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c17ffb94daae5c/Documents/GitHub/csp-guru/csp-guru/"/>
    </mc:Choice>
  </mc:AlternateContent>
  <xr:revisionPtr revIDLastSave="587" documentId="13_ncr:1_{093ED339-6936-4CC1-B3D4-C8350AA4EC98}" xr6:coauthVersionLast="47" xr6:coauthVersionMax="47" xr10:uidLastSave="{79241E9C-34CF-472C-9BB6-6FF6E5E671E2}"/>
  <bookViews>
    <workbookView xWindow="-110" yWindow="-110" windowWidth="19420" windowHeight="12220" activeTab="1" xr2:uid="{CBAE575A-07C4-4BF8-8763-A77EB57639B5}"/>
  </bookViews>
  <sheets>
    <sheet name="csp-guru" sheetId="2" r:id="rId1"/>
    <sheet name="About" sheetId="3" r:id="rId2"/>
  </sheets>
  <definedNames>
    <definedName name="_xlnm._FilterDatabase" localSheetId="0" hidden="1">'csp-guru'!$A$1:$CP$153</definedName>
    <definedName name="ExternalData_1" localSheetId="0" hidden="1">'csp-guru'!$A$1:$CP$144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9" i="2" l="1"/>
  <c r="AA150" i="2"/>
  <c r="M153" i="2"/>
  <c r="M149" i="2"/>
  <c r="M148" i="2"/>
  <c r="M147" i="2"/>
  <c r="M146" i="2"/>
  <c r="M143" i="2"/>
  <c r="M142" i="2"/>
  <c r="M140" i="2"/>
  <c r="J141" i="2"/>
  <c r="CB151" i="2"/>
  <c r="CB140" i="2"/>
  <c r="N106" i="2"/>
  <c r="N151" i="2"/>
  <c r="CD148" i="2"/>
  <c r="J150" i="2"/>
  <c r="CB148" i="2"/>
  <c r="CB147" i="2"/>
  <c r="CB117" i="2"/>
  <c r="CB2" i="2"/>
  <c r="CB3" i="2"/>
  <c r="CB4" i="2"/>
  <c r="CB5" i="2"/>
  <c r="CB6" i="2"/>
  <c r="CB7" i="2"/>
  <c r="CB8" i="2"/>
  <c r="CB9" i="2"/>
  <c r="CB10" i="2"/>
  <c r="CB12" i="2"/>
  <c r="CB11" i="2"/>
  <c r="CB13" i="2"/>
  <c r="CB14" i="2"/>
  <c r="CB15" i="2"/>
  <c r="CB16" i="2"/>
  <c r="CB18" i="2"/>
  <c r="CB19" i="2"/>
  <c r="CB20" i="2"/>
  <c r="CB22" i="2"/>
  <c r="CB23" i="2"/>
  <c r="CB24" i="2"/>
  <c r="CB25" i="2"/>
  <c r="CB26" i="2"/>
  <c r="CB27" i="2"/>
  <c r="CB28" i="2"/>
  <c r="CB29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8" i="2"/>
  <c r="CB79" i="2"/>
  <c r="CB80" i="2"/>
  <c r="CB82" i="2"/>
  <c r="CB83" i="2"/>
  <c r="CB84" i="2"/>
  <c r="CB85" i="2"/>
  <c r="CB86" i="2"/>
  <c r="CB88" i="2"/>
  <c r="CB89" i="2"/>
  <c r="CB90" i="2"/>
  <c r="CB92" i="2"/>
  <c r="CB93" i="2"/>
  <c r="CB95" i="2"/>
  <c r="CB97" i="2"/>
  <c r="CB98" i="2"/>
  <c r="CB100" i="2"/>
  <c r="CB101" i="2"/>
  <c r="CB102" i="2"/>
  <c r="CB103" i="2"/>
  <c r="CB104" i="2"/>
  <c r="CB105" i="2"/>
  <c r="CB106" i="2"/>
  <c r="CB107" i="2"/>
  <c r="CB81" i="2"/>
  <c r="CB91" i="2"/>
  <c r="CB94" i="2"/>
  <c r="CB109" i="2"/>
  <c r="CB110" i="2"/>
  <c r="CB111" i="2"/>
  <c r="CB112" i="2"/>
  <c r="CB113" i="2"/>
  <c r="CB115" i="2"/>
  <c r="CB116" i="2"/>
  <c r="CB118" i="2"/>
  <c r="CB121" i="2"/>
  <c r="CB122" i="2"/>
  <c r="CB124" i="2"/>
  <c r="CB125" i="2"/>
  <c r="CB126" i="2"/>
  <c r="CB130" i="2"/>
  <c r="CB131" i="2"/>
  <c r="CB133" i="2"/>
  <c r="CB136" i="2"/>
  <c r="CB143" i="2"/>
  <c r="CB139" i="2"/>
  <c r="N144" i="2"/>
  <c r="N143" i="2"/>
  <c r="N142" i="2"/>
  <c r="N140" i="2"/>
  <c r="N130" i="2"/>
  <c r="N129" i="2"/>
  <c r="N124" i="2"/>
  <c r="N123" i="2"/>
  <c r="N121" i="2"/>
  <c r="N119" i="2"/>
  <c r="N110" i="2"/>
  <c r="N109" i="2"/>
  <c r="N108" i="2"/>
  <c r="N103" i="2"/>
  <c r="N98" i="2"/>
  <c r="N95" i="2"/>
  <c r="N86" i="2"/>
  <c r="N52" i="2"/>
  <c r="N40" i="2"/>
  <c r="N39" i="2"/>
  <c r="N3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2" i="2"/>
  <c r="J34" i="2"/>
  <c r="J35" i="2"/>
  <c r="J36" i="2"/>
  <c r="J37" i="2"/>
  <c r="J38" i="2"/>
  <c r="J40" i="2"/>
  <c r="J41" i="2"/>
  <c r="J43" i="2"/>
  <c r="J44" i="2"/>
  <c r="J45" i="2"/>
  <c r="J46" i="2"/>
  <c r="J47" i="2"/>
  <c r="J48" i="2"/>
  <c r="J49" i="2"/>
  <c r="J50" i="2"/>
  <c r="J52" i="2"/>
  <c r="J53" i="2"/>
  <c r="J54" i="2"/>
  <c r="J56" i="2"/>
  <c r="J57" i="2"/>
  <c r="J58" i="2"/>
  <c r="J59" i="2"/>
  <c r="J60" i="2"/>
  <c r="J61" i="2"/>
  <c r="J62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J99" i="2"/>
  <c r="J100" i="2"/>
  <c r="J102" i="2"/>
  <c r="J103" i="2"/>
  <c r="J104" i="2"/>
  <c r="J105" i="2"/>
  <c r="J106" i="2"/>
  <c r="J107" i="2"/>
  <c r="J109" i="2"/>
  <c r="J110" i="2"/>
  <c r="J111" i="2"/>
  <c r="J112" i="2"/>
  <c r="J113" i="2"/>
  <c r="J114" i="2"/>
  <c r="J115" i="2"/>
  <c r="J116" i="2"/>
  <c r="J117" i="2"/>
  <c r="J118" i="2"/>
  <c r="J120" i="2"/>
  <c r="J121" i="2"/>
  <c r="J122" i="2"/>
  <c r="J123" i="2"/>
  <c r="J125" i="2"/>
  <c r="J126" i="2"/>
  <c r="J130" i="2"/>
  <c r="J1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E551F5-8E7F-4B9A-BF75-1433FCB25DBD}" keepAlive="1" name="Query - csp-guru" description="Connection to the 'csp-guru' query in the workbook." type="5" refreshedVersion="7" background="1" saveData="1">
    <dbPr connection="Provider=Microsoft.Mashup.OleDb.1;Data Source=$Workbook$;Location=csp-guru;Extended Properties=&quot;&quot;" command="SELECT * FROM [csp-guru]"/>
  </connection>
</connections>
</file>

<file path=xl/sharedStrings.xml><?xml version="1.0" encoding="utf-8"?>
<sst xmlns="http://schemas.openxmlformats.org/spreadsheetml/2006/main" count="7367" uniqueCount="1304">
  <si>
    <t>Power_station</t>
  </si>
  <si>
    <t>Local_spelling</t>
  </si>
  <si>
    <t>OpenCSP_ID</t>
  </si>
  <si>
    <t>Country</t>
  </si>
  <si>
    <t>Status</t>
  </si>
  <si>
    <t>Capacity_MW</t>
  </si>
  <si>
    <t>Technology</t>
  </si>
  <si>
    <t>Hybridisation_capacity</t>
  </si>
  <si>
    <t>Hybridisation_comment</t>
  </si>
  <si>
    <t>Year_construction_start</t>
  </si>
  <si>
    <t>Year_operational</t>
  </si>
  <si>
    <t>State_highest_administrative_level</t>
  </si>
  <si>
    <t>Province_County_medium_administrative_level</t>
  </si>
  <si>
    <t>City_lowest_administrative_level</t>
  </si>
  <si>
    <t>Location_coordinates</t>
  </si>
  <si>
    <t>DNI_kWh_per_m2_per_yr</t>
  </si>
  <si>
    <t>Cost_currency</t>
  </si>
  <si>
    <t>Currency_year</t>
  </si>
  <si>
    <t>Total_cost_million_USD2020</t>
  </si>
  <si>
    <t>Specific_cost_USD2020_per_kW</t>
  </si>
  <si>
    <t>LCOE_5_25_USD2020_per_kWh</t>
  </si>
  <si>
    <t>Remuneration_currency_per_kWh</t>
  </si>
  <si>
    <t>Support_currency</t>
  </si>
  <si>
    <t>Cost_year_remuneration</t>
  </si>
  <si>
    <t>Remuneration_USD2020_per_kWh_deflated</t>
  </si>
  <si>
    <t>PPA_or_support_duration_yr</t>
  </si>
  <si>
    <t>Support_scheme_type</t>
  </si>
  <si>
    <t>Policy_support_scheme</t>
  </si>
  <si>
    <t>Concessional_funding_other_support</t>
  </si>
  <si>
    <t>Land_area_whole_station_not_solar_field_km2</t>
  </si>
  <si>
    <t>Developer</t>
  </si>
  <si>
    <t>Developer_country</t>
  </si>
  <si>
    <t>First_owner</t>
  </si>
  <si>
    <t>First_operator</t>
  </si>
  <si>
    <t>Electricity_generation_offtaker</t>
  </si>
  <si>
    <t>EPC</t>
  </si>
  <si>
    <t>EPC_country</t>
  </si>
  <si>
    <t>HTF_manufacturer</t>
  </si>
  <si>
    <t>HTF_medium_or_product</t>
  </si>
  <si>
    <t>HTF_category</t>
  </si>
  <si>
    <t>Steam_turbine_manufacturer</t>
  </si>
  <si>
    <t>Steam_turbine_manufacturer_country</t>
  </si>
  <si>
    <t>Turbine_model</t>
  </si>
  <si>
    <t>Turbine_thermodynamic_cycle</t>
  </si>
  <si>
    <t>Power_cycle_pressure_bar</t>
  </si>
  <si>
    <t>Turbine_efficiency_percent</t>
  </si>
  <si>
    <t>Heat_exchanger_manufacturer</t>
  </si>
  <si>
    <t>Heat_exchanger_manufacturer_country</t>
  </si>
  <si>
    <t>Cooling_type</t>
  </si>
  <si>
    <t>Energy_storage_type</t>
  </si>
  <si>
    <t>Storage_capacity_hours</t>
  </si>
  <si>
    <t>Storage_description</t>
  </si>
  <si>
    <t>TES_engineering_company</t>
  </si>
  <si>
    <t>TES_engineering_company_country</t>
  </si>
  <si>
    <t>Solar_receiver_manufacturer</t>
  </si>
  <si>
    <t>Solar_receiver_country</t>
  </si>
  <si>
    <t>Solar_receiver_model</t>
  </si>
  <si>
    <t>Tower_height_m</t>
  </si>
  <si>
    <t>Number_of_heat_collecting_elements_for_trough_and_fresnel</t>
  </si>
  <si>
    <t>Receiver_inlet_temperature_Celsius</t>
  </si>
  <si>
    <t>Receiver_outlet_temperature_Celsius</t>
  </si>
  <si>
    <t>SCA_or_heliostat_manufacturer</t>
  </si>
  <si>
    <t>SCA_or_heliostat_manufacturer_country</t>
  </si>
  <si>
    <t>SCA_or_heliostat_engineering_or_IP_owner_company</t>
  </si>
  <si>
    <t>SCA_or_heliostat_engineering_or_IP_owner_company_country</t>
  </si>
  <si>
    <t>SCA_or_heliostat_model</t>
  </si>
  <si>
    <t>Reflector_mirror_manufacturer</t>
  </si>
  <si>
    <t>Reflector_mirror_manufacturer_country</t>
  </si>
  <si>
    <t>Reflector_model</t>
  </si>
  <si>
    <t>Solar_mirror_area_m2</t>
  </si>
  <si>
    <t>Number_of_heliostats_or_dishes</t>
  </si>
  <si>
    <t>Mirror_area_per_heliostat_or_dish</t>
  </si>
  <si>
    <t>Fresnel_line_width_m</t>
  </si>
  <si>
    <t>Fresnel_number_of_lines</t>
  </si>
  <si>
    <t>Fresnel_line_length_m</t>
  </si>
  <si>
    <t>Trough_solar_collector_area_m2</t>
  </si>
  <si>
    <t>Trough_SCA_length_m</t>
  </si>
  <si>
    <t>Trough_number_of_loops</t>
  </si>
  <si>
    <t>Trough_number_of_modules_per_SCA</t>
  </si>
  <si>
    <t>Trough_number_of_SCA</t>
  </si>
  <si>
    <t>Trough_number_of_SCA_per_loop</t>
  </si>
  <si>
    <t>Construction_jobs_years</t>
  </si>
  <si>
    <t>Annual_operations_jobs</t>
  </si>
  <si>
    <t>Additional_sources_relative_to_2019_version_of_cspGURU_and_NRELSolarPACES_as_of_31_January_2020</t>
  </si>
  <si>
    <t>Solar Electric Generating Station I</t>
  </si>
  <si>
    <t/>
  </si>
  <si>
    <t>United States</t>
  </si>
  <si>
    <t>Decommissioned</t>
  </si>
  <si>
    <t>Parabolic Trough</t>
  </si>
  <si>
    <t>Natural gas boiler</t>
  </si>
  <si>
    <t>California</t>
  </si>
  <si>
    <t>Daggett</t>
  </si>
  <si>
    <t>34.863,-116.827</t>
  </si>
  <si>
    <t>USD</t>
  </si>
  <si>
    <t>PPA</t>
  </si>
  <si>
    <t>PURPA Qualifying Facility Independent Power Producer, with special Standard Offer 2 (SO-2) type power purchase agreement to Southern California Edison</t>
  </si>
  <si>
    <t>PURPA; Accelerated depreciation; Federal and state investment incentives; Solar property tax exclusion</t>
  </si>
  <si>
    <t>Luz</t>
  </si>
  <si>
    <t>USA</t>
  </si>
  <si>
    <t>Cogentrix</t>
  </si>
  <si>
    <t>Southern California Edison</t>
  </si>
  <si>
    <t>Calloria mineral oil</t>
  </si>
  <si>
    <t>Thermal oil/organics</t>
  </si>
  <si>
    <t>Wet</t>
  </si>
  <si>
    <t>2-tank direct</t>
  </si>
  <si>
    <t>Storage system was damaged by fire in 1999 and was not replaced</t>
  </si>
  <si>
    <t>Solel</t>
  </si>
  <si>
    <t>Israel</t>
  </si>
  <si>
    <t>LS-1</t>
  </si>
  <si>
    <t>Flabeg</t>
  </si>
  <si>
    <t>Germany</t>
  </si>
  <si>
    <t>RP1</t>
  </si>
  <si>
    <t>Solar Electric Generating Station II</t>
  </si>
  <si>
    <t>Eastman/Solutia</t>
  </si>
  <si>
    <t xml:space="preserve">USA </t>
  </si>
  <si>
    <t>Biphenyl/Diphenyl oxide: Therminol VP-1</t>
  </si>
  <si>
    <t>UVAC</t>
  </si>
  <si>
    <t>RP2</t>
  </si>
  <si>
    <t>Solar Electric Generating Station III</t>
  </si>
  <si>
    <t>Operational</t>
  </si>
  <si>
    <t>Kramer Junction</t>
  </si>
  <si>
    <t>35.014,-117.559</t>
  </si>
  <si>
    <t>NextEra</t>
  </si>
  <si>
    <t>LS-2</t>
  </si>
  <si>
    <t>Solar Electric Generating Station IV</t>
  </si>
  <si>
    <t>Solar Electric Generating Station V</t>
  </si>
  <si>
    <t>RP3</t>
  </si>
  <si>
    <t>Solar Electric Generating Station VI</t>
  </si>
  <si>
    <t>Solar Electric Generating Station VII</t>
  </si>
  <si>
    <t>Solar Electric Generating Station VIII</t>
  </si>
  <si>
    <t>Harper Dry Lake</t>
  </si>
  <si>
    <t>35.032,-117.348</t>
  </si>
  <si>
    <t>LS-3</t>
  </si>
  <si>
    <t>Solar Electric Generating Station IX</t>
  </si>
  <si>
    <t>Saguaro Power Plant</t>
  </si>
  <si>
    <t>Currently Non-Operational</t>
  </si>
  <si>
    <t>Arizona</t>
  </si>
  <si>
    <t>Red Rock</t>
  </si>
  <si>
    <t>32.548,-111.293</t>
  </si>
  <si>
    <t>Arizona Public Service</t>
  </si>
  <si>
    <t>Solargenix</t>
  </si>
  <si>
    <t>Radco Industries</t>
  </si>
  <si>
    <t>Biphenyl/Diphenyl oxide: Xceltherm</t>
  </si>
  <si>
    <t>Ormat</t>
  </si>
  <si>
    <t>Organic Rankine</t>
  </si>
  <si>
    <t>Starnet</t>
  </si>
  <si>
    <t>Nevada Solar One</t>
  </si>
  <si>
    <t>Nevada</t>
  </si>
  <si>
    <t>Boulder City</t>
  </si>
  <si>
    <t>35.8,-114.983</t>
  </si>
  <si>
    <t>30% Federal Investment Tax Credit (ITC, 5-year MACRS)</t>
  </si>
  <si>
    <t>Solargenix Energy (Acciona)</t>
  </si>
  <si>
    <t>Acciona</t>
  </si>
  <si>
    <t>Acciona Solar Power</t>
  </si>
  <si>
    <t>NV Energy</t>
  </si>
  <si>
    <t>Lauren Engineering</t>
  </si>
  <si>
    <t>Dow</t>
  </si>
  <si>
    <t>Biphenyl/Diphenyl oxide: Dowtherm A</t>
  </si>
  <si>
    <t>Siemens</t>
  </si>
  <si>
    <t>SST-700</t>
  </si>
  <si>
    <t>0.5 hours full-load storage</t>
  </si>
  <si>
    <t>Schott</t>
  </si>
  <si>
    <t>PTR70</t>
  </si>
  <si>
    <t>Spain</t>
  </si>
  <si>
    <t>Gossamer Space Frames</t>
  </si>
  <si>
    <t>SGNX-1</t>
  </si>
  <si>
    <t>Planta Solar 10 - PS10</t>
  </si>
  <si>
    <t>Power Tower</t>
  </si>
  <si>
    <t>Andalusia</t>
  </si>
  <si>
    <t>Sevilla</t>
  </si>
  <si>
    <t>Sanlúcar la Mayor</t>
  </si>
  <si>
    <t>37.442,-6.25</t>
  </si>
  <si>
    <t>EUR</t>
  </si>
  <si>
    <t>FIT</t>
  </si>
  <si>
    <t>Royal Decree 661/2007</t>
  </si>
  <si>
    <t>Andalusian government €1.2 million; European Commission FP5 €5 million</t>
  </si>
  <si>
    <t>Abengoa</t>
  </si>
  <si>
    <t>Abengoa Solar</t>
  </si>
  <si>
    <t>Electric Market (Pool), Endesa Distribución (FIT)</t>
  </si>
  <si>
    <t>Abener</t>
  </si>
  <si>
    <t>Water</t>
  </si>
  <si>
    <t>GE</t>
  </si>
  <si>
    <t>Thermodyn</t>
  </si>
  <si>
    <t>Other</t>
  </si>
  <si>
    <t>Aalborg CSP</t>
  </si>
  <si>
    <t>Denmark</t>
  </si>
  <si>
    <t>Cavity</t>
  </si>
  <si>
    <t>Solucar 120</t>
  </si>
  <si>
    <t>Andasol 1</t>
  </si>
  <si>
    <t>Granada</t>
  </si>
  <si>
    <t>Aldeire y La Calahorra</t>
  </si>
  <si>
    <t>37.231,-3.071</t>
  </si>
  <si>
    <t>Real Decreto 661/2007</t>
  </si>
  <si>
    <t>EIB €116.7 million; European Commission 5th Framework Programme grant €5 million</t>
  </si>
  <si>
    <t>Solar Millennium</t>
  </si>
  <si>
    <t>ACS/Cobra 75%, 25% Solar Millennium</t>
  </si>
  <si>
    <t>Cobra O&amp;M</t>
  </si>
  <si>
    <t>Endesa</t>
  </si>
  <si>
    <t>Cobra 80%; Sener 20%</t>
  </si>
  <si>
    <t>Steam Rankine</t>
  </si>
  <si>
    <t>2-tank indirect</t>
  </si>
  <si>
    <t>28,500 tons of molten salt. 60% sodium nitrate, 40% potassium nitrate. 1,010 MWh. Tanks are 14 m high and 36 m in diameter.</t>
  </si>
  <si>
    <t>Schott; Solel</t>
  </si>
  <si>
    <t>Germany; Israel</t>
  </si>
  <si>
    <t>PTR 70; UVAC 2008</t>
  </si>
  <si>
    <t>UTE CT Andasol-1 (Flagsol)</t>
  </si>
  <si>
    <t>SBP, Solar Milenium</t>
  </si>
  <si>
    <t>SKAL ET-150</t>
  </si>
  <si>
    <t>Jülich Solar Tower</t>
  </si>
  <si>
    <t>North Rhine-Westphalia</t>
  </si>
  <si>
    <t>Jülich</t>
  </si>
  <si>
    <t>50.915,6.388</t>
  </si>
  <si>
    <t>Kraftanlagen München, German Aerospace Center, Solar-Institute Jülich</t>
  </si>
  <si>
    <t>DLR</t>
  </si>
  <si>
    <t>Kraftanlagen München</t>
  </si>
  <si>
    <t xml:space="preserve">Germany </t>
  </si>
  <si>
    <t>Air</t>
  </si>
  <si>
    <t>Dry</t>
  </si>
  <si>
    <t>Ceramic heat sink</t>
  </si>
  <si>
    <t>Andasol 2</t>
  </si>
  <si>
    <t>EIB €112.5 million</t>
  </si>
  <si>
    <t>Flagsol</t>
  </si>
  <si>
    <t>Holaniku at Keahole Point</t>
  </si>
  <si>
    <t>Hawaii</t>
  </si>
  <si>
    <t>Keahole Point</t>
  </si>
  <si>
    <t>19.717,-156.033</t>
  </si>
  <si>
    <t>Keahole Solar Power, LLC, Sopogy</t>
  </si>
  <si>
    <t>Keahole Solar Power, LLC</t>
  </si>
  <si>
    <t>Sopogy, Inc.</t>
  </si>
  <si>
    <t>HELCO</t>
  </si>
  <si>
    <t>Sopogy</t>
  </si>
  <si>
    <t>SopoNova</t>
  </si>
  <si>
    <t>Ibersol Ciudad Real (Puertollano)</t>
  </si>
  <si>
    <t>Castilla-La Mancha</t>
  </si>
  <si>
    <t>Ciudad Real</t>
  </si>
  <si>
    <t>Puertollano</t>
  </si>
  <si>
    <t>38.643,-3.975</t>
  </si>
  <si>
    <t>Iberdrola</t>
  </si>
  <si>
    <t xml:space="preserve"> 90% Iberdola; IDAE 10%</t>
  </si>
  <si>
    <t>Iberdrola Renovables</t>
  </si>
  <si>
    <t>Market</t>
  </si>
  <si>
    <t>Schott, Solel</t>
  </si>
  <si>
    <t>ET-150</t>
  </si>
  <si>
    <t>Flabeg, Rioglass</t>
  </si>
  <si>
    <t>Germany, Spain</t>
  </si>
  <si>
    <t>La Risca - Alvarado I</t>
  </si>
  <si>
    <t>Extremadura</t>
  </si>
  <si>
    <t>Badajoz</t>
  </si>
  <si>
    <t>Alvarado</t>
  </si>
  <si>
    <t>38.827,-6.826</t>
  </si>
  <si>
    <t>Acciona Energía</t>
  </si>
  <si>
    <t>Acciona, IDOM</t>
  </si>
  <si>
    <t>Biphenyl/Diphenyl oxide</t>
  </si>
  <si>
    <t>SGNX-2</t>
  </si>
  <si>
    <t>Planta Solar 20 - PS20</t>
  </si>
  <si>
    <t>Andalusian government €1.2 million</t>
  </si>
  <si>
    <t>Franco Tosi</t>
  </si>
  <si>
    <t>Italy</t>
  </si>
  <si>
    <t>Puerto Errado 1 Thermosolar Power Plant</t>
  </si>
  <si>
    <t>Linear Fresnel</t>
  </si>
  <si>
    <t>Región de Murcia</t>
  </si>
  <si>
    <t>Murcia</t>
  </si>
  <si>
    <t>Calasparra</t>
  </si>
  <si>
    <t>38.278,-1.6</t>
  </si>
  <si>
    <t>b1.2 R.D 661/2007</t>
  </si>
  <si>
    <t>Novatec Solar GmbH</t>
  </si>
  <si>
    <t>Spain, Germany</t>
  </si>
  <si>
    <t>Novatec Solar España S.L.</t>
  </si>
  <si>
    <t>Novatec Solar España S.L., Power Support</t>
  </si>
  <si>
    <t>Iberdrola S.A.U., REE</t>
  </si>
  <si>
    <t>KKK-Siemens</t>
  </si>
  <si>
    <t>Single-tank thermocline</t>
  </si>
  <si>
    <t>Ruths tank</t>
  </si>
  <si>
    <t>Novatec</t>
  </si>
  <si>
    <t>Nova-1</t>
  </si>
  <si>
    <t>Solnova 1</t>
  </si>
  <si>
    <t>EIB for Solnova 1 and 3: €129 million</t>
  </si>
  <si>
    <t>Electrical Market (Pool), Endesa Distribution (FIT)</t>
  </si>
  <si>
    <t>Thermal oil</t>
  </si>
  <si>
    <t>Astro (ET-150)</t>
  </si>
  <si>
    <t>Rioglass</t>
  </si>
  <si>
    <t>Solnova 3</t>
  </si>
  <si>
    <t>Solnova 4</t>
  </si>
  <si>
    <t>Archimede</t>
  </si>
  <si>
    <t>Priolo Gargallo</t>
  </si>
  <si>
    <t>37.134,15.217</t>
  </si>
  <si>
    <t>ENEL</t>
  </si>
  <si>
    <t>Molten salt (60% NaNO?, 40% KNO?)</t>
  </si>
  <si>
    <t>Salt</t>
  </si>
  <si>
    <t>Tosi</t>
  </si>
  <si>
    <t>wet</t>
  </si>
  <si>
    <t>Total of 1,580 tons of molten salt. 60% sodium nitrate, 40% potassium nitrate. Capacity 100 MWh (thermal). Tanks are 6.5 m high and 13.5 m in diameter.</t>
  </si>
  <si>
    <t>Archimede Solar Energy</t>
  </si>
  <si>
    <t>COMES</t>
  </si>
  <si>
    <t>Ronda Reflex</t>
  </si>
  <si>
    <t>Extresol 1</t>
  </si>
  <si>
    <t>Torre de Miguel Sesmero</t>
  </si>
  <si>
    <t>38.65,-6.733</t>
  </si>
  <si>
    <t>Cobra</t>
  </si>
  <si>
    <t>FCC Energy</t>
  </si>
  <si>
    <t>Cobra, Sener</t>
  </si>
  <si>
    <t>PTR 70</t>
  </si>
  <si>
    <t>UTE CT Extresol-1: Cobra (80%) and Sener (20%</t>
  </si>
  <si>
    <t>Sener</t>
  </si>
  <si>
    <t>SenerTrough</t>
  </si>
  <si>
    <t>Extresol 2</t>
  </si>
  <si>
    <t>UVAC-2008</t>
  </si>
  <si>
    <t>La Florida</t>
  </si>
  <si>
    <t>38.817,-6.829</t>
  </si>
  <si>
    <t>Renovables SAMCA</t>
  </si>
  <si>
    <t>SST 800</t>
  </si>
  <si>
    <t>29,000 tons of molten salt. 60% sodium nitrate, 40% potassium nitrate.</t>
  </si>
  <si>
    <t>Ingemetal</t>
  </si>
  <si>
    <t>SAMCA</t>
  </si>
  <si>
    <t>SAMCA-Trough</t>
  </si>
  <si>
    <t>Majadas I</t>
  </si>
  <si>
    <t>Cáceres</t>
  </si>
  <si>
    <t>Majadas de Tiétar</t>
  </si>
  <si>
    <t>39.968,-5.742</t>
  </si>
  <si>
    <t>RD 661/2007</t>
  </si>
  <si>
    <t>Maricopa Solar Project</t>
  </si>
  <si>
    <t>Dish</t>
  </si>
  <si>
    <t>Peoria</t>
  </si>
  <si>
    <t>33.559,-112.219</t>
  </si>
  <si>
    <t>Tessera Solar</t>
  </si>
  <si>
    <t>Salt River Project (SRP)</t>
  </si>
  <si>
    <t>Mortenson Construction</t>
  </si>
  <si>
    <t>Stirling</t>
  </si>
  <si>
    <t>-</t>
  </si>
  <si>
    <t>Stirling Energy Systems (SES)</t>
  </si>
  <si>
    <t>SunCatcher (Dish) 25KW</t>
  </si>
  <si>
    <t>Martin Next Generation Solar Energy Center</t>
  </si>
  <si>
    <t>Florida</t>
  </si>
  <si>
    <t>Indiantown</t>
  </si>
  <si>
    <t>27.054,-80.563</t>
  </si>
  <si>
    <t>Federal tax investment credit $120 million</t>
  </si>
  <si>
    <t>Florida light and power</t>
  </si>
  <si>
    <t>Florida Power &amp; Light Co.</t>
  </si>
  <si>
    <t>LAT 1</t>
  </si>
  <si>
    <t>Palma del Río II</t>
  </si>
  <si>
    <t>Córdoba</t>
  </si>
  <si>
    <t>Palma del Río</t>
  </si>
  <si>
    <t>37.645,-5.258</t>
  </si>
  <si>
    <t>Guardian</t>
  </si>
  <si>
    <t>ACME Solar Tower</t>
  </si>
  <si>
    <t>India</t>
  </si>
  <si>
    <t>Rajasthan</t>
  </si>
  <si>
    <t>Bikaner</t>
  </si>
  <si>
    <t>28.184,73.241</t>
  </si>
  <si>
    <t>ACME Group, eSolar</t>
  </si>
  <si>
    <t>ACME Group</t>
  </si>
  <si>
    <t>MaxWatt</t>
  </si>
  <si>
    <t>eSolar</t>
  </si>
  <si>
    <t>Andasol 3</t>
  </si>
  <si>
    <t>37.229,-3.069</t>
  </si>
  <si>
    <t>Solar Millennium (Ferrostaal)</t>
  </si>
  <si>
    <t>Ferrostaal, Solar Millennium, RWE</t>
  </si>
  <si>
    <t>MAN Solar Millennium; Duro Felguera</t>
  </si>
  <si>
    <t>Germany; Spain</t>
  </si>
  <si>
    <t>Thermal Oil</t>
  </si>
  <si>
    <t>MAN Turbo</t>
  </si>
  <si>
    <t>Molten salts</t>
  </si>
  <si>
    <t>Arcosol 50 (Valle I)</t>
  </si>
  <si>
    <t>Cádiz</t>
  </si>
  <si>
    <t>San José del Valle</t>
  </si>
  <si>
    <t>36.661,-5.833</t>
  </si>
  <si>
    <t>Torresol</t>
  </si>
  <si>
    <t>Spain, UAE</t>
  </si>
  <si>
    <t>Torresol (Sener &amp; Masdar)</t>
  </si>
  <si>
    <t>UTE Valle I</t>
  </si>
  <si>
    <t>28,500 tons of molten salt. 60% sodium nitrate, 40% potassium nitrate.</t>
  </si>
  <si>
    <t>Gemasolar Thermosolar Plant / Solar TRES</t>
  </si>
  <si>
    <t>Fuentes de Andalucía</t>
  </si>
  <si>
    <t>37.562,-5.33</t>
  </si>
  <si>
    <t>EIB €110 million; ICO €16.14 million</t>
  </si>
  <si>
    <t>Masdar, Sener</t>
  </si>
  <si>
    <t>Torresol O&amp;M</t>
  </si>
  <si>
    <t>UTE Solar Tres</t>
  </si>
  <si>
    <t>Molten salts (sodium and potassium nitrates)</t>
  </si>
  <si>
    <t>SST-600</t>
  </si>
  <si>
    <t>One cold-salts tank (290ºC) from where salts are pumped to the tower receiver and heated up to 565ºC, to be stored in one hot-salts tank (565ºC). Annual equivalent hours = 5,000.</t>
  </si>
  <si>
    <t>ITP JV: Sener, Rolls Royce</t>
  </si>
  <si>
    <t xml:space="preserve">HE54 </t>
  </si>
  <si>
    <t>Helioenergy 1</t>
  </si>
  <si>
    <t>Écija</t>
  </si>
  <si>
    <t>37.582,-5.116</t>
  </si>
  <si>
    <t>Abengoa Solar, EON</t>
  </si>
  <si>
    <t>Abengoa, Eon</t>
  </si>
  <si>
    <t>Abengoa, EON</t>
  </si>
  <si>
    <t>Abener, Teyma</t>
  </si>
  <si>
    <t>ISCC Ain Beni Mathar</t>
  </si>
  <si>
    <t>Morocco</t>
  </si>
  <si>
    <t>ISCC</t>
  </si>
  <si>
    <t>Oriental</t>
  </si>
  <si>
    <t>Ain Beni Mathar</t>
  </si>
  <si>
    <t>34.064,-2.1</t>
  </si>
  <si>
    <t>Global Environment Facility (GEF; World Bank) $43 million; AfDB €136 million in 2005 &amp; €151.14 million  in 2008; ONEE received loan from Spanish Institute de Credito Oficial (ICO) €100 million in 2009</t>
  </si>
  <si>
    <t>Abengoa, ONE</t>
  </si>
  <si>
    <t>Abengoa Solar / ONE</t>
  </si>
  <si>
    <t>ONE (Office National de l'Electricite)</t>
  </si>
  <si>
    <t>ISCC Hassi R'mel</t>
  </si>
  <si>
    <t>Algeria</t>
  </si>
  <si>
    <t> Laghouat</t>
  </si>
  <si>
    <t>Hassi R'mel</t>
  </si>
  <si>
    <t>33.124,3.357</t>
  </si>
  <si>
    <t>IFC (World bank group) $15 million; International Bank for Reconstruction and Development (IBRD) $15 million, AfDB $15 million.</t>
  </si>
  <si>
    <t>Sonatrach</t>
  </si>
  <si>
    <t>SST-900</t>
  </si>
  <si>
    <t>ISCC Kuraymat</t>
  </si>
  <si>
    <t>Egypt</t>
  </si>
  <si>
    <t>Kuraymat</t>
  </si>
  <si>
    <t>29.279,31.249</t>
  </si>
  <si>
    <t>Egyptian National Renewable Energy Agency $100 million; GEF $50 million;  Japanese Bank for International Development $190 million</t>
  </si>
  <si>
    <t>NREA</t>
  </si>
  <si>
    <t>Orascom, Flagsol</t>
  </si>
  <si>
    <t>La Dehesa</t>
  </si>
  <si>
    <t>La Garrovilla</t>
  </si>
  <si>
    <t>38.952,-6.463</t>
  </si>
  <si>
    <t>Lake Cargelligo</t>
  </si>
  <si>
    <t>Australia</t>
  </si>
  <si>
    <t>New South Wales</t>
  </si>
  <si>
    <t>-33.312,146.41</t>
  </si>
  <si>
    <t>AUD 5$ million grant as a part of AEST Program</t>
  </si>
  <si>
    <t>Lloyd Energy Systems Pty Ltd</t>
  </si>
  <si>
    <t>Graphite Energy</t>
  </si>
  <si>
    <t>Australian National Energy Market</t>
  </si>
  <si>
    <t>Comet Windmills</t>
  </si>
  <si>
    <t>Core graphite thermal storage technology</t>
  </si>
  <si>
    <t>Graphite solar storage receiver</t>
  </si>
  <si>
    <t>Lebrija 1</t>
  </si>
  <si>
    <t>Lebrija</t>
  </si>
  <si>
    <t>37.003,-6.048</t>
  </si>
  <si>
    <t>Solucia</t>
  </si>
  <si>
    <t>Solel 50%, Valoriza 50%</t>
  </si>
  <si>
    <t>Soleval Renovables, S.L.</t>
  </si>
  <si>
    <t>Soleval Renovables</t>
  </si>
  <si>
    <t>UVAC-2010</t>
  </si>
  <si>
    <t>SunField 6</t>
  </si>
  <si>
    <t>EcoGuard Solar Boost</t>
  </si>
  <si>
    <t>Manchasol 1</t>
  </si>
  <si>
    <t>Alcázar de San Juan</t>
  </si>
  <si>
    <t>39.188,-3.309</t>
  </si>
  <si>
    <t>EIB €58 million; KfW 45 million Euro loan</t>
  </si>
  <si>
    <t>ACS/Cobra</t>
  </si>
  <si>
    <t>Unión Fenosa</t>
  </si>
  <si>
    <t>28,500 tons of molten salt. 60% sodium nitrate, 40% potassium nitrate. 375 MWh. Tanks are 14 m high and 36 m in diameter.</t>
  </si>
  <si>
    <t>Manchasol 2</t>
  </si>
  <si>
    <t>39.182,-3.314</t>
  </si>
  <si>
    <t>Palma del Río I</t>
  </si>
  <si>
    <t>Termesol 50</t>
  </si>
  <si>
    <t>36.661,-5.847</t>
  </si>
  <si>
    <t>Torresol (Sener, Masdar)</t>
  </si>
  <si>
    <t>SenerTrough2</t>
  </si>
  <si>
    <t>Aste 1A</t>
  </si>
  <si>
    <t>39.176,-3.234</t>
  </si>
  <si>
    <t>Elecnor, Aries</t>
  </si>
  <si>
    <t>Elcnor, Aries, ABM Amro</t>
  </si>
  <si>
    <t>Elecnor</t>
  </si>
  <si>
    <t>Molten salts; 60% Sodium Nitrate, 40% Potassium Nitrate</t>
  </si>
  <si>
    <t>Aste 1B</t>
  </si>
  <si>
    <t>HTF Boiler</t>
  </si>
  <si>
    <t>39.173,-3.267</t>
  </si>
  <si>
    <t>60% Sodium Nitrate, 40% Potassium Nitrate. 1,010 MWht</t>
  </si>
  <si>
    <t>Astexol II</t>
  </si>
  <si>
    <t>Olivenza</t>
  </si>
  <si>
    <t>38.81,-7.053</t>
  </si>
  <si>
    <t>60% Sodium Nitrate, 40% Potassium Nitrate</t>
  </si>
  <si>
    <t>Flagsol, SBP</t>
  </si>
  <si>
    <t>Augustin Fresnel 1</t>
  </si>
  <si>
    <t>France</t>
  </si>
  <si>
    <t>Occitanie</t>
  </si>
  <si>
    <t>Targassonne</t>
  </si>
  <si>
    <t>42.501,1.972</t>
  </si>
  <si>
    <t>French Goverment Co-funding</t>
  </si>
  <si>
    <t>Solar Euromed</t>
  </si>
  <si>
    <t>AF1</t>
  </si>
  <si>
    <t>Borges Termosolar</t>
  </si>
  <si>
    <t>Biomass (2x22MWt)</t>
  </si>
  <si>
    <t>Catalonia</t>
  </si>
  <si>
    <t>Lleida</t>
  </si>
  <si>
    <t>Les Borges Blanques</t>
  </si>
  <si>
    <t>41.529,0.8</t>
  </si>
  <si>
    <t>Abantia</t>
  </si>
  <si>
    <t>Abantia, Comsa</t>
  </si>
  <si>
    <t>Abantia &amp; Comsa</t>
  </si>
  <si>
    <t>Badaling Dahan 1 MW Tower</t>
  </si>
  <si>
    <t>延庆八达岭太阳能热发电实验电站</t>
  </si>
  <si>
    <t>China</t>
  </si>
  <si>
    <t>Oil boiler</t>
  </si>
  <si>
    <t>Beijing</t>
  </si>
  <si>
    <t xml:space="preserve"> Yanqing</t>
  </si>
  <si>
    <t>Badaling</t>
  </si>
  <si>
    <t>40.382,115.938</t>
  </si>
  <si>
    <t>“11th Five-Year plan" (863 program)</t>
  </si>
  <si>
    <t>Institute of Electrical Engineering of CAS</t>
  </si>
  <si>
    <t>Institute of Electrical Engineering of Chinese Academy of Sciences</t>
  </si>
  <si>
    <t>Hangzhou Steam Turbine Company</t>
  </si>
  <si>
    <t>Wet (Closed water)</t>
  </si>
  <si>
    <t>Two stages: saturated steam/oil</t>
  </si>
  <si>
    <t>Dongfang</t>
  </si>
  <si>
    <t>Cavity Receiver (5x5 m)</t>
  </si>
  <si>
    <t>Himin Solar</t>
  </si>
  <si>
    <t>Taishan Huayue</t>
  </si>
  <si>
    <t>Extresol 3</t>
  </si>
  <si>
    <t>Greenway CSP Mersin Tower Plant</t>
  </si>
  <si>
    <t>Turkey</t>
  </si>
  <si>
    <t>Mersin</t>
  </si>
  <si>
    <t>36.865,34.61</t>
  </si>
  <si>
    <t>Greenway CSP</t>
  </si>
  <si>
    <t>Molten salt. Single 3-phase tank, natural circulation, super steam junction design</t>
  </si>
  <si>
    <t>Guzmán</t>
  </si>
  <si>
    <t>37.152,-5.271</t>
  </si>
  <si>
    <t>FCC Energy, Mitsui</t>
  </si>
  <si>
    <t>FCC, Abantia, IDOM</t>
  </si>
  <si>
    <t>Helioenergy 2</t>
  </si>
  <si>
    <t>Helios I</t>
  </si>
  <si>
    <t>Puerto Lápice</t>
  </si>
  <si>
    <t>39.24,-3.47</t>
  </si>
  <si>
    <t>Real Decreto 661/2010</t>
  </si>
  <si>
    <t xml:space="preserve">EIB €30.6 million </t>
  </si>
  <si>
    <t>Hyperion</t>
  </si>
  <si>
    <t>Hypesol Energy Holding, Hyperion, others</t>
  </si>
  <si>
    <t>REE</t>
  </si>
  <si>
    <t>Helios II</t>
  </si>
  <si>
    <t>Real Decreto 661/2011</t>
  </si>
  <si>
    <t>La Africana</t>
  </si>
  <si>
    <t>Posadas</t>
  </si>
  <si>
    <t>37.755,-5.057</t>
  </si>
  <si>
    <t>Ortiz, TSK, Magtel</t>
  </si>
  <si>
    <t>Biphenyl/Diphenyl oxide:Dowtherm A https://www.diariodesevilla.es/economia/Dow-augura-ralentizacion-termosolar-Espana_0_541446341.html  Synthetic Oil http://www.africanaenergia.es/index.php/en/africana-energia.html</t>
  </si>
  <si>
    <t>60% Sodium Nitrate, 40% Potassium Nitrate.</t>
  </si>
  <si>
    <t>Liddell Power Station</t>
  </si>
  <si>
    <t>Liddell</t>
  </si>
  <si>
    <t>-32.376,150.98</t>
  </si>
  <si>
    <t>$9.25 million from the NSW Government Climate Change Fund Renewable Energy Development Program</t>
  </si>
  <si>
    <t>Novatec Solar</t>
  </si>
  <si>
    <t>Macquarie Generation</t>
  </si>
  <si>
    <t>Australian National Electricity Market</t>
  </si>
  <si>
    <t>Morón</t>
  </si>
  <si>
    <t>Morón de la Frontera</t>
  </si>
  <si>
    <t>37.14,-5.471</t>
  </si>
  <si>
    <t>Ibereolica</t>
  </si>
  <si>
    <t>Ibereolica Solar</t>
  </si>
  <si>
    <t>Acciona, Seridom</t>
  </si>
  <si>
    <t>Saint Gobain</t>
  </si>
  <si>
    <t>National Solar Thermal Power Facility</t>
  </si>
  <si>
    <t>Gurgaon</t>
  </si>
  <si>
    <t>28.428,77.159</t>
  </si>
  <si>
    <t>IIT Bombay</t>
  </si>
  <si>
    <t>National grid</t>
  </si>
  <si>
    <t>Shrijee Structures</t>
  </si>
  <si>
    <t>Olivenza 1</t>
  </si>
  <si>
    <t>38.81,-7.059</t>
  </si>
  <si>
    <t>Orellana</t>
  </si>
  <si>
    <t>38.992,-5.549</t>
  </si>
  <si>
    <t>SST-700 i</t>
  </si>
  <si>
    <t>Puerto Errado 2 Thermosolar Power Plant</t>
  </si>
  <si>
    <t>Novatec Biosol</t>
  </si>
  <si>
    <t>Elektra Baselland, Industrielle Werke basel, Novatec Biosol</t>
  </si>
  <si>
    <t>Water/Steam</t>
  </si>
  <si>
    <t>Thermodyne </t>
  </si>
  <si>
    <t>Solaben 2</t>
  </si>
  <si>
    <t>Logrosán</t>
  </si>
  <si>
    <t>39.225,-5.391</t>
  </si>
  <si>
    <t>Abengoa (70%), Itochu (30%)</t>
  </si>
  <si>
    <t>Solaben 3</t>
  </si>
  <si>
    <t>Solacor 1</t>
  </si>
  <si>
    <t>El Carpio</t>
  </si>
  <si>
    <t>37.957,-4.492</t>
  </si>
  <si>
    <t>Abengoa (76%), JGC (24%()</t>
  </si>
  <si>
    <t>Solacor 2</t>
  </si>
  <si>
    <t>Thai Solar Energy 1</t>
  </si>
  <si>
    <t>Thailand</t>
  </si>
  <si>
    <t>Kanchanaburi Province</t>
  </si>
  <si>
    <t>Huai Kachao</t>
  </si>
  <si>
    <t>14.334,99.709</t>
  </si>
  <si>
    <t>THB</t>
  </si>
  <si>
    <t>Feed-in Tariff</t>
  </si>
  <si>
    <t>Solarlite</t>
  </si>
  <si>
    <t>Thai Solar Energy Co.Ltd.</t>
  </si>
  <si>
    <t>Electricity Generating Authority of Thailand</t>
  </si>
  <si>
    <t>Solarlite GmbH</t>
  </si>
  <si>
    <t>2-Mar</t>
  </si>
  <si>
    <t>SL 4600</t>
  </si>
  <si>
    <t>Guardian &amp; AGC</t>
  </si>
  <si>
    <t>Arenales</t>
  </si>
  <si>
    <t>37.162,-5.548</t>
  </si>
  <si>
    <t>Solar millennium, OHL, Deutsche Bank</t>
  </si>
  <si>
    <t>RREF, OHL</t>
  </si>
  <si>
    <t>OHL</t>
  </si>
  <si>
    <t>Ecolair España</t>
  </si>
  <si>
    <t>Lanxess</t>
  </si>
  <si>
    <t>Biphenyl/Diphenyl oxide: Diphyl</t>
  </si>
  <si>
    <t>Molten salts; 60% Sodium Nitrate, 40% Potassium Nitrate.</t>
  </si>
  <si>
    <t>ASE Demo Plant</t>
  </si>
  <si>
    <t>Umbria</t>
  </si>
  <si>
    <t>Massa Martana</t>
  </si>
  <si>
    <t>42.73,12.529</t>
  </si>
  <si>
    <t>Chiyoda Corporation</t>
  </si>
  <si>
    <t>Japan</t>
  </si>
  <si>
    <t>Molten salt</t>
  </si>
  <si>
    <t>Casablanca</t>
  </si>
  <si>
    <t>Talarrubias</t>
  </si>
  <si>
    <t>39.239,-5.314</t>
  </si>
  <si>
    <t>EIB €140 million</t>
  </si>
  <si>
    <t>Enerstar</t>
  </si>
  <si>
    <t>Comunidad Valenciana</t>
  </si>
  <si>
    <t>Alicante</t>
  </si>
  <si>
    <t>Villena</t>
  </si>
  <si>
    <t>38.729,-0.922</t>
  </si>
  <si>
    <t>FCC, IDOM</t>
  </si>
  <si>
    <t>Godawari Solar Project</t>
  </si>
  <si>
    <t>Rajhastan</t>
  </si>
  <si>
    <t>Nokh</t>
  </si>
  <si>
    <t>27.601,72.224</t>
  </si>
  <si>
    <t>INR</t>
  </si>
  <si>
    <t>Godawari Green Energy</t>
  </si>
  <si>
    <t>NTPC Vidyut Vyapar Nigam Limited</t>
  </si>
  <si>
    <t>SBP, Flagsol</t>
  </si>
  <si>
    <t>KVK Energy Solar Project</t>
  </si>
  <si>
    <t>Askandra</t>
  </si>
  <si>
    <t>27.382,71.773</t>
  </si>
  <si>
    <t>KVK Energy Ventures Ltd</t>
  </si>
  <si>
    <t>KVK Energy Ventures Ltd, Lanco</t>
  </si>
  <si>
    <t>Initec, Lanco</t>
  </si>
  <si>
    <t>Spain, India</t>
  </si>
  <si>
    <t>Synthetic Oil</t>
  </si>
  <si>
    <t>1010 MWht, Molten Salt</t>
  </si>
  <si>
    <t>SNT0/ SenerTROUGH</t>
  </si>
  <si>
    <t>Shams 1</t>
  </si>
  <si>
    <t>United Arab Emirates</t>
  </si>
  <si>
    <t>Abu Dhabi</t>
  </si>
  <si>
    <t>Madinat Zayed</t>
  </si>
  <si>
    <t>23.57,53.716</t>
  </si>
  <si>
    <t>Private PPA</t>
  </si>
  <si>
    <t>Masdar, Total, Abengoa</t>
  </si>
  <si>
    <t>UAE, France, Spain</t>
  </si>
  <si>
    <t>Masdar 60%, Total 20%, (Abengoa 20% later sold to Madar)</t>
  </si>
  <si>
    <t>ADWEC</t>
  </si>
  <si>
    <t>Solaben 1</t>
  </si>
  <si>
    <t>EIB €100 million  (200 million for Solaben 1 and 6)</t>
  </si>
  <si>
    <t>Solaben 6</t>
  </si>
  <si>
    <t>Solana Generating Station</t>
  </si>
  <si>
    <t>Gila Bend</t>
  </si>
  <si>
    <t>Phoenix</t>
  </si>
  <si>
    <t>32.917,-112.967</t>
  </si>
  <si>
    <t>Federal Loan Guarantee $1.45 billion, 30% investment tax credit</t>
  </si>
  <si>
    <t>Eastman; Radco</t>
  </si>
  <si>
    <t>E2</t>
  </si>
  <si>
    <t>SUPCON Delingha 10 MW Tower</t>
  </si>
  <si>
    <t>中控太阳能德令哈10兆瓦塔式熔盐储能光热电站</t>
  </si>
  <si>
    <t>Qinghai</t>
  </si>
  <si>
    <t>Haixi</t>
  </si>
  <si>
    <t>Delingha</t>
  </si>
  <si>
    <t>37.366,97.293</t>
  </si>
  <si>
    <t>RMB</t>
  </si>
  <si>
    <t>SUPCON Solar</t>
  </si>
  <si>
    <t xml:space="preserve">Qinghai State Grid Electric Power </t>
  </si>
  <si>
    <t>SUPCON solar</t>
  </si>
  <si>
    <t>Zhejiang Lianda Chemical Company (supply of Sodium nitrate)</t>
  </si>
  <si>
    <t>N10-8.83/510</t>
  </si>
  <si>
    <t>Hangzhou Boiler Group</t>
  </si>
  <si>
    <t>Bluestar (Beijing) Chemical Machinery Co., Ltd.</t>
  </si>
  <si>
    <t>External - cylindrical</t>
  </si>
  <si>
    <t>Supcon</t>
  </si>
  <si>
    <t>SUPCON</t>
  </si>
  <si>
    <t>Taiwan Glass Yueda  Solar Mirror Co., Ltd</t>
  </si>
  <si>
    <t>http://www.cspfocus.cn/study/pdetail_208.htm?from=singlemessage&amp;isappinstalled=0</t>
  </si>
  <si>
    <t>Termosol 1</t>
  </si>
  <si>
    <t>Navalvillar de Pela</t>
  </si>
  <si>
    <t>39.193,-5.576</t>
  </si>
  <si>
    <t>NextEra, Florida Power &amp; Light</t>
  </si>
  <si>
    <t>NextEra, FPL</t>
  </si>
  <si>
    <t xml:space="preserve">Sener </t>
  </si>
  <si>
    <t>Termosol 2</t>
  </si>
  <si>
    <t xml:space="preserve">Flabeg </t>
  </si>
  <si>
    <t>Airlight Energy Ait-Baha Pilot Plant</t>
  </si>
  <si>
    <t>Souss-Massa</t>
  </si>
  <si>
    <t>Ait Baha</t>
  </si>
  <si>
    <t>30.218,-9.149</t>
  </si>
  <si>
    <t>Airlight Energy</t>
  </si>
  <si>
    <t>Switzerland</t>
  </si>
  <si>
    <t>Cimar, Italcementi Group</t>
  </si>
  <si>
    <t>Turboden</t>
  </si>
  <si>
    <t>Packed-bed of rocks</t>
  </si>
  <si>
    <t>Ailight Energy</t>
  </si>
  <si>
    <t>City of Medicine Hat ISCC Project</t>
  </si>
  <si>
    <t>Canada</t>
  </si>
  <si>
    <t>Medicine Hat</t>
  </si>
  <si>
    <t>50.04,-110.72</t>
  </si>
  <si>
    <t>City of Medicine Hat</t>
  </si>
  <si>
    <t>SkyFuel</t>
  </si>
  <si>
    <t>SkyTrough</t>
  </si>
  <si>
    <t>Dhursar</t>
  </si>
  <si>
    <t>26.786,72.008</t>
  </si>
  <si>
    <t>Asian Development Bank $103 million; also from FMO (Dutch development bank)</t>
  </si>
  <si>
    <t>Rajasthjan Sun Technique Energy, Areva</t>
  </si>
  <si>
    <t>India, France</t>
  </si>
  <si>
    <t>Reliance power</t>
  </si>
  <si>
    <t>NTPC Vidyut Vyapar Nigam</t>
  </si>
  <si>
    <t>Areva</t>
  </si>
  <si>
    <t>Water/Steam http://oa.upm.es/23011/1/INVE_MEM_2013_151623.pdf</t>
  </si>
  <si>
    <t>Areva Solar</t>
  </si>
  <si>
    <t>Genesis Solar Energy Project</t>
  </si>
  <si>
    <t>Blythe</t>
  </si>
  <si>
    <t>33.667,-114.983</t>
  </si>
  <si>
    <t>Federal Loan Guarantee $852 million, 30% investment tax credit</t>
  </si>
  <si>
    <t>NextEra, Genesis Solar</t>
  </si>
  <si>
    <t>Genesis Solar</t>
  </si>
  <si>
    <t>Genesis Solar, LLC</t>
  </si>
  <si>
    <t>Pacific Gas &amp; Electric (PG&amp;E)</t>
  </si>
  <si>
    <t>Blattner Energy</t>
  </si>
  <si>
    <t>ARB Inc</t>
  </si>
  <si>
    <t>Ivanpah Solar Electric Generating System</t>
  </si>
  <si>
    <t>Primm, NV</t>
  </si>
  <si>
    <t>35.552,-115.459</t>
  </si>
  <si>
    <t>Federal Loan Guarantee $1.6 billion, 30% investment tax credit</t>
  </si>
  <si>
    <t>BrightSource</t>
  </si>
  <si>
    <t>NRG, Brightsource, Google</t>
  </si>
  <si>
    <t>Pacific Gas &amp; Electric; Southern California Edison</t>
  </si>
  <si>
    <t>Bechtel Engineering</t>
  </si>
  <si>
    <t>Riley</t>
  </si>
  <si>
    <t>Solar receiver steam generator</t>
  </si>
  <si>
    <t>Brightsource</t>
  </si>
  <si>
    <t>Megha Solar Plant</t>
  </si>
  <si>
    <t>Andhra Pradesh</t>
  </si>
  <si>
    <t>Anantapur</t>
  </si>
  <si>
    <t>14.949,77.688</t>
  </si>
  <si>
    <t>loan from KfW €250m for 125MW project of which the Megha station is a part</t>
  </si>
  <si>
    <t>Megha Engineering and Infrastructure</t>
  </si>
  <si>
    <t>NTPC Vidyut Vyapar Nigam Ltd.</t>
  </si>
  <si>
    <t>MEIL Green Power</t>
  </si>
  <si>
    <t>Biphenyl/Diphenyl oxide:Xceltherm-MK1</t>
  </si>
  <si>
    <t>Albiasa</t>
  </si>
  <si>
    <t>AT-150</t>
  </si>
  <si>
    <t>Mojave Solar Project</t>
  </si>
  <si>
    <t>35.017,-117.333</t>
  </si>
  <si>
    <t>Federal Loan Guarantee $1.2 billion, 30% investment tax credit</t>
  </si>
  <si>
    <t>Mojave Solar</t>
  </si>
  <si>
    <t>Rende-CSP Plant</t>
  </si>
  <si>
    <t>Calabria</t>
  </si>
  <si>
    <t>Rende</t>
  </si>
  <si>
    <t>39.374,16.246</t>
  </si>
  <si>
    <t>Falck Renewables</t>
  </si>
  <si>
    <t>Elianto</t>
  </si>
  <si>
    <t>Diathermic oil</t>
  </si>
  <si>
    <t>Crescent Dunes Solar Energy Project</t>
  </si>
  <si>
    <t>Tonopah</t>
  </si>
  <si>
    <t>38.239,-117.363</t>
  </si>
  <si>
    <t>Tender/PPA</t>
  </si>
  <si>
    <t>Federal Loan Guarantee $737 million, 30% investment tax credit</t>
  </si>
  <si>
    <t>SolarReserve, ACS Cobra</t>
  </si>
  <si>
    <t>USA, Spain</t>
  </si>
  <si>
    <t>SolarReserve</t>
  </si>
  <si>
    <t>SolarReserve's Tonopah Solar Energy, LLC</t>
  </si>
  <si>
    <t>Alstom</t>
  </si>
  <si>
    <t>Hybrid</t>
  </si>
  <si>
    <t>Thermal energy storage achieved by raising salt temperature from 550 to 1050 F.  Thermal storage efficiency is 99%</t>
  </si>
  <si>
    <t>Rocketdyne (SolarReserve)</t>
  </si>
  <si>
    <t>Solarrserve</t>
  </si>
  <si>
    <t>Rocketdyne (Solarreserve)</t>
  </si>
  <si>
    <t>KaXu Solar One</t>
  </si>
  <si>
    <t>South Africa</t>
  </si>
  <si>
    <t>Northern Cape</t>
  </si>
  <si>
    <t>Namakwa District Municipality</t>
  </si>
  <si>
    <t>Pofadder</t>
  </si>
  <si>
    <t>-28.902,19.621</t>
  </si>
  <si>
    <t>ZAR</t>
  </si>
  <si>
    <t xml:space="preserve">Development Bank of South Africa $146 million, €220 million EIB; IFC $125 million, mobilization of senior loan from CTF $26.5 million, </t>
  </si>
  <si>
    <t>Eskom</t>
  </si>
  <si>
    <t>NOOR I</t>
  </si>
  <si>
    <t>LFO Boiler System; Co-located PV; no economic hybridisation</t>
  </si>
  <si>
    <t>Drâa-Tafilalet</t>
  </si>
  <si>
    <t>Ouarzazate</t>
  </si>
  <si>
    <t>30.994,-6.863</t>
  </si>
  <si>
    <t>MAD</t>
  </si>
  <si>
    <t>Loans: €168 million African Development Bank (AfDB); €70 million Clean Technology Fund (CTF)/AfDB; €140 million World Bank; €68 million CTF/World Bank; €100 million EIB; €100 million AFD; €100 million KfW. Grants: €30 million NIF; €266 million MASEN</t>
  </si>
  <si>
    <t>ACWA</t>
  </si>
  <si>
    <t>Saudi Arabia</t>
  </si>
  <si>
    <t>ONE and MASEN</t>
  </si>
  <si>
    <t>Acciona, Sener, TSK</t>
  </si>
  <si>
    <t> SST- 700/900</t>
  </si>
  <si>
    <t>Molten Salt</t>
  </si>
  <si>
    <t>Stillwater GeoSolar Hybrid Plant</t>
  </si>
  <si>
    <t>Fallon</t>
  </si>
  <si>
    <t>39.548,-118.556</t>
  </si>
  <si>
    <t>Enel</t>
  </si>
  <si>
    <t>ReflecTech</t>
  </si>
  <si>
    <t>Aalborg CSP-Brønderslev CSP with ORC project</t>
  </si>
  <si>
    <t>Biomass-organic rankine cycle (ORC)  for Combined Heat and Power</t>
  </si>
  <si>
    <t>North Jutland</t>
  </si>
  <si>
    <t>Brønderslev</t>
  </si>
  <si>
    <t>57.254,9.989</t>
  </si>
  <si>
    <t>Danish Government’s Energy Technology Development and Demonstration Programme (EUDP)</t>
  </si>
  <si>
    <t>Brønderslev Forsynin</t>
  </si>
  <si>
    <t>Aaltrough</t>
  </si>
  <si>
    <t>Bokpoort</t>
  </si>
  <si>
    <t>LFO Boiler System (2x5 MWht)</t>
  </si>
  <si>
    <t>ZF Mgcawu District Municipality</t>
  </si>
  <si>
    <t>Groblershoop</t>
  </si>
  <si>
    <t>-28.74,21.995</t>
  </si>
  <si>
    <t>Sener, Acciona, TSK</t>
  </si>
  <si>
    <t>Molten salts (1300 MWht)</t>
  </si>
  <si>
    <t>Flabeg  FE</t>
  </si>
  <si>
    <t>Lanzhou Dacheng Dunhuang (DCTC Dunhuang) - 10MW Fresnel</t>
  </si>
  <si>
    <t>敦煌10兆瓦线性菲涅尔式聚光太阳能光热连续发电项目</t>
  </si>
  <si>
    <t>Gansu</t>
  </si>
  <si>
    <t>Jiuquan</t>
  </si>
  <si>
    <t>Dunhuang</t>
  </si>
  <si>
    <t>40.084,94.421</t>
  </si>
  <si>
    <t>Dunhuang Dacheng Concentrating Thermal Power Co. (Lanzhou Dacheng Technology Co., Ltd)</t>
  </si>
  <si>
    <t>State Grid Gansu Electric Power Company</t>
  </si>
  <si>
    <t>Lanzhou Dacheng Concentrating Energy Technology (Lanzhou Dacheng Technology Co., Ltd)</t>
  </si>
  <si>
    <t>Lanzhou Dacheng Vacuum Technology Co. (Lanzhou Dacheng Technology Co., Ltd)</t>
  </si>
  <si>
    <t>http://www.lzdctc.com/w/hdcontentdisp-7-904-201558-305235.htm; http://www.cspplaza.com/article-7371-1.html</t>
  </si>
  <si>
    <t>Khi Solar One</t>
  </si>
  <si>
    <t>Upington</t>
  </si>
  <si>
    <t>-28.537,21.078</t>
  </si>
  <si>
    <t>European Investment Bank (EIB) €50 million; CTF $15 million; IFC app. $75 million;C Loan $15 million</t>
  </si>
  <si>
    <t>Saturated steam</t>
  </si>
  <si>
    <t>Cockerill</t>
  </si>
  <si>
    <t>Belgium</t>
  </si>
  <si>
    <t>ASUP 140</t>
  </si>
  <si>
    <t>Shouhang Dunhuang  Phase I - 10 MW Tower</t>
  </si>
  <si>
    <t>北京首航节能新能源有限公司敦煌10兆瓦熔盐塔式光热发电项目</t>
  </si>
  <si>
    <t>40.083,94.434</t>
  </si>
  <si>
    <t>Asian Development Bank $100 million</t>
  </si>
  <si>
    <t>Shouhang</t>
  </si>
  <si>
    <t>Gansu State Grid Electric Power</t>
  </si>
  <si>
    <t>Suncan (Shouhang)</t>
  </si>
  <si>
    <t>https://www.sohu.com/a/312422783_734062</t>
  </si>
  <si>
    <t>Sundrop CSP Project</t>
  </si>
  <si>
    <t>South Australia</t>
  </si>
  <si>
    <t>Port Augusta</t>
  </si>
  <si>
    <t>-32.594,137.856</t>
  </si>
  <si>
    <t>Sundrop Farms</t>
  </si>
  <si>
    <t>John Holland</t>
  </si>
  <si>
    <t>SCS5</t>
  </si>
  <si>
    <t>Agua Prieta II</t>
  </si>
  <si>
    <t>Mexico</t>
  </si>
  <si>
    <t>Sonora</t>
  </si>
  <si>
    <t>Agua Prieta</t>
  </si>
  <si>
    <t>31.326,-109.549</t>
  </si>
  <si>
    <t>Global environmental facility subvention</t>
  </si>
  <si>
    <t>Federal Electricity Commission</t>
  </si>
  <si>
    <t>Abgeoa</t>
  </si>
  <si>
    <t>ASTRO</t>
  </si>
  <si>
    <t>Jemalong Solar Thermal Station</t>
  </si>
  <si>
    <t>Jemalong</t>
  </si>
  <si>
    <t>-33.4,148.1</t>
  </si>
  <si>
    <t>AUD</t>
  </si>
  <si>
    <t>AU$8.89 million from ARENA</t>
  </si>
  <si>
    <t>Vast Solar</t>
  </si>
  <si>
    <t>Essential Energy</t>
  </si>
  <si>
    <t>Liquid sodium</t>
  </si>
  <si>
    <t>CGN Delingha - 50MW Trough</t>
  </si>
  <si>
    <t>中广核太阳能德令哈有限公司导热油槽式5万千瓦光热发电项目</t>
  </si>
  <si>
    <t>37.356,97.271</t>
  </si>
  <si>
    <t>Chinese Demonstration Program 1st Batch</t>
  </si>
  <si>
    <t>Asian development bank 150 million USD; The export-import bank of China 78.58 million USD</t>
  </si>
  <si>
    <t>CGN Delingha Solar Energy</t>
  </si>
  <si>
    <t>CGN Deligha Solar Energy</t>
  </si>
  <si>
    <t xml:space="preserve">Dongfang Boilor </t>
  </si>
  <si>
    <t>Harbin Turbine Company; WCE-Wuxi Chemical</t>
  </si>
  <si>
    <t>IDOM</t>
  </si>
  <si>
    <t xml:space="preserve"> TSK-Ingeteam</t>
  </si>
  <si>
    <t>SBP</t>
  </si>
  <si>
    <t>https://www.nengapp.com/news/detail/1914584</t>
  </si>
  <si>
    <t>Huaqiang TeraSolar 15MW Fresnel</t>
  </si>
  <si>
    <t>华强兆阳张家口一号15MW光热示范电站</t>
  </si>
  <si>
    <t>Hebei</t>
  </si>
  <si>
    <t>Zhangjiakou</t>
  </si>
  <si>
    <t>Zhangbei</t>
  </si>
  <si>
    <t>41.214,114.573</t>
  </si>
  <si>
    <t>Shenzhen Huaqiang Zhaoyang Energy (Xinli Energy Development Co., Ltd.)</t>
  </si>
  <si>
    <t>Zhangbei Huaqiang Zhaoyang Co., Ltd. (Xinli Energy Development Co., Ltd.)</t>
  </si>
  <si>
    <t>TeraSolar,  Xian New Energy</t>
  </si>
  <si>
    <t>TeraSolar</t>
  </si>
  <si>
    <t>Solid state formulated concrete</t>
  </si>
  <si>
    <t>HLIACS</t>
  </si>
  <si>
    <t>Ilanga I</t>
  </si>
  <si>
    <t>-28.49,21.541</t>
  </si>
  <si>
    <t>Development Bank of Southern Africa 58.8 million USD</t>
  </si>
  <si>
    <t>Emvelo, Cobra</t>
  </si>
  <si>
    <t>South Africa; Spain</t>
  </si>
  <si>
    <t>Karoshoek Solar One (RF) Proprietary Limited</t>
  </si>
  <si>
    <t>Emvelo, Dankocom (COBRA + SENER)</t>
  </si>
  <si>
    <t>Spain, South Africa</t>
  </si>
  <si>
    <t>ISCC Waad Al Shamal</t>
  </si>
  <si>
    <t>Waad Al Shamal</t>
  </si>
  <si>
    <t>31.631,38.874</t>
  </si>
  <si>
    <t>General Electric</t>
  </si>
  <si>
    <t>Saudi Electriciy Company</t>
  </si>
  <si>
    <t>SpaceTube 8.2</t>
  </si>
  <si>
    <t>NOOR II</t>
  </si>
  <si>
    <t>Co-located PV; no economic hybridisation</t>
  </si>
  <si>
    <t>CTF $119 million; IBRD $119 million (Noor II and III)</t>
  </si>
  <si>
    <t>NOMAC</t>
  </si>
  <si>
    <t>ONE</t>
  </si>
  <si>
    <t>Sener, SEPCO III</t>
  </si>
  <si>
    <t>Spain, China</t>
  </si>
  <si>
    <t>SST-500/SST-80</t>
  </si>
  <si>
    <t>NOOR III</t>
  </si>
  <si>
    <t>31.06,-6.87</t>
  </si>
  <si>
    <t>Shouhang Dunhuang Phase II - 100 MW Tower</t>
  </si>
  <si>
    <t>北京首航艾启威节能技术股份有限公司敦煌熔盐塔式100兆瓦光热发电示范项目</t>
  </si>
  <si>
    <t>40.062,94.425</t>
  </si>
  <si>
    <t xml:space="preserve"> Jiaocheng Bingshen Chemical company</t>
  </si>
  <si>
    <t>N100-12.6/550/550</t>
  </si>
  <si>
    <t xml:space="preserve">Shandong Beichen Mechanical Electrical Equipment </t>
  </si>
  <si>
    <t>Shanghai Lanbin Petrochemical Equipment (LANPEC Technologies Limited)</t>
  </si>
  <si>
    <t>http://www.cspfocus.cn/study/pdetail_206.htm; https://www.sohu.com/a/312422783_734062, http://web.archive.org/web/20201106104344/http://cspfocus.cn/market/detail_3333.htm</t>
  </si>
  <si>
    <t>SUPCON Delingha 50 MW Tower</t>
  </si>
  <si>
    <t>青海中控太阳能发电有限公司德令哈熔盐塔式5万千万光热发电项目</t>
  </si>
  <si>
    <t>N50-13.2/540/540</t>
  </si>
  <si>
    <t>Damin Glass</t>
  </si>
  <si>
    <t>http://cnste.org/html/jiaodian/2017/1110/2223.html; http://www.cspplaza.com/article-12584-1.html</t>
  </si>
  <si>
    <t>Xina Solar One</t>
  </si>
  <si>
    <t>-28.892,19.591</t>
  </si>
  <si>
    <t>AfDB $141.5 million</t>
  </si>
  <si>
    <t>UVAC 90</t>
  </si>
  <si>
    <t>Ashalim Plot A /Negev Energy</t>
  </si>
  <si>
    <t>Co-located with Ashalim C PV (and Ashalim B)</t>
  </si>
  <si>
    <t>Southern District</t>
  </si>
  <si>
    <t>Ashalim</t>
  </si>
  <si>
    <t>30.967,34.684</t>
  </si>
  <si>
    <t>ILS</t>
  </si>
  <si>
    <t>Private Investment Corporation (OPIC), the European Investment Bank (EIB) 150 Mio Euro, Israel's Bank Leumi and Bank Hapoali</t>
  </si>
  <si>
    <t>Abengoa, Shikun&amp;Binui</t>
  </si>
  <si>
    <t>Spain, Israel</t>
  </si>
  <si>
    <t>Negev Energy, Noy Fund</t>
  </si>
  <si>
    <t>Israel Electricity Corporation</t>
  </si>
  <si>
    <t>TSK, Abengoa, Solel</t>
  </si>
  <si>
    <t xml:space="preserve"> Thermal oil</t>
  </si>
  <si>
    <t>Ashalim Plot B / Megalim</t>
  </si>
  <si>
    <t>Co-located with Ashalim C PV (and Ashalim A)</t>
  </si>
  <si>
    <t>30.962,34.728</t>
  </si>
  <si>
    <t>Megalim Solar Power Ltd; (JV: BrightSource; GE Renewable Energy;Noy Fund)</t>
  </si>
  <si>
    <t xml:space="preserve">BrightSource Energy (25%)  General Electric (25%) NOY Infrastructure &amp; Energy Investment Fund (50%) </t>
  </si>
  <si>
    <t>General Electric (GE)</t>
  </si>
  <si>
    <t>AGC Glass Europe</t>
  </si>
  <si>
    <t>CEEC Hami - 50MW Tower</t>
  </si>
  <si>
    <t>中国电力工程顾问集团西北电力设计院有限公司哈密熔盐塔式5万千瓦光热发电项目</t>
  </si>
  <si>
    <t>Xinjiang (XUAR)</t>
  </si>
  <si>
    <t>Hami</t>
  </si>
  <si>
    <t>Yiwu</t>
  </si>
  <si>
    <t>China Energy Engineering Corporation (CEEC)</t>
  </si>
  <si>
    <t>The State Grid Xinjiang Electric Power</t>
  </si>
  <si>
    <t>Northwest Power Design Institute (NWEPDI) of CEEC</t>
  </si>
  <si>
    <t>Jiaocheng Bingsheng Chemical</t>
  </si>
  <si>
    <t>Molten Salt - Potassium nitrate</t>
  </si>
  <si>
    <t>N50-14/550/550</t>
  </si>
  <si>
    <t>Dry (direct air)</t>
  </si>
  <si>
    <t>Wuham</t>
  </si>
  <si>
    <t>Stellio Consortium(SBP)</t>
  </si>
  <si>
    <t>Stellio</t>
  </si>
  <si>
    <t>Wuhan Sunnpo Solar Technology Co.,Ltd.</t>
  </si>
  <si>
    <t>Lanzhou Dacheng Dunhuang (DCTC Dunhuang) - 50MW Fresnel</t>
  </si>
  <si>
    <t>兰州大成科技股份有限公司敦煌熔盐线性菲涅尔式5万千瓦光热发电示范项目</t>
  </si>
  <si>
    <t>Power China Leasing Co., Ltd (debt funding), China Agricultural Development Bank Dunhuang Sub-branch and Gansu Financial Holding Group</t>
  </si>
  <si>
    <t>Lanzhou Dacheng</t>
  </si>
  <si>
    <t>Daming Glass</t>
  </si>
  <si>
    <t>http://www.cspplaza.com/article-16244-1.html; http://www.cnste.org/html/xiangmu/2019/1231/5897.html;https://www.sohu.com/a/306798669_120093798;http://www.cspfocus.cn/market/detail_2831.htm; http://web.archive.org/web/20201106104344/http://cspfocus.cn/market/detail_3333.htm</t>
  </si>
  <si>
    <t>eLLO Solar Thermal Project</t>
  </si>
  <si>
    <t>Llo</t>
  </si>
  <si>
    <t>42.469,2.063</t>
  </si>
  <si>
    <t>French tender for solar energy</t>
  </si>
  <si>
    <t>eLLO (51% SUNCNIM - 49% Caisse des Dépôts et Consignations)</t>
  </si>
  <si>
    <t>eLLO</t>
  </si>
  <si>
    <t>SUNCNIM</t>
  </si>
  <si>
    <t>EDF</t>
  </si>
  <si>
    <t>Steam drum</t>
  </si>
  <si>
    <t>SUNCIM</t>
  </si>
  <si>
    <t>Under Construction</t>
  </si>
  <si>
    <t>Tabuk</t>
  </si>
  <si>
    <t>Duba</t>
  </si>
  <si>
    <t>27.7486,35.451</t>
  </si>
  <si>
    <t>Saudi Electricity Co.</t>
  </si>
  <si>
    <t>Initec Energia; Saudi Services For Electro Mchanic Works</t>
  </si>
  <si>
    <t>Spain; Saudi Arabia</t>
  </si>
  <si>
    <t>Ultimate Trough</t>
  </si>
  <si>
    <t>Kathu Solar Park</t>
  </si>
  <si>
    <t>John Taolo Gaetsewe District Municipality</t>
  </si>
  <si>
    <t>Kathu</t>
  </si>
  <si>
    <t>-27.734,23.063</t>
  </si>
  <si>
    <t>Engie</t>
  </si>
  <si>
    <t>Kathu Solar Park Consortium</t>
  </si>
  <si>
    <t>Acciona, Sener</t>
  </si>
  <si>
    <t>LuNeng Haixi - 50MW Tower</t>
  </si>
  <si>
    <t>鲁能海西州50MW塔式光热发电项目</t>
  </si>
  <si>
    <t>Multi energy complex:  400 MW wind power, 200 MW photovoltaic, 50 MW of CSP, and 50 MW energy storage</t>
  </si>
  <si>
    <t>Golmud</t>
  </si>
  <si>
    <t>36.397,95.227</t>
  </si>
  <si>
    <t>First batch of complementary multi-energy demonstration projects</t>
  </si>
  <si>
    <t>Luneng Qinghai Guangheng New Energy (Luneng Group of State Grid)</t>
  </si>
  <si>
    <t>Luneng Group (State Grid)</t>
  </si>
  <si>
    <t>SEPCO III</t>
  </si>
  <si>
    <t>Qinghai Lianda Chemical Company</t>
  </si>
  <si>
    <t>Empyro</t>
  </si>
  <si>
    <t>http://www.cspplaza.com/article-12674-1.html</t>
  </si>
  <si>
    <t>Power China Qinghai Gonghe - 50MW Tower</t>
  </si>
  <si>
    <t>中国电建西北勘测设计研究院有限公司共和熔盐塔式5万千瓦光热发电项目</t>
  </si>
  <si>
    <t>Hainan</t>
  </si>
  <si>
    <t>Gonghe</t>
  </si>
  <si>
    <t>36.102,100.625</t>
  </si>
  <si>
    <t>Northwest Engineering Corporation (Power China)</t>
  </si>
  <si>
    <t>HYDROCHINA and Northwest Engineering Corporation (Power China)</t>
  </si>
  <si>
    <t>State Grid Qinghai Electric Power company</t>
  </si>
  <si>
    <t>Harbin Turbine Company</t>
  </si>
  <si>
    <t>HollySys Automation Technologies</t>
  </si>
  <si>
    <t>Bai Ji Rui (Tianjin) New Energy &amp; Emypro S.A.</t>
  </si>
  <si>
    <t>http://www.cspfocus.cn/en/study/pdetail_391.htm; http://www.cspplaza.com/article-16136-1.html; https://www.sohu.com/a/292389028_734062</t>
  </si>
  <si>
    <t>Shagaya CSP Project</t>
  </si>
  <si>
    <t>Kuwait</t>
  </si>
  <si>
    <t>Co-located PV; no economic hybridisation; Fuel-oil burner</t>
  </si>
  <si>
    <t>Kuwait City</t>
  </si>
  <si>
    <t>29.139,47.018</t>
  </si>
  <si>
    <t>KWD</t>
  </si>
  <si>
    <t>"Financed by the government"</t>
  </si>
  <si>
    <t>Kuwait Institute for Scientific Research</t>
  </si>
  <si>
    <t>TSK</t>
  </si>
  <si>
    <t>TSK; Kharafi National</t>
  </si>
  <si>
    <t>Spain, Kuwait</t>
  </si>
  <si>
    <t>SST-700 RH</t>
  </si>
  <si>
    <t>Chile</t>
  </si>
  <si>
    <t>Co-located with PV; project level hybridisation</t>
  </si>
  <si>
    <t>Antofagasta</t>
  </si>
  <si>
    <t>Calama</t>
  </si>
  <si>
    <t>-22.771,-69.479</t>
  </si>
  <si>
    <t>Inter-American development bank, World bank CTF, KfW (100 million €), EU (15 million €)</t>
  </si>
  <si>
    <t>EIG</t>
  </si>
  <si>
    <t>Sistema Interconectado del Norte Grande (SING)</t>
  </si>
  <si>
    <t>Abengoa, Acciona</t>
  </si>
  <si>
    <t>Doosan Skoda Power</t>
  </si>
  <si>
    <t>Czechia</t>
  </si>
  <si>
    <t xml:space="preserve">Abengoa </t>
  </si>
  <si>
    <t>ASUP 40V3</t>
  </si>
  <si>
    <t>https://www.reuters.com/business/energy/eig-global-launches-thermal-solar-project-chile-latams-first-2021-06-08/</t>
  </si>
  <si>
    <t>CSNP Urat  - 100MW  Trough</t>
  </si>
  <si>
    <t>内蒙古中核龙腾新能源有限公司乌拉特中旗导热油槽式10万千瓦光热发电项目</t>
  </si>
  <si>
    <t>Inner Mongolia</t>
  </si>
  <si>
    <t xml:space="preserve">Bayannur </t>
  </si>
  <si>
    <t>Urat Middle Banner</t>
  </si>
  <si>
    <t>41.507, 108.588</t>
  </si>
  <si>
    <t>RoyalTech</t>
  </si>
  <si>
    <t>Inner Mongolia RoyalTech New Energy Co., Ltd. (JV Royaltech and  China Nuclear (Nanjing) Energy Development Co., Ltd)</t>
  </si>
  <si>
    <t>Inner Mongolia Power company</t>
  </si>
  <si>
    <t>China Shipbuilding New Power (CSNP)</t>
  </si>
  <si>
    <t>Jiangsu Zhongneng; China shipbuilding corporation</t>
  </si>
  <si>
    <t>Wuxi Chemical</t>
  </si>
  <si>
    <t>Royal Tech CSP</t>
  </si>
  <si>
    <t>Riohuan (JV  of Rioglass &amp; Zhonghuan); Sundhy  (Chengdu) Solar Power Co., Ltd</t>
  </si>
  <si>
    <t>http://helioscsp.com/1365-receiver-tubes-sent-to-china-cnnc-royal-tech-urad-100mw-parabolic-trough-concentrated-solar-power-project/; http://www.cspfocus.cn/en/study/detail_74.htm;https://www.sbp.de/en/project/parabolic-trough-power-plant-urat/ http://www.cspplaza.com/article-8085-1.html</t>
  </si>
  <si>
    <t>Yumen Xinneng / Xinchen - 50MW Beam-down</t>
  </si>
  <si>
    <t>玉门鑫能光热第一电力有限公司熔盐塔式5万千瓦光热发电项目</t>
  </si>
  <si>
    <t>Beam-Down Tower</t>
  </si>
  <si>
    <t>Yumen</t>
  </si>
  <si>
    <t>40.338,97.276</t>
  </si>
  <si>
    <t>China Sinogy Electric Engineering Co., Ltd (NREL: Shanghai Parasol Renewable Energy Company and Jiangsu Xinchen CSP Co., Ltd)</t>
  </si>
  <si>
    <t>Yumen Xinneng Thermal Power Co., Ltd owned by Thvom (Shanghai electric: 15% ownership of Thvom)</t>
  </si>
  <si>
    <t>SUZHOU THVOW TECHNOLOGY CO.,LTD</t>
  </si>
  <si>
    <t xml:space="preserve">Gansu  Branch of State Grid Electric Power </t>
  </si>
  <si>
    <t>China Sinogy Electric Engineering Co., Ltd</t>
  </si>
  <si>
    <t>Hualong Ammonium Nitrate Co; Shadong Ocean Chemical</t>
  </si>
  <si>
    <t>Sodium Nitrate</t>
  </si>
  <si>
    <t xml:space="preserve"> Dongfang Boiler</t>
  </si>
  <si>
    <t xml:space="preserve">2-tank direct </t>
  </si>
  <si>
    <t>Jiangsu XinChen</t>
  </si>
  <si>
    <t xml:space="preserve">China </t>
  </si>
  <si>
    <t>Beamdown Receiver T1</t>
  </si>
  <si>
    <t>Jiangsu Xinchen</t>
  </si>
  <si>
    <t>P3</t>
  </si>
  <si>
    <t>Taiwan Glass Yueda  Solar Mirror Co. Ltd.</t>
  </si>
  <si>
    <t>http://www.cspfocus.cn/report/detail_40.htm; http://www.cnste.org/html/xiangmu/2021/0320/7682.html, http://www.cnste.org/html/xiangmu/2021/0423/7828.html</t>
  </si>
  <si>
    <t>Noor Energy 1 / DEWA IV  - 100MW tower segment</t>
  </si>
  <si>
    <t>Co-located with 250 MW PV and 600 MW CSP trough for a total of 950 MW; project level hybridsiation</t>
  </si>
  <si>
    <t>Dubai</t>
  </si>
  <si>
    <t>24.76,55.36</t>
  </si>
  <si>
    <t>ACWA, Shanghai Electric</t>
  </si>
  <si>
    <t>Saudi Arabia, China</t>
  </si>
  <si>
    <t>Dubai Electricity &amp; Water Authority</t>
  </si>
  <si>
    <t>Shanghai Electric</t>
  </si>
  <si>
    <t>BASF</t>
  </si>
  <si>
    <t>Cockerill, Shanghai Boiler Work</t>
  </si>
  <si>
    <t>Belgium, China</t>
  </si>
  <si>
    <t>AGC Glass</t>
  </si>
  <si>
    <t>AGC SunMax Reflect</t>
  </si>
  <si>
    <t>Noor Energy 1 / DEWA IV 3x 200MW trough segment</t>
  </si>
  <si>
    <t>Co-located with 250 PV and a 100 MW CSP tower for a total of 950 MW; project level hybridsiation</t>
  </si>
  <si>
    <t>PTR 90-4G</t>
  </si>
  <si>
    <t>8.2</t>
  </si>
  <si>
    <t>Project level hybridisation of PV and CSP</t>
  </si>
  <si>
    <t>AED</t>
  </si>
  <si>
    <t>$4.4 billion cost of Noor Energy 1 will be met by $2.9 billion of debt and $1.5 billion of equity. DEWA is to provide $750 million, half of the project equity. Of the remaining half, ACWA Power will provide 51% and China's Silk Road Fund 49%. Over 70% of the project debt will come from Chinese banks including Industrial and Commercial Bank of China Limited (ICBC), with the remainder supplied by international and regional banks.</t>
  </si>
  <si>
    <t>Dadri ISCC Plant</t>
  </si>
  <si>
    <t>Uttar Pradesh</t>
  </si>
  <si>
    <t>Dadri</t>
  </si>
  <si>
    <t>28.578,77.632</t>
  </si>
  <si>
    <t>Frenell</t>
  </si>
  <si>
    <t>NTCP</t>
  </si>
  <si>
    <t>Thermax</t>
  </si>
  <si>
    <t>Royal Tech</t>
  </si>
  <si>
    <t>http://web.archive.org/web/20190716153855/http://en.cspplaza.com/asias-first-integrated-solar-thermal-power-plant-is-now-online</t>
  </si>
  <si>
    <t>Sierra SunTower</t>
  </si>
  <si>
    <t>Lancaster</t>
  </si>
  <si>
    <t>34.731,-118.139</t>
  </si>
  <si>
    <t>Expected 30% Federal Investment Tax Credit (ITC, 5-year MACRS)</t>
  </si>
  <si>
    <t xml:space="preserve">eSolar </t>
  </si>
  <si>
    <t>Babcock &amp; Wilcox</t>
  </si>
  <si>
    <t>External - Dual-cavity receiver &amp; tubular external receiver</t>
  </si>
  <si>
    <t>Tooele Army Depot</t>
  </si>
  <si>
    <t>Utah</t>
  </si>
  <si>
    <t>Tooele County</t>
  </si>
  <si>
    <t>Tooele</t>
  </si>
  <si>
    <t>40.501,-112.374</t>
  </si>
  <si>
    <t>Infinia</t>
  </si>
  <si>
    <t>Helium</t>
  </si>
  <si>
    <t>Infinia Corp</t>
  </si>
  <si>
    <t>PowerDish 3.5KW</t>
  </si>
  <si>
    <t>Solar One</t>
  </si>
  <si>
    <t>34.871,-116.834</t>
  </si>
  <si>
    <t>Sandia National Laboratories</t>
  </si>
  <si>
    <t>Steam</t>
  </si>
  <si>
    <t>https://www.nrel.gov/docs/fy01osti/28751.pdf, http://web.archive.org/web/20210707091436/https://www.nrel.gov/docs/legosti/fy97/22835.pdf</t>
  </si>
  <si>
    <t>Solar Two</t>
  </si>
  <si>
    <t>National Solar Thermal Test Facility</t>
  </si>
  <si>
    <t>New Mexico</t>
  </si>
  <si>
    <t>Albuquerque</t>
  </si>
  <si>
    <t>https://www.nrel.gov/docs/fy01osti/28751.pdf</t>
  </si>
  <si>
    <t>CRS Sales</t>
  </si>
  <si>
    <t>https://doi.org/10.1016/j.egypro.2014.03.052</t>
  </si>
  <si>
    <t>SEDC</t>
  </si>
  <si>
    <t>http://web.archive.org/web/20210706101300/https://s7.addthis.com/js/300/addthis_widget.js</t>
  </si>
  <si>
    <t>Solar Heat and Power Liddell</t>
  </si>
  <si>
    <t>Solar Heat and Power</t>
  </si>
  <si>
    <t>Ausra</t>
  </si>
  <si>
    <t>https://www.researchgate.net/publication/242170632_First_Results_from_Compact_Linear_Fresnel_Reflector_Installation</t>
  </si>
  <si>
    <t>Kimberlina Solar Thermal Power Plant</t>
  </si>
  <si>
    <t>Bakersfield</t>
  </si>
  <si>
    <t>35.566,-119.194</t>
  </si>
  <si>
    <t>California ISO</t>
  </si>
  <si>
    <t>Jinta</t>
  </si>
  <si>
    <t>Redstone</t>
  </si>
  <si>
    <t>Potmasburg</t>
  </si>
  <si>
    <t>ACWA, SolarReserve</t>
  </si>
  <si>
    <t>Saudi Arabia, United States</t>
  </si>
  <si>
    <t>China Energy Engineering Corporation (CEEC), Dongfang Electric</t>
  </si>
  <si>
    <t xml:space="preserve">Dongfang Boiler </t>
  </si>
  <si>
    <t>http://www.cspfocus.cn/en/study/detail_66.htm; https://www.solarpaces.org/a-novel-csp-heliostat-goes-from-lab-to-market-in-just-5-years/;https://www.sohu.com/a/313134566_120093798;https://www.xianjichina.com/special/detail_400359.html; https://web.archive.org/web/20210705132541/http://www.cnste.org/html/xiangmu/2021/0621/8026.html; https://web.archive.org/web/20220715081902/https://cspplaza.com/article-20708-1.html</t>
  </si>
  <si>
    <t>https://web.archive.org/web/20210921090026/https://www.eia.gov/todayinenergy/detail.php?id=49616</t>
  </si>
  <si>
    <t>43.613785, 94.956374</t>
  </si>
  <si>
    <t>http://web.archive.org/web/20201001133420/https://img03.en25.com/Web/FCBusinessIntelligenceLtd/%7Beabe1801-9654-4e8e-92a2-eef0f5034ff4%7D_5027_11JUN19_Whitepaper.pdf; https://acwapower.com/media/341814/acwa_power_annual_report_2021_en.pdf;  https://www.dow.com/en-us/insights-and-innovation/product-news/dow-and-shanghai-electric-collaborate-on-a-world-scale-concentrated-solar-power-project</t>
  </si>
  <si>
    <t xml:space="preserve">Shanghai Lanbin Petrochemical Equipment (LANPEC Technologies Limited), East China Engineering Science and Technology Co., Ltd. (ECEC), </t>
  </si>
  <si>
    <t>Aksai</t>
  </si>
  <si>
    <t>Shanghai Lanbin Petrochemical Equipment (LANPEC Technologies Limited) of Sinomach</t>
  </si>
  <si>
    <t xml:space="preserve">East China Electric Power Design Institute (ECEPDI) of CEEC </t>
  </si>
  <si>
    <t>Shanghai Turbine Works (Shanghai electric)</t>
  </si>
  <si>
    <t>Cosin Solar (Supcon)</t>
  </si>
  <si>
    <t>Jiangsu XinChen (BCP Solar), Shanghai electric</t>
  </si>
  <si>
    <t>Subsidy free, supported by provincial coal tariff.</t>
  </si>
  <si>
    <t>Sicily</t>
  </si>
  <si>
    <t>Trapani</t>
  </si>
  <si>
    <t>Partanna</t>
  </si>
  <si>
    <t>EURO</t>
  </si>
  <si>
    <t>Italian CSP FIT</t>
  </si>
  <si>
    <t>Sol.In.Par</t>
  </si>
  <si>
    <t>Fata (Danieli Group)</t>
  </si>
  <si>
    <t>Lointek</t>
  </si>
  <si>
    <t>FRENELL</t>
  </si>
  <si>
    <t>Huiyin</t>
  </si>
  <si>
    <t>HTF_manufacturer_country</t>
  </si>
  <si>
    <t>LH-2.5</t>
  </si>
  <si>
    <t>LH-2.4</t>
  </si>
  <si>
    <t>https://www.trinityllp.com/redstone-csp-reaches-financial-close/; https://acwapower.com/media/341814/acwa_power_annual_report_2021_en.pdf; https://johncockerill.com/wp-content/uploads/2021/07/20210715-Redstone-CSP-John-Cockerill-ACWA-Power-PressRelease.pdf</t>
  </si>
  <si>
    <t>http://web.archive.org/web/20201001133420/https://img03.en25.com/Web/FCBusinessIntelligenceLtd/%7Beabe1801-9654-4e8e-92a2-eef0f5034ff4%7D_5027_11JUN19_Whitepaper.pdf; https://acwapower.com/media/341814/acwa_power_annual_report_2021_en.pdf; https://www.zawya.com/en/projects/utilities/dubai-solar-power-plants-100mw-central-tower-is-operational-acwa-power-p6zwwkq3</t>
  </si>
  <si>
    <t>-28.298476,23.368182</t>
  </si>
  <si>
    <t>Hybridisation_ratio</t>
  </si>
  <si>
    <t>5.6 PV, Natural gas boiler (2MW)</t>
  </si>
  <si>
    <t>Region</t>
  </si>
  <si>
    <t>North America</t>
  </si>
  <si>
    <t>MENA</t>
  </si>
  <si>
    <t>South America</t>
  </si>
  <si>
    <t>Europe</t>
  </si>
  <si>
    <t>Asia</t>
  </si>
  <si>
    <t>Sub-Saharan Africa</t>
  </si>
  <si>
    <t>三峡恒基能脉瓜州70万千瓦“光热+”项目</t>
  </si>
  <si>
    <t>金塔中光10万千瓦光热+60万千瓦光伏项目</t>
  </si>
  <si>
    <t>Three Gorges and Hernderson Energy</t>
  </si>
  <si>
    <t>China Energy Construction Gezhouba Electric Power of CEEC</t>
  </si>
  <si>
    <t>Hengji Nengmai</t>
  </si>
  <si>
    <t>Qiaowan, Guazhou</t>
  </si>
  <si>
    <t>Harbin Electric Boiler</t>
  </si>
  <si>
    <t>51% Henderson New Energy Technology Co., Ltd. And China Three Gorges New Energy (Group) Co., Ltd. 49%.</t>
  </si>
  <si>
    <t>阿克塞汇东新能源有限公司75万千瓦光热+示范项目</t>
  </si>
  <si>
    <t>玉门新奥70万千瓦光热储能+光伏+风电示范项目</t>
  </si>
  <si>
    <t>敦煌70万千瓦“光热储能+光伏”试点项目</t>
  </si>
  <si>
    <t>Yumen Xin’ao New Energy Co., Ltd., a joint venture of Gansu Bocheng Tongda Energy Co., Ltd and and Shaanxi Xinhua Water Conservancy and Hydropower Investment Co., Ltd., the latter a subsidiary of CNNC Xinhua Hydropower Co. Ltd</t>
  </si>
  <si>
    <t>Jinta ZhongGuang Solar Power Generation Co., Ltd., and Cosin for CSP</t>
  </si>
  <si>
    <t>Solar_multiple</t>
  </si>
  <si>
    <t>China Energy Group Longyuan Power Gansu Company</t>
  </si>
  <si>
    <t xml:space="preserve">https://web.archive.org/web/20220715095002/https://cspplaza.com/article-20866-1.html </t>
  </si>
  <si>
    <t>Harbin Electric</t>
  </si>
  <si>
    <t>http://web.archive.org/web/20230327124259/https://www.solarpaces.org/wp-content/uploads/Blue-Book-on-Chinas-CSP-Industry-2021.pdf</t>
  </si>
  <si>
    <t>CEEC</t>
  </si>
  <si>
    <t>ISCC; Fresnel</t>
  </si>
  <si>
    <t>Wind-PV-Hybrid; Tower</t>
  </si>
  <si>
    <t>Wind-PV-Hybrid; Fresnel</t>
  </si>
  <si>
    <t>PV-Hybrid; Fresnel</t>
  </si>
  <si>
    <t>PV-Hybrid; Tower</t>
  </si>
  <si>
    <t>PV-Hybrid; Trough; Tower</t>
  </si>
  <si>
    <t>ISCC; Trough</t>
  </si>
  <si>
    <t>Hybrid; Trough</t>
  </si>
  <si>
    <t>Biomass-Hybrid; Trough</t>
  </si>
  <si>
    <t>https://helioscsp.com/enea-alliance-and-industry-for-two-new-concentrated-solar-power-plants-in-sicily/</t>
  </si>
  <si>
    <t>License:</t>
  </si>
  <si>
    <t>CC-BY 4.0</t>
  </si>
  <si>
    <t>Suggested citation:</t>
  </si>
  <si>
    <t>https://creativecommons.org/licenses/by/4.0/legalcode</t>
  </si>
  <si>
    <t>Funding:</t>
  </si>
  <si>
    <t>About:</t>
  </si>
  <si>
    <t>https://csp.guru/about/</t>
  </si>
  <si>
    <t>Contact:</t>
  </si>
  <si>
    <t>richard.thonig@rifs-potsdam.de</t>
  </si>
  <si>
    <t>Archive:</t>
  </si>
  <si>
    <t>https://doi.org/10.5281/zenodo.1318151</t>
  </si>
  <si>
    <t>CSP.guru 2023-07-01</t>
  </si>
  <si>
    <t>Richard Thonig, Alina Glimanova &amp; Johan Lilliestam. (2023). CSP.guru 2023-07-01. https://doi.org/10.5281/zenodo.1318151</t>
  </si>
  <si>
    <t>Northwest Electric Power Design Institute (NWEPDI), Dunhuang Dacheng Shengneng New Energy Technology</t>
  </si>
  <si>
    <t>http://web.archive.org/web/20230403102834/http://www.cnste.org/html/xiangmu/2022/0308/8762.html; https://web.archive.org/web/20230623094719/https://mp.weixin.qq.com/s/vh7YZ_-Tb6A_y0b8X4f-dA; https://web.archive.org/web/20230623101419/https://mp.weixin.qq.com/s?__biz=MzUzNTQ0ODU3Mg==&amp;mid=2247508591&amp;idx=3&amp;sn=1f68a0cf92c45f03ab1c8ac813db95e4&amp;chksm=fa87bcfccdf035ea7c7e3300f72dc3c76282c016f1d472e70c026b021cdffe701499c146199d&amp;scene=21</t>
  </si>
  <si>
    <t>Turpan</t>
  </si>
  <si>
    <t>Toksun</t>
  </si>
  <si>
    <t>Bayingolin</t>
  </si>
  <si>
    <t>Ruoqiang</t>
  </si>
  <si>
    <t>于若羌县铁木里克乡的中电建新能源若羌10万千瓦光热（储能）+90万千瓦光</t>
  </si>
  <si>
    <t>ISCC Green Duba 1</t>
  </si>
  <si>
    <t>https://www.power-technology.com/marketdata/duba-green-al-wajh-line-saudi-arabia/; https://web.archive.org/web/20230504223017/https://www.zawya.com/en/projects/utilities/saudis-green-duba-iscc-project-to-be-ready-for-handover-in-q3-2023-mboujqcf</t>
  </si>
  <si>
    <t xml:space="preserve"> Zhongnan Survey and Design Research Institute of Power China</t>
  </si>
  <si>
    <t>http://web.archive.org/web/20230623133934/https://helioscsp.com/powerchina-new-energy-toksun-100-mw-tower-concentrated-solar-power-project-steam-turbine-generator-set-steam-generation-system-started-procurement/; http://www.cnste.org/html/xiangmu/2023/0603/10784.html</t>
  </si>
  <si>
    <t>http://www.cnste.org/html/jiaodian/2022/0606/9065.html, http://en.cnste.org/html/news/2022/0617/1231.html; http://www.cspfocus.cn/en/market/detail_5597.htm; https://www.cspplaza.com/article-22777-1.html; http://web.archive.org/web/20230327123709/https://www.cspplaza.com/article-22777-1.html; https://web.archive.org/web/20230626090134/https://mp.weixin.qq.com/s/meW7SwoBuCb9V6hlDHPrgw</t>
  </si>
  <si>
    <t>China Water Conservancy and Hydropower First Engineering Bureau; Jiangxi Provincial Electric Power Design Institute (JXEPDI); Sepco III of Power China</t>
  </si>
  <si>
    <t>Power China</t>
  </si>
  <si>
    <t>三峡能源青海格尔木1100MW光伏光热项目100MW光热</t>
  </si>
  <si>
    <t>Retrofitted with 50 MW PV in 2023</t>
  </si>
  <si>
    <t>http://en.cspplaza.com/overview-of-huaqiang-terasolar-i-15mw-csp-project-2; https://www.sohu.com/a/156359415_654874; http://helioscsp.com/concentrated-solar-power-technology-dsgconcrete-tes-has-been-commercialized-in-china/; http://cnste.org/html/xiangmu/2021/0702/8076.html</t>
  </si>
  <si>
    <t>40.06, 98.67</t>
  </si>
  <si>
    <t>38.15, 90.11</t>
  </si>
  <si>
    <t>40.59, 96.46</t>
  </si>
  <si>
    <t>CSP3 BILANCIA Sicily MS-LFR</t>
  </si>
  <si>
    <t>https://www.fatagroup.it/concentrated-solar-power-plant-bilancia-pv-s-r-l-mezzojuso-palermo/</t>
  </si>
  <si>
    <t>Mezzojuso</t>
  </si>
  <si>
    <t>Palermo</t>
  </si>
  <si>
    <t>37.84, 13.52</t>
  </si>
  <si>
    <t>https://aip.scitation.org/doi/pdf/10.1063/5.0029269; https://www.fatagroup.it/solinpar-csp-plant-in-partanna-sicily-entered-into-production/; https://web.archive.org/web/20201127200313/https://www.qualenergia.it/articoli/solare-termodinamico-due-nuovi-impianti-in-sicilia/</t>
  </si>
  <si>
    <t>NWEPDI of CEEC</t>
  </si>
  <si>
    <t>North China Electric Power Design Institute (NCEPDI) of CEEC, Shouhang Hi-Tech</t>
  </si>
  <si>
    <t>国投若羌10万千瓦光热发电项目</t>
  </si>
  <si>
    <t>https://web.archive.org/web/20230623154505/https://www.cspplaza.com/article-22602-1.html; http://www.cnste.org/html/xiangmu/2023/0619/10868.html; http://www.sh-ihw.com/news/495.html; https://web.archive.org/web/20230627144442/https://www.cspplaza.com/article-22602-1.html; http://web.archive.org/web/20230627151600/http://xj.news.cn/zt/2023-06/19/c_1129706090.htm</t>
  </si>
  <si>
    <t>Huidong New Energy</t>
  </si>
  <si>
    <t>Expected_generation_hybrid_GWh_per_yr</t>
  </si>
  <si>
    <t>Expected_generation_CSP_GWh_per_yr</t>
  </si>
  <si>
    <t>https://www.solarpaces.org/cosin-breaks-ground-on-100-mw-csp-and-thermal-storage-in-gansu-province/, https://web.archive.org/web/20220711161449/http://www.cspfocus.cn/en/market/detail_5634.htm;  http://web.archive.org/web/20230327124259/https://www.solarpaces.org/wp-content/uploads/Blue-Book-on-Chinas-CSP-Industry-2021.pdf; https://www.solarpaces.org/cosin-breaks-ground-on-100-mw-csp-and-thermal-storage-in-gansu-province/; http://www.cnste.org/html/xiangmu/2022/0826/9392.html; https://web.archive.org/web/20230627152440/http://www.cosinsolar.com/upload/file/2023-06/1686055421871457.pdf</t>
  </si>
  <si>
    <t>Golmud, Wutumeiren</t>
  </si>
  <si>
    <t>36.83, 93.27</t>
  </si>
  <si>
    <t>36.79, 93.36</t>
  </si>
  <si>
    <t>State Development and Investment Corporation (SDIC)</t>
  </si>
  <si>
    <t>China Three Gorges Renewables (CTGR)</t>
  </si>
  <si>
    <t>Northwest Engineering Corporation(Power China); Cosin Solar; Zhejiang Thermal Power Construction of CEEC </t>
  </si>
  <si>
    <t>https://web.archive.org/web/20230623140358/https://mp.weixin.qq.com/s?__biz=MzUzNTQ0ODU3Mg==&amp;mid=2247508806&amp;idx=2&amp;sn=d1da78e901330835728f20091a34ff9f&amp;chksm=fa87bdd5cdf034c39c89ecf51084bc7923e84f6f4da2ebae7f88dde3508a17dcb79608b8dae0&amp;scene=132; https://web.archive.org/web/20230626101335/https://mp.weixin.qq.com/s/sOZkUem9hSllsw29zrdRew; https://web.archive.org/web/20230627143738/https://www.cspplaza.com/article-22697-1.html; https://web.archive.org/web/20230629092711/https://m.sohu.com/a/692511550_120093798?_trans_=010004_pcwzy</t>
  </si>
  <si>
    <t>Jinta Zhongguang Solar 100MW Tower + 600MW PV</t>
  </si>
  <si>
    <t>Atacama I / Cerro Dominador  110MW CSP + 100MW PV</t>
  </si>
  <si>
    <t>CEIC Dunhuang 100MW Fresnel + 600MW PV</t>
  </si>
  <si>
    <t>Three Gorges CTGR Henderson Energy Guazhou 2x50MW  Tower + 200MW PV + 400MW Wind</t>
  </si>
  <si>
    <t>CNNC Yumen 100MW Fresnel + 400MW PV + 200MW Wind</t>
  </si>
  <si>
    <t>Power China Toksun 100MW Tower + 900MW PV</t>
  </si>
  <si>
    <t>CTGR Qinghai Quingyu DC 100MW Tower + 900MW PV</t>
  </si>
  <si>
    <t>Cosin Solar</t>
  </si>
  <si>
    <t>三峡能源青海青豫直流二期3标段1000MW光伏光热项目</t>
  </si>
  <si>
    <t>中国电建吐鲁番10万千瓦光热项目</t>
  </si>
  <si>
    <t>https://www.gem.wiki/Qinghai_Golmud_(Three_Gorges)_1100_MW_solar_power_plant; https://web.archive.org/web/20230629085409/https://en.cspplaza.com/officially-commenced-construction%21-the-100mw-solar-thermal-project-of-golmud-of-three-gorges-energy-contracted-by-china-energy-engineering-group-northwest-china-electric-power-test-research-institute-co.,-ltd-has-started; http://www.cnste.org/html/xiangmu/2023/0516/10667.html</t>
  </si>
  <si>
    <t>http://en.cnste.org/html/csp/2022/0805/1281.html; http://www.cnste.org/html/xiangmu/2023/0516/10667.html; https://web.archive.org/web/20230627152440/http://www.cosinsolar.com/upload/file/2023-06/1686055421871457.pdf</t>
  </si>
  <si>
    <t>Total_cost_million_currency_non_deflated_CSP</t>
  </si>
  <si>
    <t>Capacity_factor_CSP</t>
  </si>
  <si>
    <t>Co-located with 600MW PV</t>
  </si>
  <si>
    <t>2x50MW tower with one turbine, Co-located with 200MW PV and 400MW Wind</t>
  </si>
  <si>
    <t>Co-located with 900MW PV</t>
  </si>
  <si>
    <t>Power China Ruoqiang 100MW Tower + 900MW PV</t>
  </si>
  <si>
    <t>CTGR Qinghai Golmud100MW Tower + 1000MW PV</t>
  </si>
  <si>
    <t>Co-located with 1000MW PV</t>
  </si>
  <si>
    <t>Co-located with 200MW PV + 400MW Wind</t>
  </si>
  <si>
    <t>SIDC Ruoqiang 100MW Tower + 900MW PV</t>
  </si>
  <si>
    <t>Co-located with the 75 MW Jasper and 96 MW Lesedi PV Projects (SolarReserve), but separate economics</t>
  </si>
  <si>
    <t>Co-located with PV</t>
  </si>
  <si>
    <t>Co-located with 640 MW PV</t>
  </si>
  <si>
    <t>CSP1 Sicily Partanna MS-LFR</t>
  </si>
  <si>
    <t>CSP2 SOLINPAR Sicily Stromboli MS-LFR</t>
  </si>
  <si>
    <t>37.702, 12.863</t>
  </si>
  <si>
    <t>37.917, 12.589</t>
  </si>
  <si>
    <t>CSP-PV hybrid project Noor Energy 1 / DEWA IV 700MW CSP + 250MW PV</t>
  </si>
  <si>
    <t>Hybridisation_capacity_factor</t>
  </si>
  <si>
    <t>Hybrid_Total_cost_million_currency_non_deflated</t>
  </si>
  <si>
    <t>Huidong New Energy Akesai 110MW Tower+ 640MW PV</t>
  </si>
  <si>
    <t>Copyright: ©Richard Thonig and Johan Lilliestam, Research Insitute for Sustainability Helmholtz Centre Potsdam</t>
  </si>
  <si>
    <t>REIPPPP BW 4</t>
  </si>
  <si>
    <t>IEA SolarPACES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</si>
</sst>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9" fontId="0" fillId="0" borderId="0" xfId="1" applyFont="1"/>
    <xf numFmtId="0" fontId="2" fillId="0" borderId="0" xfId="2" applyNumberFormat="1"/>
    <xf numFmtId="0" fontId="2" fillId="0" borderId="0" xfId="2"/>
    <xf numFmtId="164" fontId="0" fillId="0" borderId="0" xfId="0" applyNumberFormat="1"/>
    <xf numFmtId="0" fontId="3" fillId="0" borderId="0" xfId="0" applyFont="1"/>
    <xf numFmtId="2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m.wiki/Qinghai_Golmud_(Three_Gorges)_1100_MW_solar_power_plant" TargetMode="External"/><Relationship Id="rId2" Type="http://schemas.openxmlformats.org/officeDocument/2006/relationships/hyperlink" Target="http://web.archive.org/web/20230327124259/https:/www.solarpaces.org/wp-content/uploads/Blue-Book-on-Chinas-CSP-Industry-2021.pdf" TargetMode="External"/><Relationship Id="rId1" Type="http://schemas.openxmlformats.org/officeDocument/2006/relationships/hyperlink" Target="https://web.archive.org/web/20220715095002/https:/cspplaza.com/article-20866-1.htm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ichard.thonig@rifs-potsdam.de" TargetMode="External"/><Relationship Id="rId2" Type="http://schemas.openxmlformats.org/officeDocument/2006/relationships/hyperlink" Target="https://csp.guru/about/" TargetMode="External"/><Relationship Id="rId1" Type="http://schemas.openxmlformats.org/officeDocument/2006/relationships/hyperlink" Target="https://creativecommons.org/licenses/by/4.0/legalcod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oi.org/10.5281/zenodo.1318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9696-B96D-4ED0-ACF8-5A8E00AFA897}">
  <sheetPr filterMode="1"/>
  <dimension ref="A1:CP153"/>
  <sheetViews>
    <sheetView zoomScale="110" workbookViewId="0">
      <pane xSplit="1" ySplit="1" topLeftCell="E119" activePane="bottomRight" state="frozen"/>
      <selection pane="topRight" activeCell="B1" sqref="B1"/>
      <selection pane="bottomLeft" activeCell="A2" sqref="A2"/>
      <selection pane="bottomRight" activeCell="V111" sqref="V111"/>
    </sheetView>
  </sheetViews>
  <sheetFormatPr defaultRowHeight="14.5" x14ac:dyDescent="0.35"/>
  <cols>
    <col min="1" max="1" width="55" customWidth="1"/>
    <col min="2" max="2" width="81.1796875" bestFit="1" customWidth="1"/>
    <col min="3" max="3" width="14.26953125" bestFit="1" customWidth="1"/>
    <col min="4" max="4" width="20" bestFit="1" customWidth="1"/>
    <col min="5" max="5" width="20" customWidth="1"/>
    <col min="6" max="6" width="25.1796875" bestFit="1" customWidth="1"/>
    <col min="7" max="7" width="15.7265625" bestFit="1" customWidth="1"/>
    <col min="8" max="8" width="35.1796875" bestFit="1" customWidth="1"/>
    <col min="9" max="10" width="35.1796875" customWidth="1"/>
    <col min="11" max="11" width="23" bestFit="1" customWidth="1"/>
    <col min="12" max="12" width="23.7265625" bestFit="1" customWidth="1"/>
    <col min="13" max="13" width="23.7265625" customWidth="1"/>
    <col min="14" max="14" width="23.7265625" style="5" customWidth="1"/>
    <col min="15" max="15" width="81.1796875" bestFit="1" customWidth="1"/>
    <col min="16" max="16" width="24.7265625" bestFit="1" customWidth="1"/>
    <col min="17" max="17" width="18.7265625" bestFit="1" customWidth="1"/>
    <col min="18" max="18" width="35.453125" bestFit="1" customWidth="1"/>
    <col min="19" max="19" width="47.1796875" bestFit="1" customWidth="1"/>
    <col min="20" max="20" width="33.7265625" bestFit="1" customWidth="1"/>
    <col min="21" max="21" width="22.453125" bestFit="1" customWidth="1"/>
    <col min="22" max="22" width="26.54296875" bestFit="1" customWidth="1"/>
    <col min="23" max="23" width="42.1796875" bestFit="1" customWidth="1"/>
    <col min="24" max="24" width="42.1796875" customWidth="1"/>
    <col min="25" max="25" width="15.81640625" bestFit="1" customWidth="1"/>
    <col min="26" max="26" width="16.1796875" bestFit="1" customWidth="1"/>
    <col min="27" max="27" width="28.81640625" bestFit="1" customWidth="1"/>
    <col min="28" max="28" width="32.1796875" bestFit="1" customWidth="1"/>
    <col min="29" max="29" width="31.1796875" bestFit="1" customWidth="1"/>
    <col min="30" max="30" width="34.453125" bestFit="1" customWidth="1"/>
    <col min="31" max="31" width="19" bestFit="1" customWidth="1"/>
    <col min="32" max="32" width="25.7265625" bestFit="1" customWidth="1"/>
    <col min="33" max="33" width="43.453125" bestFit="1" customWidth="1"/>
    <col min="34" max="34" width="29.453125" bestFit="1" customWidth="1"/>
    <col min="35" max="35" width="23.453125" bestFit="1" customWidth="1"/>
    <col min="36" max="37" width="81.1796875" bestFit="1" customWidth="1"/>
    <col min="38" max="38" width="46.26953125" bestFit="1" customWidth="1"/>
    <col min="39" max="39" width="81.1796875" bestFit="1" customWidth="1"/>
    <col min="40" max="40" width="20.54296875" bestFit="1" customWidth="1"/>
    <col min="41" max="41" width="81.1796875" bestFit="1" customWidth="1"/>
    <col min="42" max="42" width="60.7265625" bestFit="1" customWidth="1"/>
    <col min="43" max="43" width="45.453125" bestFit="1" customWidth="1"/>
    <col min="44" max="44" width="81.1796875" bestFit="1" customWidth="1"/>
    <col min="45" max="45" width="18.1796875" bestFit="1" customWidth="1"/>
    <col min="46" max="46" width="57.1796875" bestFit="1" customWidth="1"/>
    <col min="47" max="47" width="28.26953125" bestFit="1" customWidth="1"/>
    <col min="48" max="48" width="81.1796875" bestFit="1" customWidth="1"/>
    <col min="49" max="49" width="19.453125" bestFit="1" customWidth="1"/>
    <col min="50" max="50" width="32.453125" bestFit="1" customWidth="1"/>
    <col min="51" max="51" width="38" bestFit="1" customWidth="1"/>
    <col min="52" max="52" width="17.7265625" bestFit="1" customWidth="1"/>
    <col min="53" max="53" width="31.1796875" bestFit="1" customWidth="1"/>
    <col min="54" max="54" width="27.453125" bestFit="1" customWidth="1"/>
    <col min="55" max="55" width="28.26953125" bestFit="1" customWidth="1"/>
    <col min="56" max="56" width="48" bestFit="1" customWidth="1"/>
    <col min="57" max="57" width="39.1796875" bestFit="1" customWidth="1"/>
    <col min="58" max="58" width="18.453125" bestFit="1" customWidth="1"/>
    <col min="59" max="59" width="22.7265625" bestFit="1" customWidth="1"/>
    <col min="60" max="60" width="24.54296875" bestFit="1" customWidth="1"/>
    <col min="61" max="61" width="81.1796875" bestFit="1" customWidth="1"/>
    <col min="62" max="62" width="68.54296875" bestFit="1" customWidth="1"/>
    <col min="63" max="63" width="35.453125" bestFit="1" customWidth="1"/>
    <col min="64" max="64" width="74.54296875" bestFit="1" customWidth="1"/>
    <col min="65" max="65" width="24.1796875" bestFit="1" customWidth="1"/>
    <col min="66" max="66" width="53.1796875" bestFit="1" customWidth="1"/>
    <col min="67" max="67" width="18.453125" bestFit="1" customWidth="1"/>
    <col min="68" max="68" width="61.1796875" bestFit="1" customWidth="1"/>
    <col min="69" max="69" width="36.54296875" bestFit="1" customWidth="1"/>
    <col min="70" max="70" width="37.81640625" bestFit="1" customWidth="1"/>
    <col min="71" max="71" width="42.81640625" bestFit="1" customWidth="1"/>
    <col min="72" max="72" width="40" bestFit="1" customWidth="1"/>
    <col min="73" max="73" width="52.81640625" bestFit="1" customWidth="1"/>
    <col min="74" max="74" width="60.7265625" bestFit="1" customWidth="1"/>
    <col min="75" max="75" width="25.54296875" bestFit="1" customWidth="1"/>
    <col min="76" max="76" width="72.453125" bestFit="1" customWidth="1"/>
    <col min="77" max="77" width="39.54296875" bestFit="1" customWidth="1"/>
    <col min="78" max="78" width="19.81640625" bestFit="1" customWidth="1"/>
    <col min="79" max="79" width="23.1796875" bestFit="1" customWidth="1"/>
    <col min="80" max="80" width="23.1796875" style="5" customWidth="1"/>
    <col min="81" max="81" width="33.453125" bestFit="1" customWidth="1"/>
    <col min="82" max="82" width="35" bestFit="1" customWidth="1"/>
    <col min="83" max="83" width="23.453125" bestFit="1" customWidth="1"/>
    <col min="84" max="84" width="26.453125" bestFit="1" customWidth="1"/>
    <col min="85" max="85" width="24.1796875" bestFit="1" customWidth="1"/>
    <col min="86" max="86" width="32.7265625" bestFit="1" customWidth="1"/>
    <col min="87" max="87" width="23.7265625" bestFit="1" customWidth="1"/>
    <col min="88" max="88" width="26.54296875" bestFit="1" customWidth="1"/>
    <col min="89" max="89" width="38.26953125" bestFit="1" customWidth="1"/>
    <col min="90" max="90" width="25.1796875" bestFit="1" customWidth="1"/>
    <col min="91" max="91" width="34.453125" bestFit="1" customWidth="1"/>
    <col min="92" max="92" width="25.453125" bestFit="1" customWidth="1"/>
    <col min="93" max="93" width="25.26953125" bestFit="1" customWidth="1"/>
    <col min="94" max="94" width="81.1796875" bestFit="1" customWidth="1"/>
  </cols>
  <sheetData>
    <row r="1" spans="1:94" x14ac:dyDescent="0.35">
      <c r="A1" t="s">
        <v>0</v>
      </c>
      <c r="B1" t="s">
        <v>1</v>
      </c>
      <c r="C1" t="s">
        <v>2</v>
      </c>
      <c r="D1" t="s">
        <v>3</v>
      </c>
      <c r="E1" t="s">
        <v>1178</v>
      </c>
      <c r="F1" t="s">
        <v>4</v>
      </c>
      <c r="G1" t="s">
        <v>5</v>
      </c>
      <c r="H1" t="s">
        <v>1259</v>
      </c>
      <c r="I1" t="s">
        <v>1258</v>
      </c>
      <c r="J1" t="s">
        <v>1281</v>
      </c>
      <c r="K1" t="s">
        <v>6</v>
      </c>
      <c r="L1" t="s">
        <v>7</v>
      </c>
      <c r="M1" t="s">
        <v>1298</v>
      </c>
      <c r="N1" s="5" t="s">
        <v>1176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1280</v>
      </c>
      <c r="X1" t="s">
        <v>1299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1170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69</v>
      </c>
      <c r="CB1" s="5" t="s">
        <v>1198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</row>
    <row r="2" spans="1:94" hidden="1" x14ac:dyDescent="0.35">
      <c r="A2" t="s">
        <v>84</v>
      </c>
      <c r="B2" t="s">
        <v>85</v>
      </c>
      <c r="C2">
        <v>1</v>
      </c>
      <c r="D2" t="s">
        <v>86</v>
      </c>
      <c r="E2" t="s">
        <v>1179</v>
      </c>
      <c r="F2" t="s">
        <v>87</v>
      </c>
      <c r="G2">
        <v>13.8</v>
      </c>
      <c r="H2">
        <v>16.5</v>
      </c>
      <c r="J2" s="2">
        <f t="shared" ref="J2:J14" si="0">H2/(G2*365*24/1000)</f>
        <v>0.13648997419098668</v>
      </c>
      <c r="K2" t="s">
        <v>88</v>
      </c>
      <c r="O2" t="s">
        <v>89</v>
      </c>
      <c r="Q2">
        <v>1984</v>
      </c>
      <c r="R2" t="s">
        <v>90</v>
      </c>
      <c r="S2" t="s">
        <v>85</v>
      </c>
      <c r="T2" t="s">
        <v>91</v>
      </c>
      <c r="U2" t="s">
        <v>92</v>
      </c>
      <c r="V2">
        <v>2885</v>
      </c>
      <c r="W2">
        <v>62.1</v>
      </c>
      <c r="Y2" t="s">
        <v>93</v>
      </c>
      <c r="Z2">
        <v>2017</v>
      </c>
      <c r="AA2">
        <v>129.34</v>
      </c>
      <c r="AB2">
        <v>9372.4</v>
      </c>
      <c r="AC2">
        <v>0.67</v>
      </c>
      <c r="AE2" t="s">
        <v>85</v>
      </c>
      <c r="AI2" t="s">
        <v>94</v>
      </c>
      <c r="AJ2" t="s">
        <v>95</v>
      </c>
      <c r="AK2" t="s">
        <v>96</v>
      </c>
      <c r="AM2" t="s">
        <v>97</v>
      </c>
      <c r="AN2" t="s">
        <v>98</v>
      </c>
      <c r="AO2" t="s">
        <v>99</v>
      </c>
      <c r="AP2" t="s">
        <v>99</v>
      </c>
      <c r="AQ2" t="s">
        <v>100</v>
      </c>
      <c r="AR2" t="s">
        <v>85</v>
      </c>
      <c r="AS2" t="s">
        <v>85</v>
      </c>
      <c r="AT2" t="s">
        <v>85</v>
      </c>
      <c r="AU2" t="s">
        <v>85</v>
      </c>
      <c r="AV2" t="s">
        <v>101</v>
      </c>
      <c r="AW2" t="s">
        <v>102</v>
      </c>
      <c r="AX2" t="s">
        <v>85</v>
      </c>
      <c r="AY2" t="s">
        <v>85</v>
      </c>
      <c r="AZ2" t="s">
        <v>85</v>
      </c>
      <c r="BA2" t="s">
        <v>85</v>
      </c>
      <c r="BB2">
        <v>40</v>
      </c>
      <c r="BC2">
        <v>31.5</v>
      </c>
      <c r="BD2" t="s">
        <v>85</v>
      </c>
      <c r="BE2" t="s">
        <v>85</v>
      </c>
      <c r="BF2" t="s">
        <v>103</v>
      </c>
      <c r="BG2" t="s">
        <v>104</v>
      </c>
      <c r="BH2">
        <v>3</v>
      </c>
      <c r="BI2" t="s">
        <v>105</v>
      </c>
      <c r="BJ2" t="s">
        <v>85</v>
      </c>
      <c r="BK2" t="s">
        <v>85</v>
      </c>
      <c r="BL2" t="s">
        <v>106</v>
      </c>
      <c r="BM2" t="s">
        <v>107</v>
      </c>
      <c r="BN2" t="s">
        <v>85</v>
      </c>
      <c r="BR2">
        <v>307</v>
      </c>
      <c r="BS2" t="s">
        <v>85</v>
      </c>
      <c r="BT2" t="s">
        <v>85</v>
      </c>
      <c r="BU2" t="s">
        <v>97</v>
      </c>
      <c r="BV2" t="s">
        <v>98</v>
      </c>
      <c r="BW2" t="s">
        <v>108</v>
      </c>
      <c r="BX2" t="s">
        <v>109</v>
      </c>
      <c r="BY2" t="s">
        <v>110</v>
      </c>
      <c r="BZ2" t="s">
        <v>111</v>
      </c>
      <c r="CA2">
        <v>82960</v>
      </c>
      <c r="CB2" s="5">
        <f t="shared" ref="CB2:CB16" si="1">CA2/6000/G2</f>
        <v>1.0019323671497584</v>
      </c>
      <c r="CP2" t="s">
        <v>85</v>
      </c>
    </row>
    <row r="3" spans="1:94" hidden="1" x14ac:dyDescent="0.35">
      <c r="A3" t="s">
        <v>112</v>
      </c>
      <c r="B3" t="s">
        <v>85</v>
      </c>
      <c r="C3">
        <v>2</v>
      </c>
      <c r="D3" t="s">
        <v>86</v>
      </c>
      <c r="E3" t="s">
        <v>1179</v>
      </c>
      <c r="F3" t="s">
        <v>87</v>
      </c>
      <c r="G3">
        <v>30</v>
      </c>
      <c r="H3">
        <v>32.5</v>
      </c>
      <c r="J3" s="2">
        <f t="shared" si="0"/>
        <v>0.12366818873668188</v>
      </c>
      <c r="K3" t="s">
        <v>88</v>
      </c>
      <c r="O3" t="s">
        <v>89</v>
      </c>
      <c r="Q3">
        <v>1985</v>
      </c>
      <c r="R3" t="s">
        <v>90</v>
      </c>
      <c r="S3" t="s">
        <v>85</v>
      </c>
      <c r="T3" t="s">
        <v>91</v>
      </c>
      <c r="U3" t="s">
        <v>92</v>
      </c>
      <c r="V3">
        <v>2885</v>
      </c>
      <c r="W3">
        <v>135</v>
      </c>
      <c r="Y3" t="s">
        <v>93</v>
      </c>
      <c r="Z3">
        <v>2017</v>
      </c>
      <c r="AA3">
        <v>272.45999999999998</v>
      </c>
      <c r="AB3">
        <v>9082</v>
      </c>
      <c r="AC3">
        <v>0.72</v>
      </c>
      <c r="AE3" t="s">
        <v>85</v>
      </c>
      <c r="AI3" t="s">
        <v>94</v>
      </c>
      <c r="AJ3" t="s">
        <v>95</v>
      </c>
      <c r="AK3" t="s">
        <v>96</v>
      </c>
      <c r="AM3" t="s">
        <v>97</v>
      </c>
      <c r="AN3" t="s">
        <v>98</v>
      </c>
      <c r="AO3" t="s">
        <v>99</v>
      </c>
      <c r="AP3" t="s">
        <v>99</v>
      </c>
      <c r="AQ3" t="s">
        <v>100</v>
      </c>
      <c r="AR3" t="s">
        <v>85</v>
      </c>
      <c r="AS3" t="s">
        <v>85</v>
      </c>
      <c r="AT3" t="s">
        <v>113</v>
      </c>
      <c r="AU3" t="s">
        <v>114</v>
      </c>
      <c r="AV3" t="s">
        <v>115</v>
      </c>
      <c r="AW3" t="s">
        <v>102</v>
      </c>
      <c r="AX3" t="s">
        <v>85</v>
      </c>
      <c r="AY3" t="s">
        <v>85</v>
      </c>
      <c r="AZ3" t="s">
        <v>85</v>
      </c>
      <c r="BA3" t="s">
        <v>85</v>
      </c>
      <c r="BB3">
        <v>40</v>
      </c>
      <c r="BC3">
        <v>29.4</v>
      </c>
      <c r="BD3" t="s">
        <v>85</v>
      </c>
      <c r="BE3" t="s">
        <v>85</v>
      </c>
      <c r="BF3" t="s">
        <v>103</v>
      </c>
      <c r="BG3" t="s">
        <v>85</v>
      </c>
      <c r="BI3" t="s">
        <v>85</v>
      </c>
      <c r="BJ3" t="s">
        <v>85</v>
      </c>
      <c r="BK3" t="s">
        <v>85</v>
      </c>
      <c r="BL3" t="s">
        <v>106</v>
      </c>
      <c r="BM3" t="s">
        <v>107</v>
      </c>
      <c r="BN3" t="s">
        <v>116</v>
      </c>
      <c r="BR3">
        <v>316</v>
      </c>
      <c r="BS3" t="s">
        <v>85</v>
      </c>
      <c r="BT3" t="s">
        <v>85</v>
      </c>
      <c r="BU3" t="s">
        <v>97</v>
      </c>
      <c r="BV3" t="s">
        <v>98</v>
      </c>
      <c r="BW3" t="s">
        <v>108</v>
      </c>
      <c r="BX3" t="s">
        <v>109</v>
      </c>
      <c r="BY3" t="s">
        <v>110</v>
      </c>
      <c r="BZ3" t="s">
        <v>117</v>
      </c>
      <c r="CA3">
        <v>190338</v>
      </c>
      <c r="CB3" s="5">
        <f t="shared" si="1"/>
        <v>1.0574333333333332</v>
      </c>
      <c r="CP3" t="s">
        <v>85</v>
      </c>
    </row>
    <row r="4" spans="1:94" hidden="1" x14ac:dyDescent="0.35">
      <c r="A4" t="s">
        <v>118</v>
      </c>
      <c r="B4" t="s">
        <v>85</v>
      </c>
      <c r="C4">
        <v>3</v>
      </c>
      <c r="D4" t="s">
        <v>86</v>
      </c>
      <c r="E4" t="s">
        <v>1179</v>
      </c>
      <c r="F4" t="s">
        <v>87</v>
      </c>
      <c r="G4">
        <v>30</v>
      </c>
      <c r="H4">
        <v>68.55</v>
      </c>
      <c r="J4" s="2">
        <f t="shared" si="0"/>
        <v>0.26084474885844744</v>
      </c>
      <c r="K4" t="s">
        <v>88</v>
      </c>
      <c r="O4" t="s">
        <v>89</v>
      </c>
      <c r="Q4">
        <v>1985</v>
      </c>
      <c r="R4" t="s">
        <v>90</v>
      </c>
      <c r="S4" t="s">
        <v>85</v>
      </c>
      <c r="T4" t="s">
        <v>120</v>
      </c>
      <c r="U4" t="s">
        <v>121</v>
      </c>
      <c r="V4">
        <v>2987</v>
      </c>
      <c r="W4">
        <v>102</v>
      </c>
      <c r="Y4" t="s">
        <v>93</v>
      </c>
      <c r="Z4">
        <v>1985</v>
      </c>
      <c r="AA4">
        <v>205.86</v>
      </c>
      <c r="AB4">
        <v>6861.9</v>
      </c>
      <c r="AC4">
        <v>0.26</v>
      </c>
      <c r="AE4" t="s">
        <v>85</v>
      </c>
      <c r="AI4" t="s">
        <v>94</v>
      </c>
      <c r="AJ4" t="s">
        <v>95</v>
      </c>
      <c r="AK4" t="s">
        <v>96</v>
      </c>
      <c r="AM4" t="s">
        <v>97</v>
      </c>
      <c r="AN4" t="s">
        <v>98</v>
      </c>
      <c r="AO4" t="s">
        <v>122</v>
      </c>
      <c r="AP4" t="s">
        <v>122</v>
      </c>
      <c r="AQ4" t="s">
        <v>100</v>
      </c>
      <c r="AR4" t="s">
        <v>85</v>
      </c>
      <c r="AS4" t="s">
        <v>85</v>
      </c>
      <c r="AT4" t="s">
        <v>113</v>
      </c>
      <c r="AU4" t="s">
        <v>98</v>
      </c>
      <c r="AV4" t="s">
        <v>115</v>
      </c>
      <c r="AW4" t="s">
        <v>102</v>
      </c>
      <c r="AX4" t="s">
        <v>85</v>
      </c>
      <c r="AY4" t="s">
        <v>85</v>
      </c>
      <c r="AZ4" t="s">
        <v>85</v>
      </c>
      <c r="BA4" t="s">
        <v>85</v>
      </c>
      <c r="BB4">
        <v>40</v>
      </c>
      <c r="BC4">
        <v>30.6</v>
      </c>
      <c r="BD4" t="s">
        <v>85</v>
      </c>
      <c r="BE4" t="s">
        <v>85</v>
      </c>
      <c r="BF4" t="s">
        <v>103</v>
      </c>
      <c r="BG4" t="s">
        <v>85</v>
      </c>
      <c r="BI4" t="s">
        <v>85</v>
      </c>
      <c r="BJ4" t="s">
        <v>85</v>
      </c>
      <c r="BK4" t="s">
        <v>85</v>
      </c>
      <c r="BL4" t="s">
        <v>106</v>
      </c>
      <c r="BM4" t="s">
        <v>107</v>
      </c>
      <c r="BN4" t="s">
        <v>116</v>
      </c>
      <c r="BR4">
        <v>349</v>
      </c>
      <c r="BS4" t="s">
        <v>85</v>
      </c>
      <c r="BT4" t="s">
        <v>85</v>
      </c>
      <c r="BU4" t="s">
        <v>97</v>
      </c>
      <c r="BV4" t="s">
        <v>98</v>
      </c>
      <c r="BW4" t="s">
        <v>123</v>
      </c>
      <c r="BX4" t="s">
        <v>109</v>
      </c>
      <c r="BY4" t="s">
        <v>110</v>
      </c>
      <c r="BZ4" t="s">
        <v>117</v>
      </c>
      <c r="CA4">
        <v>230300</v>
      </c>
      <c r="CB4" s="5">
        <f t="shared" si="1"/>
        <v>1.2794444444444444</v>
      </c>
      <c r="CP4" t="s">
        <v>1149</v>
      </c>
    </row>
    <row r="5" spans="1:94" hidden="1" x14ac:dyDescent="0.35">
      <c r="A5" t="s">
        <v>124</v>
      </c>
      <c r="B5" t="s">
        <v>85</v>
      </c>
      <c r="C5">
        <v>4</v>
      </c>
      <c r="D5" t="s">
        <v>86</v>
      </c>
      <c r="E5" t="s">
        <v>1179</v>
      </c>
      <c r="F5" t="s">
        <v>87</v>
      </c>
      <c r="G5">
        <v>30</v>
      </c>
      <c r="H5">
        <v>68.28</v>
      </c>
      <c r="J5" s="2">
        <f t="shared" si="0"/>
        <v>0.25981735159817348</v>
      </c>
      <c r="K5" t="s">
        <v>88</v>
      </c>
      <c r="O5" t="s">
        <v>89</v>
      </c>
      <c r="Q5">
        <v>1989</v>
      </c>
      <c r="R5" t="s">
        <v>90</v>
      </c>
      <c r="S5" t="s">
        <v>85</v>
      </c>
      <c r="T5" t="s">
        <v>120</v>
      </c>
      <c r="U5" t="s">
        <v>121</v>
      </c>
      <c r="V5">
        <v>2987</v>
      </c>
      <c r="W5">
        <v>102</v>
      </c>
      <c r="Y5" t="s">
        <v>93</v>
      </c>
      <c r="Z5">
        <v>1989</v>
      </c>
      <c r="AA5">
        <v>183</v>
      </c>
      <c r="AB5">
        <v>6099.9</v>
      </c>
      <c r="AC5">
        <v>0.23</v>
      </c>
      <c r="AE5" t="s">
        <v>85</v>
      </c>
      <c r="AI5" t="s">
        <v>94</v>
      </c>
      <c r="AJ5" t="s">
        <v>95</v>
      </c>
      <c r="AK5" t="s">
        <v>96</v>
      </c>
      <c r="AM5" t="s">
        <v>97</v>
      </c>
      <c r="AN5" t="s">
        <v>98</v>
      </c>
      <c r="AO5" t="s">
        <v>122</v>
      </c>
      <c r="AP5" t="s">
        <v>122</v>
      </c>
      <c r="AQ5" t="s">
        <v>100</v>
      </c>
      <c r="AR5" t="s">
        <v>85</v>
      </c>
      <c r="AS5" t="s">
        <v>85</v>
      </c>
      <c r="AT5" t="s">
        <v>113</v>
      </c>
      <c r="AU5" t="s">
        <v>98</v>
      </c>
      <c r="AV5" t="s">
        <v>115</v>
      </c>
      <c r="AW5" t="s">
        <v>102</v>
      </c>
      <c r="AX5" t="s">
        <v>85</v>
      </c>
      <c r="AY5" t="s">
        <v>85</v>
      </c>
      <c r="AZ5" t="s">
        <v>85</v>
      </c>
      <c r="BA5" t="s">
        <v>85</v>
      </c>
      <c r="BB5">
        <v>40</v>
      </c>
      <c r="BC5">
        <v>30.6</v>
      </c>
      <c r="BD5" t="s">
        <v>85</v>
      </c>
      <c r="BE5" t="s">
        <v>85</v>
      </c>
      <c r="BF5" t="s">
        <v>103</v>
      </c>
      <c r="BG5" t="s">
        <v>85</v>
      </c>
      <c r="BI5" t="s">
        <v>85</v>
      </c>
      <c r="BJ5" t="s">
        <v>85</v>
      </c>
      <c r="BK5" t="s">
        <v>85</v>
      </c>
      <c r="BL5" t="s">
        <v>106</v>
      </c>
      <c r="BM5" t="s">
        <v>107</v>
      </c>
      <c r="BN5" t="s">
        <v>116</v>
      </c>
      <c r="BR5">
        <v>349</v>
      </c>
      <c r="BS5" t="s">
        <v>85</v>
      </c>
      <c r="BT5" t="s">
        <v>85</v>
      </c>
      <c r="BU5" t="s">
        <v>97</v>
      </c>
      <c r="BV5" t="s">
        <v>98</v>
      </c>
      <c r="BW5" t="s">
        <v>123</v>
      </c>
      <c r="BX5" t="s">
        <v>109</v>
      </c>
      <c r="BY5" t="s">
        <v>110</v>
      </c>
      <c r="BZ5" t="s">
        <v>117</v>
      </c>
      <c r="CA5">
        <v>230300</v>
      </c>
      <c r="CB5" s="5">
        <f t="shared" si="1"/>
        <v>1.2794444444444444</v>
      </c>
      <c r="CP5" t="s">
        <v>1149</v>
      </c>
    </row>
    <row r="6" spans="1:94" hidden="1" x14ac:dyDescent="0.35">
      <c r="A6" t="s">
        <v>125</v>
      </c>
      <c r="B6" t="s">
        <v>85</v>
      </c>
      <c r="C6">
        <v>5</v>
      </c>
      <c r="D6" t="s">
        <v>86</v>
      </c>
      <c r="E6" t="s">
        <v>1179</v>
      </c>
      <c r="F6" t="s">
        <v>87</v>
      </c>
      <c r="G6">
        <v>30</v>
      </c>
      <c r="H6">
        <v>72.88</v>
      </c>
      <c r="J6" s="2">
        <f t="shared" si="0"/>
        <v>0.27732115677321156</v>
      </c>
      <c r="K6" t="s">
        <v>88</v>
      </c>
      <c r="O6" t="s">
        <v>89</v>
      </c>
      <c r="Q6">
        <v>1989</v>
      </c>
      <c r="R6" t="s">
        <v>90</v>
      </c>
      <c r="S6" t="s">
        <v>85</v>
      </c>
      <c r="T6" t="s">
        <v>120</v>
      </c>
      <c r="U6" t="s">
        <v>121</v>
      </c>
      <c r="V6">
        <v>2987</v>
      </c>
      <c r="W6">
        <v>102</v>
      </c>
      <c r="Y6" t="s">
        <v>93</v>
      </c>
      <c r="Z6">
        <v>1989</v>
      </c>
      <c r="AA6">
        <v>183</v>
      </c>
      <c r="AB6">
        <v>6099.9</v>
      </c>
      <c r="AC6">
        <v>0.22</v>
      </c>
      <c r="AE6" t="s">
        <v>85</v>
      </c>
      <c r="AI6" t="s">
        <v>94</v>
      </c>
      <c r="AJ6" t="s">
        <v>95</v>
      </c>
      <c r="AK6" t="s">
        <v>96</v>
      </c>
      <c r="AM6" t="s">
        <v>97</v>
      </c>
      <c r="AN6" t="s">
        <v>98</v>
      </c>
      <c r="AO6" t="s">
        <v>122</v>
      </c>
      <c r="AP6" t="s">
        <v>122</v>
      </c>
      <c r="AQ6" t="s">
        <v>100</v>
      </c>
      <c r="AR6" t="s">
        <v>85</v>
      </c>
      <c r="AS6" t="s">
        <v>85</v>
      </c>
      <c r="AT6" t="s">
        <v>113</v>
      </c>
      <c r="AU6" t="s">
        <v>98</v>
      </c>
      <c r="AV6" t="s">
        <v>115</v>
      </c>
      <c r="AW6" t="s">
        <v>102</v>
      </c>
      <c r="AX6" t="s">
        <v>85</v>
      </c>
      <c r="AY6" t="s">
        <v>85</v>
      </c>
      <c r="AZ6" t="s">
        <v>85</v>
      </c>
      <c r="BA6" t="s">
        <v>85</v>
      </c>
      <c r="BB6">
        <v>40</v>
      </c>
      <c r="BC6">
        <v>30.6</v>
      </c>
      <c r="BD6" t="s">
        <v>85</v>
      </c>
      <c r="BE6" t="s">
        <v>85</v>
      </c>
      <c r="BF6" t="s">
        <v>103</v>
      </c>
      <c r="BG6" t="s">
        <v>85</v>
      </c>
      <c r="BI6" t="s">
        <v>85</v>
      </c>
      <c r="BJ6" t="s">
        <v>85</v>
      </c>
      <c r="BK6" t="s">
        <v>85</v>
      </c>
      <c r="BL6" t="s">
        <v>106</v>
      </c>
      <c r="BM6" t="s">
        <v>107</v>
      </c>
      <c r="BN6" t="s">
        <v>116</v>
      </c>
      <c r="BR6">
        <v>349</v>
      </c>
      <c r="BS6" t="s">
        <v>85</v>
      </c>
      <c r="BT6" t="s">
        <v>85</v>
      </c>
      <c r="BU6" t="s">
        <v>97</v>
      </c>
      <c r="BV6" t="s">
        <v>98</v>
      </c>
      <c r="BW6" t="s">
        <v>123</v>
      </c>
      <c r="BX6" t="s">
        <v>109</v>
      </c>
      <c r="BY6" t="s">
        <v>110</v>
      </c>
      <c r="BZ6" t="s">
        <v>126</v>
      </c>
      <c r="CA6">
        <v>250500</v>
      </c>
      <c r="CB6" s="5">
        <f t="shared" si="1"/>
        <v>1.3916666666666666</v>
      </c>
      <c r="CP6" t="s">
        <v>1149</v>
      </c>
    </row>
    <row r="7" spans="1:94" hidden="1" x14ac:dyDescent="0.35">
      <c r="A7" t="s">
        <v>127</v>
      </c>
      <c r="B7" t="s">
        <v>85</v>
      </c>
      <c r="C7">
        <v>6</v>
      </c>
      <c r="D7" t="s">
        <v>86</v>
      </c>
      <c r="E7" t="s">
        <v>1179</v>
      </c>
      <c r="F7" t="s">
        <v>87</v>
      </c>
      <c r="G7">
        <v>30</v>
      </c>
      <c r="H7">
        <v>67.760000000000005</v>
      </c>
      <c r="J7" s="2">
        <f t="shared" si="0"/>
        <v>0.25783866057838661</v>
      </c>
      <c r="K7" t="s">
        <v>88</v>
      </c>
      <c r="O7" t="s">
        <v>89</v>
      </c>
      <c r="Q7">
        <v>1989</v>
      </c>
      <c r="R7" t="s">
        <v>90</v>
      </c>
      <c r="S7" t="s">
        <v>85</v>
      </c>
      <c r="T7" t="s">
        <v>120</v>
      </c>
      <c r="U7" t="s">
        <v>121</v>
      </c>
      <c r="V7">
        <v>2987</v>
      </c>
      <c r="W7">
        <v>102</v>
      </c>
      <c r="Y7" t="s">
        <v>93</v>
      </c>
      <c r="Z7">
        <v>1989</v>
      </c>
      <c r="AA7">
        <v>183</v>
      </c>
      <c r="AB7">
        <v>6099.9</v>
      </c>
      <c r="AC7">
        <v>0.23</v>
      </c>
      <c r="AE7" t="s">
        <v>85</v>
      </c>
      <c r="AI7" t="s">
        <v>94</v>
      </c>
      <c r="AJ7" t="s">
        <v>95</v>
      </c>
      <c r="AK7" t="s">
        <v>96</v>
      </c>
      <c r="AM7" t="s">
        <v>97</v>
      </c>
      <c r="AN7" t="s">
        <v>98</v>
      </c>
      <c r="AO7" t="s">
        <v>122</v>
      </c>
      <c r="AP7" t="s">
        <v>122</v>
      </c>
      <c r="AQ7" t="s">
        <v>100</v>
      </c>
      <c r="AR7" t="s">
        <v>85</v>
      </c>
      <c r="AS7" t="s">
        <v>85</v>
      </c>
      <c r="AT7" t="s">
        <v>113</v>
      </c>
      <c r="AU7" t="s">
        <v>98</v>
      </c>
      <c r="AV7" t="s">
        <v>115</v>
      </c>
      <c r="AW7" t="s">
        <v>102</v>
      </c>
      <c r="AX7" t="s">
        <v>85</v>
      </c>
      <c r="AY7" t="s">
        <v>85</v>
      </c>
      <c r="AZ7" t="s">
        <v>85</v>
      </c>
      <c r="BA7" t="s">
        <v>85</v>
      </c>
      <c r="BB7">
        <v>100</v>
      </c>
      <c r="BC7">
        <v>37.5</v>
      </c>
      <c r="BD7" t="s">
        <v>85</v>
      </c>
      <c r="BE7" t="s">
        <v>85</v>
      </c>
      <c r="BF7" t="s">
        <v>103</v>
      </c>
      <c r="BG7" t="s">
        <v>85</v>
      </c>
      <c r="BI7" t="s">
        <v>85</v>
      </c>
      <c r="BJ7" t="s">
        <v>85</v>
      </c>
      <c r="BK7" t="s">
        <v>85</v>
      </c>
      <c r="BL7" t="s">
        <v>106</v>
      </c>
      <c r="BM7" t="s">
        <v>107</v>
      </c>
      <c r="BN7" t="s">
        <v>116</v>
      </c>
      <c r="BR7">
        <v>390</v>
      </c>
      <c r="BS7" t="s">
        <v>85</v>
      </c>
      <c r="BT7" t="s">
        <v>85</v>
      </c>
      <c r="BU7" t="s">
        <v>97</v>
      </c>
      <c r="BV7" t="s">
        <v>98</v>
      </c>
      <c r="BW7" t="s">
        <v>123</v>
      </c>
      <c r="BX7" t="s">
        <v>109</v>
      </c>
      <c r="BY7" t="s">
        <v>110</v>
      </c>
      <c r="BZ7" t="s">
        <v>126</v>
      </c>
      <c r="CA7">
        <v>188000</v>
      </c>
      <c r="CB7" s="5">
        <f t="shared" si="1"/>
        <v>1.0444444444444445</v>
      </c>
      <c r="CP7" t="s">
        <v>1149</v>
      </c>
    </row>
    <row r="8" spans="1:94" hidden="1" x14ac:dyDescent="0.35">
      <c r="A8" t="s">
        <v>128</v>
      </c>
      <c r="B8" t="s">
        <v>85</v>
      </c>
      <c r="C8">
        <v>7</v>
      </c>
      <c r="D8" t="s">
        <v>86</v>
      </c>
      <c r="E8" t="s">
        <v>1179</v>
      </c>
      <c r="F8" t="s">
        <v>87</v>
      </c>
      <c r="G8">
        <v>30</v>
      </c>
      <c r="H8">
        <v>65.05</v>
      </c>
      <c r="J8" s="2">
        <f t="shared" si="0"/>
        <v>0.24752663622526633</v>
      </c>
      <c r="K8" t="s">
        <v>88</v>
      </c>
      <c r="O8" t="s">
        <v>89</v>
      </c>
      <c r="Q8">
        <v>1989</v>
      </c>
      <c r="R8" t="s">
        <v>90</v>
      </c>
      <c r="S8" t="s">
        <v>85</v>
      </c>
      <c r="T8" t="s">
        <v>120</v>
      </c>
      <c r="U8" t="s">
        <v>121</v>
      </c>
      <c r="V8">
        <v>2987</v>
      </c>
      <c r="W8">
        <v>102</v>
      </c>
      <c r="Y8" t="s">
        <v>93</v>
      </c>
      <c r="Z8">
        <v>1989</v>
      </c>
      <c r="AA8">
        <v>183</v>
      </c>
      <c r="AB8">
        <v>6099.9</v>
      </c>
      <c r="AC8">
        <v>0.24</v>
      </c>
      <c r="AE8" t="s">
        <v>85</v>
      </c>
      <c r="AI8" t="s">
        <v>94</v>
      </c>
      <c r="AJ8" t="s">
        <v>95</v>
      </c>
      <c r="AK8" t="s">
        <v>96</v>
      </c>
      <c r="AM8" t="s">
        <v>97</v>
      </c>
      <c r="AN8" t="s">
        <v>98</v>
      </c>
      <c r="AO8" t="s">
        <v>122</v>
      </c>
      <c r="AP8" t="s">
        <v>122</v>
      </c>
      <c r="AQ8" t="s">
        <v>100</v>
      </c>
      <c r="AR8" t="s">
        <v>85</v>
      </c>
      <c r="AS8" t="s">
        <v>85</v>
      </c>
      <c r="AT8" t="s">
        <v>113</v>
      </c>
      <c r="AU8" t="s">
        <v>98</v>
      </c>
      <c r="AV8" t="s">
        <v>115</v>
      </c>
      <c r="AW8" t="s">
        <v>102</v>
      </c>
      <c r="AX8" t="s">
        <v>85</v>
      </c>
      <c r="AY8" t="s">
        <v>85</v>
      </c>
      <c r="AZ8" t="s">
        <v>85</v>
      </c>
      <c r="BA8" t="s">
        <v>85</v>
      </c>
      <c r="BB8">
        <v>100</v>
      </c>
      <c r="BC8">
        <v>37.5</v>
      </c>
      <c r="BD8" t="s">
        <v>85</v>
      </c>
      <c r="BE8" t="s">
        <v>85</v>
      </c>
      <c r="BF8" t="s">
        <v>103</v>
      </c>
      <c r="BG8" t="s">
        <v>85</v>
      </c>
      <c r="BI8" t="s">
        <v>85</v>
      </c>
      <c r="BJ8" t="s">
        <v>85</v>
      </c>
      <c r="BK8" t="s">
        <v>85</v>
      </c>
      <c r="BL8" t="s">
        <v>106</v>
      </c>
      <c r="BM8" t="s">
        <v>107</v>
      </c>
      <c r="BN8" t="s">
        <v>116</v>
      </c>
      <c r="BR8">
        <v>390</v>
      </c>
      <c r="BS8" t="s">
        <v>85</v>
      </c>
      <c r="BT8" t="s">
        <v>85</v>
      </c>
      <c r="BU8" t="s">
        <v>97</v>
      </c>
      <c r="BV8" t="s">
        <v>98</v>
      </c>
      <c r="BW8" t="s">
        <v>123</v>
      </c>
      <c r="BX8" t="s">
        <v>109</v>
      </c>
      <c r="BY8" t="s">
        <v>110</v>
      </c>
      <c r="BZ8" t="s">
        <v>126</v>
      </c>
      <c r="CA8">
        <v>194280</v>
      </c>
      <c r="CB8" s="5">
        <f t="shared" si="1"/>
        <v>1.0793333333333335</v>
      </c>
      <c r="CP8" t="s">
        <v>1149</v>
      </c>
    </row>
    <row r="9" spans="1:94" hidden="1" x14ac:dyDescent="0.35">
      <c r="A9" t="s">
        <v>129</v>
      </c>
      <c r="B9" t="s">
        <v>85</v>
      </c>
      <c r="C9">
        <v>8</v>
      </c>
      <c r="D9" t="s">
        <v>86</v>
      </c>
      <c r="E9" t="s">
        <v>1179</v>
      </c>
      <c r="F9" t="s">
        <v>87</v>
      </c>
      <c r="G9">
        <v>80</v>
      </c>
      <c r="H9">
        <v>137.99</v>
      </c>
      <c r="J9" s="2">
        <f t="shared" si="0"/>
        <v>0.19690353881278541</v>
      </c>
      <c r="K9" t="s">
        <v>88</v>
      </c>
      <c r="O9" t="s">
        <v>89</v>
      </c>
      <c r="Q9">
        <v>1989</v>
      </c>
      <c r="R9" t="s">
        <v>90</v>
      </c>
      <c r="S9" t="s">
        <v>85</v>
      </c>
      <c r="T9" t="s">
        <v>130</v>
      </c>
      <c r="U9" t="s">
        <v>131</v>
      </c>
      <c r="V9">
        <v>2893</v>
      </c>
      <c r="W9">
        <v>230</v>
      </c>
      <c r="Y9" t="s">
        <v>93</v>
      </c>
      <c r="Z9">
        <v>1989</v>
      </c>
      <c r="AA9">
        <v>412.64</v>
      </c>
      <c r="AB9">
        <v>5158</v>
      </c>
      <c r="AC9">
        <v>0.26</v>
      </c>
      <c r="AE9" t="s">
        <v>85</v>
      </c>
      <c r="AI9" t="s">
        <v>94</v>
      </c>
      <c r="AJ9" t="s">
        <v>95</v>
      </c>
      <c r="AK9" t="s">
        <v>96</v>
      </c>
      <c r="AM9" t="s">
        <v>97</v>
      </c>
      <c r="AN9" t="s">
        <v>98</v>
      </c>
      <c r="AO9" t="s">
        <v>122</v>
      </c>
      <c r="AP9" t="s">
        <v>122</v>
      </c>
      <c r="AQ9" t="s">
        <v>100</v>
      </c>
      <c r="AR9" t="s">
        <v>85</v>
      </c>
      <c r="AS9" t="s">
        <v>85</v>
      </c>
      <c r="AT9" t="s">
        <v>113</v>
      </c>
      <c r="AU9" t="s">
        <v>98</v>
      </c>
      <c r="AV9" t="s">
        <v>115</v>
      </c>
      <c r="AW9" t="s">
        <v>102</v>
      </c>
      <c r="AX9" t="s">
        <v>85</v>
      </c>
      <c r="AY9" t="s">
        <v>85</v>
      </c>
      <c r="AZ9" t="s">
        <v>85</v>
      </c>
      <c r="BA9" t="s">
        <v>85</v>
      </c>
      <c r="BB9">
        <v>100</v>
      </c>
      <c r="BC9">
        <v>37.6</v>
      </c>
      <c r="BD9" t="s">
        <v>85</v>
      </c>
      <c r="BE9" t="s">
        <v>85</v>
      </c>
      <c r="BF9" t="s">
        <v>103</v>
      </c>
      <c r="BG9" t="s">
        <v>85</v>
      </c>
      <c r="BI9" t="s">
        <v>85</v>
      </c>
      <c r="BJ9" t="s">
        <v>85</v>
      </c>
      <c r="BK9" t="s">
        <v>85</v>
      </c>
      <c r="BL9" t="s">
        <v>106</v>
      </c>
      <c r="BM9" t="s">
        <v>107</v>
      </c>
      <c r="BN9" t="s">
        <v>116</v>
      </c>
      <c r="BR9">
        <v>390</v>
      </c>
      <c r="BS9" t="s">
        <v>85</v>
      </c>
      <c r="BT9" t="s">
        <v>85</v>
      </c>
      <c r="BU9" t="s">
        <v>97</v>
      </c>
      <c r="BV9" t="s">
        <v>98</v>
      </c>
      <c r="BW9" t="s">
        <v>132</v>
      </c>
      <c r="BX9" t="s">
        <v>109</v>
      </c>
      <c r="BY9" t="s">
        <v>110</v>
      </c>
      <c r="BZ9" t="s">
        <v>126</v>
      </c>
      <c r="CA9">
        <v>464340</v>
      </c>
      <c r="CB9" s="5">
        <f t="shared" si="1"/>
        <v>0.96737499999999998</v>
      </c>
      <c r="CP9" t="s">
        <v>1149</v>
      </c>
    </row>
    <row r="10" spans="1:94" hidden="1" x14ac:dyDescent="0.35">
      <c r="A10" t="s">
        <v>133</v>
      </c>
      <c r="B10" t="s">
        <v>85</v>
      </c>
      <c r="C10">
        <v>9</v>
      </c>
      <c r="D10" t="s">
        <v>86</v>
      </c>
      <c r="E10" t="s">
        <v>1179</v>
      </c>
      <c r="F10" t="s">
        <v>119</v>
      </c>
      <c r="G10">
        <v>80</v>
      </c>
      <c r="H10">
        <v>125.04</v>
      </c>
      <c r="J10" s="2">
        <f t="shared" si="0"/>
        <v>0.17842465753424661</v>
      </c>
      <c r="K10" t="s">
        <v>88</v>
      </c>
      <c r="O10" t="s">
        <v>89</v>
      </c>
      <c r="Q10">
        <v>1990</v>
      </c>
      <c r="R10" t="s">
        <v>90</v>
      </c>
      <c r="S10" t="s">
        <v>85</v>
      </c>
      <c r="T10" t="s">
        <v>130</v>
      </c>
      <c r="U10" t="s">
        <v>131</v>
      </c>
      <c r="V10">
        <v>2893</v>
      </c>
      <c r="W10">
        <v>230</v>
      </c>
      <c r="Y10" t="s">
        <v>93</v>
      </c>
      <c r="Z10">
        <v>1990</v>
      </c>
      <c r="AA10">
        <v>397.92</v>
      </c>
      <c r="AB10">
        <v>4974</v>
      </c>
      <c r="AC10">
        <v>0.27</v>
      </c>
      <c r="AE10" t="s">
        <v>85</v>
      </c>
      <c r="AI10" t="s">
        <v>94</v>
      </c>
      <c r="AJ10" t="s">
        <v>95</v>
      </c>
      <c r="AK10" t="s">
        <v>96</v>
      </c>
      <c r="AM10" t="s">
        <v>97</v>
      </c>
      <c r="AN10" t="s">
        <v>98</v>
      </c>
      <c r="AO10" t="s">
        <v>122</v>
      </c>
      <c r="AP10" t="s">
        <v>122</v>
      </c>
      <c r="AQ10" t="s">
        <v>100</v>
      </c>
      <c r="AR10" t="s">
        <v>85</v>
      </c>
      <c r="AS10" t="s">
        <v>85</v>
      </c>
      <c r="AT10" t="s">
        <v>113</v>
      </c>
      <c r="AU10" t="s">
        <v>98</v>
      </c>
      <c r="AV10" t="s">
        <v>115</v>
      </c>
      <c r="AW10" t="s">
        <v>102</v>
      </c>
      <c r="AX10" t="s">
        <v>85</v>
      </c>
      <c r="AY10" t="s">
        <v>85</v>
      </c>
      <c r="AZ10" t="s">
        <v>85</v>
      </c>
      <c r="BA10" t="s">
        <v>85</v>
      </c>
      <c r="BB10">
        <v>100</v>
      </c>
      <c r="BC10">
        <v>37.6</v>
      </c>
      <c r="BD10" t="s">
        <v>85</v>
      </c>
      <c r="BE10" t="s">
        <v>85</v>
      </c>
      <c r="BF10" t="s">
        <v>103</v>
      </c>
      <c r="BG10" t="s">
        <v>85</v>
      </c>
      <c r="BI10" t="s">
        <v>85</v>
      </c>
      <c r="BJ10" t="s">
        <v>85</v>
      </c>
      <c r="BK10" t="s">
        <v>85</v>
      </c>
      <c r="BL10" t="s">
        <v>106</v>
      </c>
      <c r="BM10" t="s">
        <v>107</v>
      </c>
      <c r="BN10" t="s">
        <v>116</v>
      </c>
      <c r="BR10">
        <v>390</v>
      </c>
      <c r="BS10" t="s">
        <v>85</v>
      </c>
      <c r="BT10" t="s">
        <v>85</v>
      </c>
      <c r="BU10" t="s">
        <v>97</v>
      </c>
      <c r="BV10" t="s">
        <v>98</v>
      </c>
      <c r="BW10" t="s">
        <v>132</v>
      </c>
      <c r="BX10" t="s">
        <v>109</v>
      </c>
      <c r="BY10" t="s">
        <v>110</v>
      </c>
      <c r="BZ10" t="s">
        <v>126</v>
      </c>
      <c r="CA10">
        <v>483960</v>
      </c>
      <c r="CB10" s="5">
        <f t="shared" si="1"/>
        <v>1.0082499999999999</v>
      </c>
      <c r="CP10" t="s">
        <v>85</v>
      </c>
    </row>
    <row r="11" spans="1:94" hidden="1" x14ac:dyDescent="0.35">
      <c r="A11" t="s">
        <v>134</v>
      </c>
      <c r="B11" t="s">
        <v>85</v>
      </c>
      <c r="C11">
        <v>10</v>
      </c>
      <c r="D11" t="s">
        <v>86</v>
      </c>
      <c r="E11" t="s">
        <v>1179</v>
      </c>
      <c r="F11" t="s">
        <v>135</v>
      </c>
      <c r="G11">
        <v>1</v>
      </c>
      <c r="H11">
        <v>2</v>
      </c>
      <c r="J11" s="2">
        <f t="shared" si="0"/>
        <v>0.22831050228310504</v>
      </c>
      <c r="K11" t="s">
        <v>88</v>
      </c>
      <c r="O11" t="s">
        <v>85</v>
      </c>
      <c r="P11">
        <v>2004</v>
      </c>
      <c r="Q11">
        <v>2006</v>
      </c>
      <c r="R11" t="s">
        <v>136</v>
      </c>
      <c r="S11" t="s">
        <v>85</v>
      </c>
      <c r="T11" t="s">
        <v>137</v>
      </c>
      <c r="U11" t="s">
        <v>138</v>
      </c>
      <c r="Y11" t="s">
        <v>85</v>
      </c>
      <c r="AE11" t="s">
        <v>85</v>
      </c>
      <c r="AI11" t="s">
        <v>85</v>
      </c>
      <c r="AJ11" t="s">
        <v>85</v>
      </c>
      <c r="AK11" t="s">
        <v>85</v>
      </c>
      <c r="AL11">
        <v>0.06</v>
      </c>
      <c r="AM11" t="s">
        <v>139</v>
      </c>
      <c r="AN11" t="s">
        <v>98</v>
      </c>
      <c r="AO11" t="s">
        <v>139</v>
      </c>
      <c r="AP11" t="s">
        <v>139</v>
      </c>
      <c r="AQ11" t="s">
        <v>139</v>
      </c>
      <c r="AR11" t="s">
        <v>140</v>
      </c>
      <c r="AS11" t="s">
        <v>98</v>
      </c>
      <c r="AT11" t="s">
        <v>141</v>
      </c>
      <c r="AU11" t="s">
        <v>98</v>
      </c>
      <c r="AV11" t="s">
        <v>142</v>
      </c>
      <c r="AW11" t="s">
        <v>102</v>
      </c>
      <c r="AX11" t="s">
        <v>143</v>
      </c>
      <c r="AY11" t="s">
        <v>107</v>
      </c>
      <c r="AZ11" t="s">
        <v>85</v>
      </c>
      <c r="BA11" t="s">
        <v>144</v>
      </c>
      <c r="BB11">
        <v>22.2</v>
      </c>
      <c r="BC11">
        <v>20.7</v>
      </c>
      <c r="BD11" t="s">
        <v>85</v>
      </c>
      <c r="BE11" t="s">
        <v>85</v>
      </c>
      <c r="BF11" t="s">
        <v>103</v>
      </c>
      <c r="BG11" t="s">
        <v>85</v>
      </c>
      <c r="BI11" t="s">
        <v>85</v>
      </c>
      <c r="BJ11" t="s">
        <v>85</v>
      </c>
      <c r="BK11" t="s">
        <v>85</v>
      </c>
      <c r="BL11" t="s">
        <v>85</v>
      </c>
      <c r="BM11" t="s">
        <v>85</v>
      </c>
      <c r="BN11" t="s">
        <v>85</v>
      </c>
      <c r="BP11">
        <v>528</v>
      </c>
      <c r="BQ11">
        <v>120</v>
      </c>
      <c r="BR11">
        <v>300</v>
      </c>
      <c r="BS11" t="s">
        <v>145</v>
      </c>
      <c r="BT11" t="s">
        <v>98</v>
      </c>
      <c r="BU11" t="s">
        <v>85</v>
      </c>
      <c r="BV11" t="s">
        <v>85</v>
      </c>
      <c r="BW11" t="s">
        <v>123</v>
      </c>
      <c r="BX11" t="s">
        <v>109</v>
      </c>
      <c r="BY11" t="s">
        <v>110</v>
      </c>
      <c r="BZ11" t="s">
        <v>85</v>
      </c>
      <c r="CA11">
        <v>10340</v>
      </c>
      <c r="CB11" s="5">
        <f t="shared" si="1"/>
        <v>1.7233333333333334</v>
      </c>
      <c r="CI11">
        <v>97</v>
      </c>
      <c r="CJ11">
        <v>3</v>
      </c>
      <c r="CK11">
        <v>12</v>
      </c>
      <c r="CL11">
        <v>24</v>
      </c>
      <c r="CM11">
        <v>8</v>
      </c>
      <c r="CP11" t="s">
        <v>85</v>
      </c>
    </row>
    <row r="12" spans="1:94" hidden="1" x14ac:dyDescent="0.35">
      <c r="A12" t="s">
        <v>146</v>
      </c>
      <c r="B12" t="s">
        <v>85</v>
      </c>
      <c r="C12">
        <v>11</v>
      </c>
      <c r="D12" t="s">
        <v>86</v>
      </c>
      <c r="E12" t="s">
        <v>1179</v>
      </c>
      <c r="F12" t="s">
        <v>119</v>
      </c>
      <c r="G12">
        <v>72</v>
      </c>
      <c r="H12">
        <v>134</v>
      </c>
      <c r="J12" s="2">
        <f t="shared" si="0"/>
        <v>0.21245560629122273</v>
      </c>
      <c r="K12" t="s">
        <v>88</v>
      </c>
      <c r="O12" t="s">
        <v>85</v>
      </c>
      <c r="P12">
        <v>2006</v>
      </c>
      <c r="Q12">
        <v>2007</v>
      </c>
      <c r="R12" t="s">
        <v>147</v>
      </c>
      <c r="S12" t="s">
        <v>85</v>
      </c>
      <c r="T12" t="s">
        <v>148</v>
      </c>
      <c r="U12" t="s">
        <v>149</v>
      </c>
      <c r="V12">
        <v>2625</v>
      </c>
      <c r="W12">
        <v>266</v>
      </c>
      <c r="Y12" t="s">
        <v>93</v>
      </c>
      <c r="Z12">
        <v>2007</v>
      </c>
      <c r="AA12">
        <v>315.7</v>
      </c>
      <c r="AB12">
        <v>4384.7</v>
      </c>
      <c r="AC12">
        <v>0.2</v>
      </c>
      <c r="AD12">
        <v>0.14000000000000001</v>
      </c>
      <c r="AE12" t="s">
        <v>93</v>
      </c>
      <c r="AF12">
        <v>2007</v>
      </c>
      <c r="AG12">
        <v>0.17</v>
      </c>
      <c r="AH12">
        <v>20</v>
      </c>
      <c r="AI12" t="s">
        <v>94</v>
      </c>
      <c r="AJ12" t="s">
        <v>85</v>
      </c>
      <c r="AK12" t="s">
        <v>150</v>
      </c>
      <c r="AL12">
        <v>1.6</v>
      </c>
      <c r="AM12" t="s">
        <v>151</v>
      </c>
      <c r="AN12" t="s">
        <v>98</v>
      </c>
      <c r="AO12" t="s">
        <v>152</v>
      </c>
      <c r="AP12" t="s">
        <v>153</v>
      </c>
      <c r="AQ12" t="s">
        <v>154</v>
      </c>
      <c r="AR12" t="s">
        <v>155</v>
      </c>
      <c r="AS12" t="s">
        <v>98</v>
      </c>
      <c r="AT12" t="s">
        <v>156</v>
      </c>
      <c r="AU12" t="s">
        <v>98</v>
      </c>
      <c r="AV12" t="s">
        <v>157</v>
      </c>
      <c r="AW12" t="s">
        <v>102</v>
      </c>
      <c r="AX12" t="s">
        <v>158</v>
      </c>
      <c r="AY12" t="s">
        <v>110</v>
      </c>
      <c r="AZ12" t="s">
        <v>159</v>
      </c>
      <c r="BA12" t="s">
        <v>85</v>
      </c>
      <c r="BD12" t="s">
        <v>85</v>
      </c>
      <c r="BE12" t="s">
        <v>85</v>
      </c>
      <c r="BF12" t="s">
        <v>103</v>
      </c>
      <c r="BG12" t="s">
        <v>85</v>
      </c>
      <c r="BH12">
        <v>0.5</v>
      </c>
      <c r="BI12" t="s">
        <v>160</v>
      </c>
      <c r="BJ12" t="s">
        <v>85</v>
      </c>
      <c r="BK12" t="s">
        <v>85</v>
      </c>
      <c r="BL12" t="s">
        <v>161</v>
      </c>
      <c r="BM12" t="s">
        <v>110</v>
      </c>
      <c r="BN12" t="s">
        <v>162</v>
      </c>
      <c r="BP12">
        <v>18240</v>
      </c>
      <c r="BQ12">
        <v>318</v>
      </c>
      <c r="BR12">
        <v>393</v>
      </c>
      <c r="BS12" t="s">
        <v>152</v>
      </c>
      <c r="BT12" t="s">
        <v>163</v>
      </c>
      <c r="BU12" t="s">
        <v>164</v>
      </c>
      <c r="BV12" t="s">
        <v>98</v>
      </c>
      <c r="BW12" t="s">
        <v>165</v>
      </c>
      <c r="BX12" t="s">
        <v>109</v>
      </c>
      <c r="BY12" t="s">
        <v>110</v>
      </c>
      <c r="BZ12" t="s">
        <v>117</v>
      </c>
      <c r="CA12">
        <v>357200</v>
      </c>
      <c r="CB12" s="5">
        <f t="shared" si="1"/>
        <v>0.82685185185185184</v>
      </c>
      <c r="CH12">
        <v>470</v>
      </c>
      <c r="CI12">
        <v>100</v>
      </c>
      <c r="CL12">
        <v>760</v>
      </c>
      <c r="CM12">
        <v>8</v>
      </c>
      <c r="CN12">
        <v>350</v>
      </c>
      <c r="CO12">
        <v>30</v>
      </c>
      <c r="CP12" t="s">
        <v>85</v>
      </c>
    </row>
    <row r="13" spans="1:94" hidden="1" x14ac:dyDescent="0.35">
      <c r="A13" t="s">
        <v>166</v>
      </c>
      <c r="B13" t="s">
        <v>85</v>
      </c>
      <c r="C13">
        <v>12</v>
      </c>
      <c r="D13" t="s">
        <v>163</v>
      </c>
      <c r="E13" t="s">
        <v>1182</v>
      </c>
      <c r="F13" t="s">
        <v>119</v>
      </c>
      <c r="G13">
        <v>11</v>
      </c>
      <c r="H13">
        <v>23.4</v>
      </c>
      <c r="J13" s="2">
        <f t="shared" si="0"/>
        <v>0.24283935242839352</v>
      </c>
      <c r="K13" t="s">
        <v>167</v>
      </c>
      <c r="O13" t="s">
        <v>85</v>
      </c>
      <c r="P13">
        <v>2005</v>
      </c>
      <c r="Q13">
        <v>2007</v>
      </c>
      <c r="R13" t="s">
        <v>168</v>
      </c>
      <c r="S13" t="s">
        <v>169</v>
      </c>
      <c r="T13" t="s">
        <v>170</v>
      </c>
      <c r="U13" t="s">
        <v>171</v>
      </c>
      <c r="V13">
        <v>2076</v>
      </c>
      <c r="W13">
        <v>35</v>
      </c>
      <c r="Y13" t="s">
        <v>172</v>
      </c>
      <c r="Z13">
        <v>2007</v>
      </c>
      <c r="AA13">
        <v>56.93</v>
      </c>
      <c r="AB13">
        <v>5175.1000000000004</v>
      </c>
      <c r="AC13">
        <v>0.21</v>
      </c>
      <c r="AD13">
        <v>0.27</v>
      </c>
      <c r="AE13" t="s">
        <v>172</v>
      </c>
      <c r="AF13">
        <v>2007</v>
      </c>
      <c r="AG13">
        <v>0.44</v>
      </c>
      <c r="AH13">
        <v>25</v>
      </c>
      <c r="AI13" t="s">
        <v>173</v>
      </c>
      <c r="AJ13" t="s">
        <v>174</v>
      </c>
      <c r="AK13" t="s">
        <v>175</v>
      </c>
      <c r="AL13">
        <v>0.55000000000000004</v>
      </c>
      <c r="AM13" t="s">
        <v>176</v>
      </c>
      <c r="AN13" t="s">
        <v>163</v>
      </c>
      <c r="AO13" t="s">
        <v>176</v>
      </c>
      <c r="AP13" t="s">
        <v>177</v>
      </c>
      <c r="AQ13" t="s">
        <v>178</v>
      </c>
      <c r="AR13" t="s">
        <v>179</v>
      </c>
      <c r="AS13" t="s">
        <v>163</v>
      </c>
      <c r="AT13" t="s">
        <v>85</v>
      </c>
      <c r="AU13" t="s">
        <v>85</v>
      </c>
      <c r="AV13" t="s">
        <v>180</v>
      </c>
      <c r="AW13" t="s">
        <v>180</v>
      </c>
      <c r="AX13" t="s">
        <v>181</v>
      </c>
      <c r="AY13" t="s">
        <v>98</v>
      </c>
      <c r="AZ13" t="s">
        <v>182</v>
      </c>
      <c r="BA13" t="s">
        <v>85</v>
      </c>
      <c r="BB13">
        <v>45</v>
      </c>
      <c r="BD13" t="s">
        <v>85</v>
      </c>
      <c r="BE13" t="s">
        <v>85</v>
      </c>
      <c r="BF13" t="s">
        <v>103</v>
      </c>
      <c r="BG13" t="s">
        <v>183</v>
      </c>
      <c r="BH13">
        <v>1</v>
      </c>
      <c r="BI13" t="s">
        <v>85</v>
      </c>
      <c r="BJ13" t="s">
        <v>85</v>
      </c>
      <c r="BK13" t="s">
        <v>85</v>
      </c>
      <c r="BL13" t="s">
        <v>184</v>
      </c>
      <c r="BM13" t="s">
        <v>185</v>
      </c>
      <c r="BN13" t="s">
        <v>186</v>
      </c>
      <c r="BO13">
        <v>115</v>
      </c>
      <c r="BS13" t="s">
        <v>176</v>
      </c>
      <c r="BT13" t="s">
        <v>163</v>
      </c>
      <c r="BU13" t="s">
        <v>176</v>
      </c>
      <c r="BV13" t="s">
        <v>163</v>
      </c>
      <c r="BW13" t="s">
        <v>187</v>
      </c>
      <c r="BX13" t="s">
        <v>109</v>
      </c>
      <c r="BY13" t="s">
        <v>110</v>
      </c>
      <c r="BZ13" t="s">
        <v>85</v>
      </c>
      <c r="CA13">
        <v>75000</v>
      </c>
      <c r="CB13" s="5">
        <f t="shared" si="1"/>
        <v>1.1363636363636365</v>
      </c>
      <c r="CC13">
        <v>624</v>
      </c>
      <c r="CD13">
        <v>120</v>
      </c>
      <c r="CP13" t="s">
        <v>85</v>
      </c>
    </row>
    <row r="14" spans="1:94" hidden="1" x14ac:dyDescent="0.35">
      <c r="A14" t="s">
        <v>188</v>
      </c>
      <c r="B14" t="s">
        <v>85</v>
      </c>
      <c r="C14">
        <v>13</v>
      </c>
      <c r="D14" t="s">
        <v>163</v>
      </c>
      <c r="E14" t="s">
        <v>1182</v>
      </c>
      <c r="F14" t="s">
        <v>119</v>
      </c>
      <c r="G14">
        <v>50</v>
      </c>
      <c r="H14">
        <v>158</v>
      </c>
      <c r="J14" s="2">
        <f t="shared" si="0"/>
        <v>0.36073059360730592</v>
      </c>
      <c r="K14" t="s">
        <v>88</v>
      </c>
      <c r="O14" t="s">
        <v>85</v>
      </c>
      <c r="P14">
        <v>2006</v>
      </c>
      <c r="Q14">
        <v>2008</v>
      </c>
      <c r="R14" t="s">
        <v>168</v>
      </c>
      <c r="S14" t="s">
        <v>189</v>
      </c>
      <c r="T14" t="s">
        <v>190</v>
      </c>
      <c r="U14" t="s">
        <v>191</v>
      </c>
      <c r="V14">
        <v>2260</v>
      </c>
      <c r="W14">
        <v>310</v>
      </c>
      <c r="Y14" t="s">
        <v>172</v>
      </c>
      <c r="Z14">
        <v>2008</v>
      </c>
      <c r="AA14">
        <v>530.92999999999995</v>
      </c>
      <c r="AB14">
        <v>10618.6</v>
      </c>
      <c r="AC14">
        <v>0.28999999999999998</v>
      </c>
      <c r="AD14">
        <v>0.27</v>
      </c>
      <c r="AE14" t="s">
        <v>172</v>
      </c>
      <c r="AF14">
        <v>2008</v>
      </c>
      <c r="AG14">
        <v>0.46</v>
      </c>
      <c r="AH14">
        <v>25</v>
      </c>
      <c r="AI14" t="s">
        <v>173</v>
      </c>
      <c r="AJ14" t="s">
        <v>192</v>
      </c>
      <c r="AK14" t="s">
        <v>193</v>
      </c>
      <c r="AL14">
        <v>2</v>
      </c>
      <c r="AM14" t="s">
        <v>194</v>
      </c>
      <c r="AN14" t="s">
        <v>163</v>
      </c>
      <c r="AO14" t="s">
        <v>195</v>
      </c>
      <c r="AP14" t="s">
        <v>196</v>
      </c>
      <c r="AQ14" t="s">
        <v>197</v>
      </c>
      <c r="AR14" t="s">
        <v>198</v>
      </c>
      <c r="AS14" t="s">
        <v>163</v>
      </c>
      <c r="AT14" t="s">
        <v>156</v>
      </c>
      <c r="AU14" t="s">
        <v>98</v>
      </c>
      <c r="AV14" t="s">
        <v>157</v>
      </c>
      <c r="AW14" t="s">
        <v>102</v>
      </c>
      <c r="AX14" t="s">
        <v>158</v>
      </c>
      <c r="AY14" t="s">
        <v>110</v>
      </c>
      <c r="AZ14" t="s">
        <v>159</v>
      </c>
      <c r="BA14" t="s">
        <v>199</v>
      </c>
      <c r="BB14">
        <v>100</v>
      </c>
      <c r="BC14">
        <v>38.1</v>
      </c>
      <c r="BD14" t="s">
        <v>85</v>
      </c>
      <c r="BE14" t="s">
        <v>85</v>
      </c>
      <c r="BF14" t="s">
        <v>103</v>
      </c>
      <c r="BG14" t="s">
        <v>200</v>
      </c>
      <c r="BH14">
        <v>7.5</v>
      </c>
      <c r="BI14" t="s">
        <v>201</v>
      </c>
      <c r="BJ14" t="s">
        <v>85</v>
      </c>
      <c r="BK14" t="s">
        <v>85</v>
      </c>
      <c r="BL14" t="s">
        <v>202</v>
      </c>
      <c r="BM14" t="s">
        <v>203</v>
      </c>
      <c r="BN14" t="s">
        <v>204</v>
      </c>
      <c r="BP14">
        <v>11232</v>
      </c>
      <c r="BQ14">
        <v>293</v>
      </c>
      <c r="BR14">
        <v>393</v>
      </c>
      <c r="BS14" t="s">
        <v>205</v>
      </c>
      <c r="BT14" t="s">
        <v>110</v>
      </c>
      <c r="BU14" t="s">
        <v>206</v>
      </c>
      <c r="BV14" t="s">
        <v>110</v>
      </c>
      <c r="BW14" t="s">
        <v>207</v>
      </c>
      <c r="BX14" t="s">
        <v>109</v>
      </c>
      <c r="BY14" t="s">
        <v>110</v>
      </c>
      <c r="BZ14" t="s">
        <v>126</v>
      </c>
      <c r="CA14">
        <v>510120</v>
      </c>
      <c r="CB14" s="5">
        <f t="shared" si="1"/>
        <v>1.7003999999999999</v>
      </c>
      <c r="CH14">
        <v>817</v>
      </c>
      <c r="CI14">
        <v>144</v>
      </c>
      <c r="CJ14">
        <v>156</v>
      </c>
      <c r="CK14">
        <v>12</v>
      </c>
      <c r="CL14">
        <v>624</v>
      </c>
      <c r="CM14">
        <v>4</v>
      </c>
      <c r="CN14">
        <v>600</v>
      </c>
      <c r="CO14">
        <v>40</v>
      </c>
      <c r="CP14" t="s">
        <v>85</v>
      </c>
    </row>
    <row r="15" spans="1:94" hidden="1" x14ac:dyDescent="0.35">
      <c r="A15" t="s">
        <v>208</v>
      </c>
      <c r="B15" t="s">
        <v>85</v>
      </c>
      <c r="C15">
        <v>14</v>
      </c>
      <c r="D15" t="s">
        <v>110</v>
      </c>
      <c r="E15" t="s">
        <v>1182</v>
      </c>
      <c r="F15" t="s">
        <v>119</v>
      </c>
      <c r="G15">
        <v>1.5</v>
      </c>
      <c r="K15" t="s">
        <v>167</v>
      </c>
      <c r="O15" t="s">
        <v>85</v>
      </c>
      <c r="P15">
        <v>2007</v>
      </c>
      <c r="Q15">
        <v>2008</v>
      </c>
      <c r="R15" t="s">
        <v>209</v>
      </c>
      <c r="S15" t="s">
        <v>85</v>
      </c>
      <c r="T15" t="s">
        <v>210</v>
      </c>
      <c r="U15" t="s">
        <v>211</v>
      </c>
      <c r="V15">
        <v>902</v>
      </c>
      <c r="Y15" t="s">
        <v>85</v>
      </c>
      <c r="AE15" t="s">
        <v>85</v>
      </c>
      <c r="AI15" t="s">
        <v>85</v>
      </c>
      <c r="AJ15" t="s">
        <v>85</v>
      </c>
      <c r="AK15" t="s">
        <v>85</v>
      </c>
      <c r="AL15">
        <v>0.17</v>
      </c>
      <c r="AM15" t="s">
        <v>212</v>
      </c>
      <c r="AN15" t="s">
        <v>110</v>
      </c>
      <c r="AO15" t="s">
        <v>213</v>
      </c>
      <c r="AP15" t="s">
        <v>213</v>
      </c>
      <c r="AQ15" t="s">
        <v>85</v>
      </c>
      <c r="AR15" t="s">
        <v>214</v>
      </c>
      <c r="AS15" t="s">
        <v>215</v>
      </c>
      <c r="AT15" t="s">
        <v>85</v>
      </c>
      <c r="AU15" t="s">
        <v>85</v>
      </c>
      <c r="AV15" t="s">
        <v>216</v>
      </c>
      <c r="AW15" t="s">
        <v>216</v>
      </c>
      <c r="AX15" t="s">
        <v>158</v>
      </c>
      <c r="AY15" t="s">
        <v>110</v>
      </c>
      <c r="AZ15" t="s">
        <v>85</v>
      </c>
      <c r="BA15" t="s">
        <v>85</v>
      </c>
      <c r="BD15" t="s">
        <v>85</v>
      </c>
      <c r="BE15" t="s">
        <v>85</v>
      </c>
      <c r="BF15" t="s">
        <v>217</v>
      </c>
      <c r="BG15" t="s">
        <v>183</v>
      </c>
      <c r="BH15">
        <v>1.5</v>
      </c>
      <c r="BI15" t="s">
        <v>218</v>
      </c>
      <c r="BJ15" t="s">
        <v>85</v>
      </c>
      <c r="BK15" t="s">
        <v>85</v>
      </c>
      <c r="BL15" t="s">
        <v>214</v>
      </c>
      <c r="BM15" t="s">
        <v>85</v>
      </c>
      <c r="BN15" t="s">
        <v>85</v>
      </c>
      <c r="BO15">
        <v>60</v>
      </c>
      <c r="BS15" t="s">
        <v>85</v>
      </c>
      <c r="BT15" t="s">
        <v>85</v>
      </c>
      <c r="BU15" t="s">
        <v>85</v>
      </c>
      <c r="BV15" t="s">
        <v>85</v>
      </c>
      <c r="BW15" t="s">
        <v>85</v>
      </c>
      <c r="BX15" t="s">
        <v>85</v>
      </c>
      <c r="BY15" t="s">
        <v>85</v>
      </c>
      <c r="BZ15" t="s">
        <v>85</v>
      </c>
      <c r="CA15">
        <v>17650</v>
      </c>
      <c r="CB15" s="5">
        <f t="shared" si="1"/>
        <v>1.9611111111111112</v>
      </c>
      <c r="CC15">
        <v>2153</v>
      </c>
      <c r="CD15">
        <v>8</v>
      </c>
      <c r="CP15" t="s">
        <v>85</v>
      </c>
    </row>
    <row r="16" spans="1:94" hidden="1" x14ac:dyDescent="0.35">
      <c r="A16" t="s">
        <v>219</v>
      </c>
      <c r="B16" t="s">
        <v>85</v>
      </c>
      <c r="C16">
        <v>15</v>
      </c>
      <c r="D16" t="s">
        <v>163</v>
      </c>
      <c r="E16" t="s">
        <v>1182</v>
      </c>
      <c r="F16" t="s">
        <v>119</v>
      </c>
      <c r="G16">
        <v>50</v>
      </c>
      <c r="H16">
        <v>158</v>
      </c>
      <c r="J16" s="2">
        <f t="shared" ref="J16:J29" si="2">H16/(G16*365*24/1000)</f>
        <v>0.36073059360730592</v>
      </c>
      <c r="K16" t="s">
        <v>88</v>
      </c>
      <c r="O16" t="s">
        <v>85</v>
      </c>
      <c r="P16">
        <v>2007</v>
      </c>
      <c r="Q16">
        <v>2009</v>
      </c>
      <c r="R16" t="s">
        <v>168</v>
      </c>
      <c r="S16" t="s">
        <v>189</v>
      </c>
      <c r="T16" t="s">
        <v>190</v>
      </c>
      <c r="U16" t="s">
        <v>191</v>
      </c>
      <c r="V16">
        <v>2260</v>
      </c>
      <c r="W16">
        <v>300</v>
      </c>
      <c r="Y16" t="s">
        <v>172</v>
      </c>
      <c r="Z16">
        <v>2009</v>
      </c>
      <c r="AA16">
        <v>483.29</v>
      </c>
      <c r="AB16">
        <v>9665.7000000000007</v>
      </c>
      <c r="AC16">
        <v>0.26</v>
      </c>
      <c r="AD16">
        <v>0.27</v>
      </c>
      <c r="AE16" t="s">
        <v>172</v>
      </c>
      <c r="AF16">
        <v>2009</v>
      </c>
      <c r="AG16">
        <v>0.43</v>
      </c>
      <c r="AH16">
        <v>25</v>
      </c>
      <c r="AI16" t="s">
        <v>173</v>
      </c>
      <c r="AJ16" t="s">
        <v>192</v>
      </c>
      <c r="AK16" t="s">
        <v>220</v>
      </c>
      <c r="AL16">
        <v>2</v>
      </c>
      <c r="AM16" t="s">
        <v>194</v>
      </c>
      <c r="AN16" t="s">
        <v>163</v>
      </c>
      <c r="AO16" t="s">
        <v>195</v>
      </c>
      <c r="AP16" t="s">
        <v>196</v>
      </c>
      <c r="AQ16" t="s">
        <v>197</v>
      </c>
      <c r="AR16" t="s">
        <v>198</v>
      </c>
      <c r="AS16" t="s">
        <v>163</v>
      </c>
      <c r="AT16" t="s">
        <v>156</v>
      </c>
      <c r="AU16" t="s">
        <v>98</v>
      </c>
      <c r="AV16" t="s">
        <v>157</v>
      </c>
      <c r="AW16" t="s">
        <v>102</v>
      </c>
      <c r="AX16" t="s">
        <v>158</v>
      </c>
      <c r="AY16" t="s">
        <v>110</v>
      </c>
      <c r="AZ16" t="s">
        <v>159</v>
      </c>
      <c r="BA16" t="s">
        <v>199</v>
      </c>
      <c r="BB16">
        <v>100</v>
      </c>
      <c r="BC16">
        <v>38.1</v>
      </c>
      <c r="BD16" t="s">
        <v>85</v>
      </c>
      <c r="BE16" t="s">
        <v>85</v>
      </c>
      <c r="BF16" t="s">
        <v>103</v>
      </c>
      <c r="BG16" t="s">
        <v>200</v>
      </c>
      <c r="BH16">
        <v>7.5</v>
      </c>
      <c r="BI16" t="s">
        <v>201</v>
      </c>
      <c r="BJ16" t="s">
        <v>85</v>
      </c>
      <c r="BK16" t="s">
        <v>85</v>
      </c>
      <c r="BL16" t="s">
        <v>161</v>
      </c>
      <c r="BM16" t="s">
        <v>110</v>
      </c>
      <c r="BN16" t="s">
        <v>85</v>
      </c>
      <c r="BP16">
        <v>11232</v>
      </c>
      <c r="BQ16">
        <v>293</v>
      </c>
      <c r="BR16">
        <v>393</v>
      </c>
      <c r="BS16" t="s">
        <v>221</v>
      </c>
      <c r="BT16" t="s">
        <v>110</v>
      </c>
      <c r="BU16" t="s">
        <v>206</v>
      </c>
      <c r="BV16" t="s">
        <v>110</v>
      </c>
      <c r="BW16" t="s">
        <v>207</v>
      </c>
      <c r="BX16" t="s">
        <v>109</v>
      </c>
      <c r="BY16" t="s">
        <v>110</v>
      </c>
      <c r="BZ16" t="s">
        <v>126</v>
      </c>
      <c r="CA16">
        <v>510120</v>
      </c>
      <c r="CB16" s="5">
        <f t="shared" si="1"/>
        <v>1.7003999999999999</v>
      </c>
      <c r="CH16">
        <v>817</v>
      </c>
      <c r="CI16">
        <v>144</v>
      </c>
      <c r="CJ16">
        <v>156</v>
      </c>
      <c r="CK16">
        <v>12</v>
      </c>
      <c r="CL16">
        <v>624</v>
      </c>
      <c r="CM16">
        <v>4</v>
      </c>
      <c r="CN16">
        <v>600</v>
      </c>
      <c r="CO16">
        <v>40</v>
      </c>
      <c r="CP16" t="s">
        <v>85</v>
      </c>
    </row>
    <row r="17" spans="1:94" hidden="1" x14ac:dyDescent="0.35">
      <c r="A17" t="s">
        <v>222</v>
      </c>
      <c r="B17" t="s">
        <v>85</v>
      </c>
      <c r="C17">
        <v>16</v>
      </c>
      <c r="D17" t="s">
        <v>86</v>
      </c>
      <c r="E17" t="s">
        <v>1179</v>
      </c>
      <c r="F17" t="s">
        <v>135</v>
      </c>
      <c r="G17">
        <v>2</v>
      </c>
      <c r="H17">
        <v>4</v>
      </c>
      <c r="J17" s="2">
        <f t="shared" si="2"/>
        <v>0.22831050228310504</v>
      </c>
      <c r="K17" t="s">
        <v>88</v>
      </c>
      <c r="O17" t="s">
        <v>85</v>
      </c>
      <c r="P17">
        <v>2006</v>
      </c>
      <c r="Q17">
        <v>2009</v>
      </c>
      <c r="R17" t="s">
        <v>223</v>
      </c>
      <c r="S17" t="s">
        <v>85</v>
      </c>
      <c r="T17" t="s">
        <v>224</v>
      </c>
      <c r="U17" t="s">
        <v>225</v>
      </c>
      <c r="Y17" t="s">
        <v>85</v>
      </c>
      <c r="AE17" t="s">
        <v>85</v>
      </c>
      <c r="AI17" t="s">
        <v>85</v>
      </c>
      <c r="AJ17" t="s">
        <v>85</v>
      </c>
      <c r="AK17" t="s">
        <v>85</v>
      </c>
      <c r="AL17">
        <v>0.01</v>
      </c>
      <c r="AM17" t="s">
        <v>226</v>
      </c>
      <c r="AN17" t="s">
        <v>98</v>
      </c>
      <c r="AO17" t="s">
        <v>227</v>
      </c>
      <c r="AP17" t="s">
        <v>228</v>
      </c>
      <c r="AQ17" t="s">
        <v>229</v>
      </c>
      <c r="AR17" t="s">
        <v>85</v>
      </c>
      <c r="AS17" t="s">
        <v>85</v>
      </c>
      <c r="AT17" t="s">
        <v>141</v>
      </c>
      <c r="AU17" t="s">
        <v>98</v>
      </c>
      <c r="AV17" t="s">
        <v>142</v>
      </c>
      <c r="AW17" t="s">
        <v>102</v>
      </c>
      <c r="AX17" t="s">
        <v>85</v>
      </c>
      <c r="AY17" t="s">
        <v>85</v>
      </c>
      <c r="AZ17" t="s">
        <v>85</v>
      </c>
      <c r="BA17" t="s">
        <v>199</v>
      </c>
      <c r="BD17" t="s">
        <v>85</v>
      </c>
      <c r="BE17" t="s">
        <v>85</v>
      </c>
      <c r="BF17" t="s">
        <v>103</v>
      </c>
      <c r="BG17" t="s">
        <v>183</v>
      </c>
      <c r="BH17">
        <v>2</v>
      </c>
      <c r="BI17" t="s">
        <v>85</v>
      </c>
      <c r="BJ17" t="s">
        <v>85</v>
      </c>
      <c r="BK17" t="s">
        <v>85</v>
      </c>
      <c r="BL17" t="s">
        <v>85</v>
      </c>
      <c r="BM17" t="s">
        <v>85</v>
      </c>
      <c r="BN17" t="s">
        <v>85</v>
      </c>
      <c r="BQ17">
        <v>93</v>
      </c>
      <c r="BR17">
        <v>176</v>
      </c>
      <c r="BS17" t="s">
        <v>85</v>
      </c>
      <c r="BT17" t="s">
        <v>85</v>
      </c>
      <c r="BU17" t="s">
        <v>230</v>
      </c>
      <c r="BV17" t="s">
        <v>98</v>
      </c>
      <c r="BW17" t="s">
        <v>231</v>
      </c>
      <c r="BX17" t="s">
        <v>85</v>
      </c>
      <c r="BY17" t="s">
        <v>85</v>
      </c>
      <c r="BZ17" t="s">
        <v>85</v>
      </c>
      <c r="CL17">
        <v>1008</v>
      </c>
      <c r="CP17" t="s">
        <v>85</v>
      </c>
    </row>
    <row r="18" spans="1:94" hidden="1" x14ac:dyDescent="0.35">
      <c r="A18" t="s">
        <v>232</v>
      </c>
      <c r="B18" t="s">
        <v>85</v>
      </c>
      <c r="C18">
        <v>17</v>
      </c>
      <c r="D18" t="s">
        <v>163</v>
      </c>
      <c r="E18" t="s">
        <v>1182</v>
      </c>
      <c r="F18" t="s">
        <v>119</v>
      </c>
      <c r="G18">
        <v>50</v>
      </c>
      <c r="H18">
        <v>103</v>
      </c>
      <c r="J18" s="2">
        <f t="shared" si="2"/>
        <v>0.23515981735159816</v>
      </c>
      <c r="K18" t="s">
        <v>88</v>
      </c>
      <c r="O18" t="s">
        <v>85</v>
      </c>
      <c r="P18">
        <v>2007</v>
      </c>
      <c r="Q18">
        <v>2009</v>
      </c>
      <c r="R18" t="s">
        <v>233</v>
      </c>
      <c r="S18" t="s">
        <v>234</v>
      </c>
      <c r="T18" t="s">
        <v>235</v>
      </c>
      <c r="U18" t="s">
        <v>236</v>
      </c>
      <c r="V18">
        <v>2042</v>
      </c>
      <c r="W18">
        <v>200</v>
      </c>
      <c r="Y18" t="s">
        <v>172</v>
      </c>
      <c r="Z18">
        <v>2009</v>
      </c>
      <c r="AA18">
        <v>322.19</v>
      </c>
      <c r="AB18">
        <v>6443.8</v>
      </c>
      <c r="AC18">
        <v>0.27</v>
      </c>
      <c r="AD18">
        <v>0.27</v>
      </c>
      <c r="AE18" t="s">
        <v>172</v>
      </c>
      <c r="AF18">
        <v>2009</v>
      </c>
      <c r="AG18">
        <v>0.43</v>
      </c>
      <c r="AH18">
        <v>25</v>
      </c>
      <c r="AI18" t="s">
        <v>173</v>
      </c>
      <c r="AJ18" t="s">
        <v>85</v>
      </c>
      <c r="AK18" t="s">
        <v>85</v>
      </c>
      <c r="AL18">
        <v>1.5</v>
      </c>
      <c r="AM18" t="s">
        <v>237</v>
      </c>
      <c r="AN18" t="s">
        <v>163</v>
      </c>
      <c r="AO18" t="s">
        <v>238</v>
      </c>
      <c r="AP18" t="s">
        <v>239</v>
      </c>
      <c r="AQ18" t="s">
        <v>240</v>
      </c>
      <c r="AR18" t="s">
        <v>239</v>
      </c>
      <c r="AS18" t="s">
        <v>163</v>
      </c>
      <c r="AT18" t="s">
        <v>156</v>
      </c>
      <c r="AU18" t="s">
        <v>98</v>
      </c>
      <c r="AV18" t="s">
        <v>157</v>
      </c>
      <c r="AW18" t="s">
        <v>102</v>
      </c>
      <c r="AX18" t="s">
        <v>158</v>
      </c>
      <c r="AY18" t="s">
        <v>110</v>
      </c>
      <c r="AZ18" t="s">
        <v>85</v>
      </c>
      <c r="BA18" t="s">
        <v>199</v>
      </c>
      <c r="BB18">
        <v>100</v>
      </c>
      <c r="BC18">
        <v>38.9</v>
      </c>
      <c r="BD18" t="s">
        <v>85</v>
      </c>
      <c r="BE18" t="s">
        <v>85</v>
      </c>
      <c r="BF18" t="s">
        <v>103</v>
      </c>
      <c r="BG18" t="s">
        <v>85</v>
      </c>
      <c r="BI18" t="s">
        <v>85</v>
      </c>
      <c r="BJ18" t="s">
        <v>85</v>
      </c>
      <c r="BK18" t="s">
        <v>85</v>
      </c>
      <c r="BL18" t="s">
        <v>241</v>
      </c>
      <c r="BM18" t="s">
        <v>203</v>
      </c>
      <c r="BN18" t="s">
        <v>85</v>
      </c>
      <c r="BP18">
        <v>6336</v>
      </c>
      <c r="BQ18">
        <v>304</v>
      </c>
      <c r="BR18">
        <v>391</v>
      </c>
      <c r="BS18" t="s">
        <v>237</v>
      </c>
      <c r="BT18" t="s">
        <v>163</v>
      </c>
      <c r="BU18" t="s">
        <v>237</v>
      </c>
      <c r="BV18" t="s">
        <v>163</v>
      </c>
      <c r="BW18" t="s">
        <v>242</v>
      </c>
      <c r="BX18" t="s">
        <v>243</v>
      </c>
      <c r="BY18" t="s">
        <v>244</v>
      </c>
      <c r="BZ18" t="s">
        <v>85</v>
      </c>
      <c r="CA18">
        <v>287760</v>
      </c>
      <c r="CB18" s="5">
        <f>CA18/6000/G18</f>
        <v>0.95920000000000005</v>
      </c>
      <c r="CJ18">
        <v>88</v>
      </c>
      <c r="CK18">
        <v>12</v>
      </c>
      <c r="CL18">
        <v>352</v>
      </c>
      <c r="CM18">
        <v>4</v>
      </c>
      <c r="CO18">
        <v>60</v>
      </c>
      <c r="CP18" t="s">
        <v>85</v>
      </c>
    </row>
    <row r="19" spans="1:94" hidden="1" x14ac:dyDescent="0.35">
      <c r="A19" t="s">
        <v>245</v>
      </c>
      <c r="B19" t="s">
        <v>85</v>
      </c>
      <c r="C19">
        <v>18</v>
      </c>
      <c r="D19" t="s">
        <v>163</v>
      </c>
      <c r="E19" t="s">
        <v>1182</v>
      </c>
      <c r="F19" t="s">
        <v>119</v>
      </c>
      <c r="G19">
        <v>50</v>
      </c>
      <c r="H19">
        <v>105</v>
      </c>
      <c r="J19" s="2">
        <f t="shared" si="2"/>
        <v>0.23972602739726026</v>
      </c>
      <c r="K19" t="s">
        <v>88</v>
      </c>
      <c r="O19" t="s">
        <v>85</v>
      </c>
      <c r="P19">
        <v>2007</v>
      </c>
      <c r="Q19">
        <v>2009</v>
      </c>
      <c r="R19" t="s">
        <v>246</v>
      </c>
      <c r="S19" t="s">
        <v>247</v>
      </c>
      <c r="T19" t="s">
        <v>248</v>
      </c>
      <c r="U19" t="s">
        <v>249</v>
      </c>
      <c r="V19">
        <v>2085</v>
      </c>
      <c r="W19">
        <v>230</v>
      </c>
      <c r="Y19" t="s">
        <v>172</v>
      </c>
      <c r="Z19">
        <v>2009</v>
      </c>
      <c r="AA19">
        <v>370.52</v>
      </c>
      <c r="AB19">
        <v>7410.4</v>
      </c>
      <c r="AC19">
        <v>0.3</v>
      </c>
      <c r="AD19">
        <v>0.27</v>
      </c>
      <c r="AE19" t="s">
        <v>172</v>
      </c>
      <c r="AF19">
        <v>2009</v>
      </c>
      <c r="AG19">
        <v>0.43</v>
      </c>
      <c r="AH19">
        <v>25</v>
      </c>
      <c r="AI19" t="s">
        <v>173</v>
      </c>
      <c r="AJ19" t="s">
        <v>192</v>
      </c>
      <c r="AK19" t="s">
        <v>85</v>
      </c>
      <c r="AL19">
        <v>1.35</v>
      </c>
      <c r="AM19" t="s">
        <v>152</v>
      </c>
      <c r="AN19" t="s">
        <v>163</v>
      </c>
      <c r="AO19" t="s">
        <v>152</v>
      </c>
      <c r="AP19" t="s">
        <v>250</v>
      </c>
      <c r="AQ19" t="s">
        <v>85</v>
      </c>
      <c r="AR19" t="s">
        <v>251</v>
      </c>
      <c r="AS19" t="s">
        <v>163</v>
      </c>
      <c r="AT19" t="s">
        <v>85</v>
      </c>
      <c r="AU19" t="s">
        <v>85</v>
      </c>
      <c r="AV19" t="s">
        <v>252</v>
      </c>
      <c r="AW19" t="s">
        <v>102</v>
      </c>
      <c r="AX19" t="s">
        <v>158</v>
      </c>
      <c r="AY19" t="s">
        <v>110</v>
      </c>
      <c r="AZ19" t="s">
        <v>159</v>
      </c>
      <c r="BA19" t="s">
        <v>199</v>
      </c>
      <c r="BB19">
        <v>100</v>
      </c>
      <c r="BD19" t="s">
        <v>85</v>
      </c>
      <c r="BE19" t="s">
        <v>85</v>
      </c>
      <c r="BF19" t="s">
        <v>103</v>
      </c>
      <c r="BG19" t="s">
        <v>85</v>
      </c>
      <c r="BI19" t="s">
        <v>85</v>
      </c>
      <c r="BJ19" t="s">
        <v>85</v>
      </c>
      <c r="BK19" t="s">
        <v>85</v>
      </c>
      <c r="BL19" t="s">
        <v>161</v>
      </c>
      <c r="BM19" t="s">
        <v>110</v>
      </c>
      <c r="BN19" t="s">
        <v>85</v>
      </c>
      <c r="BQ19">
        <v>293</v>
      </c>
      <c r="BR19">
        <v>393</v>
      </c>
      <c r="BS19" t="s">
        <v>152</v>
      </c>
      <c r="BT19" t="s">
        <v>163</v>
      </c>
      <c r="BU19" t="s">
        <v>164</v>
      </c>
      <c r="BV19" t="s">
        <v>98</v>
      </c>
      <c r="BW19" t="s">
        <v>253</v>
      </c>
      <c r="BX19" t="s">
        <v>109</v>
      </c>
      <c r="BY19" t="s">
        <v>110</v>
      </c>
      <c r="BZ19" t="s">
        <v>117</v>
      </c>
      <c r="CA19">
        <v>352854</v>
      </c>
      <c r="CB19" s="5">
        <f>CA19/6000/G19</f>
        <v>1.17618</v>
      </c>
      <c r="CJ19">
        <v>96</v>
      </c>
      <c r="CL19">
        <v>768</v>
      </c>
      <c r="CM19">
        <v>8</v>
      </c>
      <c r="CN19">
        <v>350</v>
      </c>
      <c r="CO19">
        <v>31</v>
      </c>
      <c r="CP19" t="s">
        <v>85</v>
      </c>
    </row>
    <row r="20" spans="1:94" hidden="1" x14ac:dyDescent="0.35">
      <c r="A20" t="s">
        <v>254</v>
      </c>
      <c r="B20" t="s">
        <v>85</v>
      </c>
      <c r="C20">
        <v>19</v>
      </c>
      <c r="D20" t="s">
        <v>163</v>
      </c>
      <c r="E20" t="s">
        <v>1182</v>
      </c>
      <c r="F20" t="s">
        <v>119</v>
      </c>
      <c r="G20">
        <v>20</v>
      </c>
      <c r="H20">
        <v>48</v>
      </c>
      <c r="J20" s="2">
        <f t="shared" si="2"/>
        <v>0.27397260273972607</v>
      </c>
      <c r="K20" t="s">
        <v>167</v>
      </c>
      <c r="O20" t="s">
        <v>85</v>
      </c>
      <c r="P20">
        <v>2006</v>
      </c>
      <c r="Q20">
        <v>2009</v>
      </c>
      <c r="R20" t="s">
        <v>168</v>
      </c>
      <c r="S20" t="s">
        <v>169</v>
      </c>
      <c r="T20" t="s">
        <v>170</v>
      </c>
      <c r="U20" t="s">
        <v>171</v>
      </c>
      <c r="V20">
        <v>2076</v>
      </c>
      <c r="W20">
        <v>90</v>
      </c>
      <c r="Y20" t="s">
        <v>172</v>
      </c>
      <c r="Z20">
        <v>2009</v>
      </c>
      <c r="AA20">
        <v>144.99</v>
      </c>
      <c r="AB20">
        <v>7249.3</v>
      </c>
      <c r="AC20">
        <v>0.26</v>
      </c>
      <c r="AD20">
        <v>0.27</v>
      </c>
      <c r="AE20" t="s">
        <v>172</v>
      </c>
      <c r="AF20">
        <v>2009</v>
      </c>
      <c r="AG20">
        <v>0.43</v>
      </c>
      <c r="AH20">
        <v>25</v>
      </c>
      <c r="AI20" t="s">
        <v>173</v>
      </c>
      <c r="AJ20" t="s">
        <v>174</v>
      </c>
      <c r="AK20" t="s">
        <v>255</v>
      </c>
      <c r="AL20">
        <v>0.8</v>
      </c>
      <c r="AM20" t="s">
        <v>176</v>
      </c>
      <c r="AN20" t="s">
        <v>163</v>
      </c>
      <c r="AO20" t="s">
        <v>176</v>
      </c>
      <c r="AP20" t="s">
        <v>177</v>
      </c>
      <c r="AQ20" t="s">
        <v>178</v>
      </c>
      <c r="AR20" t="s">
        <v>179</v>
      </c>
      <c r="AS20" t="s">
        <v>163</v>
      </c>
      <c r="AT20" t="s">
        <v>85</v>
      </c>
      <c r="AU20" t="s">
        <v>85</v>
      </c>
      <c r="AV20" t="s">
        <v>180</v>
      </c>
      <c r="AW20" t="s">
        <v>180</v>
      </c>
      <c r="AX20" t="s">
        <v>256</v>
      </c>
      <c r="AY20" t="s">
        <v>257</v>
      </c>
      <c r="AZ20" t="s">
        <v>85</v>
      </c>
      <c r="BA20" t="s">
        <v>85</v>
      </c>
      <c r="BB20">
        <v>45</v>
      </c>
      <c r="BD20" t="s">
        <v>85</v>
      </c>
      <c r="BE20" t="s">
        <v>85</v>
      </c>
      <c r="BF20" t="s">
        <v>103</v>
      </c>
      <c r="BG20" t="s">
        <v>183</v>
      </c>
      <c r="BH20">
        <v>1</v>
      </c>
      <c r="BI20" t="s">
        <v>85</v>
      </c>
      <c r="BJ20" t="s">
        <v>85</v>
      </c>
      <c r="BK20" t="s">
        <v>85</v>
      </c>
      <c r="BL20" t="s">
        <v>184</v>
      </c>
      <c r="BM20" t="s">
        <v>185</v>
      </c>
      <c r="BN20" t="s">
        <v>186</v>
      </c>
      <c r="BO20">
        <v>165</v>
      </c>
      <c r="BS20" t="s">
        <v>176</v>
      </c>
      <c r="BT20" t="s">
        <v>163</v>
      </c>
      <c r="BU20" t="s">
        <v>176</v>
      </c>
      <c r="BV20" t="s">
        <v>163</v>
      </c>
      <c r="BW20" t="s">
        <v>187</v>
      </c>
      <c r="BX20" t="s">
        <v>85</v>
      </c>
      <c r="BY20" t="s">
        <v>85</v>
      </c>
      <c r="BZ20" t="s">
        <v>85</v>
      </c>
      <c r="CA20">
        <v>150000</v>
      </c>
      <c r="CB20" s="5">
        <f>CA20/6000/G20</f>
        <v>1.25</v>
      </c>
      <c r="CC20">
        <v>1255</v>
      </c>
      <c r="CD20">
        <v>120</v>
      </c>
      <c r="CP20" t="s">
        <v>85</v>
      </c>
    </row>
    <row r="21" spans="1:94" hidden="1" x14ac:dyDescent="0.35">
      <c r="A21" t="s">
        <v>258</v>
      </c>
      <c r="B21" t="s">
        <v>85</v>
      </c>
      <c r="C21">
        <v>20</v>
      </c>
      <c r="D21" t="s">
        <v>163</v>
      </c>
      <c r="E21" t="s">
        <v>1182</v>
      </c>
      <c r="F21" t="s">
        <v>119</v>
      </c>
      <c r="G21">
        <v>1.4</v>
      </c>
      <c r="H21">
        <v>2</v>
      </c>
      <c r="J21" s="2">
        <f t="shared" si="2"/>
        <v>0.16307893020221789</v>
      </c>
      <c r="K21" t="s">
        <v>259</v>
      </c>
      <c r="O21" t="s">
        <v>85</v>
      </c>
      <c r="P21">
        <v>2008</v>
      </c>
      <c r="Q21">
        <v>2009</v>
      </c>
      <c r="R21" t="s">
        <v>260</v>
      </c>
      <c r="S21" t="s">
        <v>261</v>
      </c>
      <c r="T21" t="s">
        <v>262</v>
      </c>
      <c r="U21" t="s">
        <v>263</v>
      </c>
      <c r="Y21" t="s">
        <v>85</v>
      </c>
      <c r="AD21">
        <v>0.27</v>
      </c>
      <c r="AE21" t="s">
        <v>172</v>
      </c>
      <c r="AF21">
        <v>2009</v>
      </c>
      <c r="AG21">
        <v>0.43</v>
      </c>
      <c r="AH21">
        <v>25</v>
      </c>
      <c r="AI21" t="s">
        <v>85</v>
      </c>
      <c r="AJ21" t="s">
        <v>264</v>
      </c>
      <c r="AK21" t="s">
        <v>85</v>
      </c>
      <c r="AL21">
        <v>0.05</v>
      </c>
      <c r="AM21" t="s">
        <v>265</v>
      </c>
      <c r="AN21" t="s">
        <v>266</v>
      </c>
      <c r="AO21" t="s">
        <v>267</v>
      </c>
      <c r="AP21" t="s">
        <v>268</v>
      </c>
      <c r="AQ21" t="s">
        <v>269</v>
      </c>
      <c r="AR21" t="s">
        <v>267</v>
      </c>
      <c r="AS21" t="s">
        <v>163</v>
      </c>
      <c r="AT21" t="s">
        <v>85</v>
      </c>
      <c r="AU21" t="s">
        <v>85</v>
      </c>
      <c r="AV21" t="s">
        <v>180</v>
      </c>
      <c r="AW21" t="s">
        <v>180</v>
      </c>
      <c r="AX21" t="s">
        <v>270</v>
      </c>
      <c r="AY21" t="s">
        <v>110</v>
      </c>
      <c r="AZ21" t="s">
        <v>85</v>
      </c>
      <c r="BA21" t="s">
        <v>85</v>
      </c>
      <c r="BB21">
        <v>55</v>
      </c>
      <c r="BD21" t="s">
        <v>85</v>
      </c>
      <c r="BE21" t="s">
        <v>85</v>
      </c>
      <c r="BF21" t="s">
        <v>217</v>
      </c>
      <c r="BG21" t="s">
        <v>271</v>
      </c>
      <c r="BI21" t="s">
        <v>272</v>
      </c>
      <c r="BJ21" t="s">
        <v>85</v>
      </c>
      <c r="BK21" t="s">
        <v>85</v>
      </c>
      <c r="BL21" t="s">
        <v>273</v>
      </c>
      <c r="BM21" t="s">
        <v>163</v>
      </c>
      <c r="BN21" t="s">
        <v>274</v>
      </c>
      <c r="BQ21">
        <v>140</v>
      </c>
      <c r="BR21">
        <v>270</v>
      </c>
      <c r="BS21" t="s">
        <v>85</v>
      </c>
      <c r="BT21" t="s">
        <v>85</v>
      </c>
      <c r="BU21" t="s">
        <v>85</v>
      </c>
      <c r="BV21" t="s">
        <v>85</v>
      </c>
      <c r="BW21" t="s">
        <v>85</v>
      </c>
      <c r="BX21" t="s">
        <v>267</v>
      </c>
      <c r="BY21" t="s">
        <v>163</v>
      </c>
      <c r="BZ21" t="s">
        <v>85</v>
      </c>
      <c r="CE21">
        <v>16</v>
      </c>
      <c r="CF21">
        <v>2</v>
      </c>
      <c r="CG21">
        <v>806</v>
      </c>
      <c r="CO21">
        <v>1</v>
      </c>
      <c r="CP21" t="s">
        <v>85</v>
      </c>
    </row>
    <row r="22" spans="1:94" hidden="1" x14ac:dyDescent="0.35">
      <c r="A22" t="s">
        <v>275</v>
      </c>
      <c r="B22" t="s">
        <v>85</v>
      </c>
      <c r="C22">
        <v>21</v>
      </c>
      <c r="D22" t="s">
        <v>163</v>
      </c>
      <c r="E22" t="s">
        <v>1182</v>
      </c>
      <c r="F22" t="s">
        <v>119</v>
      </c>
      <c r="G22">
        <v>50</v>
      </c>
      <c r="H22">
        <v>113.52</v>
      </c>
      <c r="J22" s="2">
        <f t="shared" si="2"/>
        <v>0.25917808219178079</v>
      </c>
      <c r="K22" t="s">
        <v>88</v>
      </c>
      <c r="O22" t="s">
        <v>85</v>
      </c>
      <c r="P22">
        <v>2007</v>
      </c>
      <c r="Q22">
        <v>2009</v>
      </c>
      <c r="R22" t="s">
        <v>168</v>
      </c>
      <c r="S22" t="s">
        <v>169</v>
      </c>
      <c r="T22" t="s">
        <v>170</v>
      </c>
      <c r="U22" t="s">
        <v>171</v>
      </c>
      <c r="V22">
        <v>2076</v>
      </c>
      <c r="W22">
        <v>250</v>
      </c>
      <c r="Y22" t="s">
        <v>172</v>
      </c>
      <c r="Z22">
        <v>2009</v>
      </c>
      <c r="AA22">
        <v>402.74</v>
      </c>
      <c r="AB22">
        <v>8054.8</v>
      </c>
      <c r="AC22">
        <v>0.3</v>
      </c>
      <c r="AD22">
        <v>0.27</v>
      </c>
      <c r="AE22" t="s">
        <v>172</v>
      </c>
      <c r="AF22">
        <v>2009</v>
      </c>
      <c r="AG22">
        <v>0.43</v>
      </c>
      <c r="AH22">
        <v>25</v>
      </c>
      <c r="AI22" t="s">
        <v>173</v>
      </c>
      <c r="AJ22" t="s">
        <v>174</v>
      </c>
      <c r="AK22" t="s">
        <v>276</v>
      </c>
      <c r="AL22">
        <v>1.1499999999999999</v>
      </c>
      <c r="AM22" t="s">
        <v>176</v>
      </c>
      <c r="AN22" t="s">
        <v>163</v>
      </c>
      <c r="AO22" t="s">
        <v>176</v>
      </c>
      <c r="AP22" t="s">
        <v>176</v>
      </c>
      <c r="AQ22" t="s">
        <v>277</v>
      </c>
      <c r="AR22" t="s">
        <v>179</v>
      </c>
      <c r="AS22" t="s">
        <v>163</v>
      </c>
      <c r="AT22" t="s">
        <v>85</v>
      </c>
      <c r="AU22" t="s">
        <v>85</v>
      </c>
      <c r="AV22" t="s">
        <v>278</v>
      </c>
      <c r="AW22" t="s">
        <v>102</v>
      </c>
      <c r="AX22" t="s">
        <v>85</v>
      </c>
      <c r="AY22" t="s">
        <v>85</v>
      </c>
      <c r="AZ22" t="s">
        <v>85</v>
      </c>
      <c r="BA22" t="s">
        <v>199</v>
      </c>
      <c r="BB22">
        <v>100</v>
      </c>
      <c r="BD22" t="s">
        <v>85</v>
      </c>
      <c r="BE22" t="s">
        <v>85</v>
      </c>
      <c r="BF22" t="s">
        <v>103</v>
      </c>
      <c r="BG22" t="s">
        <v>85</v>
      </c>
      <c r="BI22" t="s">
        <v>85</v>
      </c>
      <c r="BJ22" t="s">
        <v>85</v>
      </c>
      <c r="BK22" t="s">
        <v>85</v>
      </c>
      <c r="BL22" t="s">
        <v>161</v>
      </c>
      <c r="BM22" t="s">
        <v>110</v>
      </c>
      <c r="BN22" t="s">
        <v>85</v>
      </c>
      <c r="BP22">
        <v>12960</v>
      </c>
      <c r="BR22">
        <v>393</v>
      </c>
      <c r="BS22" t="s">
        <v>176</v>
      </c>
      <c r="BT22" t="s">
        <v>163</v>
      </c>
      <c r="BU22" t="s">
        <v>176</v>
      </c>
      <c r="BV22" t="s">
        <v>163</v>
      </c>
      <c r="BW22" t="s">
        <v>279</v>
      </c>
      <c r="BX22" t="s">
        <v>280</v>
      </c>
      <c r="BY22" t="s">
        <v>163</v>
      </c>
      <c r="BZ22" t="s">
        <v>85</v>
      </c>
      <c r="CA22">
        <v>300000</v>
      </c>
      <c r="CB22" s="5">
        <f t="shared" ref="CB22:CB29" si="3">CA22/6000/G22</f>
        <v>1</v>
      </c>
      <c r="CH22">
        <v>833</v>
      </c>
      <c r="CI22">
        <v>150</v>
      </c>
      <c r="CJ22">
        <v>90</v>
      </c>
      <c r="CL22">
        <v>360</v>
      </c>
      <c r="CM22">
        <v>4</v>
      </c>
      <c r="CP22" t="s">
        <v>85</v>
      </c>
    </row>
    <row r="23" spans="1:94" hidden="1" x14ac:dyDescent="0.35">
      <c r="A23" t="s">
        <v>281</v>
      </c>
      <c r="B23" t="s">
        <v>85</v>
      </c>
      <c r="C23">
        <v>22</v>
      </c>
      <c r="D23" t="s">
        <v>163</v>
      </c>
      <c r="E23" t="s">
        <v>1182</v>
      </c>
      <c r="F23" t="s">
        <v>119</v>
      </c>
      <c r="G23">
        <v>50</v>
      </c>
      <c r="H23">
        <v>113.52</v>
      </c>
      <c r="J23" s="2">
        <f t="shared" si="2"/>
        <v>0.25917808219178079</v>
      </c>
      <c r="K23" t="s">
        <v>88</v>
      </c>
      <c r="O23" t="s">
        <v>85</v>
      </c>
      <c r="P23">
        <v>2007</v>
      </c>
      <c r="Q23">
        <v>2009</v>
      </c>
      <c r="R23" t="s">
        <v>168</v>
      </c>
      <c r="S23" t="s">
        <v>169</v>
      </c>
      <c r="T23" t="s">
        <v>170</v>
      </c>
      <c r="U23" t="s">
        <v>171</v>
      </c>
      <c r="V23">
        <v>2076</v>
      </c>
      <c r="W23">
        <v>250</v>
      </c>
      <c r="Y23" t="s">
        <v>172</v>
      </c>
      <c r="Z23">
        <v>2009</v>
      </c>
      <c r="AA23">
        <v>402.74</v>
      </c>
      <c r="AB23">
        <v>8054.8</v>
      </c>
      <c r="AC23">
        <v>0.3</v>
      </c>
      <c r="AD23">
        <v>0.27</v>
      </c>
      <c r="AE23" t="s">
        <v>172</v>
      </c>
      <c r="AF23">
        <v>2009</v>
      </c>
      <c r="AG23">
        <v>0.43</v>
      </c>
      <c r="AH23">
        <v>25</v>
      </c>
      <c r="AI23" t="s">
        <v>173</v>
      </c>
      <c r="AJ23" t="s">
        <v>174</v>
      </c>
      <c r="AK23" t="s">
        <v>276</v>
      </c>
      <c r="AL23">
        <v>1.1499999999999999</v>
      </c>
      <c r="AM23" t="s">
        <v>176</v>
      </c>
      <c r="AN23" t="s">
        <v>163</v>
      </c>
      <c r="AO23" t="s">
        <v>176</v>
      </c>
      <c r="AP23" t="s">
        <v>176</v>
      </c>
      <c r="AQ23" t="s">
        <v>277</v>
      </c>
      <c r="AR23" t="s">
        <v>179</v>
      </c>
      <c r="AS23" t="s">
        <v>163</v>
      </c>
      <c r="AT23" t="s">
        <v>85</v>
      </c>
      <c r="AU23" t="s">
        <v>85</v>
      </c>
      <c r="AV23" t="s">
        <v>278</v>
      </c>
      <c r="AW23" t="s">
        <v>102</v>
      </c>
      <c r="AX23" t="s">
        <v>85</v>
      </c>
      <c r="AY23" t="s">
        <v>85</v>
      </c>
      <c r="AZ23" t="s">
        <v>85</v>
      </c>
      <c r="BA23" t="s">
        <v>199</v>
      </c>
      <c r="BB23">
        <v>100</v>
      </c>
      <c r="BD23" t="s">
        <v>85</v>
      </c>
      <c r="BE23" t="s">
        <v>85</v>
      </c>
      <c r="BF23" t="s">
        <v>103</v>
      </c>
      <c r="BG23" t="s">
        <v>85</v>
      </c>
      <c r="BI23" t="s">
        <v>85</v>
      </c>
      <c r="BJ23" t="s">
        <v>85</v>
      </c>
      <c r="BK23" t="s">
        <v>85</v>
      </c>
      <c r="BL23" t="s">
        <v>161</v>
      </c>
      <c r="BM23" t="s">
        <v>110</v>
      </c>
      <c r="BN23" t="s">
        <v>85</v>
      </c>
      <c r="BP23">
        <v>12960</v>
      </c>
      <c r="BR23">
        <v>393</v>
      </c>
      <c r="BS23" t="s">
        <v>176</v>
      </c>
      <c r="BT23" t="s">
        <v>163</v>
      </c>
      <c r="BU23" t="s">
        <v>176</v>
      </c>
      <c r="BV23" t="s">
        <v>163</v>
      </c>
      <c r="BW23" t="s">
        <v>279</v>
      </c>
      <c r="BX23" t="s">
        <v>280</v>
      </c>
      <c r="BY23" t="s">
        <v>163</v>
      </c>
      <c r="BZ23" t="s">
        <v>85</v>
      </c>
      <c r="CA23">
        <v>300000</v>
      </c>
      <c r="CB23" s="5">
        <f t="shared" si="3"/>
        <v>1</v>
      </c>
      <c r="CH23">
        <v>833</v>
      </c>
      <c r="CI23">
        <v>150</v>
      </c>
      <c r="CJ23">
        <v>90</v>
      </c>
      <c r="CL23">
        <v>360</v>
      </c>
      <c r="CM23">
        <v>4</v>
      </c>
      <c r="CP23" t="s">
        <v>85</v>
      </c>
    </row>
    <row r="24" spans="1:94" hidden="1" x14ac:dyDescent="0.35">
      <c r="A24" t="s">
        <v>282</v>
      </c>
      <c r="B24" t="s">
        <v>85</v>
      </c>
      <c r="C24">
        <v>23</v>
      </c>
      <c r="D24" t="s">
        <v>163</v>
      </c>
      <c r="E24" t="s">
        <v>1182</v>
      </c>
      <c r="F24" t="s">
        <v>119</v>
      </c>
      <c r="G24">
        <v>50</v>
      </c>
      <c r="H24">
        <v>113.52</v>
      </c>
      <c r="J24" s="2">
        <f t="shared" si="2"/>
        <v>0.25917808219178079</v>
      </c>
      <c r="K24" t="s">
        <v>88</v>
      </c>
      <c r="O24" t="s">
        <v>85</v>
      </c>
      <c r="P24">
        <v>2008</v>
      </c>
      <c r="Q24">
        <v>2009</v>
      </c>
      <c r="R24" t="s">
        <v>168</v>
      </c>
      <c r="S24" t="s">
        <v>169</v>
      </c>
      <c r="T24" t="s">
        <v>170</v>
      </c>
      <c r="U24" t="s">
        <v>171</v>
      </c>
      <c r="V24">
        <v>2076</v>
      </c>
      <c r="W24">
        <v>210</v>
      </c>
      <c r="Y24" t="s">
        <v>172</v>
      </c>
      <c r="Z24">
        <v>2009</v>
      </c>
      <c r="AA24">
        <v>338.3</v>
      </c>
      <c r="AB24">
        <v>6766</v>
      </c>
      <c r="AC24">
        <v>0.26</v>
      </c>
      <c r="AD24">
        <v>0.27</v>
      </c>
      <c r="AE24" t="s">
        <v>172</v>
      </c>
      <c r="AF24">
        <v>2009</v>
      </c>
      <c r="AG24">
        <v>0.43</v>
      </c>
      <c r="AH24">
        <v>25</v>
      </c>
      <c r="AI24" t="s">
        <v>173</v>
      </c>
      <c r="AJ24" t="s">
        <v>174</v>
      </c>
      <c r="AK24" t="s">
        <v>85</v>
      </c>
      <c r="AL24">
        <v>1.1499999999999999</v>
      </c>
      <c r="AM24" t="s">
        <v>176</v>
      </c>
      <c r="AN24" t="s">
        <v>163</v>
      </c>
      <c r="AO24" t="s">
        <v>176</v>
      </c>
      <c r="AP24" t="s">
        <v>176</v>
      </c>
      <c r="AQ24" t="s">
        <v>277</v>
      </c>
      <c r="AR24" t="s">
        <v>179</v>
      </c>
      <c r="AS24" t="s">
        <v>163</v>
      </c>
      <c r="AT24" t="s">
        <v>85</v>
      </c>
      <c r="AU24" t="s">
        <v>85</v>
      </c>
      <c r="AV24" t="s">
        <v>278</v>
      </c>
      <c r="AW24" t="s">
        <v>102</v>
      </c>
      <c r="AX24" t="s">
        <v>85</v>
      </c>
      <c r="AY24" t="s">
        <v>85</v>
      </c>
      <c r="AZ24" t="s">
        <v>85</v>
      </c>
      <c r="BA24" t="s">
        <v>199</v>
      </c>
      <c r="BB24">
        <v>100</v>
      </c>
      <c r="BD24" t="s">
        <v>85</v>
      </c>
      <c r="BE24" t="s">
        <v>85</v>
      </c>
      <c r="BF24" t="s">
        <v>103</v>
      </c>
      <c r="BG24" t="s">
        <v>85</v>
      </c>
      <c r="BI24" t="s">
        <v>85</v>
      </c>
      <c r="BJ24" t="s">
        <v>85</v>
      </c>
      <c r="BK24" t="s">
        <v>85</v>
      </c>
      <c r="BL24" t="s">
        <v>161</v>
      </c>
      <c r="BM24" t="s">
        <v>110</v>
      </c>
      <c r="BN24" t="s">
        <v>85</v>
      </c>
      <c r="BP24">
        <v>12960</v>
      </c>
      <c r="BR24">
        <v>393</v>
      </c>
      <c r="BS24" t="s">
        <v>176</v>
      </c>
      <c r="BT24" t="s">
        <v>163</v>
      </c>
      <c r="BU24" t="s">
        <v>176</v>
      </c>
      <c r="BV24" t="s">
        <v>163</v>
      </c>
      <c r="BW24" t="s">
        <v>279</v>
      </c>
      <c r="BX24" t="s">
        <v>280</v>
      </c>
      <c r="BY24" t="s">
        <v>163</v>
      </c>
      <c r="BZ24" t="s">
        <v>85</v>
      </c>
      <c r="CA24">
        <v>300000</v>
      </c>
      <c r="CB24" s="5">
        <f t="shared" si="3"/>
        <v>1</v>
      </c>
      <c r="CH24">
        <v>833</v>
      </c>
      <c r="CI24">
        <v>150</v>
      </c>
      <c r="CJ24">
        <v>90</v>
      </c>
      <c r="CL24">
        <v>360</v>
      </c>
      <c r="CM24">
        <v>4</v>
      </c>
      <c r="CP24" t="s">
        <v>85</v>
      </c>
    </row>
    <row r="25" spans="1:94" hidden="1" x14ac:dyDescent="0.35">
      <c r="A25" t="s">
        <v>283</v>
      </c>
      <c r="B25" t="s">
        <v>85</v>
      </c>
      <c r="C25">
        <v>24</v>
      </c>
      <c r="D25" t="s">
        <v>257</v>
      </c>
      <c r="E25" t="s">
        <v>1182</v>
      </c>
      <c r="F25" t="s">
        <v>119</v>
      </c>
      <c r="G25">
        <v>4.7</v>
      </c>
      <c r="H25">
        <v>9.1999999999999993</v>
      </c>
      <c r="J25" s="2">
        <f t="shared" si="2"/>
        <v>0.22345283202176236</v>
      </c>
      <c r="K25" t="s">
        <v>88</v>
      </c>
      <c r="O25" t="s">
        <v>85</v>
      </c>
      <c r="P25">
        <v>2008</v>
      </c>
      <c r="Q25">
        <v>2010</v>
      </c>
      <c r="R25" t="s">
        <v>168</v>
      </c>
      <c r="S25" t="s">
        <v>85</v>
      </c>
      <c r="T25" t="s">
        <v>284</v>
      </c>
      <c r="U25" t="s">
        <v>285</v>
      </c>
      <c r="V25">
        <v>1936</v>
      </c>
      <c r="Y25" t="s">
        <v>85</v>
      </c>
      <c r="AE25" t="s">
        <v>85</v>
      </c>
      <c r="AI25" t="s">
        <v>85</v>
      </c>
      <c r="AJ25" t="s">
        <v>85</v>
      </c>
      <c r="AK25" t="s">
        <v>85</v>
      </c>
      <c r="AL25">
        <v>0.08</v>
      </c>
      <c r="AM25" t="s">
        <v>286</v>
      </c>
      <c r="AN25" t="s">
        <v>257</v>
      </c>
      <c r="AO25" t="s">
        <v>286</v>
      </c>
      <c r="AP25" t="s">
        <v>286</v>
      </c>
      <c r="AQ25" t="s">
        <v>85</v>
      </c>
      <c r="AR25" t="s">
        <v>85</v>
      </c>
      <c r="AS25" t="s">
        <v>85</v>
      </c>
      <c r="AT25" t="s">
        <v>85</v>
      </c>
      <c r="AU25" t="s">
        <v>85</v>
      </c>
      <c r="AV25" t="s">
        <v>287</v>
      </c>
      <c r="AW25" t="s">
        <v>288</v>
      </c>
      <c r="AX25" t="s">
        <v>289</v>
      </c>
      <c r="AY25" t="s">
        <v>257</v>
      </c>
      <c r="AZ25" t="s">
        <v>85</v>
      </c>
      <c r="BA25" t="s">
        <v>85</v>
      </c>
      <c r="BB25">
        <v>93.8</v>
      </c>
      <c r="BC25">
        <v>39.299999999999997</v>
      </c>
      <c r="BD25" t="s">
        <v>85</v>
      </c>
      <c r="BE25" t="s">
        <v>85</v>
      </c>
      <c r="BF25" t="s">
        <v>290</v>
      </c>
      <c r="BG25" t="s">
        <v>104</v>
      </c>
      <c r="BH25">
        <v>8</v>
      </c>
      <c r="BI25" t="s">
        <v>291</v>
      </c>
      <c r="BJ25" t="s">
        <v>85</v>
      </c>
      <c r="BK25" t="s">
        <v>85</v>
      </c>
      <c r="BL25" t="s">
        <v>292</v>
      </c>
      <c r="BM25" t="s">
        <v>85</v>
      </c>
      <c r="BN25" t="s">
        <v>85</v>
      </c>
      <c r="BP25">
        <v>1296</v>
      </c>
      <c r="BQ25">
        <v>290</v>
      </c>
      <c r="BR25">
        <v>550</v>
      </c>
      <c r="BS25" t="s">
        <v>85</v>
      </c>
      <c r="BT25" t="s">
        <v>85</v>
      </c>
      <c r="BU25" t="s">
        <v>293</v>
      </c>
      <c r="BV25" t="s">
        <v>85</v>
      </c>
      <c r="BW25" t="s">
        <v>85</v>
      </c>
      <c r="BX25" t="s">
        <v>294</v>
      </c>
      <c r="BY25" t="s">
        <v>257</v>
      </c>
      <c r="BZ25" t="s">
        <v>85</v>
      </c>
      <c r="CA25">
        <v>31860</v>
      </c>
      <c r="CB25" s="5">
        <f t="shared" si="3"/>
        <v>1.129787234042553</v>
      </c>
      <c r="CH25">
        <v>590</v>
      </c>
      <c r="CI25">
        <v>100</v>
      </c>
      <c r="CJ25">
        <v>9</v>
      </c>
      <c r="CK25">
        <v>8</v>
      </c>
      <c r="CL25">
        <v>54</v>
      </c>
      <c r="CM25">
        <v>6</v>
      </c>
      <c r="CP25" t="s">
        <v>85</v>
      </c>
    </row>
    <row r="26" spans="1:94" hidden="1" x14ac:dyDescent="0.35">
      <c r="A26" t="s">
        <v>295</v>
      </c>
      <c r="B26" t="s">
        <v>85</v>
      </c>
      <c r="C26">
        <v>25</v>
      </c>
      <c r="D26" t="s">
        <v>163</v>
      </c>
      <c r="E26" t="s">
        <v>1182</v>
      </c>
      <c r="F26" t="s">
        <v>119</v>
      </c>
      <c r="G26">
        <v>50</v>
      </c>
      <c r="H26">
        <v>158</v>
      </c>
      <c r="J26" s="2">
        <f t="shared" si="2"/>
        <v>0.36073059360730592</v>
      </c>
      <c r="K26" t="s">
        <v>88</v>
      </c>
      <c r="O26" t="s">
        <v>85</v>
      </c>
      <c r="P26">
        <v>2009</v>
      </c>
      <c r="Q26">
        <v>2010</v>
      </c>
      <c r="R26" t="s">
        <v>246</v>
      </c>
      <c r="S26" t="s">
        <v>247</v>
      </c>
      <c r="T26" t="s">
        <v>296</v>
      </c>
      <c r="U26" t="s">
        <v>297</v>
      </c>
      <c r="V26">
        <v>2096</v>
      </c>
      <c r="W26">
        <v>300</v>
      </c>
      <c r="Y26" t="s">
        <v>172</v>
      </c>
      <c r="Z26">
        <v>2010</v>
      </c>
      <c r="AA26">
        <v>454.48</v>
      </c>
      <c r="AB26">
        <v>9089.6</v>
      </c>
      <c r="AC26">
        <v>0.25</v>
      </c>
      <c r="AD26">
        <v>0.27</v>
      </c>
      <c r="AE26" t="s">
        <v>172</v>
      </c>
      <c r="AF26">
        <v>2010</v>
      </c>
      <c r="AG26">
        <v>0.41</v>
      </c>
      <c r="AH26">
        <v>25</v>
      </c>
      <c r="AI26" t="s">
        <v>173</v>
      </c>
      <c r="AJ26" t="s">
        <v>192</v>
      </c>
      <c r="AK26" t="s">
        <v>85</v>
      </c>
      <c r="AL26">
        <v>2</v>
      </c>
      <c r="AM26" t="s">
        <v>298</v>
      </c>
      <c r="AN26" t="s">
        <v>163</v>
      </c>
      <c r="AO26" t="s">
        <v>299</v>
      </c>
      <c r="AP26" t="s">
        <v>196</v>
      </c>
      <c r="AQ26" t="s">
        <v>197</v>
      </c>
      <c r="AR26" t="s">
        <v>300</v>
      </c>
      <c r="AS26" t="s">
        <v>163</v>
      </c>
      <c r="AT26" t="s">
        <v>85</v>
      </c>
      <c r="AU26" t="s">
        <v>85</v>
      </c>
      <c r="AV26" t="s">
        <v>252</v>
      </c>
      <c r="AW26" t="s">
        <v>102</v>
      </c>
      <c r="AX26" t="s">
        <v>158</v>
      </c>
      <c r="AY26" t="s">
        <v>110</v>
      </c>
      <c r="AZ26" t="s">
        <v>85</v>
      </c>
      <c r="BA26" t="s">
        <v>199</v>
      </c>
      <c r="BB26">
        <v>100</v>
      </c>
      <c r="BC26">
        <v>38.1</v>
      </c>
      <c r="BD26" t="s">
        <v>85</v>
      </c>
      <c r="BE26" t="s">
        <v>85</v>
      </c>
      <c r="BF26" t="s">
        <v>103</v>
      </c>
      <c r="BG26" t="s">
        <v>200</v>
      </c>
      <c r="BH26">
        <v>7.5</v>
      </c>
      <c r="BI26" t="s">
        <v>201</v>
      </c>
      <c r="BJ26" t="s">
        <v>85</v>
      </c>
      <c r="BK26" t="s">
        <v>85</v>
      </c>
      <c r="BL26" t="s">
        <v>161</v>
      </c>
      <c r="BM26" t="s">
        <v>110</v>
      </c>
      <c r="BN26" t="s">
        <v>301</v>
      </c>
      <c r="BP26">
        <v>22464</v>
      </c>
      <c r="BQ26">
        <v>293</v>
      </c>
      <c r="BR26">
        <v>393</v>
      </c>
      <c r="BS26" t="s">
        <v>302</v>
      </c>
      <c r="BT26" t="s">
        <v>163</v>
      </c>
      <c r="BU26" t="s">
        <v>303</v>
      </c>
      <c r="BV26" t="s">
        <v>163</v>
      </c>
      <c r="BW26" t="s">
        <v>304</v>
      </c>
      <c r="BX26" t="s">
        <v>109</v>
      </c>
      <c r="BY26" t="s">
        <v>110</v>
      </c>
      <c r="BZ26" t="s">
        <v>126</v>
      </c>
      <c r="CA26">
        <v>510120</v>
      </c>
      <c r="CB26" s="5">
        <f t="shared" si="3"/>
        <v>1.7003999999999999</v>
      </c>
      <c r="CH26">
        <v>817</v>
      </c>
      <c r="CI26">
        <v>144</v>
      </c>
      <c r="CJ26">
        <v>156</v>
      </c>
      <c r="CK26">
        <v>12</v>
      </c>
      <c r="CL26">
        <v>624</v>
      </c>
      <c r="CM26">
        <v>4</v>
      </c>
      <c r="CN26">
        <v>600</v>
      </c>
      <c r="CO26">
        <v>40</v>
      </c>
      <c r="CP26" t="s">
        <v>85</v>
      </c>
    </row>
    <row r="27" spans="1:94" hidden="1" x14ac:dyDescent="0.35">
      <c r="A27" t="s">
        <v>305</v>
      </c>
      <c r="B27" t="s">
        <v>85</v>
      </c>
      <c r="C27">
        <v>26</v>
      </c>
      <c r="D27" t="s">
        <v>163</v>
      </c>
      <c r="E27" t="s">
        <v>1182</v>
      </c>
      <c r="F27" t="s">
        <v>119</v>
      </c>
      <c r="G27">
        <v>50</v>
      </c>
      <c r="H27">
        <v>158</v>
      </c>
      <c r="J27" s="2">
        <f t="shared" si="2"/>
        <v>0.36073059360730592</v>
      </c>
      <c r="K27" t="s">
        <v>88</v>
      </c>
      <c r="O27" t="s">
        <v>85</v>
      </c>
      <c r="P27">
        <v>2009</v>
      </c>
      <c r="Q27">
        <v>2010</v>
      </c>
      <c r="R27" t="s">
        <v>246</v>
      </c>
      <c r="S27" t="s">
        <v>247</v>
      </c>
      <c r="T27" t="s">
        <v>296</v>
      </c>
      <c r="U27" t="s">
        <v>297</v>
      </c>
      <c r="V27">
        <v>2096</v>
      </c>
      <c r="W27">
        <v>300</v>
      </c>
      <c r="Y27" t="s">
        <v>172</v>
      </c>
      <c r="Z27">
        <v>2010</v>
      </c>
      <c r="AA27">
        <v>454.48</v>
      </c>
      <c r="AB27">
        <v>9089.6</v>
      </c>
      <c r="AC27">
        <v>0.25</v>
      </c>
      <c r="AD27">
        <v>0.27</v>
      </c>
      <c r="AE27" t="s">
        <v>172</v>
      </c>
      <c r="AF27">
        <v>2010</v>
      </c>
      <c r="AG27">
        <v>0.41</v>
      </c>
      <c r="AH27">
        <v>25</v>
      </c>
      <c r="AI27" t="s">
        <v>173</v>
      </c>
      <c r="AJ27" t="s">
        <v>192</v>
      </c>
      <c r="AK27" t="s">
        <v>85</v>
      </c>
      <c r="AL27">
        <v>2</v>
      </c>
      <c r="AM27" t="s">
        <v>298</v>
      </c>
      <c r="AN27" t="s">
        <v>163</v>
      </c>
      <c r="AO27" t="s">
        <v>299</v>
      </c>
      <c r="AP27" t="s">
        <v>196</v>
      </c>
      <c r="AQ27" t="s">
        <v>197</v>
      </c>
      <c r="AR27" t="s">
        <v>298</v>
      </c>
      <c r="AS27" t="s">
        <v>163</v>
      </c>
      <c r="AT27" t="s">
        <v>85</v>
      </c>
      <c r="AU27" t="s">
        <v>85</v>
      </c>
      <c r="AV27" t="s">
        <v>252</v>
      </c>
      <c r="AW27" t="s">
        <v>102</v>
      </c>
      <c r="AX27" t="s">
        <v>158</v>
      </c>
      <c r="AY27" t="s">
        <v>110</v>
      </c>
      <c r="AZ27" t="s">
        <v>85</v>
      </c>
      <c r="BA27" t="s">
        <v>85</v>
      </c>
      <c r="BB27">
        <v>100</v>
      </c>
      <c r="BC27">
        <v>38.1</v>
      </c>
      <c r="BD27" t="s">
        <v>85</v>
      </c>
      <c r="BE27" t="s">
        <v>85</v>
      </c>
      <c r="BF27" t="s">
        <v>103</v>
      </c>
      <c r="BG27" t="s">
        <v>200</v>
      </c>
      <c r="BH27">
        <v>7.5</v>
      </c>
      <c r="BI27" t="s">
        <v>201</v>
      </c>
      <c r="BJ27" t="s">
        <v>85</v>
      </c>
      <c r="BK27" t="s">
        <v>85</v>
      </c>
      <c r="BL27" t="s">
        <v>106</v>
      </c>
      <c r="BM27" t="s">
        <v>107</v>
      </c>
      <c r="BN27" t="s">
        <v>306</v>
      </c>
      <c r="BP27">
        <v>22464</v>
      </c>
      <c r="BQ27">
        <v>293</v>
      </c>
      <c r="BR27">
        <v>393</v>
      </c>
      <c r="BS27" t="s">
        <v>298</v>
      </c>
      <c r="BT27" t="s">
        <v>163</v>
      </c>
      <c r="BU27" t="s">
        <v>303</v>
      </c>
      <c r="BV27" t="s">
        <v>163</v>
      </c>
      <c r="BW27" t="s">
        <v>304</v>
      </c>
      <c r="BX27" t="s">
        <v>109</v>
      </c>
      <c r="BY27" t="s">
        <v>110</v>
      </c>
      <c r="BZ27" t="s">
        <v>126</v>
      </c>
      <c r="CA27">
        <v>510120</v>
      </c>
      <c r="CB27" s="5">
        <f t="shared" si="3"/>
        <v>1.7003999999999999</v>
      </c>
      <c r="CH27">
        <v>817</v>
      </c>
      <c r="CI27">
        <v>144</v>
      </c>
      <c r="CJ27">
        <v>156</v>
      </c>
      <c r="CK27">
        <v>12</v>
      </c>
      <c r="CL27">
        <v>624</v>
      </c>
      <c r="CM27">
        <v>4</v>
      </c>
      <c r="CN27">
        <v>600</v>
      </c>
      <c r="CO27">
        <v>40</v>
      </c>
      <c r="CP27" t="s">
        <v>85</v>
      </c>
    </row>
    <row r="28" spans="1:94" hidden="1" x14ac:dyDescent="0.35">
      <c r="A28" t="s">
        <v>307</v>
      </c>
      <c r="B28" t="s">
        <v>85</v>
      </c>
      <c r="C28">
        <v>27</v>
      </c>
      <c r="D28" t="s">
        <v>163</v>
      </c>
      <c r="E28" t="s">
        <v>1182</v>
      </c>
      <c r="F28" t="s">
        <v>119</v>
      </c>
      <c r="G28">
        <v>50</v>
      </c>
      <c r="H28">
        <v>175</v>
      </c>
      <c r="J28" s="2">
        <f t="shared" si="2"/>
        <v>0.3995433789954338</v>
      </c>
      <c r="K28" t="s">
        <v>88</v>
      </c>
      <c r="O28" t="s">
        <v>85</v>
      </c>
      <c r="P28">
        <v>2008</v>
      </c>
      <c r="Q28">
        <v>2010</v>
      </c>
      <c r="R28" t="s">
        <v>246</v>
      </c>
      <c r="S28" t="s">
        <v>247</v>
      </c>
      <c r="T28" t="s">
        <v>247</v>
      </c>
      <c r="U28" t="s">
        <v>308</v>
      </c>
      <c r="V28">
        <v>2086</v>
      </c>
      <c r="W28">
        <v>319</v>
      </c>
      <c r="Y28" t="s">
        <v>172</v>
      </c>
      <c r="Z28">
        <v>2010</v>
      </c>
      <c r="AA28">
        <v>483.27</v>
      </c>
      <c r="AB28">
        <v>9665.2999999999993</v>
      </c>
      <c r="AC28">
        <v>0.24</v>
      </c>
      <c r="AD28">
        <v>0.27</v>
      </c>
      <c r="AE28" t="s">
        <v>172</v>
      </c>
      <c r="AF28">
        <v>2010</v>
      </c>
      <c r="AG28">
        <v>0.41</v>
      </c>
      <c r="AH28">
        <v>25</v>
      </c>
      <c r="AI28" t="s">
        <v>173</v>
      </c>
      <c r="AJ28" t="s">
        <v>85</v>
      </c>
      <c r="AK28" t="s">
        <v>85</v>
      </c>
      <c r="AL28">
        <v>2</v>
      </c>
      <c r="AM28" t="s">
        <v>309</v>
      </c>
      <c r="AN28" t="s">
        <v>163</v>
      </c>
      <c r="AO28" t="s">
        <v>309</v>
      </c>
      <c r="AP28" t="s">
        <v>309</v>
      </c>
      <c r="AQ28" t="s">
        <v>85</v>
      </c>
      <c r="AR28" t="s">
        <v>309</v>
      </c>
      <c r="AS28" t="s">
        <v>163</v>
      </c>
      <c r="AT28" t="s">
        <v>156</v>
      </c>
      <c r="AU28" t="s">
        <v>98</v>
      </c>
      <c r="AV28" t="s">
        <v>252</v>
      </c>
      <c r="AW28" t="s">
        <v>102</v>
      </c>
      <c r="AX28" t="s">
        <v>158</v>
      </c>
      <c r="AY28" t="s">
        <v>110</v>
      </c>
      <c r="AZ28" t="s">
        <v>310</v>
      </c>
      <c r="BA28" t="s">
        <v>199</v>
      </c>
      <c r="BB28">
        <v>100</v>
      </c>
      <c r="BC28">
        <v>38.1</v>
      </c>
      <c r="BD28" t="s">
        <v>85</v>
      </c>
      <c r="BE28" t="s">
        <v>85</v>
      </c>
      <c r="BF28" t="s">
        <v>103</v>
      </c>
      <c r="BG28" t="s">
        <v>200</v>
      </c>
      <c r="BH28">
        <v>7.5</v>
      </c>
      <c r="BI28" t="s">
        <v>311</v>
      </c>
      <c r="BJ28" t="s">
        <v>85</v>
      </c>
      <c r="BK28" t="s">
        <v>85</v>
      </c>
      <c r="BL28" t="s">
        <v>161</v>
      </c>
      <c r="BM28" t="s">
        <v>110</v>
      </c>
      <c r="BN28" t="s">
        <v>85</v>
      </c>
      <c r="BP28">
        <v>24192</v>
      </c>
      <c r="BQ28">
        <v>298</v>
      </c>
      <c r="BR28">
        <v>393</v>
      </c>
      <c r="BS28" t="s">
        <v>312</v>
      </c>
      <c r="BT28" t="s">
        <v>163</v>
      </c>
      <c r="BU28" t="s">
        <v>313</v>
      </c>
      <c r="BV28" t="s">
        <v>163</v>
      </c>
      <c r="BW28" t="s">
        <v>314</v>
      </c>
      <c r="BX28" t="s">
        <v>280</v>
      </c>
      <c r="BY28" t="s">
        <v>163</v>
      </c>
      <c r="BZ28" t="s">
        <v>85</v>
      </c>
      <c r="CA28">
        <v>552750</v>
      </c>
      <c r="CB28" s="5">
        <f t="shared" si="3"/>
        <v>1.8425</v>
      </c>
      <c r="CH28">
        <v>822</v>
      </c>
      <c r="CI28">
        <v>150</v>
      </c>
      <c r="CJ28">
        <v>168</v>
      </c>
      <c r="CK28">
        <v>12</v>
      </c>
      <c r="CL28">
        <v>672</v>
      </c>
      <c r="CM28">
        <v>4</v>
      </c>
      <c r="CN28">
        <v>950</v>
      </c>
      <c r="CO28">
        <v>45</v>
      </c>
      <c r="CP28" t="s">
        <v>85</v>
      </c>
    </row>
    <row r="29" spans="1:94" hidden="1" x14ac:dyDescent="0.35">
      <c r="A29" t="s">
        <v>315</v>
      </c>
      <c r="B29" t="s">
        <v>85</v>
      </c>
      <c r="C29">
        <v>28</v>
      </c>
      <c r="D29" t="s">
        <v>163</v>
      </c>
      <c r="E29" t="s">
        <v>1182</v>
      </c>
      <c r="F29" t="s">
        <v>119</v>
      </c>
      <c r="G29">
        <v>50</v>
      </c>
      <c r="H29">
        <v>104.5</v>
      </c>
      <c r="J29" s="2">
        <f t="shared" si="2"/>
        <v>0.23858447488584475</v>
      </c>
      <c r="K29" t="s">
        <v>88</v>
      </c>
      <c r="O29" t="s">
        <v>85</v>
      </c>
      <c r="P29">
        <v>2009</v>
      </c>
      <c r="Q29">
        <v>2010</v>
      </c>
      <c r="R29" t="s">
        <v>246</v>
      </c>
      <c r="S29" t="s">
        <v>316</v>
      </c>
      <c r="T29" t="s">
        <v>317</v>
      </c>
      <c r="U29" t="s">
        <v>318</v>
      </c>
      <c r="V29">
        <v>2086</v>
      </c>
      <c r="W29">
        <v>237</v>
      </c>
      <c r="Y29" t="s">
        <v>172</v>
      </c>
      <c r="Z29">
        <v>2010</v>
      </c>
      <c r="AA29">
        <v>359.04</v>
      </c>
      <c r="AB29">
        <v>7180.8</v>
      </c>
      <c r="AC29">
        <v>0.3</v>
      </c>
      <c r="AD29">
        <v>0.27</v>
      </c>
      <c r="AE29" t="s">
        <v>172</v>
      </c>
      <c r="AF29">
        <v>2010</v>
      </c>
      <c r="AG29">
        <v>0.41</v>
      </c>
      <c r="AH29">
        <v>25</v>
      </c>
      <c r="AI29" t="s">
        <v>173</v>
      </c>
      <c r="AJ29" t="s">
        <v>319</v>
      </c>
      <c r="AK29" t="s">
        <v>85</v>
      </c>
      <c r="AL29">
        <v>1.35</v>
      </c>
      <c r="AM29" t="s">
        <v>152</v>
      </c>
      <c r="AN29" t="s">
        <v>163</v>
      </c>
      <c r="AO29" t="s">
        <v>152</v>
      </c>
      <c r="AP29" t="s">
        <v>250</v>
      </c>
      <c r="AQ29" t="s">
        <v>85</v>
      </c>
      <c r="AR29" t="s">
        <v>251</v>
      </c>
      <c r="AS29" t="s">
        <v>163</v>
      </c>
      <c r="AT29" t="s">
        <v>85</v>
      </c>
      <c r="AU29" t="s">
        <v>85</v>
      </c>
      <c r="AV29" t="s">
        <v>252</v>
      </c>
      <c r="AW29" t="s">
        <v>102</v>
      </c>
      <c r="AX29" t="s">
        <v>181</v>
      </c>
      <c r="AY29" t="s">
        <v>85</v>
      </c>
      <c r="AZ29" t="s">
        <v>85</v>
      </c>
      <c r="BA29" t="s">
        <v>199</v>
      </c>
      <c r="BD29" t="s">
        <v>85</v>
      </c>
      <c r="BE29" t="s">
        <v>85</v>
      </c>
      <c r="BF29" t="s">
        <v>103</v>
      </c>
      <c r="BG29" t="s">
        <v>85</v>
      </c>
      <c r="BI29" t="s">
        <v>85</v>
      </c>
      <c r="BJ29" t="s">
        <v>85</v>
      </c>
      <c r="BK29" t="s">
        <v>85</v>
      </c>
      <c r="BL29" t="s">
        <v>161</v>
      </c>
      <c r="BM29" t="s">
        <v>110</v>
      </c>
      <c r="BN29" t="s">
        <v>85</v>
      </c>
      <c r="BR29">
        <v>393</v>
      </c>
      <c r="BS29" t="s">
        <v>152</v>
      </c>
      <c r="BT29" t="s">
        <v>163</v>
      </c>
      <c r="BU29" t="s">
        <v>164</v>
      </c>
      <c r="BV29" t="s">
        <v>98</v>
      </c>
      <c r="BW29" t="s">
        <v>253</v>
      </c>
      <c r="BX29" t="s">
        <v>280</v>
      </c>
      <c r="BY29" t="s">
        <v>163</v>
      </c>
      <c r="BZ29" t="s">
        <v>85</v>
      </c>
      <c r="CA29">
        <v>372240</v>
      </c>
      <c r="CB29" s="5">
        <f t="shared" si="3"/>
        <v>1.2407999999999999</v>
      </c>
      <c r="CH29">
        <v>470</v>
      </c>
      <c r="CI29">
        <v>100</v>
      </c>
      <c r="CJ29">
        <v>99</v>
      </c>
      <c r="CK29">
        <v>12</v>
      </c>
      <c r="CL29">
        <v>792</v>
      </c>
      <c r="CM29">
        <v>8</v>
      </c>
      <c r="CN29">
        <v>350</v>
      </c>
      <c r="CO29">
        <v>31</v>
      </c>
      <c r="CP29" t="s">
        <v>85</v>
      </c>
    </row>
    <row r="30" spans="1:94" hidden="1" x14ac:dyDescent="0.35">
      <c r="A30" t="s">
        <v>320</v>
      </c>
      <c r="B30" t="s">
        <v>85</v>
      </c>
      <c r="C30">
        <v>29</v>
      </c>
      <c r="D30" t="s">
        <v>86</v>
      </c>
      <c r="E30" t="s">
        <v>1179</v>
      </c>
      <c r="F30" t="s">
        <v>135</v>
      </c>
      <c r="G30">
        <v>1.5</v>
      </c>
      <c r="K30" t="s">
        <v>321</v>
      </c>
      <c r="O30" t="s">
        <v>85</v>
      </c>
      <c r="P30">
        <v>2009</v>
      </c>
      <c r="Q30">
        <v>2010</v>
      </c>
      <c r="R30" t="s">
        <v>136</v>
      </c>
      <c r="S30" t="s">
        <v>85</v>
      </c>
      <c r="T30" t="s">
        <v>322</v>
      </c>
      <c r="U30" t="s">
        <v>323</v>
      </c>
      <c r="Y30" t="s">
        <v>85</v>
      </c>
      <c r="AE30" t="s">
        <v>85</v>
      </c>
      <c r="AI30" t="s">
        <v>85</v>
      </c>
      <c r="AJ30" t="s">
        <v>85</v>
      </c>
      <c r="AK30" t="s">
        <v>85</v>
      </c>
      <c r="AL30">
        <v>0.06</v>
      </c>
      <c r="AM30" t="s">
        <v>324</v>
      </c>
      <c r="AN30" t="s">
        <v>98</v>
      </c>
      <c r="AO30" t="s">
        <v>324</v>
      </c>
      <c r="AP30" t="s">
        <v>324</v>
      </c>
      <c r="AQ30" t="s">
        <v>325</v>
      </c>
      <c r="AR30" t="s">
        <v>326</v>
      </c>
      <c r="AS30" t="s">
        <v>85</v>
      </c>
      <c r="AT30" t="s">
        <v>85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85</v>
      </c>
      <c r="BA30" t="s">
        <v>327</v>
      </c>
      <c r="BD30" t="s">
        <v>85</v>
      </c>
      <c r="BE30" t="s">
        <v>85</v>
      </c>
      <c r="BF30" t="s">
        <v>328</v>
      </c>
      <c r="BG30" t="s">
        <v>85</v>
      </c>
      <c r="BI30" t="s">
        <v>85</v>
      </c>
      <c r="BJ30" t="s">
        <v>85</v>
      </c>
      <c r="BK30" t="s">
        <v>85</v>
      </c>
      <c r="BL30" t="s">
        <v>85</v>
      </c>
      <c r="BM30" t="s">
        <v>85</v>
      </c>
      <c r="BN30" t="s">
        <v>85</v>
      </c>
      <c r="BS30" t="s">
        <v>85</v>
      </c>
      <c r="BT30" t="s">
        <v>85</v>
      </c>
      <c r="BU30" t="s">
        <v>329</v>
      </c>
      <c r="BV30" t="s">
        <v>330</v>
      </c>
      <c r="BW30" t="s">
        <v>85</v>
      </c>
      <c r="BX30" t="s">
        <v>85</v>
      </c>
      <c r="BY30" t="s">
        <v>85</v>
      </c>
      <c r="BZ30" t="s">
        <v>85</v>
      </c>
      <c r="CC30">
        <v>60</v>
      </c>
      <c r="CN30">
        <v>50</v>
      </c>
      <c r="CO30">
        <v>5</v>
      </c>
      <c r="CP30" t="s">
        <v>85</v>
      </c>
    </row>
    <row r="31" spans="1:94" hidden="1" x14ac:dyDescent="0.35">
      <c r="A31" t="s">
        <v>331</v>
      </c>
      <c r="B31" t="s">
        <v>85</v>
      </c>
      <c r="C31">
        <v>30</v>
      </c>
      <c r="D31" t="s">
        <v>86</v>
      </c>
      <c r="E31" t="s">
        <v>1179</v>
      </c>
      <c r="F31" t="s">
        <v>119</v>
      </c>
      <c r="G31">
        <v>75</v>
      </c>
      <c r="H31">
        <v>155</v>
      </c>
      <c r="J31" s="2">
        <f>H31/(G31*365*24/1000)</f>
        <v>0.23592085235920851</v>
      </c>
      <c r="K31" t="s">
        <v>1211</v>
      </c>
      <c r="O31" t="s">
        <v>89</v>
      </c>
      <c r="P31">
        <v>2009</v>
      </c>
      <c r="Q31">
        <v>2010</v>
      </c>
      <c r="R31" t="s">
        <v>332</v>
      </c>
      <c r="S31" t="s">
        <v>85</v>
      </c>
      <c r="T31" t="s">
        <v>333</v>
      </c>
      <c r="U31" t="s">
        <v>334</v>
      </c>
      <c r="V31">
        <v>1799</v>
      </c>
      <c r="W31">
        <v>476.3</v>
      </c>
      <c r="Y31" t="s">
        <v>93</v>
      </c>
      <c r="Z31">
        <v>2010</v>
      </c>
      <c r="AA31">
        <v>543.6</v>
      </c>
      <c r="AB31">
        <v>7248</v>
      </c>
      <c r="AC31">
        <v>0.3</v>
      </c>
      <c r="AE31" t="s">
        <v>85</v>
      </c>
      <c r="AI31" t="s">
        <v>85</v>
      </c>
      <c r="AJ31" t="s">
        <v>85</v>
      </c>
      <c r="AK31" t="s">
        <v>335</v>
      </c>
      <c r="AL31">
        <v>2.02</v>
      </c>
      <c r="AM31" t="s">
        <v>336</v>
      </c>
      <c r="AN31" t="s">
        <v>98</v>
      </c>
      <c r="AO31" t="s">
        <v>336</v>
      </c>
      <c r="AP31" t="s">
        <v>337</v>
      </c>
      <c r="AQ31" t="s">
        <v>337</v>
      </c>
      <c r="AR31" t="s">
        <v>155</v>
      </c>
      <c r="AS31" t="s">
        <v>98</v>
      </c>
      <c r="AT31" t="s">
        <v>156</v>
      </c>
      <c r="AU31" t="s">
        <v>98</v>
      </c>
      <c r="AV31" t="s">
        <v>157</v>
      </c>
      <c r="AW31" t="s">
        <v>102</v>
      </c>
      <c r="AX31" t="s">
        <v>85</v>
      </c>
      <c r="AY31" t="s">
        <v>85</v>
      </c>
      <c r="AZ31" t="s">
        <v>85</v>
      </c>
      <c r="BA31" t="s">
        <v>199</v>
      </c>
      <c r="BD31" t="s">
        <v>85</v>
      </c>
      <c r="BE31" t="s">
        <v>85</v>
      </c>
      <c r="BF31" t="s">
        <v>103</v>
      </c>
      <c r="BG31" t="s">
        <v>85</v>
      </c>
      <c r="BI31" t="s">
        <v>85</v>
      </c>
      <c r="BJ31" t="s">
        <v>85</v>
      </c>
      <c r="BK31" t="s">
        <v>85</v>
      </c>
      <c r="BL31" t="s">
        <v>106</v>
      </c>
      <c r="BM31" t="s">
        <v>107</v>
      </c>
      <c r="BN31" t="s">
        <v>306</v>
      </c>
      <c r="BS31" t="s">
        <v>85</v>
      </c>
      <c r="BT31" t="s">
        <v>85</v>
      </c>
      <c r="BU31" t="s">
        <v>164</v>
      </c>
      <c r="BV31" t="s">
        <v>98</v>
      </c>
      <c r="BW31" t="s">
        <v>338</v>
      </c>
      <c r="BX31" t="s">
        <v>280</v>
      </c>
      <c r="BY31" t="s">
        <v>163</v>
      </c>
      <c r="BZ31" t="s">
        <v>85</v>
      </c>
      <c r="CA31">
        <v>464908</v>
      </c>
      <c r="CB31" s="5">
        <f t="shared" ref="CB31:CB54" si="4">CA31/6000/G31</f>
        <v>1.033128888888889</v>
      </c>
      <c r="CI31">
        <v>72</v>
      </c>
      <c r="CJ31">
        <v>142</v>
      </c>
      <c r="CK31">
        <v>6</v>
      </c>
      <c r="CL31">
        <v>1136</v>
      </c>
      <c r="CM31">
        <v>8</v>
      </c>
      <c r="CP31" t="s">
        <v>85</v>
      </c>
    </row>
    <row r="32" spans="1:94" hidden="1" x14ac:dyDescent="0.35">
      <c r="A32" t="s">
        <v>339</v>
      </c>
      <c r="B32" t="s">
        <v>85</v>
      </c>
      <c r="C32">
        <v>31</v>
      </c>
      <c r="D32" t="s">
        <v>163</v>
      </c>
      <c r="E32" t="s">
        <v>1182</v>
      </c>
      <c r="F32" t="s">
        <v>119</v>
      </c>
      <c r="G32">
        <v>50</v>
      </c>
      <c r="H32">
        <v>115.5</v>
      </c>
      <c r="J32" s="2">
        <f>H32/(G32*365*24/1000)</f>
        <v>0.2636986301369863</v>
      </c>
      <c r="K32" t="s">
        <v>88</v>
      </c>
      <c r="O32" t="s">
        <v>85</v>
      </c>
      <c r="P32">
        <v>2008</v>
      </c>
      <c r="Q32">
        <v>2010</v>
      </c>
      <c r="R32" t="s">
        <v>168</v>
      </c>
      <c r="S32" t="s">
        <v>340</v>
      </c>
      <c r="T32" t="s">
        <v>341</v>
      </c>
      <c r="U32" t="s">
        <v>342</v>
      </c>
      <c r="V32">
        <v>2064</v>
      </c>
      <c r="W32">
        <v>247</v>
      </c>
      <c r="Y32" t="s">
        <v>172</v>
      </c>
      <c r="Z32">
        <v>2010</v>
      </c>
      <c r="AA32">
        <v>374.19</v>
      </c>
      <c r="AB32">
        <v>7483.8</v>
      </c>
      <c r="AC32">
        <v>0.28000000000000003</v>
      </c>
      <c r="AD32">
        <v>0.27</v>
      </c>
      <c r="AE32" t="s">
        <v>172</v>
      </c>
      <c r="AF32">
        <v>2010</v>
      </c>
      <c r="AG32">
        <v>0.41</v>
      </c>
      <c r="AH32">
        <v>25</v>
      </c>
      <c r="AI32" t="s">
        <v>173</v>
      </c>
      <c r="AJ32" t="s">
        <v>319</v>
      </c>
      <c r="AK32" t="s">
        <v>85</v>
      </c>
      <c r="AL32">
        <v>1.35</v>
      </c>
      <c r="AM32" t="s">
        <v>152</v>
      </c>
      <c r="AN32" t="s">
        <v>163</v>
      </c>
      <c r="AO32" t="s">
        <v>152</v>
      </c>
      <c r="AP32" t="s">
        <v>250</v>
      </c>
      <c r="AQ32" t="s">
        <v>85</v>
      </c>
      <c r="AR32" t="s">
        <v>152</v>
      </c>
      <c r="AS32" t="s">
        <v>163</v>
      </c>
      <c r="AT32" t="s">
        <v>85</v>
      </c>
      <c r="AU32" t="s">
        <v>85</v>
      </c>
      <c r="AV32" t="s">
        <v>252</v>
      </c>
      <c r="AW32" t="s">
        <v>102</v>
      </c>
      <c r="AX32" t="s">
        <v>181</v>
      </c>
      <c r="AY32" t="s">
        <v>98</v>
      </c>
      <c r="AZ32" t="s">
        <v>85</v>
      </c>
      <c r="BA32" t="s">
        <v>199</v>
      </c>
      <c r="BD32" t="s">
        <v>85</v>
      </c>
      <c r="BE32" t="s">
        <v>85</v>
      </c>
      <c r="BF32" t="s">
        <v>103</v>
      </c>
      <c r="BG32" t="s">
        <v>85</v>
      </c>
      <c r="BI32" t="s">
        <v>85</v>
      </c>
      <c r="BJ32" t="s">
        <v>85</v>
      </c>
      <c r="BK32" t="s">
        <v>85</v>
      </c>
      <c r="BL32" t="s">
        <v>152</v>
      </c>
      <c r="BM32" t="s">
        <v>163</v>
      </c>
      <c r="BN32" t="s">
        <v>85</v>
      </c>
      <c r="BR32">
        <v>393</v>
      </c>
      <c r="BS32" t="s">
        <v>152</v>
      </c>
      <c r="BT32" t="s">
        <v>163</v>
      </c>
      <c r="BU32" t="s">
        <v>164</v>
      </c>
      <c r="BV32" t="s">
        <v>98</v>
      </c>
      <c r="BW32" t="s">
        <v>253</v>
      </c>
      <c r="BX32" t="s">
        <v>343</v>
      </c>
      <c r="BY32" t="s">
        <v>98</v>
      </c>
      <c r="BZ32" t="s">
        <v>85</v>
      </c>
      <c r="CA32">
        <v>372240</v>
      </c>
      <c r="CB32" s="5">
        <f t="shared" si="4"/>
        <v>1.2407999999999999</v>
      </c>
      <c r="CH32">
        <v>470</v>
      </c>
      <c r="CI32">
        <v>100</v>
      </c>
      <c r="CJ32">
        <v>99</v>
      </c>
      <c r="CK32">
        <v>12</v>
      </c>
      <c r="CL32">
        <v>792</v>
      </c>
      <c r="CM32">
        <v>8</v>
      </c>
      <c r="CN32">
        <v>350</v>
      </c>
      <c r="CO32">
        <v>31</v>
      </c>
      <c r="CP32" t="s">
        <v>85</v>
      </c>
    </row>
    <row r="33" spans="1:94" hidden="1" x14ac:dyDescent="0.35">
      <c r="A33" t="s">
        <v>344</v>
      </c>
      <c r="B33" t="s">
        <v>85</v>
      </c>
      <c r="C33">
        <v>32</v>
      </c>
      <c r="D33" t="s">
        <v>345</v>
      </c>
      <c r="E33" t="s">
        <v>1183</v>
      </c>
      <c r="F33" t="s">
        <v>119</v>
      </c>
      <c r="G33">
        <v>2.5</v>
      </c>
      <c r="K33" t="s">
        <v>167</v>
      </c>
      <c r="O33" t="s">
        <v>85</v>
      </c>
      <c r="Q33">
        <v>2011</v>
      </c>
      <c r="R33" t="s">
        <v>346</v>
      </c>
      <c r="S33" t="s">
        <v>85</v>
      </c>
      <c r="T33" t="s">
        <v>347</v>
      </c>
      <c r="U33" t="s">
        <v>348</v>
      </c>
      <c r="Y33" t="s">
        <v>85</v>
      </c>
      <c r="AE33" t="s">
        <v>85</v>
      </c>
      <c r="AI33" t="s">
        <v>85</v>
      </c>
      <c r="AJ33" t="s">
        <v>85</v>
      </c>
      <c r="AK33" t="s">
        <v>85</v>
      </c>
      <c r="AL33">
        <v>0.05</v>
      </c>
      <c r="AM33" t="s">
        <v>349</v>
      </c>
      <c r="AN33" t="s">
        <v>98</v>
      </c>
      <c r="AO33" t="s">
        <v>350</v>
      </c>
      <c r="AP33" t="s">
        <v>350</v>
      </c>
      <c r="AQ33" t="s">
        <v>85</v>
      </c>
      <c r="AR33" t="s">
        <v>85</v>
      </c>
      <c r="AS33" t="s">
        <v>85</v>
      </c>
      <c r="AT33" t="s">
        <v>85</v>
      </c>
      <c r="AU33" t="s">
        <v>85</v>
      </c>
      <c r="AV33" t="s">
        <v>180</v>
      </c>
      <c r="AW33" t="s">
        <v>180</v>
      </c>
      <c r="AX33" t="s">
        <v>351</v>
      </c>
      <c r="AY33" t="s">
        <v>345</v>
      </c>
      <c r="AZ33" t="s">
        <v>85</v>
      </c>
      <c r="BA33" t="s">
        <v>199</v>
      </c>
      <c r="BB33">
        <v>60</v>
      </c>
      <c r="BD33" t="s">
        <v>85</v>
      </c>
      <c r="BE33" t="s">
        <v>85</v>
      </c>
      <c r="BF33" t="s">
        <v>103</v>
      </c>
      <c r="BG33" t="s">
        <v>85</v>
      </c>
      <c r="BI33" t="s">
        <v>85</v>
      </c>
      <c r="BJ33" t="s">
        <v>85</v>
      </c>
      <c r="BK33" t="s">
        <v>85</v>
      </c>
      <c r="BL33" t="s">
        <v>85</v>
      </c>
      <c r="BM33" t="s">
        <v>85</v>
      </c>
      <c r="BN33" t="s">
        <v>85</v>
      </c>
      <c r="BS33" t="s">
        <v>85</v>
      </c>
      <c r="BT33" t="s">
        <v>85</v>
      </c>
      <c r="BU33" t="s">
        <v>352</v>
      </c>
      <c r="BV33" t="s">
        <v>98</v>
      </c>
      <c r="BW33" t="s">
        <v>85</v>
      </c>
      <c r="BX33" t="s">
        <v>85</v>
      </c>
      <c r="BY33" t="s">
        <v>85</v>
      </c>
      <c r="BZ33" t="s">
        <v>85</v>
      </c>
      <c r="CA33">
        <v>16222</v>
      </c>
      <c r="CB33" s="5">
        <f t="shared" si="4"/>
        <v>1.0814666666666668</v>
      </c>
      <c r="CC33">
        <v>14280</v>
      </c>
      <c r="CD33">
        <v>1</v>
      </c>
      <c r="CP33" t="s">
        <v>85</v>
      </c>
    </row>
    <row r="34" spans="1:94" hidden="1" x14ac:dyDescent="0.35">
      <c r="A34" t="s">
        <v>353</v>
      </c>
      <c r="B34" t="s">
        <v>85</v>
      </c>
      <c r="C34">
        <v>33</v>
      </c>
      <c r="D34" t="s">
        <v>163</v>
      </c>
      <c r="E34" t="s">
        <v>1182</v>
      </c>
      <c r="F34" t="s">
        <v>119</v>
      </c>
      <c r="G34">
        <v>50</v>
      </c>
      <c r="H34">
        <v>175</v>
      </c>
      <c r="J34" s="2">
        <f>H34/(G34*365*24/1000)</f>
        <v>0.3995433789954338</v>
      </c>
      <c r="K34" t="s">
        <v>88</v>
      </c>
      <c r="O34" t="s">
        <v>85</v>
      </c>
      <c r="P34">
        <v>2008</v>
      </c>
      <c r="Q34">
        <v>2011</v>
      </c>
      <c r="R34" t="s">
        <v>168</v>
      </c>
      <c r="S34" t="s">
        <v>189</v>
      </c>
      <c r="T34" t="s">
        <v>190</v>
      </c>
      <c r="U34" t="s">
        <v>354</v>
      </c>
      <c r="V34">
        <v>2260</v>
      </c>
      <c r="W34">
        <v>315</v>
      </c>
      <c r="Y34" t="s">
        <v>172</v>
      </c>
      <c r="Z34">
        <v>2011</v>
      </c>
      <c r="AA34">
        <v>490.56</v>
      </c>
      <c r="AB34">
        <v>9811.2000000000007</v>
      </c>
      <c r="AC34">
        <v>0.24</v>
      </c>
      <c r="AD34">
        <v>0.27</v>
      </c>
      <c r="AE34" t="s">
        <v>172</v>
      </c>
      <c r="AF34">
        <v>2011</v>
      </c>
      <c r="AG34">
        <v>0.42</v>
      </c>
      <c r="AH34">
        <v>25</v>
      </c>
      <c r="AI34" t="s">
        <v>173</v>
      </c>
      <c r="AJ34" t="s">
        <v>85</v>
      </c>
      <c r="AK34" t="s">
        <v>85</v>
      </c>
      <c r="AL34">
        <v>2</v>
      </c>
      <c r="AM34" t="s">
        <v>355</v>
      </c>
      <c r="AN34" t="s">
        <v>110</v>
      </c>
      <c r="AO34" t="s">
        <v>356</v>
      </c>
      <c r="AP34" t="s">
        <v>85</v>
      </c>
      <c r="AQ34" t="s">
        <v>85</v>
      </c>
      <c r="AR34" t="s">
        <v>357</v>
      </c>
      <c r="AS34" t="s">
        <v>358</v>
      </c>
      <c r="AT34" t="s">
        <v>85</v>
      </c>
      <c r="AU34" t="s">
        <v>85</v>
      </c>
      <c r="AV34" t="s">
        <v>359</v>
      </c>
      <c r="AW34" t="s">
        <v>102</v>
      </c>
      <c r="AX34" t="s">
        <v>360</v>
      </c>
      <c r="AY34" t="s">
        <v>110</v>
      </c>
      <c r="AZ34" t="s">
        <v>85</v>
      </c>
      <c r="BA34" t="s">
        <v>199</v>
      </c>
      <c r="BB34">
        <v>100</v>
      </c>
      <c r="BD34" t="s">
        <v>85</v>
      </c>
      <c r="BE34" t="s">
        <v>85</v>
      </c>
      <c r="BF34" t="s">
        <v>103</v>
      </c>
      <c r="BG34" t="s">
        <v>200</v>
      </c>
      <c r="BH34">
        <v>7.5</v>
      </c>
      <c r="BI34" t="s">
        <v>361</v>
      </c>
      <c r="BJ34" t="s">
        <v>85</v>
      </c>
      <c r="BK34" t="s">
        <v>85</v>
      </c>
      <c r="BL34" t="s">
        <v>161</v>
      </c>
      <c r="BM34" t="s">
        <v>110</v>
      </c>
      <c r="BN34" t="s">
        <v>85</v>
      </c>
      <c r="BQ34">
        <v>293</v>
      </c>
      <c r="BR34">
        <v>393</v>
      </c>
      <c r="BS34" t="s">
        <v>221</v>
      </c>
      <c r="BT34" t="s">
        <v>110</v>
      </c>
      <c r="BU34" t="s">
        <v>206</v>
      </c>
      <c r="BV34" t="s">
        <v>110</v>
      </c>
      <c r="BW34" t="s">
        <v>207</v>
      </c>
      <c r="BX34" t="s">
        <v>280</v>
      </c>
      <c r="BY34" t="s">
        <v>163</v>
      </c>
      <c r="BZ34" t="s">
        <v>85</v>
      </c>
      <c r="CA34">
        <v>510120</v>
      </c>
      <c r="CB34" s="5">
        <f t="shared" si="4"/>
        <v>1.7003999999999999</v>
      </c>
      <c r="CH34">
        <v>817</v>
      </c>
      <c r="CI34">
        <v>150</v>
      </c>
      <c r="CJ34">
        <v>156</v>
      </c>
      <c r="CK34">
        <v>12</v>
      </c>
      <c r="CL34">
        <v>624</v>
      </c>
      <c r="CM34">
        <v>4</v>
      </c>
      <c r="CP34" t="s">
        <v>85</v>
      </c>
    </row>
    <row r="35" spans="1:94" hidden="1" x14ac:dyDescent="0.35">
      <c r="A35" t="s">
        <v>362</v>
      </c>
      <c r="B35" t="s">
        <v>85</v>
      </c>
      <c r="C35">
        <v>34</v>
      </c>
      <c r="D35" t="s">
        <v>163</v>
      </c>
      <c r="E35" t="s">
        <v>1182</v>
      </c>
      <c r="F35" t="s">
        <v>119</v>
      </c>
      <c r="G35">
        <v>50</v>
      </c>
      <c r="H35">
        <v>175</v>
      </c>
      <c r="J35" s="2">
        <f>H35/(G35*365*24/1000)</f>
        <v>0.3995433789954338</v>
      </c>
      <c r="K35" t="s">
        <v>88</v>
      </c>
      <c r="O35" t="s">
        <v>85</v>
      </c>
      <c r="P35">
        <v>2009</v>
      </c>
      <c r="Q35">
        <v>2011</v>
      </c>
      <c r="R35" t="s">
        <v>168</v>
      </c>
      <c r="S35" t="s">
        <v>363</v>
      </c>
      <c r="T35" t="s">
        <v>364</v>
      </c>
      <c r="U35" t="s">
        <v>365</v>
      </c>
      <c r="V35">
        <v>2007</v>
      </c>
      <c r="W35">
        <v>270</v>
      </c>
      <c r="Y35" t="s">
        <v>172</v>
      </c>
      <c r="Z35">
        <v>2011</v>
      </c>
      <c r="AA35">
        <v>420.48</v>
      </c>
      <c r="AB35">
        <v>8409.6</v>
      </c>
      <c r="AC35">
        <v>0.21</v>
      </c>
      <c r="AD35">
        <v>0.27</v>
      </c>
      <c r="AE35" t="s">
        <v>172</v>
      </c>
      <c r="AF35">
        <v>2011</v>
      </c>
      <c r="AG35">
        <v>0.42</v>
      </c>
      <c r="AH35">
        <v>25</v>
      </c>
      <c r="AI35" t="s">
        <v>173</v>
      </c>
      <c r="AJ35" t="s">
        <v>85</v>
      </c>
      <c r="AK35" t="s">
        <v>85</v>
      </c>
      <c r="AL35">
        <v>2.2999999999999998</v>
      </c>
      <c r="AM35" t="s">
        <v>366</v>
      </c>
      <c r="AN35" t="s">
        <v>367</v>
      </c>
      <c r="AO35" t="s">
        <v>368</v>
      </c>
      <c r="AP35" t="s">
        <v>366</v>
      </c>
      <c r="AQ35" t="s">
        <v>85</v>
      </c>
      <c r="AR35" t="s">
        <v>369</v>
      </c>
      <c r="AS35" t="s">
        <v>163</v>
      </c>
      <c r="AT35" t="s">
        <v>85</v>
      </c>
      <c r="AU35" t="s">
        <v>85</v>
      </c>
      <c r="AV35" t="s">
        <v>252</v>
      </c>
      <c r="AW35" t="s">
        <v>102</v>
      </c>
      <c r="AX35" t="s">
        <v>85</v>
      </c>
      <c r="AY35" t="s">
        <v>85</v>
      </c>
      <c r="AZ35" t="s">
        <v>85</v>
      </c>
      <c r="BA35" t="s">
        <v>199</v>
      </c>
      <c r="BB35">
        <v>100</v>
      </c>
      <c r="BC35">
        <v>38.1</v>
      </c>
      <c r="BD35" t="s">
        <v>85</v>
      </c>
      <c r="BE35" t="s">
        <v>85</v>
      </c>
      <c r="BF35" t="s">
        <v>103</v>
      </c>
      <c r="BG35" t="s">
        <v>200</v>
      </c>
      <c r="BH35">
        <v>7.5</v>
      </c>
      <c r="BI35" t="s">
        <v>370</v>
      </c>
      <c r="BJ35" t="s">
        <v>85</v>
      </c>
      <c r="BK35" t="s">
        <v>85</v>
      </c>
      <c r="BL35" t="s">
        <v>303</v>
      </c>
      <c r="BM35" t="s">
        <v>163</v>
      </c>
      <c r="BN35" t="s">
        <v>85</v>
      </c>
      <c r="BQ35">
        <v>293</v>
      </c>
      <c r="BR35">
        <v>393</v>
      </c>
      <c r="BS35" t="s">
        <v>303</v>
      </c>
      <c r="BT35" t="s">
        <v>163</v>
      </c>
      <c r="BU35" t="s">
        <v>303</v>
      </c>
      <c r="BV35" t="s">
        <v>163</v>
      </c>
      <c r="BW35" t="s">
        <v>304</v>
      </c>
      <c r="BX35" t="s">
        <v>109</v>
      </c>
      <c r="BY35" t="s">
        <v>110</v>
      </c>
      <c r="BZ35" t="s">
        <v>126</v>
      </c>
      <c r="CA35">
        <v>510120</v>
      </c>
      <c r="CB35" s="5">
        <f t="shared" si="4"/>
        <v>1.7003999999999999</v>
      </c>
      <c r="CH35">
        <v>817</v>
      </c>
      <c r="CJ35">
        <v>156</v>
      </c>
      <c r="CL35">
        <v>624</v>
      </c>
      <c r="CM35">
        <v>4</v>
      </c>
      <c r="CN35">
        <v>900</v>
      </c>
      <c r="CO35">
        <v>45</v>
      </c>
      <c r="CP35" t="s">
        <v>85</v>
      </c>
    </row>
    <row r="36" spans="1:94" hidden="1" x14ac:dyDescent="0.35">
      <c r="A36" t="s">
        <v>371</v>
      </c>
      <c r="B36" t="s">
        <v>85</v>
      </c>
      <c r="C36">
        <v>35</v>
      </c>
      <c r="D36" t="s">
        <v>163</v>
      </c>
      <c r="E36" t="s">
        <v>1182</v>
      </c>
      <c r="F36" t="s">
        <v>119</v>
      </c>
      <c r="G36">
        <v>20</v>
      </c>
      <c r="H36">
        <v>110</v>
      </c>
      <c r="J36" s="2">
        <f>H36/(G36*365*24/1000)</f>
        <v>0.62785388127853881</v>
      </c>
      <c r="K36" t="s">
        <v>167</v>
      </c>
      <c r="O36" t="s">
        <v>85</v>
      </c>
      <c r="P36">
        <v>2009</v>
      </c>
      <c r="Q36">
        <v>2011</v>
      </c>
      <c r="R36" t="s">
        <v>168</v>
      </c>
      <c r="S36" t="s">
        <v>169</v>
      </c>
      <c r="T36" t="s">
        <v>372</v>
      </c>
      <c r="U36" t="s">
        <v>373</v>
      </c>
      <c r="V36">
        <v>2072</v>
      </c>
      <c r="W36">
        <v>230</v>
      </c>
      <c r="Y36" t="s">
        <v>172</v>
      </c>
      <c r="Z36">
        <v>2011</v>
      </c>
      <c r="AA36">
        <v>358.19</v>
      </c>
      <c r="AB36">
        <v>17909.3</v>
      </c>
      <c r="AC36">
        <v>0.28000000000000003</v>
      </c>
      <c r="AD36">
        <v>0.27</v>
      </c>
      <c r="AE36" t="s">
        <v>172</v>
      </c>
      <c r="AF36">
        <v>2011</v>
      </c>
      <c r="AG36">
        <v>0.42</v>
      </c>
      <c r="AH36">
        <v>25</v>
      </c>
      <c r="AI36" t="s">
        <v>173</v>
      </c>
      <c r="AJ36" t="s">
        <v>85</v>
      </c>
      <c r="AK36" t="s">
        <v>374</v>
      </c>
      <c r="AL36">
        <v>1.95</v>
      </c>
      <c r="AM36" t="s">
        <v>366</v>
      </c>
      <c r="AN36" t="s">
        <v>163</v>
      </c>
      <c r="AO36" t="s">
        <v>375</v>
      </c>
      <c r="AP36" t="s">
        <v>376</v>
      </c>
      <c r="AQ36" t="s">
        <v>85</v>
      </c>
      <c r="AR36" t="s">
        <v>377</v>
      </c>
      <c r="AS36" t="s">
        <v>163</v>
      </c>
      <c r="AT36" t="s">
        <v>85</v>
      </c>
      <c r="AU36" t="s">
        <v>85</v>
      </c>
      <c r="AV36" t="s">
        <v>378</v>
      </c>
      <c r="AW36" t="s">
        <v>288</v>
      </c>
      <c r="AX36" t="s">
        <v>158</v>
      </c>
      <c r="AY36" t="s">
        <v>110</v>
      </c>
      <c r="AZ36" t="s">
        <v>379</v>
      </c>
      <c r="BA36" t="s">
        <v>199</v>
      </c>
      <c r="BD36" t="s">
        <v>85</v>
      </c>
      <c r="BE36" t="s">
        <v>85</v>
      </c>
      <c r="BF36" t="s">
        <v>103</v>
      </c>
      <c r="BG36" t="s">
        <v>104</v>
      </c>
      <c r="BH36">
        <v>15</v>
      </c>
      <c r="BI36" t="s">
        <v>380</v>
      </c>
      <c r="BJ36" t="s">
        <v>85</v>
      </c>
      <c r="BK36" t="s">
        <v>85</v>
      </c>
      <c r="BL36" t="s">
        <v>381</v>
      </c>
      <c r="BM36" t="s">
        <v>163</v>
      </c>
      <c r="BN36" t="s">
        <v>85</v>
      </c>
      <c r="BO36">
        <v>140</v>
      </c>
      <c r="BS36" t="s">
        <v>303</v>
      </c>
      <c r="BT36" t="s">
        <v>163</v>
      </c>
      <c r="BU36" t="s">
        <v>303</v>
      </c>
      <c r="BV36" t="s">
        <v>163</v>
      </c>
      <c r="BW36" t="s">
        <v>382</v>
      </c>
      <c r="BX36" t="s">
        <v>343</v>
      </c>
      <c r="BY36" t="s">
        <v>98</v>
      </c>
      <c r="BZ36" t="s">
        <v>85</v>
      </c>
      <c r="CA36">
        <v>304750</v>
      </c>
      <c r="CB36" s="5">
        <f t="shared" si="4"/>
        <v>2.5395833333333333</v>
      </c>
      <c r="CC36">
        <v>2650</v>
      </c>
      <c r="CD36">
        <v>120</v>
      </c>
      <c r="CN36">
        <v>800</v>
      </c>
      <c r="CO36">
        <v>45</v>
      </c>
      <c r="CP36" t="s">
        <v>85</v>
      </c>
    </row>
    <row r="37" spans="1:94" hidden="1" x14ac:dyDescent="0.35">
      <c r="A37" t="s">
        <v>383</v>
      </c>
      <c r="B37" t="s">
        <v>85</v>
      </c>
      <c r="C37">
        <v>36</v>
      </c>
      <c r="D37" t="s">
        <v>163</v>
      </c>
      <c r="E37" t="s">
        <v>1182</v>
      </c>
      <c r="F37" t="s">
        <v>119</v>
      </c>
      <c r="G37">
        <v>50</v>
      </c>
      <c r="H37">
        <v>95</v>
      </c>
      <c r="J37" s="2">
        <f>H37/(G37*365*24/1000)</f>
        <v>0.21689497716894976</v>
      </c>
      <c r="K37" t="s">
        <v>88</v>
      </c>
      <c r="O37" t="s">
        <v>85</v>
      </c>
      <c r="Q37">
        <v>2011</v>
      </c>
      <c r="R37" t="s">
        <v>168</v>
      </c>
      <c r="S37" t="s">
        <v>169</v>
      </c>
      <c r="T37" t="s">
        <v>384</v>
      </c>
      <c r="U37" t="s">
        <v>385</v>
      </c>
      <c r="V37">
        <v>2159</v>
      </c>
      <c r="W37">
        <v>240</v>
      </c>
      <c r="Y37" t="s">
        <v>172</v>
      </c>
      <c r="Z37">
        <v>2011</v>
      </c>
      <c r="AA37">
        <v>373.76</v>
      </c>
      <c r="AB37">
        <v>7475.2</v>
      </c>
      <c r="AC37">
        <v>0.34</v>
      </c>
      <c r="AD37">
        <v>0.27</v>
      </c>
      <c r="AE37" t="s">
        <v>172</v>
      </c>
      <c r="AF37">
        <v>2011</v>
      </c>
      <c r="AG37">
        <v>0.42</v>
      </c>
      <c r="AH37">
        <v>25</v>
      </c>
      <c r="AI37" t="s">
        <v>173</v>
      </c>
      <c r="AJ37" t="s">
        <v>192</v>
      </c>
      <c r="AK37" t="s">
        <v>85</v>
      </c>
      <c r="AL37">
        <v>1.1000000000000001</v>
      </c>
      <c r="AM37" t="s">
        <v>386</v>
      </c>
      <c r="AN37" t="s">
        <v>163</v>
      </c>
      <c r="AO37" t="s">
        <v>387</v>
      </c>
      <c r="AP37" t="s">
        <v>388</v>
      </c>
      <c r="AQ37" t="s">
        <v>85</v>
      </c>
      <c r="AR37" t="s">
        <v>389</v>
      </c>
      <c r="AS37" t="s">
        <v>163</v>
      </c>
      <c r="AT37" t="s">
        <v>85</v>
      </c>
      <c r="AU37" t="s">
        <v>85</v>
      </c>
      <c r="AV37" t="s">
        <v>359</v>
      </c>
      <c r="AW37" t="s">
        <v>102</v>
      </c>
      <c r="AX37" t="s">
        <v>158</v>
      </c>
      <c r="AY37" t="s">
        <v>110</v>
      </c>
      <c r="AZ37" t="s">
        <v>159</v>
      </c>
      <c r="BA37" t="s">
        <v>199</v>
      </c>
      <c r="BB37">
        <v>100</v>
      </c>
      <c r="BD37" t="s">
        <v>85</v>
      </c>
      <c r="BE37" t="s">
        <v>85</v>
      </c>
      <c r="BF37" t="s">
        <v>103</v>
      </c>
      <c r="BG37" t="s">
        <v>85</v>
      </c>
      <c r="BI37" t="s">
        <v>85</v>
      </c>
      <c r="BJ37" t="s">
        <v>85</v>
      </c>
      <c r="BK37" t="s">
        <v>85</v>
      </c>
      <c r="BL37" t="s">
        <v>161</v>
      </c>
      <c r="BM37" t="s">
        <v>110</v>
      </c>
      <c r="BN37" t="s">
        <v>85</v>
      </c>
      <c r="BP37">
        <v>12960</v>
      </c>
      <c r="BQ37">
        <v>293</v>
      </c>
      <c r="BR37">
        <v>393</v>
      </c>
      <c r="BS37" t="s">
        <v>176</v>
      </c>
      <c r="BT37" t="s">
        <v>163</v>
      </c>
      <c r="BU37" t="s">
        <v>176</v>
      </c>
      <c r="BV37" t="s">
        <v>163</v>
      </c>
      <c r="BW37" t="s">
        <v>279</v>
      </c>
      <c r="BX37" t="s">
        <v>85</v>
      </c>
      <c r="BY37" t="s">
        <v>85</v>
      </c>
      <c r="BZ37" t="s">
        <v>85</v>
      </c>
      <c r="CA37">
        <v>300000</v>
      </c>
      <c r="CB37" s="5">
        <f t="shared" si="4"/>
        <v>1</v>
      </c>
      <c r="CI37">
        <v>150</v>
      </c>
      <c r="CJ37">
        <v>90</v>
      </c>
      <c r="CK37">
        <v>12</v>
      </c>
      <c r="CL37">
        <v>360</v>
      </c>
      <c r="CM37">
        <v>4</v>
      </c>
      <c r="CN37">
        <v>600</v>
      </c>
      <c r="CO37">
        <v>60</v>
      </c>
      <c r="CP37" t="s">
        <v>85</v>
      </c>
    </row>
    <row r="38" spans="1:94" hidden="1" x14ac:dyDescent="0.35">
      <c r="A38" t="s">
        <v>390</v>
      </c>
      <c r="B38" t="s">
        <v>85</v>
      </c>
      <c r="C38">
        <v>37</v>
      </c>
      <c r="D38" t="s">
        <v>391</v>
      </c>
      <c r="E38" t="s">
        <v>1180</v>
      </c>
      <c r="F38" t="s">
        <v>119</v>
      </c>
      <c r="G38">
        <v>20</v>
      </c>
      <c r="H38">
        <v>55</v>
      </c>
      <c r="J38" s="2">
        <f>H38/(G38*365*24/1000)</f>
        <v>0.3139269406392694</v>
      </c>
      <c r="K38" t="s">
        <v>1210</v>
      </c>
      <c r="L38">
        <v>472</v>
      </c>
      <c r="N38" s="5">
        <f>L38/G38</f>
        <v>23.6</v>
      </c>
      <c r="O38" t="s">
        <v>392</v>
      </c>
      <c r="P38">
        <v>2008</v>
      </c>
      <c r="Q38">
        <v>2011</v>
      </c>
      <c r="R38" t="s">
        <v>393</v>
      </c>
      <c r="S38" t="s">
        <v>394</v>
      </c>
      <c r="T38" t="s">
        <v>394</v>
      </c>
      <c r="U38" t="s">
        <v>395</v>
      </c>
      <c r="V38">
        <v>2072</v>
      </c>
      <c r="Y38" t="s">
        <v>85</v>
      </c>
      <c r="AD38">
        <v>0.24</v>
      </c>
      <c r="AE38" t="s">
        <v>93</v>
      </c>
      <c r="AF38">
        <v>2011</v>
      </c>
      <c r="AG38">
        <v>0.27</v>
      </c>
      <c r="AH38">
        <v>25</v>
      </c>
      <c r="AI38" t="s">
        <v>94</v>
      </c>
      <c r="AJ38" t="s">
        <v>85</v>
      </c>
      <c r="AK38" t="s">
        <v>396</v>
      </c>
      <c r="AM38" t="s">
        <v>176</v>
      </c>
      <c r="AN38" t="s">
        <v>163</v>
      </c>
      <c r="AO38" t="s">
        <v>397</v>
      </c>
      <c r="AP38" t="s">
        <v>398</v>
      </c>
      <c r="AQ38" t="s">
        <v>399</v>
      </c>
      <c r="AR38" t="s">
        <v>179</v>
      </c>
      <c r="AS38" t="s">
        <v>163</v>
      </c>
      <c r="AT38" t="s">
        <v>113</v>
      </c>
      <c r="AU38" t="s">
        <v>98</v>
      </c>
      <c r="AV38" t="s">
        <v>115</v>
      </c>
      <c r="AW38" t="s">
        <v>102</v>
      </c>
      <c r="AX38" t="s">
        <v>85</v>
      </c>
      <c r="AY38" t="s">
        <v>85</v>
      </c>
      <c r="AZ38" t="s">
        <v>85</v>
      </c>
      <c r="BA38" t="s">
        <v>199</v>
      </c>
      <c r="BD38" t="s">
        <v>85</v>
      </c>
      <c r="BE38" t="s">
        <v>85</v>
      </c>
      <c r="BF38" t="s">
        <v>103</v>
      </c>
      <c r="BG38" t="s">
        <v>85</v>
      </c>
      <c r="BI38" t="s">
        <v>85</v>
      </c>
      <c r="BJ38" t="s">
        <v>85</v>
      </c>
      <c r="BK38" t="s">
        <v>85</v>
      </c>
      <c r="BL38" t="s">
        <v>161</v>
      </c>
      <c r="BM38" t="s">
        <v>110</v>
      </c>
      <c r="BN38" t="s">
        <v>301</v>
      </c>
      <c r="BP38">
        <v>8064</v>
      </c>
      <c r="BR38">
        <v>393</v>
      </c>
      <c r="BS38" t="s">
        <v>176</v>
      </c>
      <c r="BT38" t="s">
        <v>163</v>
      </c>
      <c r="BU38" t="s">
        <v>176</v>
      </c>
      <c r="BV38" t="s">
        <v>163</v>
      </c>
      <c r="BW38" t="s">
        <v>279</v>
      </c>
      <c r="BX38" t="s">
        <v>280</v>
      </c>
      <c r="BY38" t="s">
        <v>163</v>
      </c>
      <c r="BZ38" t="s">
        <v>85</v>
      </c>
      <c r="CA38">
        <v>183120</v>
      </c>
      <c r="CB38" s="5">
        <f t="shared" si="4"/>
        <v>1.526</v>
      </c>
      <c r="CI38">
        <v>150</v>
      </c>
      <c r="CJ38">
        <v>56</v>
      </c>
      <c r="CL38">
        <v>224</v>
      </c>
      <c r="CM38">
        <v>4</v>
      </c>
      <c r="CP38" t="s">
        <v>85</v>
      </c>
    </row>
    <row r="39" spans="1:94" hidden="1" x14ac:dyDescent="0.35">
      <c r="A39" t="s">
        <v>400</v>
      </c>
      <c r="B39" t="s">
        <v>85</v>
      </c>
      <c r="C39">
        <v>38</v>
      </c>
      <c r="D39" t="s">
        <v>401</v>
      </c>
      <c r="E39" t="s">
        <v>1180</v>
      </c>
      <c r="F39" t="s">
        <v>119</v>
      </c>
      <c r="G39">
        <v>20</v>
      </c>
      <c r="K39" t="s">
        <v>1210</v>
      </c>
      <c r="L39">
        <v>130</v>
      </c>
      <c r="N39" s="5">
        <f>L39/G39</f>
        <v>6.5</v>
      </c>
      <c r="O39" t="s">
        <v>392</v>
      </c>
      <c r="P39">
        <v>2007</v>
      </c>
      <c r="Q39">
        <v>2011</v>
      </c>
      <c r="R39" t="s">
        <v>402</v>
      </c>
      <c r="S39" t="s">
        <v>403</v>
      </c>
      <c r="T39" t="s">
        <v>403</v>
      </c>
      <c r="U39" t="s">
        <v>404</v>
      </c>
      <c r="V39">
        <v>2159</v>
      </c>
      <c r="Y39" t="s">
        <v>85</v>
      </c>
      <c r="AE39" t="s">
        <v>85</v>
      </c>
      <c r="AH39">
        <v>25</v>
      </c>
      <c r="AI39" t="s">
        <v>94</v>
      </c>
      <c r="AJ39" t="s">
        <v>85</v>
      </c>
      <c r="AK39" t="s">
        <v>405</v>
      </c>
      <c r="AL39">
        <v>0.64</v>
      </c>
      <c r="AM39" t="s">
        <v>176</v>
      </c>
      <c r="AN39" t="s">
        <v>163</v>
      </c>
      <c r="AO39" t="s">
        <v>179</v>
      </c>
      <c r="AP39" t="s">
        <v>179</v>
      </c>
      <c r="AQ39" t="s">
        <v>406</v>
      </c>
      <c r="AR39" t="s">
        <v>179</v>
      </c>
      <c r="AS39" t="s">
        <v>163</v>
      </c>
      <c r="AT39" t="s">
        <v>85</v>
      </c>
      <c r="AU39" t="s">
        <v>85</v>
      </c>
      <c r="AV39" t="s">
        <v>278</v>
      </c>
      <c r="AW39" t="s">
        <v>102</v>
      </c>
      <c r="AX39" t="s">
        <v>158</v>
      </c>
      <c r="AY39" t="s">
        <v>110</v>
      </c>
      <c r="AZ39" t="s">
        <v>407</v>
      </c>
      <c r="BA39" t="s">
        <v>199</v>
      </c>
      <c r="BD39" t="s">
        <v>85</v>
      </c>
      <c r="BE39" t="s">
        <v>85</v>
      </c>
      <c r="BF39" t="s">
        <v>217</v>
      </c>
      <c r="BG39" t="s">
        <v>85</v>
      </c>
      <c r="BI39" t="s">
        <v>85</v>
      </c>
      <c r="BJ39" t="s">
        <v>85</v>
      </c>
      <c r="BK39" t="s">
        <v>85</v>
      </c>
      <c r="BL39" t="s">
        <v>161</v>
      </c>
      <c r="BM39" t="s">
        <v>110</v>
      </c>
      <c r="BN39" t="s">
        <v>301</v>
      </c>
      <c r="BP39">
        <v>8064</v>
      </c>
      <c r="BQ39">
        <v>293</v>
      </c>
      <c r="BR39">
        <v>393</v>
      </c>
      <c r="BS39" t="s">
        <v>176</v>
      </c>
      <c r="BT39" t="s">
        <v>163</v>
      </c>
      <c r="BU39" t="s">
        <v>176</v>
      </c>
      <c r="BV39" t="s">
        <v>163</v>
      </c>
      <c r="BW39" t="s">
        <v>279</v>
      </c>
      <c r="BX39" t="s">
        <v>280</v>
      </c>
      <c r="BY39" t="s">
        <v>163</v>
      </c>
      <c r="BZ39" t="s">
        <v>85</v>
      </c>
      <c r="CA39">
        <v>183860</v>
      </c>
      <c r="CB39" s="5">
        <f t="shared" si="4"/>
        <v>1.5321666666666667</v>
      </c>
      <c r="CI39">
        <v>150</v>
      </c>
      <c r="CJ39">
        <v>56</v>
      </c>
      <c r="CL39">
        <v>224</v>
      </c>
      <c r="CM39">
        <v>4</v>
      </c>
      <c r="CP39" t="s">
        <v>85</v>
      </c>
    </row>
    <row r="40" spans="1:94" hidden="1" x14ac:dyDescent="0.35">
      <c r="A40" t="s">
        <v>408</v>
      </c>
      <c r="B40" t="s">
        <v>85</v>
      </c>
      <c r="C40">
        <v>39</v>
      </c>
      <c r="D40" t="s">
        <v>409</v>
      </c>
      <c r="E40" t="s">
        <v>1180</v>
      </c>
      <c r="F40" t="s">
        <v>119</v>
      </c>
      <c r="G40">
        <v>20</v>
      </c>
      <c r="H40">
        <v>34</v>
      </c>
      <c r="J40" s="2">
        <f>H40/(G40*365*24/1000)</f>
        <v>0.19406392694063929</v>
      </c>
      <c r="K40" t="s">
        <v>1210</v>
      </c>
      <c r="L40">
        <v>150</v>
      </c>
      <c r="N40" s="5">
        <f>L40/G40</f>
        <v>7.5</v>
      </c>
      <c r="O40" t="s">
        <v>392</v>
      </c>
      <c r="Q40">
        <v>2011</v>
      </c>
      <c r="R40" t="s">
        <v>85</v>
      </c>
      <c r="S40" t="s">
        <v>85</v>
      </c>
      <c r="T40" t="s">
        <v>410</v>
      </c>
      <c r="U40" t="s">
        <v>411</v>
      </c>
      <c r="V40">
        <v>2154</v>
      </c>
      <c r="Y40" t="s">
        <v>85</v>
      </c>
      <c r="AE40" t="s">
        <v>85</v>
      </c>
      <c r="AI40" t="s">
        <v>94</v>
      </c>
      <c r="AJ40" t="s">
        <v>85</v>
      </c>
      <c r="AK40" t="s">
        <v>412</v>
      </c>
      <c r="AM40" t="s">
        <v>413</v>
      </c>
      <c r="AN40" t="s">
        <v>409</v>
      </c>
      <c r="AO40" t="s">
        <v>413</v>
      </c>
      <c r="AP40" t="s">
        <v>85</v>
      </c>
      <c r="AQ40" t="s">
        <v>85</v>
      </c>
      <c r="AR40" t="s">
        <v>414</v>
      </c>
      <c r="AS40" t="s">
        <v>163</v>
      </c>
      <c r="AT40" t="s">
        <v>113</v>
      </c>
      <c r="AU40" t="s">
        <v>98</v>
      </c>
      <c r="AV40" t="s">
        <v>115</v>
      </c>
      <c r="AW40" t="s">
        <v>102</v>
      </c>
      <c r="AX40" t="s">
        <v>158</v>
      </c>
      <c r="AY40" t="s">
        <v>110</v>
      </c>
      <c r="AZ40" t="s">
        <v>407</v>
      </c>
      <c r="BA40" t="s">
        <v>199</v>
      </c>
      <c r="BD40" t="s">
        <v>85</v>
      </c>
      <c r="BE40" t="s">
        <v>85</v>
      </c>
      <c r="BF40" t="s">
        <v>103</v>
      </c>
      <c r="BG40" t="s">
        <v>85</v>
      </c>
      <c r="BI40" t="s">
        <v>85</v>
      </c>
      <c r="BJ40" t="s">
        <v>85</v>
      </c>
      <c r="BK40" t="s">
        <v>85</v>
      </c>
      <c r="BL40" t="s">
        <v>161</v>
      </c>
      <c r="BM40" t="s">
        <v>110</v>
      </c>
      <c r="BN40" t="s">
        <v>301</v>
      </c>
      <c r="BQ40">
        <v>293</v>
      </c>
      <c r="BR40">
        <v>393</v>
      </c>
      <c r="BS40" t="s">
        <v>221</v>
      </c>
      <c r="BT40" t="s">
        <v>110</v>
      </c>
      <c r="BU40" t="s">
        <v>206</v>
      </c>
      <c r="BV40" t="s">
        <v>110</v>
      </c>
      <c r="BW40" t="s">
        <v>207</v>
      </c>
      <c r="BX40" t="s">
        <v>109</v>
      </c>
      <c r="BY40" t="s">
        <v>110</v>
      </c>
      <c r="BZ40" t="s">
        <v>126</v>
      </c>
      <c r="CA40">
        <v>130800</v>
      </c>
      <c r="CB40" s="5">
        <f t="shared" si="4"/>
        <v>1.0900000000000001</v>
      </c>
      <c r="CJ40">
        <v>40</v>
      </c>
      <c r="CK40">
        <v>12</v>
      </c>
      <c r="CL40">
        <v>160</v>
      </c>
      <c r="CM40">
        <v>4</v>
      </c>
      <c r="CP40" t="s">
        <v>85</v>
      </c>
    </row>
    <row r="41" spans="1:94" hidden="1" x14ac:dyDescent="0.35">
      <c r="A41" t="s">
        <v>415</v>
      </c>
      <c r="B41" t="s">
        <v>85</v>
      </c>
      <c r="C41">
        <v>40</v>
      </c>
      <c r="D41" t="s">
        <v>163</v>
      </c>
      <c r="E41" t="s">
        <v>1182</v>
      </c>
      <c r="F41" t="s">
        <v>119</v>
      </c>
      <c r="G41">
        <v>50</v>
      </c>
      <c r="H41">
        <v>175</v>
      </c>
      <c r="J41" s="2">
        <f>H41/(G41*365*24/1000)</f>
        <v>0.3995433789954338</v>
      </c>
      <c r="K41" t="s">
        <v>88</v>
      </c>
      <c r="O41" t="s">
        <v>85</v>
      </c>
      <c r="P41">
        <v>2008</v>
      </c>
      <c r="Q41">
        <v>2011</v>
      </c>
      <c r="R41" t="s">
        <v>246</v>
      </c>
      <c r="S41" t="s">
        <v>247</v>
      </c>
      <c r="T41" t="s">
        <v>416</v>
      </c>
      <c r="U41" t="s">
        <v>417</v>
      </c>
      <c r="V41">
        <v>2069</v>
      </c>
      <c r="W41">
        <v>309</v>
      </c>
      <c r="Y41" t="s">
        <v>172</v>
      </c>
      <c r="Z41">
        <v>2011</v>
      </c>
      <c r="AA41">
        <v>481.22</v>
      </c>
      <c r="AB41">
        <v>9624.2999999999993</v>
      </c>
      <c r="AC41">
        <v>0.24</v>
      </c>
      <c r="AD41">
        <v>0.27</v>
      </c>
      <c r="AE41" t="s">
        <v>172</v>
      </c>
      <c r="AF41">
        <v>2011</v>
      </c>
      <c r="AG41">
        <v>0.42</v>
      </c>
      <c r="AH41">
        <v>25</v>
      </c>
      <c r="AI41" t="s">
        <v>173</v>
      </c>
      <c r="AJ41" t="s">
        <v>85</v>
      </c>
      <c r="AK41" t="s">
        <v>85</v>
      </c>
      <c r="AL41">
        <v>2</v>
      </c>
      <c r="AM41" t="s">
        <v>309</v>
      </c>
      <c r="AN41" t="s">
        <v>163</v>
      </c>
      <c r="AO41" t="s">
        <v>309</v>
      </c>
      <c r="AP41" t="s">
        <v>309</v>
      </c>
      <c r="AQ41" t="s">
        <v>85</v>
      </c>
      <c r="AR41" t="s">
        <v>309</v>
      </c>
      <c r="AS41" t="s">
        <v>163</v>
      </c>
      <c r="AT41" t="s">
        <v>85</v>
      </c>
      <c r="AU41" t="s">
        <v>85</v>
      </c>
      <c r="AV41" t="s">
        <v>252</v>
      </c>
      <c r="AW41" t="s">
        <v>102</v>
      </c>
      <c r="AX41" t="s">
        <v>158</v>
      </c>
      <c r="AY41" t="s">
        <v>110</v>
      </c>
      <c r="AZ41" t="s">
        <v>159</v>
      </c>
      <c r="BA41" t="s">
        <v>199</v>
      </c>
      <c r="BB41">
        <v>100</v>
      </c>
      <c r="BC41">
        <v>38.1</v>
      </c>
      <c r="BD41" t="s">
        <v>85</v>
      </c>
      <c r="BE41" t="s">
        <v>85</v>
      </c>
      <c r="BF41" t="s">
        <v>103</v>
      </c>
      <c r="BG41" t="s">
        <v>200</v>
      </c>
      <c r="BH41">
        <v>7.5</v>
      </c>
      <c r="BI41" t="s">
        <v>311</v>
      </c>
      <c r="BJ41" t="s">
        <v>85</v>
      </c>
      <c r="BK41" t="s">
        <v>85</v>
      </c>
      <c r="BL41" t="s">
        <v>161</v>
      </c>
      <c r="BM41" t="s">
        <v>110</v>
      </c>
      <c r="BN41" t="s">
        <v>301</v>
      </c>
      <c r="BP41">
        <v>24192</v>
      </c>
      <c r="BQ41">
        <v>298</v>
      </c>
      <c r="BR41">
        <v>393</v>
      </c>
      <c r="BS41" t="s">
        <v>312</v>
      </c>
      <c r="BT41" t="s">
        <v>163</v>
      </c>
      <c r="BU41" t="s">
        <v>313</v>
      </c>
      <c r="BV41" t="s">
        <v>163</v>
      </c>
      <c r="BW41" t="s">
        <v>314</v>
      </c>
      <c r="BX41" t="s">
        <v>280</v>
      </c>
      <c r="BY41" t="s">
        <v>163</v>
      </c>
      <c r="BZ41" t="s">
        <v>85</v>
      </c>
      <c r="CA41">
        <v>552750</v>
      </c>
      <c r="CB41" s="5">
        <f t="shared" si="4"/>
        <v>1.8425</v>
      </c>
      <c r="CH41">
        <v>822</v>
      </c>
      <c r="CI41">
        <v>150</v>
      </c>
      <c r="CJ41">
        <v>168</v>
      </c>
      <c r="CK41">
        <v>12</v>
      </c>
      <c r="CL41">
        <v>672</v>
      </c>
      <c r="CM41">
        <v>4</v>
      </c>
      <c r="CN41">
        <v>950</v>
      </c>
      <c r="CO41">
        <v>45</v>
      </c>
      <c r="CP41" t="s">
        <v>85</v>
      </c>
    </row>
    <row r="42" spans="1:94" hidden="1" x14ac:dyDescent="0.35">
      <c r="A42" t="s">
        <v>418</v>
      </c>
      <c r="B42" t="s">
        <v>85</v>
      </c>
      <c r="C42">
        <v>41</v>
      </c>
      <c r="D42" t="s">
        <v>419</v>
      </c>
      <c r="E42" t="s">
        <v>419</v>
      </c>
      <c r="F42" t="s">
        <v>135</v>
      </c>
      <c r="G42">
        <v>3</v>
      </c>
      <c r="K42" t="s">
        <v>167</v>
      </c>
      <c r="O42" t="s">
        <v>85</v>
      </c>
      <c r="Q42">
        <v>2011</v>
      </c>
      <c r="R42" t="s">
        <v>420</v>
      </c>
      <c r="S42" t="s">
        <v>85</v>
      </c>
      <c r="T42" t="s">
        <v>418</v>
      </c>
      <c r="U42" t="s">
        <v>421</v>
      </c>
      <c r="Y42" t="s">
        <v>85</v>
      </c>
      <c r="AE42" t="s">
        <v>85</v>
      </c>
      <c r="AI42" t="s">
        <v>85</v>
      </c>
      <c r="AJ42" t="s">
        <v>85</v>
      </c>
      <c r="AK42" t="s">
        <v>422</v>
      </c>
      <c r="AM42" t="s">
        <v>423</v>
      </c>
      <c r="AN42" t="s">
        <v>419</v>
      </c>
      <c r="AO42" t="s">
        <v>424</v>
      </c>
      <c r="AP42" t="s">
        <v>424</v>
      </c>
      <c r="AQ42" t="s">
        <v>425</v>
      </c>
      <c r="AR42" t="s">
        <v>426</v>
      </c>
      <c r="AS42" t="s">
        <v>85</v>
      </c>
      <c r="AT42" t="s">
        <v>85</v>
      </c>
      <c r="AU42" t="s">
        <v>85</v>
      </c>
      <c r="AV42" t="s">
        <v>180</v>
      </c>
      <c r="AW42" t="s">
        <v>180</v>
      </c>
      <c r="AX42" t="s">
        <v>85</v>
      </c>
      <c r="AY42" t="s">
        <v>85</v>
      </c>
      <c r="AZ42" t="s">
        <v>85</v>
      </c>
      <c r="BA42" t="s">
        <v>199</v>
      </c>
      <c r="BB42">
        <v>50</v>
      </c>
      <c r="BD42" t="s">
        <v>85</v>
      </c>
      <c r="BE42" t="s">
        <v>85</v>
      </c>
      <c r="BF42" t="s">
        <v>85</v>
      </c>
      <c r="BG42" t="s">
        <v>183</v>
      </c>
      <c r="BI42" t="s">
        <v>427</v>
      </c>
      <c r="BJ42" t="s">
        <v>85</v>
      </c>
      <c r="BK42" t="s">
        <v>85</v>
      </c>
      <c r="BL42" t="s">
        <v>423</v>
      </c>
      <c r="BM42" t="s">
        <v>85</v>
      </c>
      <c r="BN42" t="s">
        <v>428</v>
      </c>
      <c r="BS42" t="s">
        <v>85</v>
      </c>
      <c r="BT42" t="s">
        <v>85</v>
      </c>
      <c r="BU42" t="s">
        <v>85</v>
      </c>
      <c r="BV42" t="s">
        <v>85</v>
      </c>
      <c r="BW42" t="s">
        <v>85</v>
      </c>
      <c r="BX42" t="s">
        <v>85</v>
      </c>
      <c r="BY42" t="s">
        <v>85</v>
      </c>
      <c r="BZ42" t="s">
        <v>85</v>
      </c>
      <c r="CA42">
        <v>6080</v>
      </c>
      <c r="CB42" s="5">
        <f t="shared" si="4"/>
        <v>0.33777777777777779</v>
      </c>
      <c r="CC42">
        <v>620</v>
      </c>
      <c r="CD42">
        <v>10</v>
      </c>
      <c r="CP42" t="s">
        <v>85</v>
      </c>
    </row>
    <row r="43" spans="1:94" hidden="1" x14ac:dyDescent="0.35">
      <c r="A43" t="s">
        <v>429</v>
      </c>
      <c r="B43" t="s">
        <v>85</v>
      </c>
      <c r="C43">
        <v>42</v>
      </c>
      <c r="D43" t="s">
        <v>163</v>
      </c>
      <c r="E43" t="s">
        <v>1182</v>
      </c>
      <c r="F43" t="s">
        <v>119</v>
      </c>
      <c r="G43">
        <v>50</v>
      </c>
      <c r="H43">
        <v>120</v>
      </c>
      <c r="J43" s="2">
        <f t="shared" ref="J43:J50" si="5">H43/(G43*365*24/1000)</f>
        <v>0.27397260273972601</v>
      </c>
      <c r="K43" t="s">
        <v>88</v>
      </c>
      <c r="O43" t="s">
        <v>85</v>
      </c>
      <c r="P43">
        <v>2008</v>
      </c>
      <c r="Q43">
        <v>2011</v>
      </c>
      <c r="R43" t="s">
        <v>168</v>
      </c>
      <c r="S43" t="s">
        <v>169</v>
      </c>
      <c r="T43" t="s">
        <v>430</v>
      </c>
      <c r="U43" t="s">
        <v>431</v>
      </c>
      <c r="V43">
        <v>2065</v>
      </c>
      <c r="W43">
        <v>303</v>
      </c>
      <c r="Y43" t="s">
        <v>172</v>
      </c>
      <c r="Z43">
        <v>2011</v>
      </c>
      <c r="AA43">
        <v>471.87</v>
      </c>
      <c r="AB43">
        <v>9437.4</v>
      </c>
      <c r="AC43">
        <v>0.34</v>
      </c>
      <c r="AD43">
        <v>0.27</v>
      </c>
      <c r="AE43" t="s">
        <v>172</v>
      </c>
      <c r="AF43">
        <v>2011</v>
      </c>
      <c r="AG43">
        <v>0.42</v>
      </c>
      <c r="AH43">
        <v>25</v>
      </c>
      <c r="AI43" t="s">
        <v>173</v>
      </c>
      <c r="AJ43" t="s">
        <v>85</v>
      </c>
      <c r="AK43" t="s">
        <v>85</v>
      </c>
      <c r="AL43">
        <v>1.88</v>
      </c>
      <c r="AM43" t="s">
        <v>432</v>
      </c>
      <c r="AN43" t="s">
        <v>163</v>
      </c>
      <c r="AO43" t="s">
        <v>433</v>
      </c>
      <c r="AP43" t="s">
        <v>434</v>
      </c>
      <c r="AQ43" t="s">
        <v>85</v>
      </c>
      <c r="AR43" t="s">
        <v>435</v>
      </c>
      <c r="AS43" t="s">
        <v>163</v>
      </c>
      <c r="AT43" t="s">
        <v>113</v>
      </c>
      <c r="AU43" t="s">
        <v>98</v>
      </c>
      <c r="AV43" t="s">
        <v>115</v>
      </c>
      <c r="AW43" t="s">
        <v>102</v>
      </c>
      <c r="AX43" t="s">
        <v>158</v>
      </c>
      <c r="AY43" t="s">
        <v>110</v>
      </c>
      <c r="AZ43" t="s">
        <v>159</v>
      </c>
      <c r="BA43" t="s">
        <v>199</v>
      </c>
      <c r="BB43">
        <v>100</v>
      </c>
      <c r="BC43">
        <v>38.700000000000003</v>
      </c>
      <c r="BD43" t="s">
        <v>85</v>
      </c>
      <c r="BE43" t="s">
        <v>85</v>
      </c>
      <c r="BF43" t="s">
        <v>103</v>
      </c>
      <c r="BG43" t="s">
        <v>85</v>
      </c>
      <c r="BI43" t="s">
        <v>85</v>
      </c>
      <c r="BJ43" t="s">
        <v>85</v>
      </c>
      <c r="BK43" t="s">
        <v>85</v>
      </c>
      <c r="BL43" t="s">
        <v>106</v>
      </c>
      <c r="BM43" t="s">
        <v>107</v>
      </c>
      <c r="BN43" t="s">
        <v>436</v>
      </c>
      <c r="BP43">
        <v>18144</v>
      </c>
      <c r="BR43">
        <v>395</v>
      </c>
      <c r="BS43" t="s">
        <v>85</v>
      </c>
      <c r="BT43" t="s">
        <v>85</v>
      </c>
      <c r="BU43" t="s">
        <v>106</v>
      </c>
      <c r="BV43" t="s">
        <v>107</v>
      </c>
      <c r="BW43" t="s">
        <v>437</v>
      </c>
      <c r="BX43" t="s">
        <v>343</v>
      </c>
      <c r="BY43" t="s">
        <v>98</v>
      </c>
      <c r="BZ43" t="s">
        <v>438</v>
      </c>
      <c r="CA43">
        <v>412020</v>
      </c>
      <c r="CB43" s="5">
        <f t="shared" si="4"/>
        <v>1.3734</v>
      </c>
      <c r="CH43">
        <v>545</v>
      </c>
      <c r="CI43">
        <v>95</v>
      </c>
      <c r="CL43">
        <v>756</v>
      </c>
      <c r="CN43">
        <v>500</v>
      </c>
      <c r="CP43" t="s">
        <v>85</v>
      </c>
    </row>
    <row r="44" spans="1:94" hidden="1" x14ac:dyDescent="0.35">
      <c r="A44" t="s">
        <v>439</v>
      </c>
      <c r="B44" t="s">
        <v>85</v>
      </c>
      <c r="C44">
        <v>43</v>
      </c>
      <c r="D44" t="s">
        <v>163</v>
      </c>
      <c r="E44" t="s">
        <v>1182</v>
      </c>
      <c r="F44" t="s">
        <v>119</v>
      </c>
      <c r="G44">
        <v>50</v>
      </c>
      <c r="H44">
        <v>158</v>
      </c>
      <c r="J44" s="2">
        <f t="shared" si="5"/>
        <v>0.36073059360730592</v>
      </c>
      <c r="K44" t="s">
        <v>88</v>
      </c>
      <c r="O44" t="s">
        <v>85</v>
      </c>
      <c r="P44">
        <v>2008</v>
      </c>
      <c r="Q44">
        <v>2011</v>
      </c>
      <c r="R44" t="s">
        <v>233</v>
      </c>
      <c r="S44" t="s">
        <v>234</v>
      </c>
      <c r="T44" t="s">
        <v>440</v>
      </c>
      <c r="U44" t="s">
        <v>441</v>
      </c>
      <c r="V44">
        <v>2107</v>
      </c>
      <c r="W44">
        <v>300</v>
      </c>
      <c r="Y44" t="s">
        <v>172</v>
      </c>
      <c r="Z44">
        <v>2011</v>
      </c>
      <c r="AA44">
        <v>467.2</v>
      </c>
      <c r="AB44">
        <v>9344</v>
      </c>
      <c r="AC44">
        <v>0.25</v>
      </c>
      <c r="AD44">
        <v>0.27</v>
      </c>
      <c r="AE44" t="s">
        <v>172</v>
      </c>
      <c r="AF44">
        <v>2011</v>
      </c>
      <c r="AG44">
        <v>0.42</v>
      </c>
      <c r="AH44">
        <v>25</v>
      </c>
      <c r="AI44" t="s">
        <v>173</v>
      </c>
      <c r="AJ44" t="s">
        <v>85</v>
      </c>
      <c r="AK44" t="s">
        <v>442</v>
      </c>
      <c r="AL44">
        <v>2</v>
      </c>
      <c r="AM44" t="s">
        <v>298</v>
      </c>
      <c r="AN44" t="s">
        <v>163</v>
      </c>
      <c r="AO44" t="s">
        <v>443</v>
      </c>
      <c r="AP44" t="s">
        <v>196</v>
      </c>
      <c r="AQ44" t="s">
        <v>444</v>
      </c>
      <c r="AR44" t="s">
        <v>298</v>
      </c>
      <c r="AS44" t="s">
        <v>163</v>
      </c>
      <c r="AT44" t="s">
        <v>85</v>
      </c>
      <c r="AU44" t="s">
        <v>85</v>
      </c>
      <c r="AV44" t="s">
        <v>252</v>
      </c>
      <c r="AW44" t="s">
        <v>102</v>
      </c>
      <c r="AX44" t="s">
        <v>158</v>
      </c>
      <c r="AY44" t="s">
        <v>110</v>
      </c>
      <c r="AZ44" t="s">
        <v>85</v>
      </c>
      <c r="BA44" t="s">
        <v>85</v>
      </c>
      <c r="BB44">
        <v>100</v>
      </c>
      <c r="BC44">
        <v>38.1</v>
      </c>
      <c r="BD44" t="s">
        <v>85</v>
      </c>
      <c r="BE44" t="s">
        <v>85</v>
      </c>
      <c r="BF44" t="s">
        <v>103</v>
      </c>
      <c r="BG44" t="s">
        <v>200</v>
      </c>
      <c r="BH44">
        <v>7.5</v>
      </c>
      <c r="BI44" t="s">
        <v>445</v>
      </c>
      <c r="BJ44" t="s">
        <v>85</v>
      </c>
      <c r="BK44" t="s">
        <v>85</v>
      </c>
      <c r="BL44" t="s">
        <v>241</v>
      </c>
      <c r="BM44" t="s">
        <v>203</v>
      </c>
      <c r="BN44" t="s">
        <v>85</v>
      </c>
      <c r="BP44">
        <v>11232</v>
      </c>
      <c r="BQ44">
        <v>293</v>
      </c>
      <c r="BR44">
        <v>393</v>
      </c>
      <c r="BS44" t="s">
        <v>298</v>
      </c>
      <c r="BT44" t="s">
        <v>163</v>
      </c>
      <c r="BU44" t="s">
        <v>303</v>
      </c>
      <c r="BV44" t="s">
        <v>163</v>
      </c>
      <c r="BW44" t="s">
        <v>304</v>
      </c>
      <c r="BX44" t="s">
        <v>109</v>
      </c>
      <c r="BY44" t="s">
        <v>110</v>
      </c>
      <c r="BZ44" t="s">
        <v>126</v>
      </c>
      <c r="CA44">
        <v>510120</v>
      </c>
      <c r="CB44" s="5">
        <f t="shared" si="4"/>
        <v>1.7003999999999999</v>
      </c>
      <c r="CH44">
        <v>817</v>
      </c>
      <c r="CI44">
        <v>144</v>
      </c>
      <c r="CJ44">
        <v>156</v>
      </c>
      <c r="CK44">
        <v>12</v>
      </c>
      <c r="CL44">
        <v>624</v>
      </c>
      <c r="CM44">
        <v>4</v>
      </c>
      <c r="CN44">
        <v>600</v>
      </c>
      <c r="CO44">
        <v>40</v>
      </c>
      <c r="CP44" t="s">
        <v>85</v>
      </c>
    </row>
    <row r="45" spans="1:94" hidden="1" x14ac:dyDescent="0.35">
      <c r="A45" t="s">
        <v>446</v>
      </c>
      <c r="B45" t="s">
        <v>85</v>
      </c>
      <c r="C45">
        <v>44</v>
      </c>
      <c r="D45" t="s">
        <v>163</v>
      </c>
      <c r="E45" t="s">
        <v>1182</v>
      </c>
      <c r="F45" t="s">
        <v>119</v>
      </c>
      <c r="G45">
        <v>50</v>
      </c>
      <c r="H45">
        <v>159</v>
      </c>
      <c r="J45" s="2">
        <f t="shared" si="5"/>
        <v>0.36301369863013699</v>
      </c>
      <c r="K45" t="s">
        <v>88</v>
      </c>
      <c r="O45" t="s">
        <v>85</v>
      </c>
      <c r="P45">
        <v>2009</v>
      </c>
      <c r="Q45">
        <v>2011</v>
      </c>
      <c r="R45" t="s">
        <v>233</v>
      </c>
      <c r="S45" t="s">
        <v>234</v>
      </c>
      <c r="T45" t="s">
        <v>440</v>
      </c>
      <c r="U45" t="s">
        <v>447</v>
      </c>
      <c r="V45">
        <v>2107</v>
      </c>
      <c r="W45">
        <v>300</v>
      </c>
      <c r="Y45" t="s">
        <v>172</v>
      </c>
      <c r="Z45">
        <v>2011</v>
      </c>
      <c r="AA45">
        <v>467.2</v>
      </c>
      <c r="AB45">
        <v>9344</v>
      </c>
      <c r="AC45">
        <v>0.25</v>
      </c>
      <c r="AD45">
        <v>0.27</v>
      </c>
      <c r="AE45" t="s">
        <v>172</v>
      </c>
      <c r="AF45">
        <v>2011</v>
      </c>
      <c r="AG45">
        <v>0.42</v>
      </c>
      <c r="AH45">
        <v>25</v>
      </c>
      <c r="AI45" t="s">
        <v>173</v>
      </c>
      <c r="AJ45" t="s">
        <v>85</v>
      </c>
      <c r="AK45" t="s">
        <v>442</v>
      </c>
      <c r="AL45">
        <v>2</v>
      </c>
      <c r="AM45" t="s">
        <v>298</v>
      </c>
      <c r="AN45" t="s">
        <v>163</v>
      </c>
      <c r="AO45" t="s">
        <v>443</v>
      </c>
      <c r="AP45" t="s">
        <v>196</v>
      </c>
      <c r="AQ45" t="s">
        <v>444</v>
      </c>
      <c r="AR45" t="s">
        <v>298</v>
      </c>
      <c r="AS45" t="s">
        <v>163</v>
      </c>
      <c r="AT45" t="s">
        <v>85</v>
      </c>
      <c r="AU45" t="s">
        <v>85</v>
      </c>
      <c r="AV45" t="s">
        <v>252</v>
      </c>
      <c r="AW45" t="s">
        <v>102</v>
      </c>
      <c r="AX45" t="s">
        <v>158</v>
      </c>
      <c r="AY45" t="s">
        <v>110</v>
      </c>
      <c r="AZ45" t="s">
        <v>85</v>
      </c>
      <c r="BA45" t="s">
        <v>85</v>
      </c>
      <c r="BB45">
        <v>100</v>
      </c>
      <c r="BC45">
        <v>38.1</v>
      </c>
      <c r="BD45" t="s">
        <v>85</v>
      </c>
      <c r="BE45" t="s">
        <v>85</v>
      </c>
      <c r="BF45" t="s">
        <v>103</v>
      </c>
      <c r="BG45" t="s">
        <v>200</v>
      </c>
      <c r="BH45">
        <v>7.5</v>
      </c>
      <c r="BI45" t="s">
        <v>445</v>
      </c>
      <c r="BJ45" t="s">
        <v>85</v>
      </c>
      <c r="BK45" t="s">
        <v>85</v>
      </c>
      <c r="BL45" t="s">
        <v>161</v>
      </c>
      <c r="BM45" t="s">
        <v>110</v>
      </c>
      <c r="BN45" t="s">
        <v>85</v>
      </c>
      <c r="BP45">
        <v>11232</v>
      </c>
      <c r="BQ45">
        <v>293</v>
      </c>
      <c r="BR45">
        <v>393</v>
      </c>
      <c r="BS45" t="s">
        <v>298</v>
      </c>
      <c r="BT45" t="s">
        <v>163</v>
      </c>
      <c r="BU45" t="s">
        <v>303</v>
      </c>
      <c r="BV45" t="s">
        <v>163</v>
      </c>
      <c r="BW45" t="s">
        <v>304</v>
      </c>
      <c r="BX45" t="s">
        <v>109</v>
      </c>
      <c r="BY45" t="s">
        <v>110</v>
      </c>
      <c r="BZ45" t="s">
        <v>126</v>
      </c>
      <c r="CA45">
        <v>510120</v>
      </c>
      <c r="CB45" s="5">
        <f t="shared" si="4"/>
        <v>1.7003999999999999</v>
      </c>
      <c r="CH45">
        <v>817</v>
      </c>
      <c r="CI45">
        <v>144</v>
      </c>
      <c r="CJ45">
        <v>156</v>
      </c>
      <c r="CK45">
        <v>12</v>
      </c>
      <c r="CL45">
        <v>624</v>
      </c>
      <c r="CM45">
        <v>4</v>
      </c>
      <c r="CN45">
        <v>600</v>
      </c>
      <c r="CO45">
        <v>40</v>
      </c>
      <c r="CP45" t="s">
        <v>85</v>
      </c>
    </row>
    <row r="46" spans="1:94" hidden="1" x14ac:dyDescent="0.35">
      <c r="A46" t="s">
        <v>448</v>
      </c>
      <c r="B46" t="s">
        <v>85</v>
      </c>
      <c r="C46">
        <v>45</v>
      </c>
      <c r="D46" t="s">
        <v>163</v>
      </c>
      <c r="E46" t="s">
        <v>1182</v>
      </c>
      <c r="F46" t="s">
        <v>119</v>
      </c>
      <c r="G46">
        <v>50</v>
      </c>
      <c r="H46">
        <v>114.5</v>
      </c>
      <c r="J46" s="2">
        <f t="shared" si="5"/>
        <v>0.26141552511415528</v>
      </c>
      <c r="K46" t="s">
        <v>88</v>
      </c>
      <c r="O46" t="s">
        <v>85</v>
      </c>
      <c r="P46">
        <v>2009</v>
      </c>
      <c r="Q46">
        <v>2011</v>
      </c>
      <c r="R46" t="s">
        <v>168</v>
      </c>
      <c r="S46" t="s">
        <v>340</v>
      </c>
      <c r="T46" t="s">
        <v>341</v>
      </c>
      <c r="U46" t="s">
        <v>342</v>
      </c>
      <c r="V46">
        <v>2064</v>
      </c>
      <c r="W46">
        <v>247</v>
      </c>
      <c r="Y46" t="s">
        <v>172</v>
      </c>
      <c r="Z46">
        <v>2011</v>
      </c>
      <c r="AA46">
        <v>384.66</v>
      </c>
      <c r="AB46">
        <v>7693.2</v>
      </c>
      <c r="AC46">
        <v>0.28999999999999998</v>
      </c>
      <c r="AD46">
        <v>0.27</v>
      </c>
      <c r="AE46" t="s">
        <v>172</v>
      </c>
      <c r="AF46">
        <v>2011</v>
      </c>
      <c r="AG46">
        <v>0.42</v>
      </c>
      <c r="AH46">
        <v>25</v>
      </c>
      <c r="AI46" t="s">
        <v>173</v>
      </c>
      <c r="AJ46" t="s">
        <v>319</v>
      </c>
      <c r="AK46" t="s">
        <v>85</v>
      </c>
      <c r="AL46">
        <v>1.35</v>
      </c>
      <c r="AM46" t="s">
        <v>152</v>
      </c>
      <c r="AN46" t="s">
        <v>163</v>
      </c>
      <c r="AO46" t="s">
        <v>152</v>
      </c>
      <c r="AP46" t="s">
        <v>250</v>
      </c>
      <c r="AQ46" t="s">
        <v>85</v>
      </c>
      <c r="AR46" t="s">
        <v>152</v>
      </c>
      <c r="AS46" t="s">
        <v>163</v>
      </c>
      <c r="AT46" t="s">
        <v>85</v>
      </c>
      <c r="AU46" t="s">
        <v>85</v>
      </c>
      <c r="AV46" t="s">
        <v>252</v>
      </c>
      <c r="AW46" t="s">
        <v>102</v>
      </c>
      <c r="AX46" t="s">
        <v>181</v>
      </c>
      <c r="AY46" t="s">
        <v>98</v>
      </c>
      <c r="AZ46" t="s">
        <v>85</v>
      </c>
      <c r="BA46" t="s">
        <v>199</v>
      </c>
      <c r="BD46" t="s">
        <v>85</v>
      </c>
      <c r="BE46" t="s">
        <v>85</v>
      </c>
      <c r="BF46" t="s">
        <v>103</v>
      </c>
      <c r="BG46" t="s">
        <v>85</v>
      </c>
      <c r="BI46" t="s">
        <v>85</v>
      </c>
      <c r="BJ46" t="s">
        <v>85</v>
      </c>
      <c r="BK46" t="s">
        <v>85</v>
      </c>
      <c r="BL46" t="s">
        <v>152</v>
      </c>
      <c r="BM46" t="s">
        <v>163</v>
      </c>
      <c r="BN46" t="s">
        <v>85</v>
      </c>
      <c r="BR46">
        <v>393</v>
      </c>
      <c r="BS46" t="s">
        <v>152</v>
      </c>
      <c r="BT46" t="s">
        <v>163</v>
      </c>
      <c r="BU46" t="s">
        <v>164</v>
      </c>
      <c r="BV46" t="s">
        <v>98</v>
      </c>
      <c r="BW46" t="s">
        <v>253</v>
      </c>
      <c r="BX46" t="s">
        <v>109</v>
      </c>
      <c r="BY46" t="s">
        <v>110</v>
      </c>
      <c r="BZ46" t="s">
        <v>117</v>
      </c>
      <c r="CA46">
        <v>372240</v>
      </c>
      <c r="CB46" s="5">
        <f t="shared" si="4"/>
        <v>1.2407999999999999</v>
      </c>
      <c r="CH46">
        <v>470</v>
      </c>
      <c r="CI46">
        <v>100</v>
      </c>
      <c r="CJ46">
        <v>99</v>
      </c>
      <c r="CK46">
        <v>12</v>
      </c>
      <c r="CL46">
        <v>792</v>
      </c>
      <c r="CM46">
        <v>8</v>
      </c>
      <c r="CN46">
        <v>350</v>
      </c>
      <c r="CO46">
        <v>31</v>
      </c>
      <c r="CP46" t="s">
        <v>85</v>
      </c>
    </row>
    <row r="47" spans="1:94" hidden="1" x14ac:dyDescent="0.35">
      <c r="A47" t="s">
        <v>449</v>
      </c>
      <c r="B47" t="s">
        <v>85</v>
      </c>
      <c r="C47">
        <v>46</v>
      </c>
      <c r="D47" t="s">
        <v>163</v>
      </c>
      <c r="E47" t="s">
        <v>1182</v>
      </c>
      <c r="F47" t="s">
        <v>119</v>
      </c>
      <c r="G47">
        <v>50</v>
      </c>
      <c r="H47">
        <v>175</v>
      </c>
      <c r="J47" s="2">
        <f t="shared" si="5"/>
        <v>0.3995433789954338</v>
      </c>
      <c r="K47" t="s">
        <v>88</v>
      </c>
      <c r="O47" t="s">
        <v>85</v>
      </c>
      <c r="P47">
        <v>2009</v>
      </c>
      <c r="Q47">
        <v>2011</v>
      </c>
      <c r="R47" t="s">
        <v>168</v>
      </c>
      <c r="S47" t="s">
        <v>363</v>
      </c>
      <c r="T47" t="s">
        <v>364</v>
      </c>
      <c r="U47" t="s">
        <v>450</v>
      </c>
      <c r="V47">
        <v>2007</v>
      </c>
      <c r="W47">
        <v>270</v>
      </c>
      <c r="Y47" t="s">
        <v>172</v>
      </c>
      <c r="Z47">
        <v>2011</v>
      </c>
      <c r="AA47">
        <v>420.48</v>
      </c>
      <c r="AB47">
        <v>8409.6</v>
      </c>
      <c r="AC47">
        <v>0.21</v>
      </c>
      <c r="AD47">
        <v>0.27</v>
      </c>
      <c r="AE47" t="s">
        <v>172</v>
      </c>
      <c r="AF47">
        <v>2011</v>
      </c>
      <c r="AG47">
        <v>0.42</v>
      </c>
      <c r="AH47">
        <v>25</v>
      </c>
      <c r="AI47" t="s">
        <v>173</v>
      </c>
      <c r="AJ47" t="s">
        <v>85</v>
      </c>
      <c r="AK47" t="s">
        <v>85</v>
      </c>
      <c r="AL47">
        <v>2.2999999999999998</v>
      </c>
      <c r="AM47" t="s">
        <v>366</v>
      </c>
      <c r="AN47" t="s">
        <v>367</v>
      </c>
      <c r="AO47" t="s">
        <v>451</v>
      </c>
      <c r="AP47" t="s">
        <v>366</v>
      </c>
      <c r="AQ47" t="s">
        <v>85</v>
      </c>
      <c r="AR47" t="s">
        <v>303</v>
      </c>
      <c r="AS47" t="s">
        <v>163</v>
      </c>
      <c r="AT47" t="s">
        <v>85</v>
      </c>
      <c r="AU47" t="s">
        <v>85</v>
      </c>
      <c r="AV47" t="s">
        <v>252</v>
      </c>
      <c r="AW47" t="s">
        <v>102</v>
      </c>
      <c r="AX47" t="s">
        <v>85</v>
      </c>
      <c r="AY47" t="s">
        <v>85</v>
      </c>
      <c r="AZ47" t="s">
        <v>85</v>
      </c>
      <c r="BA47" t="s">
        <v>199</v>
      </c>
      <c r="BB47">
        <v>100</v>
      </c>
      <c r="BC47">
        <v>38.1</v>
      </c>
      <c r="BD47" t="s">
        <v>85</v>
      </c>
      <c r="BE47" t="s">
        <v>85</v>
      </c>
      <c r="BF47" t="s">
        <v>103</v>
      </c>
      <c r="BG47" t="s">
        <v>200</v>
      </c>
      <c r="BH47">
        <v>7.5</v>
      </c>
      <c r="BI47" t="s">
        <v>370</v>
      </c>
      <c r="BJ47" t="s">
        <v>85</v>
      </c>
      <c r="BK47" t="s">
        <v>85</v>
      </c>
      <c r="BL47" t="s">
        <v>161</v>
      </c>
      <c r="BM47" t="s">
        <v>110</v>
      </c>
      <c r="BN47" t="s">
        <v>85</v>
      </c>
      <c r="BQ47">
        <v>293</v>
      </c>
      <c r="BR47">
        <v>393</v>
      </c>
      <c r="BS47" t="s">
        <v>303</v>
      </c>
      <c r="BT47" t="s">
        <v>163</v>
      </c>
      <c r="BU47" t="s">
        <v>303</v>
      </c>
      <c r="BV47" t="s">
        <v>163</v>
      </c>
      <c r="BW47" t="s">
        <v>452</v>
      </c>
      <c r="BX47" t="s">
        <v>109</v>
      </c>
      <c r="BY47" t="s">
        <v>110</v>
      </c>
      <c r="BZ47" t="s">
        <v>126</v>
      </c>
      <c r="CA47">
        <v>510120</v>
      </c>
      <c r="CB47" s="5">
        <f t="shared" si="4"/>
        <v>1.7003999999999999</v>
      </c>
      <c r="CH47">
        <v>817</v>
      </c>
      <c r="CJ47">
        <v>156</v>
      </c>
      <c r="CL47">
        <v>624</v>
      </c>
      <c r="CM47">
        <v>4</v>
      </c>
      <c r="CN47">
        <v>900</v>
      </c>
      <c r="CO47">
        <v>45</v>
      </c>
      <c r="CP47" t="s">
        <v>85</v>
      </c>
    </row>
    <row r="48" spans="1:94" hidden="1" x14ac:dyDescent="0.35">
      <c r="A48" t="s">
        <v>453</v>
      </c>
      <c r="B48" t="s">
        <v>85</v>
      </c>
      <c r="C48">
        <v>47</v>
      </c>
      <c r="D48" t="s">
        <v>163</v>
      </c>
      <c r="E48" t="s">
        <v>1182</v>
      </c>
      <c r="F48" t="s">
        <v>119</v>
      </c>
      <c r="G48">
        <v>50</v>
      </c>
      <c r="H48">
        <v>170</v>
      </c>
      <c r="J48" s="2">
        <f t="shared" si="5"/>
        <v>0.38812785388127852</v>
      </c>
      <c r="K48" t="s">
        <v>88</v>
      </c>
      <c r="O48" t="s">
        <v>85</v>
      </c>
      <c r="P48">
        <v>2011</v>
      </c>
      <c r="Q48">
        <v>2012</v>
      </c>
      <c r="R48" t="s">
        <v>233</v>
      </c>
      <c r="S48" t="s">
        <v>234</v>
      </c>
      <c r="T48" t="s">
        <v>440</v>
      </c>
      <c r="U48" t="s">
        <v>454</v>
      </c>
      <c r="V48">
        <v>2104</v>
      </c>
      <c r="W48">
        <v>237.5</v>
      </c>
      <c r="Y48" t="s">
        <v>172</v>
      </c>
      <c r="Z48">
        <v>2012</v>
      </c>
      <c r="AA48">
        <v>335.27</v>
      </c>
      <c r="AB48">
        <v>6705.4</v>
      </c>
      <c r="AC48">
        <v>0.17</v>
      </c>
      <c r="AD48">
        <v>0.27</v>
      </c>
      <c r="AE48" t="s">
        <v>172</v>
      </c>
      <c r="AF48">
        <v>2012</v>
      </c>
      <c r="AG48">
        <v>0.38</v>
      </c>
      <c r="AH48">
        <v>25</v>
      </c>
      <c r="AI48" t="s">
        <v>173</v>
      </c>
      <c r="AJ48" t="s">
        <v>192</v>
      </c>
      <c r="AK48" t="s">
        <v>85</v>
      </c>
      <c r="AL48">
        <v>1.8</v>
      </c>
      <c r="AM48" t="s">
        <v>455</v>
      </c>
      <c r="AN48" t="s">
        <v>163</v>
      </c>
      <c r="AO48" t="s">
        <v>456</v>
      </c>
      <c r="AP48" t="s">
        <v>85</v>
      </c>
      <c r="AQ48" t="s">
        <v>85</v>
      </c>
      <c r="AR48" t="s">
        <v>457</v>
      </c>
      <c r="AS48" t="s">
        <v>163</v>
      </c>
      <c r="AT48" t="s">
        <v>156</v>
      </c>
      <c r="AU48" t="s">
        <v>98</v>
      </c>
      <c r="AV48" t="s">
        <v>157</v>
      </c>
      <c r="AW48" t="s">
        <v>102</v>
      </c>
      <c r="AX48" t="s">
        <v>85</v>
      </c>
      <c r="AY48" t="s">
        <v>85</v>
      </c>
      <c r="AZ48" t="s">
        <v>85</v>
      </c>
      <c r="BA48" t="s">
        <v>199</v>
      </c>
      <c r="BB48">
        <v>100</v>
      </c>
      <c r="BD48" t="s">
        <v>85</v>
      </c>
      <c r="BE48" t="s">
        <v>85</v>
      </c>
      <c r="BF48" t="s">
        <v>103</v>
      </c>
      <c r="BG48" t="s">
        <v>200</v>
      </c>
      <c r="BH48">
        <v>8</v>
      </c>
      <c r="BI48" t="s">
        <v>458</v>
      </c>
      <c r="BJ48" t="s">
        <v>85</v>
      </c>
      <c r="BK48" t="s">
        <v>85</v>
      </c>
      <c r="BL48" t="s">
        <v>158</v>
      </c>
      <c r="BM48" t="s">
        <v>110</v>
      </c>
      <c r="BN48" t="s">
        <v>436</v>
      </c>
      <c r="BP48">
        <v>22464</v>
      </c>
      <c r="BQ48">
        <v>293</v>
      </c>
      <c r="BR48">
        <v>393</v>
      </c>
      <c r="BS48" t="s">
        <v>303</v>
      </c>
      <c r="BT48" t="s">
        <v>163</v>
      </c>
      <c r="BU48" t="s">
        <v>303</v>
      </c>
      <c r="BV48" t="s">
        <v>163</v>
      </c>
      <c r="BW48" t="s">
        <v>304</v>
      </c>
      <c r="BX48" t="s">
        <v>109</v>
      </c>
      <c r="BY48" t="s">
        <v>110</v>
      </c>
      <c r="BZ48" t="s">
        <v>126</v>
      </c>
      <c r="CA48">
        <v>510120</v>
      </c>
      <c r="CB48" s="5">
        <f t="shared" si="4"/>
        <v>1.7003999999999999</v>
      </c>
      <c r="CH48">
        <v>817</v>
      </c>
      <c r="CI48">
        <v>150</v>
      </c>
      <c r="CJ48">
        <v>156</v>
      </c>
      <c r="CK48">
        <v>12</v>
      </c>
      <c r="CL48">
        <v>624</v>
      </c>
      <c r="CM48">
        <v>4</v>
      </c>
      <c r="CN48">
        <v>500</v>
      </c>
      <c r="CO48">
        <v>50</v>
      </c>
      <c r="CP48" t="s">
        <v>85</v>
      </c>
    </row>
    <row r="49" spans="1:94" hidden="1" x14ac:dyDescent="0.35">
      <c r="A49" t="s">
        <v>459</v>
      </c>
      <c r="B49" t="s">
        <v>85</v>
      </c>
      <c r="C49">
        <v>48</v>
      </c>
      <c r="D49" t="s">
        <v>163</v>
      </c>
      <c r="E49" t="s">
        <v>1182</v>
      </c>
      <c r="F49" t="s">
        <v>119</v>
      </c>
      <c r="G49">
        <v>50</v>
      </c>
      <c r="H49">
        <v>170</v>
      </c>
      <c r="J49" s="2">
        <f t="shared" si="5"/>
        <v>0.38812785388127852</v>
      </c>
      <c r="K49" t="s">
        <v>88</v>
      </c>
      <c r="O49" t="s">
        <v>460</v>
      </c>
      <c r="P49">
        <v>2011</v>
      </c>
      <c r="Q49">
        <v>2012</v>
      </c>
      <c r="R49" t="s">
        <v>233</v>
      </c>
      <c r="S49" t="s">
        <v>234</v>
      </c>
      <c r="T49" t="s">
        <v>440</v>
      </c>
      <c r="U49" t="s">
        <v>461</v>
      </c>
      <c r="V49">
        <v>2104</v>
      </c>
      <c r="W49">
        <v>237.5</v>
      </c>
      <c r="Y49" t="s">
        <v>172</v>
      </c>
      <c r="Z49">
        <v>2012</v>
      </c>
      <c r="AA49">
        <v>335.27</v>
      </c>
      <c r="AB49">
        <v>6705.4</v>
      </c>
      <c r="AC49">
        <v>0.17</v>
      </c>
      <c r="AD49">
        <v>0.27</v>
      </c>
      <c r="AE49" t="s">
        <v>172</v>
      </c>
      <c r="AF49">
        <v>2012</v>
      </c>
      <c r="AG49">
        <v>0.38</v>
      </c>
      <c r="AH49">
        <v>25</v>
      </c>
      <c r="AI49" t="s">
        <v>173</v>
      </c>
      <c r="AJ49" t="s">
        <v>192</v>
      </c>
      <c r="AK49" t="s">
        <v>85</v>
      </c>
      <c r="AL49">
        <v>1.7</v>
      </c>
      <c r="AM49" t="s">
        <v>455</v>
      </c>
      <c r="AN49" t="s">
        <v>163</v>
      </c>
      <c r="AO49" t="s">
        <v>456</v>
      </c>
      <c r="AP49" t="s">
        <v>85</v>
      </c>
      <c r="AQ49" t="s">
        <v>85</v>
      </c>
      <c r="AR49" t="s">
        <v>457</v>
      </c>
      <c r="AS49" t="s">
        <v>163</v>
      </c>
      <c r="AT49" t="s">
        <v>156</v>
      </c>
      <c r="AU49" t="s">
        <v>98</v>
      </c>
      <c r="AV49" t="s">
        <v>157</v>
      </c>
      <c r="AW49" t="s">
        <v>102</v>
      </c>
      <c r="AX49" t="s">
        <v>85</v>
      </c>
      <c r="AY49" t="s">
        <v>85</v>
      </c>
      <c r="AZ49" t="s">
        <v>85</v>
      </c>
      <c r="BA49" t="s">
        <v>199</v>
      </c>
      <c r="BB49">
        <v>100</v>
      </c>
      <c r="BD49" t="s">
        <v>85</v>
      </c>
      <c r="BE49" t="s">
        <v>85</v>
      </c>
      <c r="BF49" t="s">
        <v>103</v>
      </c>
      <c r="BG49" t="s">
        <v>200</v>
      </c>
      <c r="BH49">
        <v>8</v>
      </c>
      <c r="BI49" t="s">
        <v>462</v>
      </c>
      <c r="BJ49" t="s">
        <v>85</v>
      </c>
      <c r="BK49" t="s">
        <v>85</v>
      </c>
      <c r="BL49" t="s">
        <v>158</v>
      </c>
      <c r="BM49" t="s">
        <v>110</v>
      </c>
      <c r="BN49" t="s">
        <v>436</v>
      </c>
      <c r="BP49">
        <v>17280</v>
      </c>
      <c r="BQ49">
        <v>293</v>
      </c>
      <c r="BR49">
        <v>393</v>
      </c>
      <c r="BS49" t="s">
        <v>303</v>
      </c>
      <c r="BT49" t="s">
        <v>163</v>
      </c>
      <c r="BU49" t="s">
        <v>303</v>
      </c>
      <c r="BV49" t="s">
        <v>163</v>
      </c>
      <c r="BW49" t="s">
        <v>304</v>
      </c>
      <c r="BX49" t="s">
        <v>109</v>
      </c>
      <c r="BY49" t="s">
        <v>110</v>
      </c>
      <c r="BZ49" t="s">
        <v>126</v>
      </c>
      <c r="CA49">
        <v>510120</v>
      </c>
      <c r="CB49" s="5">
        <f t="shared" si="4"/>
        <v>1.7003999999999999</v>
      </c>
      <c r="CI49">
        <v>150</v>
      </c>
      <c r="CJ49">
        <v>120</v>
      </c>
      <c r="CK49">
        <v>12</v>
      </c>
      <c r="CL49">
        <v>480</v>
      </c>
      <c r="CM49">
        <v>4</v>
      </c>
      <c r="CN49">
        <v>500</v>
      </c>
      <c r="CO49">
        <v>50</v>
      </c>
      <c r="CP49" t="s">
        <v>85</v>
      </c>
    </row>
    <row r="50" spans="1:94" hidden="1" x14ac:dyDescent="0.35">
      <c r="A50" t="s">
        <v>463</v>
      </c>
      <c r="B50" t="s">
        <v>85</v>
      </c>
      <c r="C50">
        <v>49</v>
      </c>
      <c r="D50" t="s">
        <v>163</v>
      </c>
      <c r="E50" t="s">
        <v>1182</v>
      </c>
      <c r="F50" t="s">
        <v>119</v>
      </c>
      <c r="G50">
        <v>50</v>
      </c>
      <c r="H50">
        <v>170</v>
      </c>
      <c r="J50" s="2">
        <f t="shared" si="5"/>
        <v>0.38812785388127852</v>
      </c>
      <c r="K50" t="s">
        <v>88</v>
      </c>
      <c r="O50" t="s">
        <v>85</v>
      </c>
      <c r="P50">
        <v>2010</v>
      </c>
      <c r="Q50">
        <v>2012</v>
      </c>
      <c r="R50" t="s">
        <v>246</v>
      </c>
      <c r="S50" t="s">
        <v>247</v>
      </c>
      <c r="T50" t="s">
        <v>464</v>
      </c>
      <c r="U50" t="s">
        <v>465</v>
      </c>
      <c r="V50">
        <v>2055</v>
      </c>
      <c r="W50">
        <v>225</v>
      </c>
      <c r="Y50" t="s">
        <v>172</v>
      </c>
      <c r="Z50">
        <v>2012</v>
      </c>
      <c r="AA50">
        <v>317.63</v>
      </c>
      <c r="AB50">
        <v>6352.5</v>
      </c>
      <c r="AC50">
        <v>0.16</v>
      </c>
      <c r="AD50">
        <v>0.27</v>
      </c>
      <c r="AE50" t="s">
        <v>172</v>
      </c>
      <c r="AF50">
        <v>2012</v>
      </c>
      <c r="AG50">
        <v>0.38</v>
      </c>
      <c r="AH50">
        <v>25</v>
      </c>
      <c r="AI50" t="s">
        <v>173</v>
      </c>
      <c r="AJ50" t="s">
        <v>192</v>
      </c>
      <c r="AK50" t="s">
        <v>85</v>
      </c>
      <c r="AL50">
        <v>1.6</v>
      </c>
      <c r="AM50" t="s">
        <v>455</v>
      </c>
      <c r="AN50" t="s">
        <v>163</v>
      </c>
      <c r="AO50" t="s">
        <v>456</v>
      </c>
      <c r="AP50" t="s">
        <v>85</v>
      </c>
      <c r="AQ50" t="s">
        <v>85</v>
      </c>
      <c r="AR50" t="s">
        <v>457</v>
      </c>
      <c r="AS50" t="s">
        <v>163</v>
      </c>
      <c r="AT50" t="s">
        <v>85</v>
      </c>
      <c r="AU50" t="s">
        <v>85</v>
      </c>
      <c r="AV50" t="s">
        <v>359</v>
      </c>
      <c r="AW50" t="s">
        <v>102</v>
      </c>
      <c r="AX50" t="s">
        <v>85</v>
      </c>
      <c r="AY50" t="s">
        <v>85</v>
      </c>
      <c r="AZ50" t="s">
        <v>85</v>
      </c>
      <c r="BA50" t="s">
        <v>199</v>
      </c>
      <c r="BB50">
        <v>100</v>
      </c>
      <c r="BD50" t="s">
        <v>85</v>
      </c>
      <c r="BE50" t="s">
        <v>85</v>
      </c>
      <c r="BF50" t="s">
        <v>103</v>
      </c>
      <c r="BG50" t="s">
        <v>200</v>
      </c>
      <c r="BH50">
        <v>8</v>
      </c>
      <c r="BI50" t="s">
        <v>466</v>
      </c>
      <c r="BJ50" t="s">
        <v>85</v>
      </c>
      <c r="BK50" t="s">
        <v>85</v>
      </c>
      <c r="BL50" t="s">
        <v>85</v>
      </c>
      <c r="BM50" t="s">
        <v>85</v>
      </c>
      <c r="BN50" t="s">
        <v>85</v>
      </c>
      <c r="BQ50">
        <v>293</v>
      </c>
      <c r="BR50">
        <v>393</v>
      </c>
      <c r="BS50" t="s">
        <v>221</v>
      </c>
      <c r="BT50" t="s">
        <v>110</v>
      </c>
      <c r="BU50" t="s">
        <v>467</v>
      </c>
      <c r="BV50" t="s">
        <v>110</v>
      </c>
      <c r="BW50" t="s">
        <v>207</v>
      </c>
      <c r="BX50" t="s">
        <v>85</v>
      </c>
      <c r="BY50" t="s">
        <v>85</v>
      </c>
      <c r="BZ50" t="s">
        <v>85</v>
      </c>
      <c r="CA50">
        <v>510120</v>
      </c>
      <c r="CB50" s="5">
        <f t="shared" si="4"/>
        <v>1.7003999999999999</v>
      </c>
      <c r="CH50">
        <v>817</v>
      </c>
      <c r="CI50">
        <v>149</v>
      </c>
      <c r="CJ50">
        <v>156</v>
      </c>
      <c r="CK50">
        <v>12</v>
      </c>
      <c r="CL50">
        <v>624</v>
      </c>
      <c r="CM50">
        <v>4</v>
      </c>
      <c r="CN50">
        <v>500</v>
      </c>
      <c r="CO50">
        <v>50</v>
      </c>
      <c r="CP50" t="s">
        <v>85</v>
      </c>
    </row>
    <row r="51" spans="1:94" hidden="1" x14ac:dyDescent="0.35">
      <c r="A51" t="s">
        <v>468</v>
      </c>
      <c r="B51" t="s">
        <v>85</v>
      </c>
      <c r="C51">
        <v>50</v>
      </c>
      <c r="D51" t="s">
        <v>469</v>
      </c>
      <c r="E51" t="s">
        <v>1182</v>
      </c>
      <c r="F51" t="s">
        <v>119</v>
      </c>
      <c r="G51">
        <v>0.3</v>
      </c>
      <c r="K51" t="s">
        <v>259</v>
      </c>
      <c r="O51" t="s">
        <v>85</v>
      </c>
      <c r="P51">
        <v>2011</v>
      </c>
      <c r="Q51">
        <v>2012</v>
      </c>
      <c r="R51" t="s">
        <v>470</v>
      </c>
      <c r="S51" t="s">
        <v>85</v>
      </c>
      <c r="T51" t="s">
        <v>471</v>
      </c>
      <c r="U51" t="s">
        <v>472</v>
      </c>
      <c r="V51">
        <v>1800</v>
      </c>
      <c r="Y51" t="s">
        <v>85</v>
      </c>
      <c r="AE51" t="s">
        <v>85</v>
      </c>
      <c r="AI51" t="s">
        <v>85</v>
      </c>
      <c r="AJ51" t="s">
        <v>85</v>
      </c>
      <c r="AK51" t="s">
        <v>473</v>
      </c>
      <c r="AL51">
        <v>0.01</v>
      </c>
      <c r="AM51" t="s">
        <v>474</v>
      </c>
      <c r="AN51" t="s">
        <v>469</v>
      </c>
      <c r="AO51" t="s">
        <v>474</v>
      </c>
      <c r="AP51" t="s">
        <v>474</v>
      </c>
      <c r="AQ51" t="s">
        <v>85</v>
      </c>
      <c r="AR51" t="s">
        <v>474</v>
      </c>
      <c r="AS51" t="s">
        <v>85</v>
      </c>
      <c r="AT51" t="s">
        <v>85</v>
      </c>
      <c r="AU51" t="s">
        <v>85</v>
      </c>
      <c r="AV51" t="s">
        <v>180</v>
      </c>
      <c r="AW51" t="s">
        <v>180</v>
      </c>
      <c r="AX51" t="s">
        <v>85</v>
      </c>
      <c r="AY51" t="s">
        <v>85</v>
      </c>
      <c r="AZ51" t="s">
        <v>85</v>
      </c>
      <c r="BA51" t="s">
        <v>199</v>
      </c>
      <c r="BB51">
        <v>100</v>
      </c>
      <c r="BD51" t="s">
        <v>85</v>
      </c>
      <c r="BE51" t="s">
        <v>85</v>
      </c>
      <c r="BF51" t="s">
        <v>217</v>
      </c>
      <c r="BG51" t="s">
        <v>183</v>
      </c>
      <c r="BH51">
        <v>0.25</v>
      </c>
      <c r="BI51" t="s">
        <v>272</v>
      </c>
      <c r="BJ51" t="s">
        <v>85</v>
      </c>
      <c r="BK51" t="s">
        <v>85</v>
      </c>
      <c r="BL51" t="s">
        <v>474</v>
      </c>
      <c r="BM51" t="s">
        <v>469</v>
      </c>
      <c r="BN51" t="s">
        <v>475</v>
      </c>
      <c r="BR51">
        <v>300</v>
      </c>
      <c r="BS51" t="s">
        <v>85</v>
      </c>
      <c r="BT51" t="s">
        <v>85</v>
      </c>
      <c r="BU51" t="s">
        <v>85</v>
      </c>
      <c r="BV51" t="s">
        <v>85</v>
      </c>
      <c r="BW51" t="s">
        <v>85</v>
      </c>
      <c r="BX51" t="s">
        <v>474</v>
      </c>
      <c r="BY51" t="s">
        <v>469</v>
      </c>
      <c r="BZ51" t="s">
        <v>85</v>
      </c>
      <c r="CA51">
        <v>400</v>
      </c>
      <c r="CB51" s="5">
        <f t="shared" si="4"/>
        <v>0.22222222222222224</v>
      </c>
      <c r="CF51">
        <v>1</v>
      </c>
      <c r="CG51">
        <v>40</v>
      </c>
      <c r="CN51">
        <v>10</v>
      </c>
      <c r="CO51">
        <v>3</v>
      </c>
      <c r="CP51" t="s">
        <v>85</v>
      </c>
    </row>
    <row r="52" spans="1:94" hidden="1" x14ac:dyDescent="0.35">
      <c r="A52" t="s">
        <v>476</v>
      </c>
      <c r="B52" t="s">
        <v>85</v>
      </c>
      <c r="C52">
        <v>51</v>
      </c>
      <c r="D52" t="s">
        <v>163</v>
      </c>
      <c r="E52" t="s">
        <v>1182</v>
      </c>
      <c r="F52" t="s">
        <v>119</v>
      </c>
      <c r="G52">
        <v>22.5</v>
      </c>
      <c r="H52">
        <v>44.1</v>
      </c>
      <c r="J52" s="2">
        <f>H52/(G52*365*24/1000)</f>
        <v>0.22374429223744294</v>
      </c>
      <c r="K52" t="s">
        <v>1212</v>
      </c>
      <c r="L52">
        <v>44</v>
      </c>
      <c r="N52" s="5">
        <f>L52/G52</f>
        <v>1.9555555555555555</v>
      </c>
      <c r="O52" t="s">
        <v>477</v>
      </c>
      <c r="P52">
        <v>2011</v>
      </c>
      <c r="Q52">
        <v>2012</v>
      </c>
      <c r="R52" t="s">
        <v>478</v>
      </c>
      <c r="S52" t="s">
        <v>479</v>
      </c>
      <c r="T52" t="s">
        <v>480</v>
      </c>
      <c r="U52" t="s">
        <v>481</v>
      </c>
      <c r="V52">
        <v>1878</v>
      </c>
      <c r="W52">
        <v>153</v>
      </c>
      <c r="Y52" t="s">
        <v>172</v>
      </c>
      <c r="Z52">
        <v>2012</v>
      </c>
      <c r="AA52">
        <v>215.99</v>
      </c>
      <c r="AB52">
        <v>9599.4</v>
      </c>
      <c r="AC52">
        <v>0.42</v>
      </c>
      <c r="AD52">
        <v>0.27</v>
      </c>
      <c r="AE52" t="s">
        <v>172</v>
      </c>
      <c r="AF52">
        <v>2012</v>
      </c>
      <c r="AG52">
        <v>0.38</v>
      </c>
      <c r="AH52">
        <v>25</v>
      </c>
      <c r="AI52" t="s">
        <v>173</v>
      </c>
      <c r="AJ52" t="s">
        <v>192</v>
      </c>
      <c r="AK52" t="s">
        <v>85</v>
      </c>
      <c r="AL52">
        <v>0.96</v>
      </c>
      <c r="AM52" t="s">
        <v>482</v>
      </c>
      <c r="AN52" t="s">
        <v>163</v>
      </c>
      <c r="AO52" t="s">
        <v>483</v>
      </c>
      <c r="AP52" t="s">
        <v>85</v>
      </c>
      <c r="AQ52" t="s">
        <v>85</v>
      </c>
      <c r="AR52" t="s">
        <v>484</v>
      </c>
      <c r="AS52" t="s">
        <v>163</v>
      </c>
      <c r="AT52" t="s">
        <v>85</v>
      </c>
      <c r="AU52" t="s">
        <v>85</v>
      </c>
      <c r="AV52" t="s">
        <v>359</v>
      </c>
      <c r="AW52" t="s">
        <v>102</v>
      </c>
      <c r="AX52" t="s">
        <v>360</v>
      </c>
      <c r="AY52" t="s">
        <v>110</v>
      </c>
      <c r="AZ52" t="s">
        <v>85</v>
      </c>
      <c r="BA52" t="s">
        <v>199</v>
      </c>
      <c r="BC52">
        <v>37</v>
      </c>
      <c r="BD52" t="s">
        <v>85</v>
      </c>
      <c r="BE52" t="s">
        <v>85</v>
      </c>
      <c r="BF52" t="s">
        <v>103</v>
      </c>
      <c r="BG52" t="s">
        <v>85</v>
      </c>
      <c r="BI52" t="s">
        <v>85</v>
      </c>
      <c r="BJ52" t="s">
        <v>85</v>
      </c>
      <c r="BK52" t="s">
        <v>85</v>
      </c>
      <c r="BL52" t="s">
        <v>158</v>
      </c>
      <c r="BM52" t="s">
        <v>110</v>
      </c>
      <c r="BN52" t="s">
        <v>436</v>
      </c>
      <c r="BP52">
        <v>8064</v>
      </c>
      <c r="BQ52">
        <v>293</v>
      </c>
      <c r="BR52">
        <v>393</v>
      </c>
      <c r="BS52" t="s">
        <v>158</v>
      </c>
      <c r="BT52" t="s">
        <v>110</v>
      </c>
      <c r="BU52" t="s">
        <v>106</v>
      </c>
      <c r="BV52" t="s">
        <v>107</v>
      </c>
      <c r="BW52" t="s">
        <v>437</v>
      </c>
      <c r="BX52" t="s">
        <v>85</v>
      </c>
      <c r="BY52" t="s">
        <v>85</v>
      </c>
      <c r="BZ52" t="s">
        <v>85</v>
      </c>
      <c r="CA52">
        <v>183120</v>
      </c>
      <c r="CB52" s="5">
        <f t="shared" si="4"/>
        <v>1.3564444444444443</v>
      </c>
      <c r="CH52">
        <v>545</v>
      </c>
      <c r="CI52">
        <v>96</v>
      </c>
      <c r="CJ52">
        <v>56</v>
      </c>
      <c r="CK52">
        <v>8</v>
      </c>
      <c r="CL52">
        <v>336</v>
      </c>
      <c r="CM52">
        <v>6</v>
      </c>
      <c r="CO52">
        <v>30</v>
      </c>
      <c r="CP52" t="s">
        <v>85</v>
      </c>
    </row>
    <row r="53" spans="1:94" hidden="1" x14ac:dyDescent="0.35">
      <c r="A53" t="s">
        <v>485</v>
      </c>
      <c r="B53" t="s">
        <v>486</v>
      </c>
      <c r="C53">
        <v>52</v>
      </c>
      <c r="D53" t="s">
        <v>487</v>
      </c>
      <c r="E53" t="s">
        <v>1183</v>
      </c>
      <c r="F53" t="s">
        <v>119</v>
      </c>
      <c r="G53">
        <v>1</v>
      </c>
      <c r="H53">
        <v>1.9</v>
      </c>
      <c r="J53" s="2">
        <f>H53/(G53*365*24/1000)</f>
        <v>0.21689497716894976</v>
      </c>
      <c r="K53" t="s">
        <v>167</v>
      </c>
      <c r="O53" t="s">
        <v>488</v>
      </c>
      <c r="P53">
        <v>2009</v>
      </c>
      <c r="Q53">
        <v>2012</v>
      </c>
      <c r="R53" t="s">
        <v>489</v>
      </c>
      <c r="S53" t="s">
        <v>490</v>
      </c>
      <c r="T53" t="s">
        <v>491</v>
      </c>
      <c r="U53" t="s">
        <v>492</v>
      </c>
      <c r="V53">
        <v>1290</v>
      </c>
      <c r="Y53" t="s">
        <v>85</v>
      </c>
      <c r="AE53" t="s">
        <v>85</v>
      </c>
      <c r="AI53" t="s">
        <v>85</v>
      </c>
      <c r="AJ53" t="s">
        <v>493</v>
      </c>
      <c r="AK53" t="s">
        <v>85</v>
      </c>
      <c r="AL53">
        <v>0.05</v>
      </c>
      <c r="AM53" t="s">
        <v>494</v>
      </c>
      <c r="AN53" t="s">
        <v>487</v>
      </c>
      <c r="AO53" t="s">
        <v>494</v>
      </c>
      <c r="AP53" t="s">
        <v>495</v>
      </c>
      <c r="AQ53" t="s">
        <v>85</v>
      </c>
      <c r="AR53" t="s">
        <v>494</v>
      </c>
      <c r="AS53" t="s">
        <v>487</v>
      </c>
      <c r="AT53" t="s">
        <v>85</v>
      </c>
      <c r="AU53" t="s">
        <v>85</v>
      </c>
      <c r="AV53" t="s">
        <v>180</v>
      </c>
      <c r="AW53" t="s">
        <v>180</v>
      </c>
      <c r="AX53" t="s">
        <v>496</v>
      </c>
      <c r="AY53" t="s">
        <v>487</v>
      </c>
      <c r="AZ53" t="s">
        <v>85</v>
      </c>
      <c r="BA53" t="s">
        <v>199</v>
      </c>
      <c r="BD53" t="s">
        <v>85</v>
      </c>
      <c r="BE53" t="s">
        <v>85</v>
      </c>
      <c r="BF53" t="s">
        <v>497</v>
      </c>
      <c r="BG53" t="s">
        <v>183</v>
      </c>
      <c r="BH53">
        <v>1</v>
      </c>
      <c r="BI53" t="s">
        <v>498</v>
      </c>
      <c r="BJ53" t="s">
        <v>85</v>
      </c>
      <c r="BK53" t="s">
        <v>85</v>
      </c>
      <c r="BL53" t="s">
        <v>499</v>
      </c>
      <c r="BM53" t="s">
        <v>487</v>
      </c>
      <c r="BN53" t="s">
        <v>500</v>
      </c>
      <c r="BO53">
        <v>118</v>
      </c>
      <c r="BS53" t="s">
        <v>501</v>
      </c>
      <c r="BT53" t="s">
        <v>487</v>
      </c>
      <c r="BU53" t="s">
        <v>501</v>
      </c>
      <c r="BV53" t="s">
        <v>487</v>
      </c>
      <c r="BW53" t="s">
        <v>85</v>
      </c>
      <c r="BX53" t="s">
        <v>502</v>
      </c>
      <c r="BY53" t="s">
        <v>487</v>
      </c>
      <c r="BZ53" t="s">
        <v>85</v>
      </c>
      <c r="CA53">
        <v>10000</v>
      </c>
      <c r="CB53" s="5">
        <f t="shared" si="4"/>
        <v>1.6666666666666667</v>
      </c>
      <c r="CC53">
        <v>100</v>
      </c>
      <c r="CD53">
        <v>100</v>
      </c>
      <c r="CP53" t="s">
        <v>85</v>
      </c>
    </row>
    <row r="54" spans="1:94" hidden="1" x14ac:dyDescent="0.35">
      <c r="A54" t="s">
        <v>503</v>
      </c>
      <c r="B54" t="s">
        <v>85</v>
      </c>
      <c r="C54">
        <v>53</v>
      </c>
      <c r="D54" t="s">
        <v>163</v>
      </c>
      <c r="E54" t="s">
        <v>1182</v>
      </c>
      <c r="F54" t="s">
        <v>119</v>
      </c>
      <c r="G54">
        <v>50</v>
      </c>
      <c r="H54">
        <v>158</v>
      </c>
      <c r="J54" s="2">
        <f>H54/(G54*365*24/1000)</f>
        <v>0.36073059360730592</v>
      </c>
      <c r="K54" t="s">
        <v>88</v>
      </c>
      <c r="O54" t="s">
        <v>85</v>
      </c>
      <c r="P54">
        <v>2009</v>
      </c>
      <c r="Q54">
        <v>2012</v>
      </c>
      <c r="R54" t="s">
        <v>246</v>
      </c>
      <c r="S54" t="s">
        <v>247</v>
      </c>
      <c r="T54" t="s">
        <v>296</v>
      </c>
      <c r="U54" t="s">
        <v>297</v>
      </c>
      <c r="V54">
        <v>2096</v>
      </c>
      <c r="W54">
        <v>390</v>
      </c>
      <c r="Y54" t="s">
        <v>93</v>
      </c>
      <c r="Z54">
        <v>2012</v>
      </c>
      <c r="AA54">
        <v>428.21</v>
      </c>
      <c r="AB54">
        <v>8564.2999999999993</v>
      </c>
      <c r="AC54">
        <v>0.23</v>
      </c>
      <c r="AD54">
        <v>0.27</v>
      </c>
      <c r="AE54" t="s">
        <v>172</v>
      </c>
      <c r="AF54">
        <v>2012</v>
      </c>
      <c r="AG54">
        <v>0.38</v>
      </c>
      <c r="AH54">
        <v>25</v>
      </c>
      <c r="AI54" t="s">
        <v>173</v>
      </c>
      <c r="AJ54" t="s">
        <v>192</v>
      </c>
      <c r="AK54" t="s">
        <v>85</v>
      </c>
      <c r="AL54">
        <v>2</v>
      </c>
      <c r="AM54" t="s">
        <v>298</v>
      </c>
      <c r="AN54" t="s">
        <v>163</v>
      </c>
      <c r="AO54" t="s">
        <v>299</v>
      </c>
      <c r="AP54" t="s">
        <v>196</v>
      </c>
      <c r="AQ54" t="s">
        <v>197</v>
      </c>
      <c r="AR54" t="s">
        <v>298</v>
      </c>
      <c r="AS54" t="s">
        <v>163</v>
      </c>
      <c r="AT54" t="s">
        <v>156</v>
      </c>
      <c r="AU54" t="s">
        <v>98</v>
      </c>
      <c r="AV54" t="s">
        <v>157</v>
      </c>
      <c r="AW54" t="s">
        <v>102</v>
      </c>
      <c r="AX54" t="s">
        <v>158</v>
      </c>
      <c r="AY54" t="s">
        <v>110</v>
      </c>
      <c r="AZ54" t="s">
        <v>85</v>
      </c>
      <c r="BA54" t="s">
        <v>85</v>
      </c>
      <c r="BB54">
        <v>100</v>
      </c>
      <c r="BC54">
        <v>38.1</v>
      </c>
      <c r="BD54" t="s">
        <v>85</v>
      </c>
      <c r="BE54" t="s">
        <v>85</v>
      </c>
      <c r="BF54" t="s">
        <v>103</v>
      </c>
      <c r="BG54" t="s">
        <v>200</v>
      </c>
      <c r="BH54">
        <v>7.5</v>
      </c>
      <c r="BI54" t="s">
        <v>201</v>
      </c>
      <c r="BJ54" t="s">
        <v>85</v>
      </c>
      <c r="BK54" t="s">
        <v>85</v>
      </c>
      <c r="BL54" t="s">
        <v>106</v>
      </c>
      <c r="BM54" t="s">
        <v>107</v>
      </c>
      <c r="BN54" t="s">
        <v>306</v>
      </c>
      <c r="BP54">
        <v>22464</v>
      </c>
      <c r="BQ54">
        <v>293</v>
      </c>
      <c r="BR54">
        <v>393</v>
      </c>
      <c r="BS54" t="s">
        <v>298</v>
      </c>
      <c r="BT54" t="s">
        <v>163</v>
      </c>
      <c r="BU54" t="s">
        <v>303</v>
      </c>
      <c r="BV54" t="s">
        <v>163</v>
      </c>
      <c r="BW54" t="s">
        <v>304</v>
      </c>
      <c r="BX54" t="s">
        <v>109</v>
      </c>
      <c r="BY54" t="s">
        <v>110</v>
      </c>
      <c r="BZ54" t="s">
        <v>126</v>
      </c>
      <c r="CA54">
        <v>510120</v>
      </c>
      <c r="CB54" s="5">
        <f t="shared" si="4"/>
        <v>1.7003999999999999</v>
      </c>
      <c r="CH54">
        <v>817</v>
      </c>
      <c r="CI54">
        <v>144</v>
      </c>
      <c r="CJ54">
        <v>156</v>
      </c>
      <c r="CK54">
        <v>12</v>
      </c>
      <c r="CL54">
        <v>624</v>
      </c>
      <c r="CM54">
        <v>4</v>
      </c>
      <c r="CN54">
        <v>600</v>
      </c>
      <c r="CO54">
        <v>40</v>
      </c>
      <c r="CP54" t="s">
        <v>85</v>
      </c>
    </row>
    <row r="55" spans="1:94" hidden="1" x14ac:dyDescent="0.35">
      <c r="A55" t="s">
        <v>504</v>
      </c>
      <c r="B55" t="s">
        <v>85</v>
      </c>
      <c r="C55">
        <v>54</v>
      </c>
      <c r="D55" t="s">
        <v>505</v>
      </c>
      <c r="E55" t="s">
        <v>1182</v>
      </c>
      <c r="F55" t="s">
        <v>119</v>
      </c>
      <c r="G55">
        <v>1.4</v>
      </c>
      <c r="J55" s="2"/>
      <c r="K55" t="s">
        <v>167</v>
      </c>
      <c r="O55" t="s">
        <v>85</v>
      </c>
      <c r="Q55">
        <v>2012</v>
      </c>
      <c r="R55" t="s">
        <v>85</v>
      </c>
      <c r="S55" t="s">
        <v>85</v>
      </c>
      <c r="T55" t="s">
        <v>506</v>
      </c>
      <c r="U55" t="s">
        <v>507</v>
      </c>
      <c r="Y55" t="s">
        <v>85</v>
      </c>
      <c r="AE55" t="s">
        <v>85</v>
      </c>
      <c r="AI55" t="s">
        <v>85</v>
      </c>
      <c r="AJ55" t="s">
        <v>85</v>
      </c>
      <c r="AK55" t="s">
        <v>85</v>
      </c>
      <c r="AM55" t="s">
        <v>508</v>
      </c>
      <c r="AN55" t="s">
        <v>505</v>
      </c>
      <c r="AO55" t="s">
        <v>508</v>
      </c>
      <c r="AP55" t="s">
        <v>508</v>
      </c>
      <c r="AQ55" t="s">
        <v>85</v>
      </c>
      <c r="AR55" t="s">
        <v>85</v>
      </c>
      <c r="AS55" t="s">
        <v>85</v>
      </c>
      <c r="AT55" t="s">
        <v>85</v>
      </c>
      <c r="AU55" t="s">
        <v>85</v>
      </c>
      <c r="AV55" t="s">
        <v>180</v>
      </c>
      <c r="AW55" t="s">
        <v>180</v>
      </c>
      <c r="AX55" t="s">
        <v>85</v>
      </c>
      <c r="AY55" t="s">
        <v>85</v>
      </c>
      <c r="AZ55" t="s">
        <v>85</v>
      </c>
      <c r="BA55" t="s">
        <v>199</v>
      </c>
      <c r="BB55">
        <v>55</v>
      </c>
      <c r="BD55" t="s">
        <v>85</v>
      </c>
      <c r="BE55" t="s">
        <v>85</v>
      </c>
      <c r="BF55" t="s">
        <v>85</v>
      </c>
      <c r="BG55" t="s">
        <v>183</v>
      </c>
      <c r="BI55" t="s">
        <v>509</v>
      </c>
      <c r="BJ55" t="s">
        <v>85</v>
      </c>
      <c r="BK55" t="s">
        <v>85</v>
      </c>
      <c r="BL55" t="s">
        <v>85</v>
      </c>
      <c r="BM55" t="s">
        <v>85</v>
      </c>
      <c r="BN55" t="s">
        <v>85</v>
      </c>
      <c r="BS55" t="s">
        <v>85</v>
      </c>
      <c r="BT55" t="s">
        <v>85</v>
      </c>
      <c r="BU55" t="s">
        <v>85</v>
      </c>
      <c r="BV55" t="s">
        <v>85</v>
      </c>
      <c r="BW55" t="s">
        <v>85</v>
      </c>
      <c r="BX55" t="s">
        <v>85</v>
      </c>
      <c r="BY55" t="s">
        <v>85</v>
      </c>
      <c r="BZ55" t="s">
        <v>85</v>
      </c>
      <c r="CP55" t="s">
        <v>85</v>
      </c>
    </row>
    <row r="56" spans="1:94" hidden="1" x14ac:dyDescent="0.35">
      <c r="A56" t="s">
        <v>510</v>
      </c>
      <c r="B56" t="s">
        <v>85</v>
      </c>
      <c r="C56">
        <v>55</v>
      </c>
      <c r="D56" t="s">
        <v>163</v>
      </c>
      <c r="E56" t="s">
        <v>1182</v>
      </c>
      <c r="F56" t="s">
        <v>119</v>
      </c>
      <c r="G56">
        <v>50</v>
      </c>
      <c r="H56">
        <v>104</v>
      </c>
      <c r="J56" s="2">
        <f t="shared" ref="J56:J62" si="6">H56/(G56*365*24/1000)</f>
        <v>0.23744292237442921</v>
      </c>
      <c r="K56" t="s">
        <v>88</v>
      </c>
      <c r="O56" t="s">
        <v>85</v>
      </c>
      <c r="P56">
        <v>2010</v>
      </c>
      <c r="Q56">
        <v>2012</v>
      </c>
      <c r="R56" t="s">
        <v>168</v>
      </c>
      <c r="S56" t="s">
        <v>340</v>
      </c>
      <c r="T56" t="s">
        <v>341</v>
      </c>
      <c r="U56" t="s">
        <v>511</v>
      </c>
      <c r="V56">
        <v>2064</v>
      </c>
      <c r="W56">
        <v>272</v>
      </c>
      <c r="Y56" t="s">
        <v>172</v>
      </c>
      <c r="Z56">
        <v>2012</v>
      </c>
      <c r="AA56">
        <v>383.98</v>
      </c>
      <c r="AB56">
        <v>7679.5</v>
      </c>
      <c r="AC56">
        <v>0.32</v>
      </c>
      <c r="AD56">
        <v>0.27</v>
      </c>
      <c r="AE56" t="s">
        <v>172</v>
      </c>
      <c r="AF56">
        <v>2012</v>
      </c>
      <c r="AG56">
        <v>0.38</v>
      </c>
      <c r="AH56">
        <v>25</v>
      </c>
      <c r="AI56" t="s">
        <v>173</v>
      </c>
      <c r="AJ56" t="s">
        <v>192</v>
      </c>
      <c r="AK56" t="s">
        <v>85</v>
      </c>
      <c r="AL56">
        <v>2</v>
      </c>
      <c r="AM56" t="s">
        <v>299</v>
      </c>
      <c r="AN56" t="s">
        <v>163</v>
      </c>
      <c r="AO56" t="s">
        <v>512</v>
      </c>
      <c r="AP56" t="s">
        <v>85</v>
      </c>
      <c r="AQ56" t="s">
        <v>85</v>
      </c>
      <c r="AR56" t="s">
        <v>513</v>
      </c>
      <c r="AS56" t="s">
        <v>163</v>
      </c>
      <c r="AT56" t="s">
        <v>156</v>
      </c>
      <c r="AU56" t="s">
        <v>98</v>
      </c>
      <c r="AV56" t="s">
        <v>157</v>
      </c>
      <c r="AW56" t="s">
        <v>102</v>
      </c>
      <c r="AX56" t="s">
        <v>360</v>
      </c>
      <c r="AY56" t="s">
        <v>110</v>
      </c>
      <c r="AZ56" t="s">
        <v>85</v>
      </c>
      <c r="BA56" t="s">
        <v>199</v>
      </c>
      <c r="BB56">
        <v>100</v>
      </c>
      <c r="BD56" t="s">
        <v>85</v>
      </c>
      <c r="BE56" t="s">
        <v>85</v>
      </c>
      <c r="BF56" t="s">
        <v>103</v>
      </c>
      <c r="BG56" t="s">
        <v>85</v>
      </c>
      <c r="BI56" t="s">
        <v>85</v>
      </c>
      <c r="BJ56" t="s">
        <v>85</v>
      </c>
      <c r="BK56" t="s">
        <v>85</v>
      </c>
      <c r="BL56" t="s">
        <v>161</v>
      </c>
      <c r="BM56" t="s">
        <v>110</v>
      </c>
      <c r="BN56" t="s">
        <v>301</v>
      </c>
      <c r="BP56">
        <v>13824</v>
      </c>
      <c r="BQ56">
        <v>293</v>
      </c>
      <c r="BR56">
        <v>393</v>
      </c>
      <c r="BS56" t="s">
        <v>303</v>
      </c>
      <c r="BT56" t="s">
        <v>163</v>
      </c>
      <c r="BU56" t="s">
        <v>303</v>
      </c>
      <c r="BV56" t="s">
        <v>163</v>
      </c>
      <c r="BW56" t="s">
        <v>304</v>
      </c>
      <c r="BX56" t="s">
        <v>109</v>
      </c>
      <c r="BY56" t="s">
        <v>110</v>
      </c>
      <c r="BZ56" t="s">
        <v>126</v>
      </c>
      <c r="CA56">
        <v>310406</v>
      </c>
      <c r="CB56" s="5">
        <f t="shared" ref="CB56:CB76" si="7">CA56/6000/G56</f>
        <v>1.0346866666666665</v>
      </c>
      <c r="CH56">
        <v>817</v>
      </c>
      <c r="CI56">
        <v>150</v>
      </c>
      <c r="CJ56">
        <v>96</v>
      </c>
      <c r="CK56">
        <v>12</v>
      </c>
      <c r="CL56">
        <v>384</v>
      </c>
      <c r="CM56">
        <v>4</v>
      </c>
      <c r="CP56" t="s">
        <v>85</v>
      </c>
    </row>
    <row r="57" spans="1:94" hidden="1" x14ac:dyDescent="0.35">
      <c r="A57" t="s">
        <v>514</v>
      </c>
      <c r="B57" t="s">
        <v>85</v>
      </c>
      <c r="C57">
        <v>56</v>
      </c>
      <c r="D57" t="s">
        <v>163</v>
      </c>
      <c r="E57" t="s">
        <v>1182</v>
      </c>
      <c r="F57" t="s">
        <v>119</v>
      </c>
      <c r="G57">
        <v>50</v>
      </c>
      <c r="H57">
        <v>95</v>
      </c>
      <c r="J57" s="2">
        <f t="shared" si="6"/>
        <v>0.21689497716894976</v>
      </c>
      <c r="K57" t="s">
        <v>88</v>
      </c>
      <c r="O57" t="s">
        <v>85</v>
      </c>
      <c r="Q57">
        <v>2012</v>
      </c>
      <c r="R57" t="s">
        <v>168</v>
      </c>
      <c r="S57" t="s">
        <v>169</v>
      </c>
      <c r="T57" t="s">
        <v>384</v>
      </c>
      <c r="U57" t="s">
        <v>385</v>
      </c>
      <c r="V57">
        <v>2068</v>
      </c>
      <c r="W57">
        <v>240</v>
      </c>
      <c r="Y57" t="s">
        <v>172</v>
      </c>
      <c r="Z57">
        <v>2012</v>
      </c>
      <c r="AA57">
        <v>338.8</v>
      </c>
      <c r="AB57">
        <v>6776</v>
      </c>
      <c r="AC57">
        <v>0.31</v>
      </c>
      <c r="AD57">
        <v>0.27</v>
      </c>
      <c r="AE57" t="s">
        <v>172</v>
      </c>
      <c r="AF57">
        <v>2012</v>
      </c>
      <c r="AG57">
        <v>0.38</v>
      </c>
      <c r="AH57">
        <v>25</v>
      </c>
      <c r="AI57" t="s">
        <v>173</v>
      </c>
      <c r="AJ57" t="s">
        <v>192</v>
      </c>
      <c r="AK57" t="s">
        <v>85</v>
      </c>
      <c r="AL57">
        <v>1.1000000000000001</v>
      </c>
      <c r="AM57" t="s">
        <v>386</v>
      </c>
      <c r="AN57" t="s">
        <v>163</v>
      </c>
      <c r="AO57" t="s">
        <v>387</v>
      </c>
      <c r="AP57" t="s">
        <v>386</v>
      </c>
      <c r="AQ57" t="s">
        <v>85</v>
      </c>
      <c r="AR57" t="s">
        <v>389</v>
      </c>
      <c r="AS57" t="s">
        <v>163</v>
      </c>
      <c r="AT57" t="s">
        <v>85</v>
      </c>
      <c r="AU57" t="s">
        <v>85</v>
      </c>
      <c r="AV57" t="s">
        <v>359</v>
      </c>
      <c r="AW57" t="s">
        <v>102</v>
      </c>
      <c r="AX57" t="s">
        <v>158</v>
      </c>
      <c r="AY57" t="s">
        <v>110</v>
      </c>
      <c r="AZ57" t="s">
        <v>159</v>
      </c>
      <c r="BA57" t="s">
        <v>199</v>
      </c>
      <c r="BB57">
        <v>100</v>
      </c>
      <c r="BD57" t="s">
        <v>85</v>
      </c>
      <c r="BE57" t="s">
        <v>85</v>
      </c>
      <c r="BF57" t="s">
        <v>103</v>
      </c>
      <c r="BG57" t="s">
        <v>85</v>
      </c>
      <c r="BI57" t="s">
        <v>85</v>
      </c>
      <c r="BJ57" t="s">
        <v>85</v>
      </c>
      <c r="BK57" t="s">
        <v>85</v>
      </c>
      <c r="BL57" t="s">
        <v>161</v>
      </c>
      <c r="BM57" t="s">
        <v>110</v>
      </c>
      <c r="BN57" t="s">
        <v>85</v>
      </c>
      <c r="BP57">
        <v>12960</v>
      </c>
      <c r="BQ57">
        <v>293</v>
      </c>
      <c r="BR57">
        <v>393</v>
      </c>
      <c r="BS57" t="s">
        <v>176</v>
      </c>
      <c r="BT57" t="s">
        <v>163</v>
      </c>
      <c r="BU57" t="s">
        <v>176</v>
      </c>
      <c r="BV57" t="s">
        <v>163</v>
      </c>
      <c r="BW57" t="s">
        <v>279</v>
      </c>
      <c r="BX57" t="s">
        <v>85</v>
      </c>
      <c r="BY57" t="s">
        <v>85</v>
      </c>
      <c r="BZ57" t="s">
        <v>85</v>
      </c>
      <c r="CA57">
        <v>300000</v>
      </c>
      <c r="CB57" s="5">
        <f t="shared" si="7"/>
        <v>1</v>
      </c>
      <c r="CI57">
        <v>150</v>
      </c>
      <c r="CJ57">
        <v>90</v>
      </c>
      <c r="CK57">
        <v>12</v>
      </c>
      <c r="CL57">
        <v>360</v>
      </c>
      <c r="CM57">
        <v>4</v>
      </c>
      <c r="CN57">
        <v>600</v>
      </c>
      <c r="CO57">
        <v>60</v>
      </c>
      <c r="CP57" t="s">
        <v>85</v>
      </c>
    </row>
    <row r="58" spans="1:94" hidden="1" x14ac:dyDescent="0.35">
      <c r="A58" t="s">
        <v>515</v>
      </c>
      <c r="B58" t="s">
        <v>85</v>
      </c>
      <c r="C58">
        <v>57</v>
      </c>
      <c r="D58" t="s">
        <v>163</v>
      </c>
      <c r="E58" t="s">
        <v>1182</v>
      </c>
      <c r="F58" t="s">
        <v>119</v>
      </c>
      <c r="G58">
        <v>50</v>
      </c>
      <c r="H58">
        <v>97</v>
      </c>
      <c r="J58" s="2">
        <f t="shared" si="6"/>
        <v>0.22146118721461186</v>
      </c>
      <c r="K58" t="s">
        <v>88</v>
      </c>
      <c r="O58" t="s">
        <v>85</v>
      </c>
      <c r="P58">
        <v>2010</v>
      </c>
      <c r="Q58">
        <v>2012</v>
      </c>
      <c r="R58" t="s">
        <v>233</v>
      </c>
      <c r="S58" t="s">
        <v>234</v>
      </c>
      <c r="T58" t="s">
        <v>516</v>
      </c>
      <c r="U58" t="s">
        <v>517</v>
      </c>
      <c r="V58">
        <v>2092</v>
      </c>
      <c r="W58">
        <v>215</v>
      </c>
      <c r="Y58" t="s">
        <v>172</v>
      </c>
      <c r="Z58">
        <v>2012</v>
      </c>
      <c r="AA58">
        <v>303.51</v>
      </c>
      <c r="AB58">
        <v>6070.2</v>
      </c>
      <c r="AC58">
        <v>0.27</v>
      </c>
      <c r="AD58">
        <v>0.27</v>
      </c>
      <c r="AE58" t="s">
        <v>172</v>
      </c>
      <c r="AF58">
        <v>2012</v>
      </c>
      <c r="AG58">
        <v>0.38</v>
      </c>
      <c r="AH58">
        <v>25</v>
      </c>
      <c r="AI58" t="s">
        <v>173</v>
      </c>
      <c r="AJ58" t="s">
        <v>518</v>
      </c>
      <c r="AK58" t="s">
        <v>519</v>
      </c>
      <c r="AL58">
        <v>2.6</v>
      </c>
      <c r="AM58" t="s">
        <v>520</v>
      </c>
      <c r="AN58" t="s">
        <v>163</v>
      </c>
      <c r="AO58" t="s">
        <v>521</v>
      </c>
      <c r="AP58" t="s">
        <v>85</v>
      </c>
      <c r="AQ58" t="s">
        <v>522</v>
      </c>
      <c r="AR58" t="s">
        <v>389</v>
      </c>
      <c r="AS58" t="s">
        <v>163</v>
      </c>
      <c r="AT58" t="s">
        <v>85</v>
      </c>
      <c r="AU58" t="s">
        <v>85</v>
      </c>
      <c r="AV58" t="s">
        <v>359</v>
      </c>
      <c r="AW58" t="s">
        <v>102</v>
      </c>
      <c r="AX58" t="s">
        <v>158</v>
      </c>
      <c r="AY58" t="s">
        <v>110</v>
      </c>
      <c r="AZ58" t="s">
        <v>85</v>
      </c>
      <c r="BA58" t="s">
        <v>199</v>
      </c>
      <c r="BB58">
        <v>100</v>
      </c>
      <c r="BD58" t="s">
        <v>85</v>
      </c>
      <c r="BE58" t="s">
        <v>85</v>
      </c>
      <c r="BF58" t="s">
        <v>103</v>
      </c>
      <c r="BG58" t="s">
        <v>85</v>
      </c>
      <c r="BI58" t="s">
        <v>85</v>
      </c>
      <c r="BJ58" t="s">
        <v>85</v>
      </c>
      <c r="BK58" t="s">
        <v>85</v>
      </c>
      <c r="BL58" t="s">
        <v>161</v>
      </c>
      <c r="BM58" t="s">
        <v>110</v>
      </c>
      <c r="BN58" t="s">
        <v>85</v>
      </c>
      <c r="BP58">
        <v>12960</v>
      </c>
      <c r="BQ58">
        <v>293</v>
      </c>
      <c r="BR58">
        <v>393</v>
      </c>
      <c r="BS58" t="s">
        <v>176</v>
      </c>
      <c r="BT58" t="s">
        <v>163</v>
      </c>
      <c r="BU58" t="s">
        <v>176</v>
      </c>
      <c r="BV58" t="s">
        <v>163</v>
      </c>
      <c r="BW58" t="s">
        <v>279</v>
      </c>
      <c r="BX58" t="s">
        <v>85</v>
      </c>
      <c r="BY58" t="s">
        <v>85</v>
      </c>
      <c r="BZ58" t="s">
        <v>85</v>
      </c>
      <c r="CA58">
        <v>300000</v>
      </c>
      <c r="CB58" s="5">
        <f t="shared" si="7"/>
        <v>1</v>
      </c>
      <c r="CI58">
        <v>150</v>
      </c>
      <c r="CJ58">
        <v>90</v>
      </c>
      <c r="CK58">
        <v>12</v>
      </c>
      <c r="CL58">
        <v>360</v>
      </c>
      <c r="CM58">
        <v>4</v>
      </c>
      <c r="CN58">
        <v>600</v>
      </c>
      <c r="CO58">
        <v>40</v>
      </c>
      <c r="CP58" t="s">
        <v>85</v>
      </c>
    </row>
    <row r="59" spans="1:94" hidden="1" x14ac:dyDescent="0.35">
      <c r="A59" t="s">
        <v>523</v>
      </c>
      <c r="B59" t="s">
        <v>85</v>
      </c>
      <c r="C59">
        <v>58</v>
      </c>
      <c r="D59" t="s">
        <v>163</v>
      </c>
      <c r="E59" t="s">
        <v>1182</v>
      </c>
      <c r="F59" t="s">
        <v>119</v>
      </c>
      <c r="G59">
        <v>50</v>
      </c>
      <c r="H59">
        <v>97</v>
      </c>
      <c r="J59" s="2">
        <f t="shared" si="6"/>
        <v>0.22146118721461186</v>
      </c>
      <c r="K59" t="s">
        <v>88</v>
      </c>
      <c r="O59" t="s">
        <v>85</v>
      </c>
      <c r="P59">
        <v>2010</v>
      </c>
      <c r="Q59">
        <v>2012</v>
      </c>
      <c r="R59" t="s">
        <v>233</v>
      </c>
      <c r="S59" t="s">
        <v>234</v>
      </c>
      <c r="T59" t="s">
        <v>516</v>
      </c>
      <c r="U59" t="s">
        <v>517</v>
      </c>
      <c r="V59">
        <v>2092</v>
      </c>
      <c r="W59">
        <v>215</v>
      </c>
      <c r="Y59" t="s">
        <v>172</v>
      </c>
      <c r="Z59">
        <v>2012</v>
      </c>
      <c r="AA59">
        <v>303.51</v>
      </c>
      <c r="AB59">
        <v>6070.2</v>
      </c>
      <c r="AC59">
        <v>0.27</v>
      </c>
      <c r="AD59">
        <v>0.27</v>
      </c>
      <c r="AE59" t="s">
        <v>172</v>
      </c>
      <c r="AF59">
        <v>2012</v>
      </c>
      <c r="AG59">
        <v>0.38</v>
      </c>
      <c r="AH59">
        <v>25</v>
      </c>
      <c r="AI59" t="s">
        <v>173</v>
      </c>
      <c r="AJ59" t="s">
        <v>524</v>
      </c>
      <c r="AK59" t="s">
        <v>519</v>
      </c>
      <c r="AL59">
        <v>2.6</v>
      </c>
      <c r="AM59" t="s">
        <v>520</v>
      </c>
      <c r="AN59" t="s">
        <v>163</v>
      </c>
      <c r="AO59" t="s">
        <v>521</v>
      </c>
      <c r="AP59" t="s">
        <v>85</v>
      </c>
      <c r="AQ59" t="s">
        <v>522</v>
      </c>
      <c r="AR59" t="s">
        <v>389</v>
      </c>
      <c r="AS59" t="s">
        <v>163</v>
      </c>
      <c r="AT59" t="s">
        <v>141</v>
      </c>
      <c r="AU59" t="s">
        <v>98</v>
      </c>
      <c r="AV59" t="s">
        <v>142</v>
      </c>
      <c r="AW59" t="s">
        <v>102</v>
      </c>
      <c r="AX59" t="s">
        <v>158</v>
      </c>
      <c r="AY59" t="s">
        <v>110</v>
      </c>
      <c r="AZ59" t="s">
        <v>85</v>
      </c>
      <c r="BA59" t="s">
        <v>199</v>
      </c>
      <c r="BB59">
        <v>100</v>
      </c>
      <c r="BD59" t="s">
        <v>85</v>
      </c>
      <c r="BE59" t="s">
        <v>85</v>
      </c>
      <c r="BF59" t="s">
        <v>103</v>
      </c>
      <c r="BG59" t="s">
        <v>85</v>
      </c>
      <c r="BI59" t="s">
        <v>85</v>
      </c>
      <c r="BJ59" t="s">
        <v>85</v>
      </c>
      <c r="BK59" t="s">
        <v>85</v>
      </c>
      <c r="BL59" t="s">
        <v>161</v>
      </c>
      <c r="BM59" t="s">
        <v>110</v>
      </c>
      <c r="BN59" t="s">
        <v>85</v>
      </c>
      <c r="BP59">
        <v>12960</v>
      </c>
      <c r="BQ59">
        <v>293</v>
      </c>
      <c r="BR59">
        <v>393</v>
      </c>
      <c r="BS59" t="s">
        <v>176</v>
      </c>
      <c r="BT59" t="s">
        <v>163</v>
      </c>
      <c r="BU59" t="s">
        <v>176</v>
      </c>
      <c r="BV59" t="s">
        <v>163</v>
      </c>
      <c r="BW59" t="s">
        <v>279</v>
      </c>
      <c r="BX59" t="s">
        <v>85</v>
      </c>
      <c r="BY59" t="s">
        <v>85</v>
      </c>
      <c r="BZ59" t="s">
        <v>85</v>
      </c>
      <c r="CA59">
        <v>300000</v>
      </c>
      <c r="CB59" s="5">
        <f t="shared" si="7"/>
        <v>1</v>
      </c>
      <c r="CI59">
        <v>150</v>
      </c>
      <c r="CJ59">
        <v>360</v>
      </c>
      <c r="CK59">
        <v>12</v>
      </c>
      <c r="CL59">
        <v>360</v>
      </c>
      <c r="CM59">
        <v>4</v>
      </c>
      <c r="CN59">
        <v>600</v>
      </c>
      <c r="CO59">
        <v>40</v>
      </c>
      <c r="CP59" t="s">
        <v>85</v>
      </c>
    </row>
    <row r="60" spans="1:94" hidden="1" x14ac:dyDescent="0.35">
      <c r="A60" t="s">
        <v>525</v>
      </c>
      <c r="B60" t="s">
        <v>85</v>
      </c>
      <c r="C60">
        <v>59</v>
      </c>
      <c r="D60" t="s">
        <v>163</v>
      </c>
      <c r="E60" t="s">
        <v>1182</v>
      </c>
      <c r="F60" t="s">
        <v>119</v>
      </c>
      <c r="G60">
        <v>50</v>
      </c>
      <c r="H60">
        <v>170</v>
      </c>
      <c r="J60" s="2">
        <f t="shared" si="6"/>
        <v>0.38812785388127852</v>
      </c>
      <c r="K60" t="s">
        <v>88</v>
      </c>
      <c r="O60" t="s">
        <v>85</v>
      </c>
      <c r="Q60">
        <v>2012</v>
      </c>
      <c r="R60" t="s">
        <v>168</v>
      </c>
      <c r="S60" t="s">
        <v>340</v>
      </c>
      <c r="T60" t="s">
        <v>526</v>
      </c>
      <c r="U60" t="s">
        <v>527</v>
      </c>
      <c r="V60">
        <v>2062</v>
      </c>
      <c r="W60">
        <v>387</v>
      </c>
      <c r="Y60" t="s">
        <v>172</v>
      </c>
      <c r="Z60">
        <v>2012</v>
      </c>
      <c r="AA60">
        <v>546.32000000000005</v>
      </c>
      <c r="AB60">
        <v>10926.4</v>
      </c>
      <c r="AC60">
        <v>0.28000000000000003</v>
      </c>
      <c r="AD60">
        <v>0.27</v>
      </c>
      <c r="AE60" t="s">
        <v>172</v>
      </c>
      <c r="AF60">
        <v>2012</v>
      </c>
      <c r="AG60">
        <v>0.38</v>
      </c>
      <c r="AH60">
        <v>25</v>
      </c>
      <c r="AI60" t="s">
        <v>173</v>
      </c>
      <c r="AJ60" t="s">
        <v>192</v>
      </c>
      <c r="AK60" t="s">
        <v>85</v>
      </c>
      <c r="AL60">
        <v>2.5</v>
      </c>
      <c r="AM60" t="s">
        <v>528</v>
      </c>
      <c r="AN60" t="s">
        <v>163</v>
      </c>
      <c r="AO60" t="s">
        <v>528</v>
      </c>
      <c r="AP60" t="s">
        <v>85</v>
      </c>
      <c r="AQ60" t="s">
        <v>197</v>
      </c>
      <c r="AR60" t="s">
        <v>303</v>
      </c>
      <c r="AS60" t="s">
        <v>163</v>
      </c>
      <c r="AT60" t="s">
        <v>156</v>
      </c>
      <c r="AU60" t="s">
        <v>98</v>
      </c>
      <c r="AV60" t="s">
        <v>529</v>
      </c>
      <c r="AW60" t="s">
        <v>102</v>
      </c>
      <c r="AX60" t="s">
        <v>158</v>
      </c>
      <c r="AY60" t="s">
        <v>110</v>
      </c>
      <c r="AZ60" t="s">
        <v>159</v>
      </c>
      <c r="BA60" t="s">
        <v>199</v>
      </c>
      <c r="BD60" t="s">
        <v>85</v>
      </c>
      <c r="BE60" t="s">
        <v>85</v>
      </c>
      <c r="BF60" t="s">
        <v>103</v>
      </c>
      <c r="BG60" t="s">
        <v>200</v>
      </c>
      <c r="BH60">
        <v>7.5</v>
      </c>
      <c r="BI60" t="s">
        <v>530</v>
      </c>
      <c r="BJ60" t="s">
        <v>85</v>
      </c>
      <c r="BK60" t="s">
        <v>85</v>
      </c>
      <c r="BL60" t="s">
        <v>161</v>
      </c>
      <c r="BM60" t="s">
        <v>110</v>
      </c>
      <c r="BN60" t="s">
        <v>85</v>
      </c>
      <c r="BQ60">
        <v>293</v>
      </c>
      <c r="BR60">
        <v>393</v>
      </c>
      <c r="BS60" t="s">
        <v>303</v>
      </c>
      <c r="BT60" t="s">
        <v>163</v>
      </c>
      <c r="BU60" t="s">
        <v>303</v>
      </c>
      <c r="BV60" t="s">
        <v>163</v>
      </c>
      <c r="BW60" t="s">
        <v>304</v>
      </c>
      <c r="BX60" t="s">
        <v>109</v>
      </c>
      <c r="BY60" t="s">
        <v>110</v>
      </c>
      <c r="BZ60" t="s">
        <v>126</v>
      </c>
      <c r="CA60">
        <v>550000</v>
      </c>
      <c r="CB60" s="5">
        <f t="shared" si="7"/>
        <v>1.8333333333333335</v>
      </c>
      <c r="CI60">
        <v>150</v>
      </c>
      <c r="CJ60">
        <v>168</v>
      </c>
      <c r="CK60">
        <v>12</v>
      </c>
      <c r="CL60">
        <v>672</v>
      </c>
      <c r="CM60">
        <v>4</v>
      </c>
      <c r="CN60">
        <v>300</v>
      </c>
      <c r="CO60">
        <v>40</v>
      </c>
      <c r="CP60" t="s">
        <v>85</v>
      </c>
    </row>
    <row r="61" spans="1:94" hidden="1" x14ac:dyDescent="0.35">
      <c r="A61" t="s">
        <v>531</v>
      </c>
      <c r="B61" t="s">
        <v>85</v>
      </c>
      <c r="C61">
        <v>60</v>
      </c>
      <c r="D61" t="s">
        <v>419</v>
      </c>
      <c r="E61" t="s">
        <v>419</v>
      </c>
      <c r="F61" t="s">
        <v>135</v>
      </c>
      <c r="G61">
        <v>3</v>
      </c>
      <c r="H61">
        <v>13.55</v>
      </c>
      <c r="J61" s="2">
        <f t="shared" si="6"/>
        <v>0.51560121765601219</v>
      </c>
      <c r="K61" t="s">
        <v>259</v>
      </c>
      <c r="O61" t="s">
        <v>85</v>
      </c>
      <c r="P61">
        <v>2011</v>
      </c>
      <c r="Q61">
        <v>2012</v>
      </c>
      <c r="R61" t="s">
        <v>420</v>
      </c>
      <c r="S61" t="s">
        <v>85</v>
      </c>
      <c r="T61" t="s">
        <v>532</v>
      </c>
      <c r="U61" t="s">
        <v>533</v>
      </c>
      <c r="Y61" t="s">
        <v>85</v>
      </c>
      <c r="AE61" t="s">
        <v>85</v>
      </c>
      <c r="AI61" t="s">
        <v>85</v>
      </c>
      <c r="AJ61" t="s">
        <v>85</v>
      </c>
      <c r="AK61" t="s">
        <v>534</v>
      </c>
      <c r="AM61" t="s">
        <v>535</v>
      </c>
      <c r="AN61" t="s">
        <v>163</v>
      </c>
      <c r="AO61" t="s">
        <v>536</v>
      </c>
      <c r="AP61" t="s">
        <v>536</v>
      </c>
      <c r="AQ61" t="s">
        <v>537</v>
      </c>
      <c r="AR61" t="s">
        <v>535</v>
      </c>
      <c r="AS61" t="s">
        <v>85</v>
      </c>
      <c r="AT61" t="s">
        <v>85</v>
      </c>
      <c r="AU61" t="s">
        <v>85</v>
      </c>
      <c r="AV61" t="s">
        <v>180</v>
      </c>
      <c r="AW61" t="s">
        <v>180</v>
      </c>
      <c r="AX61" t="s">
        <v>85</v>
      </c>
      <c r="AY61" t="s">
        <v>85</v>
      </c>
      <c r="AZ61" t="s">
        <v>85</v>
      </c>
      <c r="BA61" t="s">
        <v>85</v>
      </c>
      <c r="BB61">
        <v>55</v>
      </c>
      <c r="BD61" t="s">
        <v>85</v>
      </c>
      <c r="BE61" t="s">
        <v>85</v>
      </c>
      <c r="BF61" t="s">
        <v>217</v>
      </c>
      <c r="BG61" t="s">
        <v>85</v>
      </c>
      <c r="BI61" t="s">
        <v>85</v>
      </c>
      <c r="BJ61" t="s">
        <v>85</v>
      </c>
      <c r="BK61" t="s">
        <v>85</v>
      </c>
      <c r="BL61" t="s">
        <v>273</v>
      </c>
      <c r="BM61" t="s">
        <v>163</v>
      </c>
      <c r="BN61" t="s">
        <v>274</v>
      </c>
      <c r="BQ61">
        <v>140</v>
      </c>
      <c r="BR61">
        <v>270</v>
      </c>
      <c r="BS61" t="s">
        <v>85</v>
      </c>
      <c r="BT61" t="s">
        <v>85</v>
      </c>
      <c r="BU61" t="s">
        <v>85</v>
      </c>
      <c r="BV61" t="s">
        <v>85</v>
      </c>
      <c r="BW61" t="s">
        <v>85</v>
      </c>
      <c r="BX61" t="s">
        <v>535</v>
      </c>
      <c r="BY61" t="s">
        <v>163</v>
      </c>
      <c r="BZ61" t="s">
        <v>85</v>
      </c>
      <c r="CA61">
        <v>18490</v>
      </c>
      <c r="CB61" s="5">
        <f t="shared" si="7"/>
        <v>1.0272222222222223</v>
      </c>
      <c r="CF61">
        <v>4</v>
      </c>
      <c r="CG61">
        <v>403</v>
      </c>
      <c r="CP61" t="s">
        <v>85</v>
      </c>
    </row>
    <row r="62" spans="1:94" hidden="1" x14ac:dyDescent="0.35">
      <c r="A62" t="s">
        <v>538</v>
      </c>
      <c r="B62" t="s">
        <v>85</v>
      </c>
      <c r="C62">
        <v>61</v>
      </c>
      <c r="D62" t="s">
        <v>163</v>
      </c>
      <c r="E62" t="s">
        <v>1182</v>
      </c>
      <c r="F62" t="s">
        <v>119</v>
      </c>
      <c r="G62">
        <v>50</v>
      </c>
      <c r="H62">
        <v>100</v>
      </c>
      <c r="J62" s="2">
        <f t="shared" si="6"/>
        <v>0.22831050228310501</v>
      </c>
      <c r="K62" t="s">
        <v>88</v>
      </c>
      <c r="O62" t="s">
        <v>85</v>
      </c>
      <c r="Q62">
        <v>2012</v>
      </c>
      <c r="R62" t="s">
        <v>168</v>
      </c>
      <c r="S62" t="s">
        <v>169</v>
      </c>
      <c r="T62" t="s">
        <v>539</v>
      </c>
      <c r="U62" t="s">
        <v>540</v>
      </c>
      <c r="V62">
        <v>2068</v>
      </c>
      <c r="W62">
        <v>295</v>
      </c>
      <c r="Y62" t="s">
        <v>172</v>
      </c>
      <c r="Z62">
        <v>2012</v>
      </c>
      <c r="AA62">
        <v>416.44</v>
      </c>
      <c r="AB62">
        <v>8328.9</v>
      </c>
      <c r="AC62">
        <v>0.36</v>
      </c>
      <c r="AD62">
        <v>0.27</v>
      </c>
      <c r="AE62" t="s">
        <v>172</v>
      </c>
      <c r="AF62">
        <v>2012</v>
      </c>
      <c r="AG62">
        <v>0.38</v>
      </c>
      <c r="AH62">
        <v>25</v>
      </c>
      <c r="AI62" t="s">
        <v>173</v>
      </c>
      <c r="AJ62" t="s">
        <v>192</v>
      </c>
      <c r="AK62" t="s">
        <v>85</v>
      </c>
      <c r="AL62">
        <v>1.6</v>
      </c>
      <c r="AM62" t="s">
        <v>541</v>
      </c>
      <c r="AN62" t="s">
        <v>163</v>
      </c>
      <c r="AO62" t="s">
        <v>542</v>
      </c>
      <c r="AP62" t="s">
        <v>85</v>
      </c>
      <c r="AQ62" t="s">
        <v>197</v>
      </c>
      <c r="AR62" t="s">
        <v>543</v>
      </c>
      <c r="AS62" t="s">
        <v>163</v>
      </c>
      <c r="AT62" t="s">
        <v>85</v>
      </c>
      <c r="AU62" t="s">
        <v>85</v>
      </c>
      <c r="AV62" t="s">
        <v>359</v>
      </c>
      <c r="AW62" t="s">
        <v>102</v>
      </c>
      <c r="AX62" t="s">
        <v>158</v>
      </c>
      <c r="AY62" t="s">
        <v>110</v>
      </c>
      <c r="AZ62" t="s">
        <v>85</v>
      </c>
      <c r="BA62" t="s">
        <v>199</v>
      </c>
      <c r="BB62">
        <v>100</v>
      </c>
      <c r="BD62" t="s">
        <v>85</v>
      </c>
      <c r="BE62" t="s">
        <v>85</v>
      </c>
      <c r="BF62" t="s">
        <v>103</v>
      </c>
      <c r="BG62" t="s">
        <v>85</v>
      </c>
      <c r="BI62" t="s">
        <v>85</v>
      </c>
      <c r="BJ62" t="s">
        <v>85</v>
      </c>
      <c r="BK62" t="s">
        <v>85</v>
      </c>
      <c r="BL62" t="s">
        <v>106</v>
      </c>
      <c r="BM62" t="s">
        <v>107</v>
      </c>
      <c r="BN62" t="s">
        <v>306</v>
      </c>
      <c r="BQ62">
        <v>293</v>
      </c>
      <c r="BR62">
        <v>393</v>
      </c>
      <c r="BS62" t="s">
        <v>85</v>
      </c>
      <c r="BT62" t="s">
        <v>85</v>
      </c>
      <c r="BU62" t="s">
        <v>467</v>
      </c>
      <c r="BV62" t="s">
        <v>110</v>
      </c>
      <c r="BW62" t="s">
        <v>207</v>
      </c>
      <c r="BX62" t="s">
        <v>544</v>
      </c>
      <c r="BY62" t="s">
        <v>469</v>
      </c>
      <c r="BZ62" t="s">
        <v>85</v>
      </c>
      <c r="CA62">
        <v>380000</v>
      </c>
      <c r="CB62" s="5">
        <f t="shared" si="7"/>
        <v>1.2666666666666666</v>
      </c>
      <c r="CJ62">
        <v>116</v>
      </c>
      <c r="CL62">
        <v>464</v>
      </c>
      <c r="CM62">
        <v>4</v>
      </c>
      <c r="CN62">
        <v>600</v>
      </c>
      <c r="CO62">
        <v>45</v>
      </c>
      <c r="CP62" t="s">
        <v>85</v>
      </c>
    </row>
    <row r="63" spans="1:94" hidden="1" x14ac:dyDescent="0.35">
      <c r="A63" t="s">
        <v>545</v>
      </c>
      <c r="B63" t="s">
        <v>85</v>
      </c>
      <c r="C63">
        <v>62</v>
      </c>
      <c r="D63" t="s">
        <v>345</v>
      </c>
      <c r="E63" t="s">
        <v>1183</v>
      </c>
      <c r="F63" t="s">
        <v>119</v>
      </c>
      <c r="G63">
        <v>1</v>
      </c>
      <c r="K63" t="s">
        <v>88</v>
      </c>
      <c r="O63" t="s">
        <v>85</v>
      </c>
      <c r="P63">
        <v>2011</v>
      </c>
      <c r="Q63">
        <v>2012</v>
      </c>
      <c r="R63" t="s">
        <v>85</v>
      </c>
      <c r="S63" t="s">
        <v>85</v>
      </c>
      <c r="T63" t="s">
        <v>546</v>
      </c>
      <c r="U63" t="s">
        <v>547</v>
      </c>
      <c r="Y63" t="s">
        <v>85</v>
      </c>
      <c r="AE63" t="s">
        <v>85</v>
      </c>
      <c r="AI63" t="s">
        <v>85</v>
      </c>
      <c r="AJ63" t="s">
        <v>85</v>
      </c>
      <c r="AK63" t="s">
        <v>85</v>
      </c>
      <c r="AM63" t="s">
        <v>548</v>
      </c>
      <c r="AN63" t="s">
        <v>345</v>
      </c>
      <c r="AO63" t="s">
        <v>548</v>
      </c>
      <c r="AP63" t="s">
        <v>548</v>
      </c>
      <c r="AQ63" t="s">
        <v>549</v>
      </c>
      <c r="AR63" t="s">
        <v>176</v>
      </c>
      <c r="AS63" t="s">
        <v>163</v>
      </c>
      <c r="AT63" t="s">
        <v>113</v>
      </c>
      <c r="AU63" t="s">
        <v>98</v>
      </c>
      <c r="AV63" t="s">
        <v>115</v>
      </c>
      <c r="AW63" t="s">
        <v>102</v>
      </c>
      <c r="AX63" t="s">
        <v>85</v>
      </c>
      <c r="AY63" t="s">
        <v>85</v>
      </c>
      <c r="AZ63" t="s">
        <v>85</v>
      </c>
      <c r="BA63" t="s">
        <v>199</v>
      </c>
      <c r="BD63" t="s">
        <v>85</v>
      </c>
      <c r="BE63" t="s">
        <v>85</v>
      </c>
      <c r="BF63" t="s">
        <v>85</v>
      </c>
      <c r="BG63" t="s">
        <v>85</v>
      </c>
      <c r="BI63" t="s">
        <v>85</v>
      </c>
      <c r="BJ63" t="s">
        <v>85</v>
      </c>
      <c r="BK63" t="s">
        <v>85</v>
      </c>
      <c r="BL63" t="s">
        <v>161</v>
      </c>
      <c r="BM63" t="s">
        <v>110</v>
      </c>
      <c r="BN63" t="s">
        <v>301</v>
      </c>
      <c r="BP63">
        <v>360</v>
      </c>
      <c r="BQ63">
        <v>293</v>
      </c>
      <c r="BR63">
        <v>393</v>
      </c>
      <c r="BS63" t="s">
        <v>550</v>
      </c>
      <c r="BT63" t="s">
        <v>345</v>
      </c>
      <c r="BU63" t="s">
        <v>85</v>
      </c>
      <c r="BV63" t="s">
        <v>85</v>
      </c>
      <c r="BW63" t="s">
        <v>85</v>
      </c>
      <c r="BX63" t="s">
        <v>280</v>
      </c>
      <c r="BY63" t="s">
        <v>163</v>
      </c>
      <c r="BZ63" t="s">
        <v>85</v>
      </c>
      <c r="CA63">
        <v>8000</v>
      </c>
      <c r="CB63" s="5">
        <f t="shared" si="7"/>
        <v>1.3333333333333333</v>
      </c>
      <c r="CI63">
        <v>120</v>
      </c>
      <c r="CJ63">
        <v>3</v>
      </c>
      <c r="CK63">
        <v>10</v>
      </c>
      <c r="CL63">
        <v>12</v>
      </c>
      <c r="CM63">
        <v>4</v>
      </c>
      <c r="CP63" t="s">
        <v>85</v>
      </c>
    </row>
    <row r="64" spans="1:94" hidden="1" x14ac:dyDescent="0.35">
      <c r="A64" t="s">
        <v>551</v>
      </c>
      <c r="B64" t="s">
        <v>85</v>
      </c>
      <c r="C64">
        <v>63</v>
      </c>
      <c r="D64" t="s">
        <v>163</v>
      </c>
      <c r="E64" t="s">
        <v>1182</v>
      </c>
      <c r="F64" t="s">
        <v>119</v>
      </c>
      <c r="G64">
        <v>50</v>
      </c>
      <c r="H64">
        <v>100</v>
      </c>
      <c r="J64" s="2">
        <f t="shared" ref="J64:J76" si="8">H64/(G64*365*24/1000)</f>
        <v>0.22831050228310501</v>
      </c>
      <c r="K64" t="s">
        <v>88</v>
      </c>
      <c r="O64" t="s">
        <v>85</v>
      </c>
      <c r="P64">
        <v>2010</v>
      </c>
      <c r="Q64">
        <v>2012</v>
      </c>
      <c r="R64" t="s">
        <v>246</v>
      </c>
      <c r="S64" t="s">
        <v>247</v>
      </c>
      <c r="T64" t="s">
        <v>464</v>
      </c>
      <c r="U64" t="s">
        <v>552</v>
      </c>
      <c r="V64">
        <v>2053</v>
      </c>
      <c r="W64">
        <v>284</v>
      </c>
      <c r="Y64" t="s">
        <v>172</v>
      </c>
      <c r="Z64">
        <v>2012</v>
      </c>
      <c r="AA64">
        <v>400.92</v>
      </c>
      <c r="AB64">
        <v>8018.3</v>
      </c>
      <c r="AC64">
        <v>0.34</v>
      </c>
      <c r="AD64">
        <v>0.27</v>
      </c>
      <c r="AE64" t="s">
        <v>172</v>
      </c>
      <c r="AF64">
        <v>2012</v>
      </c>
      <c r="AG64">
        <v>0.38</v>
      </c>
      <c r="AH64">
        <v>25</v>
      </c>
      <c r="AI64" t="s">
        <v>173</v>
      </c>
      <c r="AJ64" t="s">
        <v>192</v>
      </c>
      <c r="AK64" t="s">
        <v>85</v>
      </c>
      <c r="AL64">
        <v>1.6</v>
      </c>
      <c r="AM64" t="s">
        <v>541</v>
      </c>
      <c r="AN64" t="s">
        <v>163</v>
      </c>
      <c r="AO64" t="s">
        <v>541</v>
      </c>
      <c r="AP64" t="s">
        <v>85</v>
      </c>
      <c r="AQ64" t="s">
        <v>197</v>
      </c>
      <c r="AR64" t="s">
        <v>543</v>
      </c>
      <c r="AS64" t="s">
        <v>163</v>
      </c>
      <c r="AT64" t="s">
        <v>85</v>
      </c>
      <c r="AU64" t="s">
        <v>85</v>
      </c>
      <c r="AV64" t="s">
        <v>359</v>
      </c>
      <c r="AW64" t="s">
        <v>102</v>
      </c>
      <c r="AX64" t="s">
        <v>158</v>
      </c>
      <c r="AY64" t="s">
        <v>110</v>
      </c>
      <c r="AZ64" t="s">
        <v>85</v>
      </c>
      <c r="BA64" t="s">
        <v>199</v>
      </c>
      <c r="BB64">
        <v>100</v>
      </c>
      <c r="BD64" t="s">
        <v>85</v>
      </c>
      <c r="BE64" t="s">
        <v>85</v>
      </c>
      <c r="BF64" t="s">
        <v>103</v>
      </c>
      <c r="BG64" t="s">
        <v>85</v>
      </c>
      <c r="BI64" t="s">
        <v>85</v>
      </c>
      <c r="BJ64" t="s">
        <v>85</v>
      </c>
      <c r="BK64" t="s">
        <v>85</v>
      </c>
      <c r="BL64" t="s">
        <v>158</v>
      </c>
      <c r="BM64" t="s">
        <v>110</v>
      </c>
      <c r="BN64" t="s">
        <v>436</v>
      </c>
      <c r="BP64">
        <v>17712</v>
      </c>
      <c r="BQ64">
        <v>293</v>
      </c>
      <c r="BR64">
        <v>393</v>
      </c>
      <c r="BS64" t="s">
        <v>158</v>
      </c>
      <c r="BT64" t="s">
        <v>110</v>
      </c>
      <c r="BU64" t="s">
        <v>106</v>
      </c>
      <c r="BV64" t="s">
        <v>107</v>
      </c>
      <c r="BW64" t="s">
        <v>437</v>
      </c>
      <c r="BX64" t="s">
        <v>544</v>
      </c>
      <c r="BY64" t="s">
        <v>469</v>
      </c>
      <c r="BZ64" t="s">
        <v>85</v>
      </c>
      <c r="CA64">
        <v>402210</v>
      </c>
      <c r="CB64" s="5">
        <f t="shared" si="7"/>
        <v>1.3407</v>
      </c>
      <c r="CH64">
        <v>545</v>
      </c>
      <c r="CI64">
        <v>96</v>
      </c>
      <c r="CJ64">
        <v>123</v>
      </c>
      <c r="CL64">
        <v>738</v>
      </c>
      <c r="CM64">
        <v>6</v>
      </c>
      <c r="CN64">
        <v>600</v>
      </c>
      <c r="CO64">
        <v>45</v>
      </c>
      <c r="CP64" t="s">
        <v>85</v>
      </c>
    </row>
    <row r="65" spans="1:94" hidden="1" x14ac:dyDescent="0.35">
      <c r="A65" t="s">
        <v>553</v>
      </c>
      <c r="B65" t="s">
        <v>85</v>
      </c>
      <c r="C65">
        <v>64</v>
      </c>
      <c r="D65" t="s">
        <v>163</v>
      </c>
      <c r="E65" t="s">
        <v>1182</v>
      </c>
      <c r="F65" t="s">
        <v>119</v>
      </c>
      <c r="G65">
        <v>50</v>
      </c>
      <c r="H65">
        <v>118</v>
      </c>
      <c r="J65" s="2">
        <f t="shared" si="8"/>
        <v>0.26940639269406391</v>
      </c>
      <c r="K65" t="s">
        <v>88</v>
      </c>
      <c r="O65" t="s">
        <v>85</v>
      </c>
      <c r="Q65">
        <v>2012</v>
      </c>
      <c r="R65" t="s">
        <v>246</v>
      </c>
      <c r="S65" t="s">
        <v>247</v>
      </c>
      <c r="T65" t="s">
        <v>553</v>
      </c>
      <c r="U65" t="s">
        <v>554</v>
      </c>
      <c r="V65">
        <v>2074</v>
      </c>
      <c r="W65">
        <v>240</v>
      </c>
      <c r="Y65" t="s">
        <v>172</v>
      </c>
      <c r="Z65">
        <v>2012</v>
      </c>
      <c r="AA65">
        <v>338.8</v>
      </c>
      <c r="AB65">
        <v>6776</v>
      </c>
      <c r="AC65">
        <v>0.25</v>
      </c>
      <c r="AD65">
        <v>0.27</v>
      </c>
      <c r="AE65" t="s">
        <v>172</v>
      </c>
      <c r="AF65">
        <v>2012</v>
      </c>
      <c r="AG65">
        <v>0.38</v>
      </c>
      <c r="AH65">
        <v>25</v>
      </c>
      <c r="AI65" t="s">
        <v>173</v>
      </c>
      <c r="AJ65" t="s">
        <v>192</v>
      </c>
      <c r="AK65" t="s">
        <v>85</v>
      </c>
      <c r="AL65">
        <v>1.9</v>
      </c>
      <c r="AM65" t="s">
        <v>152</v>
      </c>
      <c r="AN65" t="s">
        <v>163</v>
      </c>
      <c r="AO65" t="s">
        <v>152</v>
      </c>
      <c r="AP65" t="s">
        <v>85</v>
      </c>
      <c r="AQ65" t="s">
        <v>85</v>
      </c>
      <c r="AR65" t="s">
        <v>303</v>
      </c>
      <c r="AS65" t="s">
        <v>163</v>
      </c>
      <c r="AT65" t="s">
        <v>85</v>
      </c>
      <c r="AU65" t="s">
        <v>85</v>
      </c>
      <c r="AV65" t="s">
        <v>359</v>
      </c>
      <c r="AW65" t="s">
        <v>102</v>
      </c>
      <c r="AX65" t="s">
        <v>158</v>
      </c>
      <c r="AY65" t="s">
        <v>110</v>
      </c>
      <c r="AZ65" t="s">
        <v>555</v>
      </c>
      <c r="BA65" t="s">
        <v>199</v>
      </c>
      <c r="BD65" t="s">
        <v>85</v>
      </c>
      <c r="BE65" t="s">
        <v>85</v>
      </c>
      <c r="BF65" t="s">
        <v>103</v>
      </c>
      <c r="BG65" t="s">
        <v>85</v>
      </c>
      <c r="BI65" t="s">
        <v>85</v>
      </c>
      <c r="BJ65" t="s">
        <v>85</v>
      </c>
      <c r="BK65" t="s">
        <v>85</v>
      </c>
      <c r="BL65" t="s">
        <v>161</v>
      </c>
      <c r="BM65" t="s">
        <v>110</v>
      </c>
      <c r="BN65" t="s">
        <v>85</v>
      </c>
      <c r="BQ65">
        <v>293</v>
      </c>
      <c r="BR65">
        <v>393</v>
      </c>
      <c r="BS65" t="s">
        <v>85</v>
      </c>
      <c r="BT65" t="s">
        <v>85</v>
      </c>
      <c r="BU65" t="s">
        <v>303</v>
      </c>
      <c r="BV65" t="s">
        <v>163</v>
      </c>
      <c r="BW65" t="s">
        <v>304</v>
      </c>
      <c r="BX65" t="s">
        <v>280</v>
      </c>
      <c r="BY65" t="s">
        <v>163</v>
      </c>
      <c r="BZ65" t="s">
        <v>85</v>
      </c>
      <c r="CA65">
        <v>405500</v>
      </c>
      <c r="CB65" s="5">
        <f t="shared" si="7"/>
        <v>1.3516666666666666</v>
      </c>
      <c r="CJ65">
        <v>124</v>
      </c>
      <c r="CL65">
        <v>416</v>
      </c>
      <c r="CP65" t="s">
        <v>85</v>
      </c>
    </row>
    <row r="66" spans="1:94" hidden="1" x14ac:dyDescent="0.35">
      <c r="A66" t="s">
        <v>556</v>
      </c>
      <c r="B66" t="s">
        <v>85</v>
      </c>
      <c r="C66">
        <v>65</v>
      </c>
      <c r="D66" t="s">
        <v>163</v>
      </c>
      <c r="E66" t="s">
        <v>1182</v>
      </c>
      <c r="F66" t="s">
        <v>119</v>
      </c>
      <c r="G66">
        <v>30</v>
      </c>
      <c r="H66">
        <v>49</v>
      </c>
      <c r="J66" s="2">
        <f t="shared" si="8"/>
        <v>0.18645357686453576</v>
      </c>
      <c r="K66" t="s">
        <v>259</v>
      </c>
      <c r="O66" t="s">
        <v>85</v>
      </c>
      <c r="P66">
        <v>2011</v>
      </c>
      <c r="Q66">
        <v>2012</v>
      </c>
      <c r="R66" t="s">
        <v>260</v>
      </c>
      <c r="S66" t="s">
        <v>261</v>
      </c>
      <c r="T66" t="s">
        <v>262</v>
      </c>
      <c r="U66" t="s">
        <v>263</v>
      </c>
      <c r="V66">
        <v>1996</v>
      </c>
      <c r="W66">
        <v>120</v>
      </c>
      <c r="Y66" t="s">
        <v>172</v>
      </c>
      <c r="Z66">
        <v>2012</v>
      </c>
      <c r="AA66">
        <v>169.4</v>
      </c>
      <c r="AB66">
        <v>5646.7</v>
      </c>
      <c r="AC66">
        <v>0.3</v>
      </c>
      <c r="AD66">
        <v>0.27</v>
      </c>
      <c r="AE66" t="s">
        <v>172</v>
      </c>
      <c r="AF66">
        <v>2012</v>
      </c>
      <c r="AG66">
        <v>0.38</v>
      </c>
      <c r="AH66">
        <v>25</v>
      </c>
      <c r="AI66" t="s">
        <v>173</v>
      </c>
      <c r="AJ66" t="s">
        <v>264</v>
      </c>
      <c r="AK66" t="s">
        <v>85</v>
      </c>
      <c r="AL66">
        <v>0.7</v>
      </c>
      <c r="AM66" t="s">
        <v>557</v>
      </c>
      <c r="AN66" t="s">
        <v>266</v>
      </c>
      <c r="AO66" t="s">
        <v>558</v>
      </c>
      <c r="AP66" t="s">
        <v>85</v>
      </c>
      <c r="AQ66" t="s">
        <v>269</v>
      </c>
      <c r="AR66" t="s">
        <v>273</v>
      </c>
      <c r="AS66" t="s">
        <v>163</v>
      </c>
      <c r="AT66" t="s">
        <v>85</v>
      </c>
      <c r="AU66" t="s">
        <v>85</v>
      </c>
      <c r="AV66" t="s">
        <v>559</v>
      </c>
      <c r="AW66" t="s">
        <v>180</v>
      </c>
      <c r="AX66" t="s">
        <v>181</v>
      </c>
      <c r="AY66" t="s">
        <v>98</v>
      </c>
      <c r="AZ66" t="s">
        <v>560</v>
      </c>
      <c r="BA66" t="s">
        <v>85</v>
      </c>
      <c r="BB66">
        <v>55</v>
      </c>
      <c r="BD66" t="s">
        <v>85</v>
      </c>
      <c r="BE66" t="s">
        <v>85</v>
      </c>
      <c r="BF66" t="s">
        <v>217</v>
      </c>
      <c r="BG66" t="s">
        <v>271</v>
      </c>
      <c r="BH66">
        <v>0.5</v>
      </c>
      <c r="BI66" t="s">
        <v>272</v>
      </c>
      <c r="BJ66" t="s">
        <v>85</v>
      </c>
      <c r="BK66" t="s">
        <v>85</v>
      </c>
      <c r="BL66" t="s">
        <v>273</v>
      </c>
      <c r="BM66" t="s">
        <v>163</v>
      </c>
      <c r="BN66" t="s">
        <v>274</v>
      </c>
      <c r="BQ66">
        <v>140</v>
      </c>
      <c r="BR66">
        <v>270</v>
      </c>
      <c r="BS66" t="s">
        <v>85</v>
      </c>
      <c r="BT66" t="s">
        <v>85</v>
      </c>
      <c r="BU66" t="s">
        <v>273</v>
      </c>
      <c r="BV66" t="s">
        <v>110</v>
      </c>
      <c r="BW66" t="s">
        <v>85</v>
      </c>
      <c r="BX66" t="s">
        <v>267</v>
      </c>
      <c r="BY66" t="s">
        <v>163</v>
      </c>
      <c r="BZ66" t="s">
        <v>85</v>
      </c>
      <c r="CA66">
        <v>302000</v>
      </c>
      <c r="CB66" s="5">
        <f t="shared" si="7"/>
        <v>1.6777777777777778</v>
      </c>
      <c r="CE66">
        <v>16</v>
      </c>
      <c r="CF66">
        <v>28</v>
      </c>
      <c r="CG66">
        <v>940</v>
      </c>
      <c r="CO66">
        <v>25</v>
      </c>
      <c r="CP66" t="s">
        <v>85</v>
      </c>
    </row>
    <row r="67" spans="1:94" hidden="1" x14ac:dyDescent="0.35">
      <c r="A67" t="s">
        <v>561</v>
      </c>
      <c r="B67" t="s">
        <v>85</v>
      </c>
      <c r="C67">
        <v>66</v>
      </c>
      <c r="D67" t="s">
        <v>163</v>
      </c>
      <c r="E67" t="s">
        <v>1182</v>
      </c>
      <c r="F67" t="s">
        <v>119</v>
      </c>
      <c r="G67">
        <v>50</v>
      </c>
      <c r="H67">
        <v>100</v>
      </c>
      <c r="J67" s="2">
        <f t="shared" si="8"/>
        <v>0.22831050228310501</v>
      </c>
      <c r="K67" t="s">
        <v>88</v>
      </c>
      <c r="O67" t="s">
        <v>85</v>
      </c>
      <c r="Q67">
        <v>2012</v>
      </c>
      <c r="R67" t="s">
        <v>246</v>
      </c>
      <c r="S67" t="s">
        <v>316</v>
      </c>
      <c r="T67" t="s">
        <v>562</v>
      </c>
      <c r="U67" t="s">
        <v>563</v>
      </c>
      <c r="V67">
        <v>2076</v>
      </c>
      <c r="W67">
        <v>229</v>
      </c>
      <c r="Y67" t="s">
        <v>172</v>
      </c>
      <c r="Z67">
        <v>2012</v>
      </c>
      <c r="AA67">
        <v>323.27</v>
      </c>
      <c r="AB67">
        <v>6465.5</v>
      </c>
      <c r="AC67">
        <v>0.28000000000000003</v>
      </c>
      <c r="AD67">
        <v>0.27</v>
      </c>
      <c r="AE67" t="s">
        <v>172</v>
      </c>
      <c r="AF67">
        <v>2012</v>
      </c>
      <c r="AG67">
        <v>0.38</v>
      </c>
      <c r="AH67">
        <v>25</v>
      </c>
      <c r="AI67" t="s">
        <v>173</v>
      </c>
      <c r="AJ67" t="s">
        <v>192</v>
      </c>
      <c r="AK67" t="s">
        <v>85</v>
      </c>
      <c r="AL67">
        <v>1.1000000000000001</v>
      </c>
      <c r="AM67" t="s">
        <v>176</v>
      </c>
      <c r="AN67" t="s">
        <v>163</v>
      </c>
      <c r="AO67" t="s">
        <v>564</v>
      </c>
      <c r="AP67" t="s">
        <v>176</v>
      </c>
      <c r="AQ67" t="s">
        <v>85</v>
      </c>
      <c r="AR67" t="s">
        <v>389</v>
      </c>
      <c r="AS67" t="s">
        <v>163</v>
      </c>
      <c r="AT67" t="s">
        <v>85</v>
      </c>
      <c r="AU67" t="s">
        <v>85</v>
      </c>
      <c r="AV67" t="s">
        <v>359</v>
      </c>
      <c r="AW67" t="s">
        <v>102</v>
      </c>
      <c r="AX67" t="s">
        <v>85</v>
      </c>
      <c r="AY67" t="s">
        <v>85</v>
      </c>
      <c r="AZ67" t="s">
        <v>85</v>
      </c>
      <c r="BA67" t="s">
        <v>199</v>
      </c>
      <c r="BB67">
        <v>100</v>
      </c>
      <c r="BD67" t="s">
        <v>85</v>
      </c>
      <c r="BE67" t="s">
        <v>85</v>
      </c>
      <c r="BF67" t="s">
        <v>103</v>
      </c>
      <c r="BG67" t="s">
        <v>85</v>
      </c>
      <c r="BI67" t="s">
        <v>85</v>
      </c>
      <c r="BJ67" t="s">
        <v>85</v>
      </c>
      <c r="BK67" t="s">
        <v>85</v>
      </c>
      <c r="BL67" t="s">
        <v>161</v>
      </c>
      <c r="BM67" t="s">
        <v>110</v>
      </c>
      <c r="BN67" t="s">
        <v>85</v>
      </c>
      <c r="BP67">
        <v>12960</v>
      </c>
      <c r="BQ67">
        <v>293</v>
      </c>
      <c r="BR67">
        <v>393</v>
      </c>
      <c r="BS67" t="s">
        <v>176</v>
      </c>
      <c r="BT67" t="s">
        <v>163</v>
      </c>
      <c r="BU67" t="s">
        <v>176</v>
      </c>
      <c r="BV67" t="s">
        <v>163</v>
      </c>
      <c r="BW67" t="s">
        <v>279</v>
      </c>
      <c r="BX67" t="s">
        <v>85</v>
      </c>
      <c r="BY67" t="s">
        <v>85</v>
      </c>
      <c r="BZ67" t="s">
        <v>85</v>
      </c>
      <c r="CA67">
        <v>300000</v>
      </c>
      <c r="CB67" s="5">
        <f t="shared" si="7"/>
        <v>1</v>
      </c>
      <c r="CI67">
        <v>150</v>
      </c>
      <c r="CJ67">
        <v>90</v>
      </c>
      <c r="CK67">
        <v>12</v>
      </c>
      <c r="CL67">
        <v>360</v>
      </c>
      <c r="CM67">
        <v>4</v>
      </c>
      <c r="CN67">
        <v>700</v>
      </c>
      <c r="CO67">
        <v>85</v>
      </c>
      <c r="CP67" t="s">
        <v>85</v>
      </c>
    </row>
    <row r="68" spans="1:94" hidden="1" x14ac:dyDescent="0.35">
      <c r="A68" t="s">
        <v>565</v>
      </c>
      <c r="B68" t="s">
        <v>85</v>
      </c>
      <c r="C68">
        <v>67</v>
      </c>
      <c r="D68" t="s">
        <v>163</v>
      </c>
      <c r="E68" t="s">
        <v>1182</v>
      </c>
      <c r="F68" t="s">
        <v>119</v>
      </c>
      <c r="G68">
        <v>50</v>
      </c>
      <c r="H68">
        <v>100</v>
      </c>
      <c r="J68" s="2">
        <f t="shared" si="8"/>
        <v>0.22831050228310501</v>
      </c>
      <c r="K68" t="s">
        <v>88</v>
      </c>
      <c r="O68" t="s">
        <v>85</v>
      </c>
      <c r="Q68">
        <v>2012</v>
      </c>
      <c r="R68" t="s">
        <v>246</v>
      </c>
      <c r="S68" t="s">
        <v>316</v>
      </c>
      <c r="T68" t="s">
        <v>562</v>
      </c>
      <c r="U68" t="s">
        <v>563</v>
      </c>
      <c r="V68">
        <v>2076</v>
      </c>
      <c r="W68">
        <v>229</v>
      </c>
      <c r="Y68" t="s">
        <v>172</v>
      </c>
      <c r="Z68">
        <v>2012</v>
      </c>
      <c r="AA68">
        <v>323.27</v>
      </c>
      <c r="AB68">
        <v>6465.5</v>
      </c>
      <c r="AC68">
        <v>0.28000000000000003</v>
      </c>
      <c r="AD68">
        <v>0.27</v>
      </c>
      <c r="AE68" t="s">
        <v>172</v>
      </c>
      <c r="AF68">
        <v>2012</v>
      </c>
      <c r="AG68">
        <v>0.38</v>
      </c>
      <c r="AH68">
        <v>25</v>
      </c>
      <c r="AI68" t="s">
        <v>173</v>
      </c>
      <c r="AJ68" t="s">
        <v>192</v>
      </c>
      <c r="AK68" t="s">
        <v>85</v>
      </c>
      <c r="AL68">
        <v>1.1000000000000001</v>
      </c>
      <c r="AM68" t="s">
        <v>176</v>
      </c>
      <c r="AN68" t="s">
        <v>163</v>
      </c>
      <c r="AO68" t="s">
        <v>564</v>
      </c>
      <c r="AP68" t="s">
        <v>176</v>
      </c>
      <c r="AQ68" t="s">
        <v>85</v>
      </c>
      <c r="AR68" t="s">
        <v>389</v>
      </c>
      <c r="AS68" t="s">
        <v>163</v>
      </c>
      <c r="AT68" t="s">
        <v>85</v>
      </c>
      <c r="AU68" t="s">
        <v>85</v>
      </c>
      <c r="AV68" t="s">
        <v>359</v>
      </c>
      <c r="AW68" t="s">
        <v>102</v>
      </c>
      <c r="AX68" t="s">
        <v>85</v>
      </c>
      <c r="AY68" t="s">
        <v>85</v>
      </c>
      <c r="AZ68" t="s">
        <v>85</v>
      </c>
      <c r="BA68" t="s">
        <v>199</v>
      </c>
      <c r="BB68">
        <v>100</v>
      </c>
      <c r="BD68" t="s">
        <v>85</v>
      </c>
      <c r="BE68" t="s">
        <v>85</v>
      </c>
      <c r="BF68" t="s">
        <v>103</v>
      </c>
      <c r="BG68" t="s">
        <v>85</v>
      </c>
      <c r="BI68" t="s">
        <v>85</v>
      </c>
      <c r="BJ68" t="s">
        <v>85</v>
      </c>
      <c r="BK68" t="s">
        <v>85</v>
      </c>
      <c r="BL68" t="s">
        <v>161</v>
      </c>
      <c r="BM68" t="s">
        <v>110</v>
      </c>
      <c r="BN68" t="s">
        <v>85</v>
      </c>
      <c r="BP68">
        <v>12960</v>
      </c>
      <c r="BQ68">
        <v>293</v>
      </c>
      <c r="BR68">
        <v>393</v>
      </c>
      <c r="BS68" t="s">
        <v>176</v>
      </c>
      <c r="BT68" t="s">
        <v>163</v>
      </c>
      <c r="BU68" t="s">
        <v>176</v>
      </c>
      <c r="BV68" t="s">
        <v>163</v>
      </c>
      <c r="BW68" t="s">
        <v>279</v>
      </c>
      <c r="BX68" t="s">
        <v>85</v>
      </c>
      <c r="BY68" t="s">
        <v>85</v>
      </c>
      <c r="BZ68" t="s">
        <v>85</v>
      </c>
      <c r="CA68">
        <v>300000</v>
      </c>
      <c r="CB68" s="5">
        <f t="shared" si="7"/>
        <v>1</v>
      </c>
      <c r="CI68">
        <v>150</v>
      </c>
      <c r="CJ68">
        <v>90</v>
      </c>
      <c r="CK68">
        <v>12</v>
      </c>
      <c r="CL68">
        <v>360</v>
      </c>
      <c r="CM68">
        <v>4</v>
      </c>
      <c r="CN68">
        <v>700</v>
      </c>
      <c r="CO68">
        <v>85</v>
      </c>
      <c r="CP68" t="s">
        <v>85</v>
      </c>
    </row>
    <row r="69" spans="1:94" hidden="1" x14ac:dyDescent="0.35">
      <c r="A69" t="s">
        <v>566</v>
      </c>
      <c r="B69" t="s">
        <v>85</v>
      </c>
      <c r="C69">
        <v>68</v>
      </c>
      <c r="D69" t="s">
        <v>163</v>
      </c>
      <c r="E69" t="s">
        <v>1182</v>
      </c>
      <c r="F69" t="s">
        <v>119</v>
      </c>
      <c r="G69">
        <v>50</v>
      </c>
      <c r="H69">
        <v>100</v>
      </c>
      <c r="J69" s="2">
        <f t="shared" si="8"/>
        <v>0.22831050228310501</v>
      </c>
      <c r="K69" t="s">
        <v>88</v>
      </c>
      <c r="O69" t="s">
        <v>85</v>
      </c>
      <c r="Q69">
        <v>2012</v>
      </c>
      <c r="R69" t="s">
        <v>168</v>
      </c>
      <c r="S69" t="s">
        <v>340</v>
      </c>
      <c r="T69" t="s">
        <v>567</v>
      </c>
      <c r="U69" t="s">
        <v>568</v>
      </c>
      <c r="V69">
        <v>2042</v>
      </c>
      <c r="W69">
        <v>229</v>
      </c>
      <c r="Y69" t="s">
        <v>172</v>
      </c>
      <c r="Z69">
        <v>2012</v>
      </c>
      <c r="AA69">
        <v>323.27</v>
      </c>
      <c r="AB69">
        <v>6465.5</v>
      </c>
      <c r="AC69">
        <v>0.28000000000000003</v>
      </c>
      <c r="AD69">
        <v>0.27</v>
      </c>
      <c r="AE69" t="s">
        <v>172</v>
      </c>
      <c r="AF69">
        <v>2012</v>
      </c>
      <c r="AG69">
        <v>0.38</v>
      </c>
      <c r="AH69">
        <v>25</v>
      </c>
      <c r="AI69" t="s">
        <v>173</v>
      </c>
      <c r="AJ69" t="s">
        <v>192</v>
      </c>
      <c r="AK69" t="s">
        <v>85</v>
      </c>
      <c r="AL69">
        <v>1.1000000000000001</v>
      </c>
      <c r="AM69" t="s">
        <v>176</v>
      </c>
      <c r="AN69" t="s">
        <v>163</v>
      </c>
      <c r="AO69" t="s">
        <v>569</v>
      </c>
      <c r="AP69" t="s">
        <v>176</v>
      </c>
      <c r="AQ69" t="s">
        <v>85</v>
      </c>
      <c r="AR69" t="s">
        <v>389</v>
      </c>
      <c r="AS69" t="s">
        <v>163</v>
      </c>
      <c r="AT69" t="s">
        <v>85</v>
      </c>
      <c r="AU69" t="s">
        <v>85</v>
      </c>
      <c r="AV69" t="s">
        <v>359</v>
      </c>
      <c r="AW69" t="s">
        <v>102</v>
      </c>
      <c r="AX69" t="s">
        <v>85</v>
      </c>
      <c r="AY69" t="s">
        <v>85</v>
      </c>
      <c r="AZ69" t="s">
        <v>85</v>
      </c>
      <c r="BA69" t="s">
        <v>199</v>
      </c>
      <c r="BB69">
        <v>100</v>
      </c>
      <c r="BD69" t="s">
        <v>85</v>
      </c>
      <c r="BE69" t="s">
        <v>85</v>
      </c>
      <c r="BF69" t="s">
        <v>103</v>
      </c>
      <c r="BG69" t="s">
        <v>85</v>
      </c>
      <c r="BI69" t="s">
        <v>85</v>
      </c>
      <c r="BJ69" t="s">
        <v>85</v>
      </c>
      <c r="BK69" t="s">
        <v>85</v>
      </c>
      <c r="BL69" t="s">
        <v>161</v>
      </c>
      <c r="BM69" t="s">
        <v>110</v>
      </c>
      <c r="BN69" t="s">
        <v>85</v>
      </c>
      <c r="BP69">
        <v>12960</v>
      </c>
      <c r="BQ69">
        <v>293</v>
      </c>
      <c r="BR69">
        <v>393</v>
      </c>
      <c r="BS69" t="s">
        <v>176</v>
      </c>
      <c r="BT69" t="s">
        <v>163</v>
      </c>
      <c r="BU69" t="s">
        <v>176</v>
      </c>
      <c r="BV69" t="s">
        <v>163</v>
      </c>
      <c r="BW69" t="s">
        <v>279</v>
      </c>
      <c r="BX69" t="s">
        <v>85</v>
      </c>
      <c r="BY69" t="s">
        <v>85</v>
      </c>
      <c r="BZ69" t="s">
        <v>85</v>
      </c>
      <c r="CA69">
        <v>300000</v>
      </c>
      <c r="CB69" s="5">
        <f t="shared" si="7"/>
        <v>1</v>
      </c>
      <c r="CI69">
        <v>150</v>
      </c>
      <c r="CJ69">
        <v>90</v>
      </c>
      <c r="CK69">
        <v>12</v>
      </c>
      <c r="CL69">
        <v>360</v>
      </c>
      <c r="CM69">
        <v>4</v>
      </c>
      <c r="CN69">
        <v>450</v>
      </c>
      <c r="CO69">
        <v>40</v>
      </c>
      <c r="CP69" t="s">
        <v>85</v>
      </c>
    </row>
    <row r="70" spans="1:94" hidden="1" x14ac:dyDescent="0.35">
      <c r="A70" t="s">
        <v>570</v>
      </c>
      <c r="B70" t="s">
        <v>85</v>
      </c>
      <c r="C70">
        <v>69</v>
      </c>
      <c r="D70" t="s">
        <v>163</v>
      </c>
      <c r="E70" t="s">
        <v>1182</v>
      </c>
      <c r="F70" t="s">
        <v>119</v>
      </c>
      <c r="G70">
        <v>50</v>
      </c>
      <c r="H70">
        <v>100</v>
      </c>
      <c r="J70" s="2">
        <f t="shared" si="8"/>
        <v>0.22831050228310501</v>
      </c>
      <c r="K70" t="s">
        <v>88</v>
      </c>
      <c r="O70" t="s">
        <v>85</v>
      </c>
      <c r="Q70">
        <v>2012</v>
      </c>
      <c r="R70" t="s">
        <v>168</v>
      </c>
      <c r="S70" t="s">
        <v>340</v>
      </c>
      <c r="T70" t="s">
        <v>567</v>
      </c>
      <c r="U70" t="s">
        <v>568</v>
      </c>
      <c r="V70">
        <v>2042</v>
      </c>
      <c r="W70">
        <v>229</v>
      </c>
      <c r="Y70" t="s">
        <v>172</v>
      </c>
      <c r="Z70">
        <v>2012</v>
      </c>
      <c r="AA70">
        <v>323.27</v>
      </c>
      <c r="AB70">
        <v>6465.5</v>
      </c>
      <c r="AC70">
        <v>0.28000000000000003</v>
      </c>
      <c r="AD70">
        <v>0.27</v>
      </c>
      <c r="AE70" t="s">
        <v>172</v>
      </c>
      <c r="AF70">
        <v>2012</v>
      </c>
      <c r="AG70">
        <v>0.38</v>
      </c>
      <c r="AH70">
        <v>25</v>
      </c>
      <c r="AI70" t="s">
        <v>173</v>
      </c>
      <c r="AJ70" t="s">
        <v>192</v>
      </c>
      <c r="AK70" t="s">
        <v>85</v>
      </c>
      <c r="AL70">
        <v>1.1000000000000001</v>
      </c>
      <c r="AM70" t="s">
        <v>176</v>
      </c>
      <c r="AN70" t="s">
        <v>163</v>
      </c>
      <c r="AO70" t="s">
        <v>569</v>
      </c>
      <c r="AP70" t="s">
        <v>176</v>
      </c>
      <c r="AQ70" t="s">
        <v>85</v>
      </c>
      <c r="AR70" t="s">
        <v>389</v>
      </c>
      <c r="AS70" t="s">
        <v>163</v>
      </c>
      <c r="AT70" t="s">
        <v>85</v>
      </c>
      <c r="AU70" t="s">
        <v>85</v>
      </c>
      <c r="AV70" t="s">
        <v>359</v>
      </c>
      <c r="AW70" t="s">
        <v>102</v>
      </c>
      <c r="AX70" t="s">
        <v>85</v>
      </c>
      <c r="AY70" t="s">
        <v>85</v>
      </c>
      <c r="AZ70" t="s">
        <v>85</v>
      </c>
      <c r="BA70" t="s">
        <v>199</v>
      </c>
      <c r="BB70">
        <v>100</v>
      </c>
      <c r="BD70" t="s">
        <v>85</v>
      </c>
      <c r="BE70" t="s">
        <v>85</v>
      </c>
      <c r="BF70" t="s">
        <v>103</v>
      </c>
      <c r="BG70" t="s">
        <v>85</v>
      </c>
      <c r="BI70" t="s">
        <v>85</v>
      </c>
      <c r="BJ70" t="s">
        <v>85</v>
      </c>
      <c r="BK70" t="s">
        <v>85</v>
      </c>
      <c r="BL70" t="s">
        <v>161</v>
      </c>
      <c r="BM70" t="s">
        <v>110</v>
      </c>
      <c r="BN70" t="s">
        <v>85</v>
      </c>
      <c r="BP70">
        <v>12960</v>
      </c>
      <c r="BQ70">
        <v>293</v>
      </c>
      <c r="BR70">
        <v>393</v>
      </c>
      <c r="BS70" t="s">
        <v>176</v>
      </c>
      <c r="BT70" t="s">
        <v>163</v>
      </c>
      <c r="BU70" t="s">
        <v>176</v>
      </c>
      <c r="BV70" t="s">
        <v>163</v>
      </c>
      <c r="BW70" t="s">
        <v>279</v>
      </c>
      <c r="BX70" t="s">
        <v>85</v>
      </c>
      <c r="BY70" t="s">
        <v>85</v>
      </c>
      <c r="BZ70" t="s">
        <v>85</v>
      </c>
      <c r="CA70">
        <v>300000</v>
      </c>
      <c r="CB70" s="5">
        <f t="shared" si="7"/>
        <v>1</v>
      </c>
      <c r="CI70">
        <v>150</v>
      </c>
      <c r="CJ70">
        <v>90</v>
      </c>
      <c r="CK70">
        <v>12</v>
      </c>
      <c r="CL70">
        <v>360</v>
      </c>
      <c r="CM70">
        <v>4</v>
      </c>
      <c r="CN70">
        <v>450</v>
      </c>
      <c r="CO70">
        <v>40</v>
      </c>
      <c r="CP70" t="s">
        <v>85</v>
      </c>
    </row>
    <row r="71" spans="1:94" hidden="1" x14ac:dyDescent="0.35">
      <c r="A71" t="s">
        <v>571</v>
      </c>
      <c r="B71" t="s">
        <v>85</v>
      </c>
      <c r="C71">
        <v>70</v>
      </c>
      <c r="D71" t="s">
        <v>572</v>
      </c>
      <c r="E71" t="s">
        <v>1183</v>
      </c>
      <c r="F71" t="s">
        <v>119</v>
      </c>
      <c r="G71">
        <v>5</v>
      </c>
      <c r="H71">
        <v>8</v>
      </c>
      <c r="J71" s="2">
        <f t="shared" si="8"/>
        <v>0.18264840182648404</v>
      </c>
      <c r="K71" t="s">
        <v>88</v>
      </c>
      <c r="O71" t="s">
        <v>85</v>
      </c>
      <c r="Q71">
        <v>2012</v>
      </c>
      <c r="R71" t="s">
        <v>573</v>
      </c>
      <c r="S71" t="s">
        <v>85</v>
      </c>
      <c r="T71" t="s">
        <v>574</v>
      </c>
      <c r="U71" t="s">
        <v>575</v>
      </c>
      <c r="Y71" t="s">
        <v>85</v>
      </c>
      <c r="AD71">
        <v>11.5</v>
      </c>
      <c r="AE71" t="s">
        <v>576</v>
      </c>
      <c r="AF71">
        <v>2012</v>
      </c>
      <c r="AG71">
        <v>0.42</v>
      </c>
      <c r="AH71">
        <v>10</v>
      </c>
      <c r="AI71" t="s">
        <v>85</v>
      </c>
      <c r="AJ71" t="s">
        <v>577</v>
      </c>
      <c r="AK71" t="s">
        <v>85</v>
      </c>
      <c r="AL71">
        <v>1.1000000000000001</v>
      </c>
      <c r="AM71" t="s">
        <v>578</v>
      </c>
      <c r="AN71" t="s">
        <v>110</v>
      </c>
      <c r="AO71" t="s">
        <v>579</v>
      </c>
      <c r="AP71" t="s">
        <v>579</v>
      </c>
      <c r="AQ71" t="s">
        <v>580</v>
      </c>
      <c r="AR71" t="s">
        <v>581</v>
      </c>
      <c r="AS71" t="s">
        <v>85</v>
      </c>
      <c r="AT71" t="s">
        <v>85</v>
      </c>
      <c r="AU71" t="s">
        <v>85</v>
      </c>
      <c r="AV71" t="s">
        <v>180</v>
      </c>
      <c r="AW71" t="s">
        <v>180</v>
      </c>
      <c r="AX71" t="s">
        <v>360</v>
      </c>
      <c r="AY71" t="s">
        <v>110</v>
      </c>
      <c r="AZ71" t="s">
        <v>582</v>
      </c>
      <c r="BA71" t="s">
        <v>85</v>
      </c>
      <c r="BB71">
        <v>30</v>
      </c>
      <c r="BD71" t="s">
        <v>85</v>
      </c>
      <c r="BE71" t="s">
        <v>85</v>
      </c>
      <c r="BF71" t="s">
        <v>85</v>
      </c>
      <c r="BG71" t="s">
        <v>85</v>
      </c>
      <c r="BI71" t="s">
        <v>85</v>
      </c>
      <c r="BJ71" t="s">
        <v>85</v>
      </c>
      <c r="BK71" t="s">
        <v>85</v>
      </c>
      <c r="BL71" t="s">
        <v>161</v>
      </c>
      <c r="BM71" t="s">
        <v>110</v>
      </c>
      <c r="BN71" t="s">
        <v>85</v>
      </c>
      <c r="BQ71">
        <v>201</v>
      </c>
      <c r="BR71">
        <v>340</v>
      </c>
      <c r="BS71" t="s">
        <v>85</v>
      </c>
      <c r="BT71" t="s">
        <v>85</v>
      </c>
      <c r="BU71" t="s">
        <v>581</v>
      </c>
      <c r="BV71" t="s">
        <v>110</v>
      </c>
      <c r="BW71" t="s">
        <v>583</v>
      </c>
      <c r="BX71" t="s">
        <v>584</v>
      </c>
      <c r="BY71" t="s">
        <v>469</v>
      </c>
      <c r="BZ71" t="s">
        <v>85</v>
      </c>
      <c r="CA71">
        <v>45000</v>
      </c>
      <c r="CB71" s="5">
        <f t="shared" si="7"/>
        <v>1.5</v>
      </c>
      <c r="CI71">
        <v>120</v>
      </c>
      <c r="CJ71">
        <v>19</v>
      </c>
      <c r="CK71">
        <v>10</v>
      </c>
      <c r="CL71">
        <v>86</v>
      </c>
      <c r="CN71">
        <v>120</v>
      </c>
      <c r="CO71">
        <v>10</v>
      </c>
      <c r="CP71" t="s">
        <v>85</v>
      </c>
    </row>
    <row r="72" spans="1:94" hidden="1" x14ac:dyDescent="0.35">
      <c r="A72" t="s">
        <v>585</v>
      </c>
      <c r="B72" t="s">
        <v>85</v>
      </c>
      <c r="C72">
        <v>71</v>
      </c>
      <c r="D72" t="s">
        <v>163</v>
      </c>
      <c r="E72" t="s">
        <v>1182</v>
      </c>
      <c r="F72" t="s">
        <v>119</v>
      </c>
      <c r="G72">
        <v>50</v>
      </c>
      <c r="H72">
        <v>166</v>
      </c>
      <c r="J72" s="2">
        <f t="shared" si="8"/>
        <v>0.37899543378995432</v>
      </c>
      <c r="K72" t="s">
        <v>88</v>
      </c>
      <c r="O72" t="s">
        <v>85</v>
      </c>
      <c r="P72">
        <v>2011</v>
      </c>
      <c r="Q72">
        <v>2013</v>
      </c>
      <c r="R72" t="s">
        <v>168</v>
      </c>
      <c r="S72" t="s">
        <v>169</v>
      </c>
      <c r="T72" t="s">
        <v>539</v>
      </c>
      <c r="U72" t="s">
        <v>586</v>
      </c>
      <c r="V72">
        <v>2064</v>
      </c>
      <c r="W72">
        <v>313.5</v>
      </c>
      <c r="Y72" t="s">
        <v>172</v>
      </c>
      <c r="Z72">
        <v>2013</v>
      </c>
      <c r="AA72">
        <v>450.01</v>
      </c>
      <c r="AB72">
        <v>9000.2999999999993</v>
      </c>
      <c r="AC72">
        <v>0.23</v>
      </c>
      <c r="AD72">
        <v>0.27</v>
      </c>
      <c r="AE72" t="s">
        <v>172</v>
      </c>
      <c r="AF72">
        <v>2013</v>
      </c>
      <c r="AG72">
        <v>0.39</v>
      </c>
      <c r="AH72">
        <v>25</v>
      </c>
      <c r="AI72" t="s">
        <v>173</v>
      </c>
      <c r="AJ72" t="s">
        <v>192</v>
      </c>
      <c r="AK72" t="s">
        <v>85</v>
      </c>
      <c r="AL72">
        <v>2.2000000000000002</v>
      </c>
      <c r="AM72" t="s">
        <v>587</v>
      </c>
      <c r="AN72" t="s">
        <v>110</v>
      </c>
      <c r="AO72" t="s">
        <v>588</v>
      </c>
      <c r="AP72" t="s">
        <v>589</v>
      </c>
      <c r="AQ72" t="s">
        <v>85</v>
      </c>
      <c r="AR72" t="s">
        <v>590</v>
      </c>
      <c r="AS72" t="s">
        <v>163</v>
      </c>
      <c r="AT72" t="s">
        <v>591</v>
      </c>
      <c r="AU72" t="s">
        <v>110</v>
      </c>
      <c r="AV72" t="s">
        <v>592</v>
      </c>
      <c r="AW72" t="s">
        <v>102</v>
      </c>
      <c r="AX72" t="s">
        <v>181</v>
      </c>
      <c r="AY72" t="s">
        <v>98</v>
      </c>
      <c r="AZ72" t="s">
        <v>85</v>
      </c>
      <c r="BA72" t="s">
        <v>199</v>
      </c>
      <c r="BD72" t="s">
        <v>85</v>
      </c>
      <c r="BE72" t="s">
        <v>85</v>
      </c>
      <c r="BF72" t="s">
        <v>103</v>
      </c>
      <c r="BG72" t="s">
        <v>200</v>
      </c>
      <c r="BH72">
        <v>7</v>
      </c>
      <c r="BI72" t="s">
        <v>593</v>
      </c>
      <c r="BJ72" t="s">
        <v>85</v>
      </c>
      <c r="BK72" t="s">
        <v>85</v>
      </c>
      <c r="BL72" t="s">
        <v>158</v>
      </c>
      <c r="BM72" t="s">
        <v>110</v>
      </c>
      <c r="BN72" t="s">
        <v>436</v>
      </c>
      <c r="BP72">
        <v>22464</v>
      </c>
      <c r="BQ72">
        <v>293</v>
      </c>
      <c r="BR72">
        <v>393</v>
      </c>
      <c r="BS72" t="s">
        <v>158</v>
      </c>
      <c r="BT72" t="s">
        <v>110</v>
      </c>
      <c r="BU72" t="s">
        <v>106</v>
      </c>
      <c r="BV72" t="s">
        <v>107</v>
      </c>
      <c r="BW72" t="s">
        <v>437</v>
      </c>
      <c r="BX72" t="s">
        <v>85</v>
      </c>
      <c r="BY72" t="s">
        <v>85</v>
      </c>
      <c r="BZ72" t="s">
        <v>85</v>
      </c>
      <c r="CA72">
        <v>510120</v>
      </c>
      <c r="CB72" s="5">
        <f t="shared" si="7"/>
        <v>1.7003999999999999</v>
      </c>
      <c r="CH72">
        <v>545</v>
      </c>
      <c r="CI72">
        <v>96</v>
      </c>
      <c r="CJ72">
        <v>156</v>
      </c>
      <c r="CL72">
        <v>936</v>
      </c>
      <c r="CM72">
        <v>6</v>
      </c>
      <c r="CP72" t="s">
        <v>85</v>
      </c>
    </row>
    <row r="73" spans="1:94" hidden="1" x14ac:dyDescent="0.35">
      <c r="A73" t="s">
        <v>594</v>
      </c>
      <c r="B73" t="s">
        <v>85</v>
      </c>
      <c r="C73">
        <v>72</v>
      </c>
      <c r="D73" t="s">
        <v>257</v>
      </c>
      <c r="E73" t="s">
        <v>1182</v>
      </c>
      <c r="F73" t="s">
        <v>119</v>
      </c>
      <c r="G73">
        <v>0.4</v>
      </c>
      <c r="H73">
        <v>0.28000000000000003</v>
      </c>
      <c r="J73" s="2">
        <f t="shared" si="8"/>
        <v>7.9908675799086767E-2</v>
      </c>
      <c r="K73" t="s">
        <v>88</v>
      </c>
      <c r="O73" t="s">
        <v>85</v>
      </c>
      <c r="Q73">
        <v>2013</v>
      </c>
      <c r="R73" t="s">
        <v>595</v>
      </c>
      <c r="S73" t="s">
        <v>85</v>
      </c>
      <c r="T73" t="s">
        <v>596</v>
      </c>
      <c r="U73" t="s">
        <v>597</v>
      </c>
      <c r="V73">
        <v>1527</v>
      </c>
      <c r="Y73" t="s">
        <v>85</v>
      </c>
      <c r="AE73" t="s">
        <v>85</v>
      </c>
      <c r="AI73" t="s">
        <v>85</v>
      </c>
      <c r="AJ73" t="s">
        <v>85</v>
      </c>
      <c r="AK73" t="s">
        <v>85</v>
      </c>
      <c r="AL73">
        <v>0.03</v>
      </c>
      <c r="AM73" t="s">
        <v>292</v>
      </c>
      <c r="AN73" t="s">
        <v>257</v>
      </c>
      <c r="AO73" t="s">
        <v>292</v>
      </c>
      <c r="AP73" t="s">
        <v>85</v>
      </c>
      <c r="AQ73" t="s">
        <v>85</v>
      </c>
      <c r="AR73" t="s">
        <v>598</v>
      </c>
      <c r="AS73" t="s">
        <v>599</v>
      </c>
      <c r="AT73" t="s">
        <v>85</v>
      </c>
      <c r="AU73" t="s">
        <v>85</v>
      </c>
      <c r="AV73" t="s">
        <v>600</v>
      </c>
      <c r="AW73" t="s">
        <v>288</v>
      </c>
      <c r="AX73" t="s">
        <v>158</v>
      </c>
      <c r="AY73" t="s">
        <v>110</v>
      </c>
      <c r="AZ73" t="s">
        <v>85</v>
      </c>
      <c r="BA73" t="s">
        <v>199</v>
      </c>
      <c r="BC73">
        <v>15.6</v>
      </c>
      <c r="BD73" t="s">
        <v>85</v>
      </c>
      <c r="BE73" t="s">
        <v>85</v>
      </c>
      <c r="BF73" t="s">
        <v>85</v>
      </c>
      <c r="BG73" t="s">
        <v>104</v>
      </c>
      <c r="BH73">
        <v>4.2699999999999996</v>
      </c>
      <c r="BI73" t="s">
        <v>600</v>
      </c>
      <c r="BJ73" t="s">
        <v>85</v>
      </c>
      <c r="BK73" t="s">
        <v>85</v>
      </c>
      <c r="BL73" t="s">
        <v>85</v>
      </c>
      <c r="BM73" t="s">
        <v>85</v>
      </c>
      <c r="BN73" t="s">
        <v>85</v>
      </c>
      <c r="BQ73">
        <v>290</v>
      </c>
      <c r="BR73">
        <v>550</v>
      </c>
      <c r="BS73" t="s">
        <v>85</v>
      </c>
      <c r="BT73" t="s">
        <v>85</v>
      </c>
      <c r="BU73" t="s">
        <v>85</v>
      </c>
      <c r="BV73" t="s">
        <v>85</v>
      </c>
      <c r="BW73" t="s">
        <v>85</v>
      </c>
      <c r="BX73" t="s">
        <v>85</v>
      </c>
      <c r="BY73" t="s">
        <v>85</v>
      </c>
      <c r="BZ73" t="s">
        <v>85</v>
      </c>
      <c r="CA73">
        <v>3398</v>
      </c>
      <c r="CB73" s="5">
        <f t="shared" si="7"/>
        <v>1.4158333333333333</v>
      </c>
      <c r="CJ73">
        <v>1</v>
      </c>
      <c r="CL73">
        <v>6</v>
      </c>
      <c r="CP73" t="s">
        <v>85</v>
      </c>
    </row>
    <row r="74" spans="1:94" hidden="1" x14ac:dyDescent="0.35">
      <c r="A74" t="s">
        <v>601</v>
      </c>
      <c r="B74" t="s">
        <v>85</v>
      </c>
      <c r="C74">
        <v>73</v>
      </c>
      <c r="D74" t="s">
        <v>163</v>
      </c>
      <c r="E74" t="s">
        <v>1182</v>
      </c>
      <c r="F74" t="s">
        <v>119</v>
      </c>
      <c r="G74">
        <v>50</v>
      </c>
      <c r="H74">
        <v>160</v>
      </c>
      <c r="J74" s="2">
        <f t="shared" si="8"/>
        <v>0.36529680365296802</v>
      </c>
      <c r="K74" t="s">
        <v>88</v>
      </c>
      <c r="O74" t="s">
        <v>85</v>
      </c>
      <c r="Q74">
        <v>2013</v>
      </c>
      <c r="R74" t="s">
        <v>246</v>
      </c>
      <c r="S74" t="s">
        <v>247</v>
      </c>
      <c r="T74" t="s">
        <v>602</v>
      </c>
      <c r="U74" t="s">
        <v>603</v>
      </c>
      <c r="V74">
        <v>2064</v>
      </c>
      <c r="W74">
        <v>345</v>
      </c>
      <c r="Y74" t="s">
        <v>172</v>
      </c>
      <c r="Z74">
        <v>2013</v>
      </c>
      <c r="AA74">
        <v>495.23</v>
      </c>
      <c r="AB74">
        <v>9904.6</v>
      </c>
      <c r="AC74">
        <v>0.27</v>
      </c>
      <c r="AD74">
        <v>0.27</v>
      </c>
      <c r="AE74" t="s">
        <v>172</v>
      </c>
      <c r="AF74">
        <v>2013</v>
      </c>
      <c r="AG74">
        <v>0.39</v>
      </c>
      <c r="AH74">
        <v>25</v>
      </c>
      <c r="AI74" t="s">
        <v>173</v>
      </c>
      <c r="AJ74" t="s">
        <v>192</v>
      </c>
      <c r="AK74" t="s">
        <v>604</v>
      </c>
      <c r="AL74">
        <v>2</v>
      </c>
      <c r="AM74" t="s">
        <v>298</v>
      </c>
      <c r="AN74" t="s">
        <v>163</v>
      </c>
      <c r="AO74" t="s">
        <v>443</v>
      </c>
      <c r="AP74" t="s">
        <v>85</v>
      </c>
      <c r="AQ74" t="s">
        <v>197</v>
      </c>
      <c r="AR74" t="s">
        <v>298</v>
      </c>
      <c r="AS74" t="s">
        <v>163</v>
      </c>
      <c r="AT74" t="s">
        <v>85</v>
      </c>
      <c r="AU74" t="s">
        <v>85</v>
      </c>
      <c r="AV74" t="s">
        <v>252</v>
      </c>
      <c r="AW74" t="s">
        <v>102</v>
      </c>
      <c r="AX74" t="s">
        <v>158</v>
      </c>
      <c r="AY74" t="s">
        <v>110</v>
      </c>
      <c r="AZ74" t="s">
        <v>85</v>
      </c>
      <c r="BA74" t="s">
        <v>199</v>
      </c>
      <c r="BB74">
        <v>100</v>
      </c>
      <c r="BC74">
        <v>38.1</v>
      </c>
      <c r="BD74" t="s">
        <v>85</v>
      </c>
      <c r="BE74" t="s">
        <v>85</v>
      </c>
      <c r="BF74" t="s">
        <v>103</v>
      </c>
      <c r="BG74" t="s">
        <v>200</v>
      </c>
      <c r="BH74">
        <v>7.5</v>
      </c>
      <c r="BI74" t="s">
        <v>530</v>
      </c>
      <c r="BJ74" t="s">
        <v>85</v>
      </c>
      <c r="BK74" t="s">
        <v>85</v>
      </c>
      <c r="BL74" t="s">
        <v>106</v>
      </c>
      <c r="BM74" t="s">
        <v>107</v>
      </c>
      <c r="BN74" t="s">
        <v>306</v>
      </c>
      <c r="BP74">
        <v>22464</v>
      </c>
      <c r="BQ74">
        <v>293</v>
      </c>
      <c r="BR74">
        <v>393</v>
      </c>
      <c r="BS74" t="s">
        <v>303</v>
      </c>
      <c r="BT74" t="s">
        <v>163</v>
      </c>
      <c r="BU74" t="s">
        <v>303</v>
      </c>
      <c r="BV74" t="s">
        <v>163</v>
      </c>
      <c r="BW74" t="s">
        <v>304</v>
      </c>
      <c r="BX74" t="s">
        <v>109</v>
      </c>
      <c r="BY74" t="s">
        <v>110</v>
      </c>
      <c r="BZ74" t="s">
        <v>126</v>
      </c>
      <c r="CA74">
        <v>510120</v>
      </c>
      <c r="CB74" s="5">
        <f t="shared" si="7"/>
        <v>1.7003999999999999</v>
      </c>
      <c r="CH74">
        <v>817</v>
      </c>
      <c r="CI74">
        <v>144</v>
      </c>
      <c r="CJ74">
        <v>156</v>
      </c>
      <c r="CK74">
        <v>12</v>
      </c>
      <c r="CL74">
        <v>624</v>
      </c>
      <c r="CM74">
        <v>4</v>
      </c>
      <c r="CP74" t="s">
        <v>85</v>
      </c>
    </row>
    <row r="75" spans="1:94" hidden="1" x14ac:dyDescent="0.35">
      <c r="A75" t="s">
        <v>605</v>
      </c>
      <c r="B75" t="s">
        <v>85</v>
      </c>
      <c r="C75">
        <v>74</v>
      </c>
      <c r="D75" t="s">
        <v>163</v>
      </c>
      <c r="E75" t="s">
        <v>1182</v>
      </c>
      <c r="F75" t="s">
        <v>119</v>
      </c>
      <c r="G75">
        <v>50</v>
      </c>
      <c r="H75">
        <v>100</v>
      </c>
      <c r="J75" s="2">
        <f t="shared" si="8"/>
        <v>0.22831050228310501</v>
      </c>
      <c r="K75" t="s">
        <v>88</v>
      </c>
      <c r="O75" t="s">
        <v>85</v>
      </c>
      <c r="P75">
        <v>2010</v>
      </c>
      <c r="Q75">
        <v>2013</v>
      </c>
      <c r="R75" t="s">
        <v>606</v>
      </c>
      <c r="S75" t="s">
        <v>607</v>
      </c>
      <c r="T75" t="s">
        <v>608</v>
      </c>
      <c r="U75" t="s">
        <v>609</v>
      </c>
      <c r="V75">
        <v>1992</v>
      </c>
      <c r="W75">
        <v>225</v>
      </c>
      <c r="Y75" t="s">
        <v>172</v>
      </c>
      <c r="Z75">
        <v>2013</v>
      </c>
      <c r="AA75">
        <v>322.98</v>
      </c>
      <c r="AB75">
        <v>6459.5</v>
      </c>
      <c r="AC75">
        <v>0.28000000000000003</v>
      </c>
      <c r="AD75">
        <v>0.27</v>
      </c>
      <c r="AE75" t="s">
        <v>172</v>
      </c>
      <c r="AF75">
        <v>2013</v>
      </c>
      <c r="AG75">
        <v>0.39</v>
      </c>
      <c r="AH75">
        <v>25</v>
      </c>
      <c r="AI75" t="s">
        <v>173</v>
      </c>
      <c r="AJ75" t="s">
        <v>192</v>
      </c>
      <c r="AK75" t="s">
        <v>85</v>
      </c>
      <c r="AL75">
        <v>2.1</v>
      </c>
      <c r="AM75" t="s">
        <v>299</v>
      </c>
      <c r="AN75" t="s">
        <v>163</v>
      </c>
      <c r="AO75" t="s">
        <v>299</v>
      </c>
      <c r="AP75" t="s">
        <v>85</v>
      </c>
      <c r="AQ75" t="s">
        <v>85</v>
      </c>
      <c r="AR75" t="s">
        <v>610</v>
      </c>
      <c r="AS75" t="s">
        <v>163</v>
      </c>
      <c r="AT75" t="s">
        <v>85</v>
      </c>
      <c r="AU75" t="s">
        <v>85</v>
      </c>
      <c r="AV75" t="s">
        <v>359</v>
      </c>
      <c r="AW75" t="s">
        <v>102</v>
      </c>
      <c r="AX75" t="s">
        <v>360</v>
      </c>
      <c r="AY75" t="s">
        <v>110</v>
      </c>
      <c r="AZ75" t="s">
        <v>85</v>
      </c>
      <c r="BA75" t="s">
        <v>199</v>
      </c>
      <c r="BB75">
        <v>100</v>
      </c>
      <c r="BD75" t="s">
        <v>85</v>
      </c>
      <c r="BE75" t="s">
        <v>85</v>
      </c>
      <c r="BF75" t="s">
        <v>103</v>
      </c>
      <c r="BG75" t="s">
        <v>85</v>
      </c>
      <c r="BI75" t="s">
        <v>85</v>
      </c>
      <c r="BJ75" t="s">
        <v>85</v>
      </c>
      <c r="BK75" t="s">
        <v>85</v>
      </c>
      <c r="BL75" t="s">
        <v>161</v>
      </c>
      <c r="BM75" t="s">
        <v>110</v>
      </c>
      <c r="BN75" t="s">
        <v>301</v>
      </c>
      <c r="BQ75">
        <v>293</v>
      </c>
      <c r="BR75">
        <v>393</v>
      </c>
      <c r="BS75" t="s">
        <v>303</v>
      </c>
      <c r="BT75" t="s">
        <v>163</v>
      </c>
      <c r="BU75" t="s">
        <v>303</v>
      </c>
      <c r="BV75" t="s">
        <v>163</v>
      </c>
      <c r="BW75" t="s">
        <v>304</v>
      </c>
      <c r="BX75" t="s">
        <v>109</v>
      </c>
      <c r="BY75" t="s">
        <v>110</v>
      </c>
      <c r="BZ75" t="s">
        <v>126</v>
      </c>
      <c r="CA75">
        <v>339506</v>
      </c>
      <c r="CB75" s="5">
        <f t="shared" si="7"/>
        <v>1.1316866666666667</v>
      </c>
      <c r="CI75">
        <v>150</v>
      </c>
      <c r="CJ75">
        <v>105</v>
      </c>
      <c r="CK75">
        <v>12</v>
      </c>
      <c r="CL75">
        <v>420</v>
      </c>
      <c r="CM75">
        <v>4</v>
      </c>
      <c r="CP75" t="s">
        <v>85</v>
      </c>
    </row>
    <row r="76" spans="1:94" hidden="1" x14ac:dyDescent="0.35">
      <c r="A76" t="s">
        <v>611</v>
      </c>
      <c r="B76" t="s">
        <v>85</v>
      </c>
      <c r="C76">
        <v>75</v>
      </c>
      <c r="D76" t="s">
        <v>345</v>
      </c>
      <c r="E76" t="s">
        <v>1183</v>
      </c>
      <c r="F76" t="s">
        <v>119</v>
      </c>
      <c r="G76">
        <v>50</v>
      </c>
      <c r="H76">
        <v>118</v>
      </c>
      <c r="J76" s="2">
        <f t="shared" si="8"/>
        <v>0.26940639269406391</v>
      </c>
      <c r="K76" t="s">
        <v>88</v>
      </c>
      <c r="O76" t="s">
        <v>85</v>
      </c>
      <c r="P76">
        <v>2011</v>
      </c>
      <c r="Q76">
        <v>2013</v>
      </c>
      <c r="R76" t="s">
        <v>612</v>
      </c>
      <c r="S76" t="s">
        <v>85</v>
      </c>
      <c r="T76" t="s">
        <v>613</v>
      </c>
      <c r="U76" t="s">
        <v>614</v>
      </c>
      <c r="V76">
        <v>1667</v>
      </c>
      <c r="W76">
        <v>7900</v>
      </c>
      <c r="Y76" t="s">
        <v>615</v>
      </c>
      <c r="Z76">
        <v>2013</v>
      </c>
      <c r="AA76">
        <v>145.71</v>
      </c>
      <c r="AB76">
        <v>2914.1</v>
      </c>
      <c r="AC76">
        <v>0.11</v>
      </c>
      <c r="AD76">
        <v>12.2</v>
      </c>
      <c r="AE76" t="s">
        <v>615</v>
      </c>
      <c r="AF76">
        <v>2013</v>
      </c>
      <c r="AG76">
        <v>0.23</v>
      </c>
      <c r="AH76">
        <v>25</v>
      </c>
      <c r="AI76" t="s">
        <v>94</v>
      </c>
      <c r="AJ76" t="s">
        <v>85</v>
      </c>
      <c r="AK76" t="s">
        <v>85</v>
      </c>
      <c r="AL76">
        <v>1.5</v>
      </c>
      <c r="AM76" t="s">
        <v>616</v>
      </c>
      <c r="AN76" t="s">
        <v>345</v>
      </c>
      <c r="AO76" t="s">
        <v>616</v>
      </c>
      <c r="AP76" t="s">
        <v>85</v>
      </c>
      <c r="AQ76" t="s">
        <v>617</v>
      </c>
      <c r="AR76" t="s">
        <v>155</v>
      </c>
      <c r="AS76" t="s">
        <v>98</v>
      </c>
      <c r="AT76" t="s">
        <v>156</v>
      </c>
      <c r="AU76" t="s">
        <v>98</v>
      </c>
      <c r="AV76" t="s">
        <v>157</v>
      </c>
      <c r="AW76" t="s">
        <v>102</v>
      </c>
      <c r="AX76" t="s">
        <v>158</v>
      </c>
      <c r="AY76" t="s">
        <v>110</v>
      </c>
      <c r="AZ76" t="s">
        <v>159</v>
      </c>
      <c r="BA76" t="s">
        <v>85</v>
      </c>
      <c r="BD76" t="s">
        <v>85</v>
      </c>
      <c r="BE76" t="s">
        <v>85</v>
      </c>
      <c r="BF76" t="s">
        <v>103</v>
      </c>
      <c r="BG76" t="s">
        <v>85</v>
      </c>
      <c r="BI76" t="s">
        <v>85</v>
      </c>
      <c r="BJ76" t="s">
        <v>85</v>
      </c>
      <c r="BK76" t="s">
        <v>85</v>
      </c>
      <c r="BL76" t="s">
        <v>161</v>
      </c>
      <c r="BM76" t="s">
        <v>110</v>
      </c>
      <c r="BN76" t="s">
        <v>301</v>
      </c>
      <c r="BQ76">
        <v>293</v>
      </c>
      <c r="BR76">
        <v>390</v>
      </c>
      <c r="BS76" t="s">
        <v>85</v>
      </c>
      <c r="BT76" t="s">
        <v>85</v>
      </c>
      <c r="BU76" t="s">
        <v>618</v>
      </c>
      <c r="BV76" t="s">
        <v>110</v>
      </c>
      <c r="BW76" t="s">
        <v>207</v>
      </c>
      <c r="BX76" t="s">
        <v>109</v>
      </c>
      <c r="BY76" t="s">
        <v>110</v>
      </c>
      <c r="BZ76" t="s">
        <v>126</v>
      </c>
      <c r="CA76">
        <v>392400</v>
      </c>
      <c r="CB76" s="5">
        <f t="shared" si="7"/>
        <v>1.3080000000000001</v>
      </c>
      <c r="CH76">
        <v>817</v>
      </c>
      <c r="CI76">
        <v>144</v>
      </c>
      <c r="CJ76">
        <v>120</v>
      </c>
      <c r="CK76">
        <v>12</v>
      </c>
      <c r="CL76">
        <v>480</v>
      </c>
      <c r="CM76">
        <v>4</v>
      </c>
      <c r="CP76" t="s">
        <v>85</v>
      </c>
    </row>
    <row r="77" spans="1:94" hidden="1" x14ac:dyDescent="0.35">
      <c r="A77" t="s">
        <v>619</v>
      </c>
      <c r="B77" t="s">
        <v>85</v>
      </c>
      <c r="C77">
        <v>76</v>
      </c>
      <c r="D77" t="s">
        <v>345</v>
      </c>
      <c r="E77" t="s">
        <v>1183</v>
      </c>
      <c r="F77" t="s">
        <v>135</v>
      </c>
      <c r="G77">
        <v>100</v>
      </c>
      <c r="K77" t="s">
        <v>88</v>
      </c>
      <c r="O77" t="s">
        <v>85</v>
      </c>
      <c r="Q77">
        <v>2013</v>
      </c>
      <c r="R77" t="s">
        <v>346</v>
      </c>
      <c r="S77" t="s">
        <v>85</v>
      </c>
      <c r="T77" t="s">
        <v>620</v>
      </c>
      <c r="U77" t="s">
        <v>621</v>
      </c>
      <c r="V77">
        <v>1940</v>
      </c>
      <c r="Y77" t="s">
        <v>85</v>
      </c>
      <c r="Z77">
        <v>2017</v>
      </c>
      <c r="AD77">
        <v>11.2</v>
      </c>
      <c r="AE77" t="s">
        <v>615</v>
      </c>
      <c r="AF77">
        <v>2017</v>
      </c>
      <c r="AG77">
        <v>0.18</v>
      </c>
      <c r="AI77" t="s">
        <v>94</v>
      </c>
      <c r="AJ77" t="s">
        <v>85</v>
      </c>
      <c r="AK77" t="s">
        <v>85</v>
      </c>
      <c r="AM77" t="s">
        <v>622</v>
      </c>
      <c r="AN77" t="s">
        <v>345</v>
      </c>
      <c r="AO77" t="s">
        <v>623</v>
      </c>
      <c r="AP77" t="s">
        <v>85</v>
      </c>
      <c r="AQ77" t="s">
        <v>617</v>
      </c>
      <c r="AR77" t="s">
        <v>624</v>
      </c>
      <c r="AS77" t="s">
        <v>625</v>
      </c>
      <c r="AT77" t="s">
        <v>85</v>
      </c>
      <c r="AU77" t="s">
        <v>85</v>
      </c>
      <c r="AV77" t="s">
        <v>626</v>
      </c>
      <c r="AW77" t="s">
        <v>102</v>
      </c>
      <c r="AX77" t="s">
        <v>158</v>
      </c>
      <c r="AY77" t="s">
        <v>110</v>
      </c>
      <c r="AZ77" t="s">
        <v>159</v>
      </c>
      <c r="BA77" t="s">
        <v>85</v>
      </c>
      <c r="BD77" t="s">
        <v>85</v>
      </c>
      <c r="BE77" t="s">
        <v>85</v>
      </c>
      <c r="BF77" t="s">
        <v>103</v>
      </c>
      <c r="BG77" t="s">
        <v>200</v>
      </c>
      <c r="BH77">
        <v>4</v>
      </c>
      <c r="BI77" t="s">
        <v>627</v>
      </c>
      <c r="BJ77" t="s">
        <v>85</v>
      </c>
      <c r="BK77" t="s">
        <v>85</v>
      </c>
      <c r="BL77" t="s">
        <v>85</v>
      </c>
      <c r="BM77" t="s">
        <v>85</v>
      </c>
      <c r="BN77" t="s">
        <v>85</v>
      </c>
      <c r="BS77" t="s">
        <v>303</v>
      </c>
      <c r="BT77" t="s">
        <v>163</v>
      </c>
      <c r="BU77" t="s">
        <v>303</v>
      </c>
      <c r="BV77" t="s">
        <v>163</v>
      </c>
      <c r="BW77" t="s">
        <v>628</v>
      </c>
      <c r="BX77" t="s">
        <v>85</v>
      </c>
      <c r="BY77" t="s">
        <v>85</v>
      </c>
      <c r="BZ77" t="s">
        <v>85</v>
      </c>
      <c r="CJ77">
        <v>290</v>
      </c>
      <c r="CP77" t="s">
        <v>85</v>
      </c>
    </row>
    <row r="78" spans="1:94" hidden="1" x14ac:dyDescent="0.35">
      <c r="A78" t="s">
        <v>629</v>
      </c>
      <c r="B78" t="s">
        <v>85</v>
      </c>
      <c r="C78">
        <v>77</v>
      </c>
      <c r="D78" t="s">
        <v>630</v>
      </c>
      <c r="E78" t="s">
        <v>1180</v>
      </c>
      <c r="F78" t="s">
        <v>119</v>
      </c>
      <c r="G78">
        <v>100</v>
      </c>
      <c r="H78">
        <v>210</v>
      </c>
      <c r="J78" s="2">
        <f t="shared" ref="J78:J96" si="9">H78/(G78*365*24/1000)</f>
        <v>0.23972602739726026</v>
      </c>
      <c r="K78" t="s">
        <v>88</v>
      </c>
      <c r="O78" t="s">
        <v>89</v>
      </c>
      <c r="P78">
        <v>2010</v>
      </c>
      <c r="Q78">
        <v>2013</v>
      </c>
      <c r="R78" t="s">
        <v>631</v>
      </c>
      <c r="S78" t="s">
        <v>85</v>
      </c>
      <c r="T78" t="s">
        <v>632</v>
      </c>
      <c r="U78" t="s">
        <v>633</v>
      </c>
      <c r="V78">
        <v>2019</v>
      </c>
      <c r="W78">
        <v>600</v>
      </c>
      <c r="Y78" t="s">
        <v>93</v>
      </c>
      <c r="Z78">
        <v>2013</v>
      </c>
      <c r="AA78">
        <v>648.32000000000005</v>
      </c>
      <c r="AB78">
        <v>6483.2</v>
      </c>
      <c r="AC78">
        <v>0.27</v>
      </c>
      <c r="AE78" t="s">
        <v>85</v>
      </c>
      <c r="AF78">
        <v>2013</v>
      </c>
      <c r="AH78">
        <v>25</v>
      </c>
      <c r="AI78" t="s">
        <v>94</v>
      </c>
      <c r="AJ78" t="s">
        <v>634</v>
      </c>
      <c r="AK78" t="s">
        <v>85</v>
      </c>
      <c r="AL78">
        <v>2.5</v>
      </c>
      <c r="AM78" t="s">
        <v>635</v>
      </c>
      <c r="AN78" t="s">
        <v>636</v>
      </c>
      <c r="AO78" t="s">
        <v>637</v>
      </c>
      <c r="AP78" t="s">
        <v>85</v>
      </c>
      <c r="AQ78" t="s">
        <v>638</v>
      </c>
      <c r="AR78" t="s">
        <v>389</v>
      </c>
      <c r="AS78" t="s">
        <v>163</v>
      </c>
      <c r="AT78" t="s">
        <v>113</v>
      </c>
      <c r="AU78" t="s">
        <v>98</v>
      </c>
      <c r="AV78" t="s">
        <v>115</v>
      </c>
      <c r="AW78" t="s">
        <v>102</v>
      </c>
      <c r="AX78" t="s">
        <v>360</v>
      </c>
      <c r="AY78" t="s">
        <v>110</v>
      </c>
      <c r="AZ78" t="s">
        <v>85</v>
      </c>
      <c r="BA78" t="s">
        <v>199</v>
      </c>
      <c r="BD78" t="s">
        <v>85</v>
      </c>
      <c r="BE78" t="s">
        <v>85</v>
      </c>
      <c r="BF78" t="s">
        <v>217</v>
      </c>
      <c r="BG78" t="s">
        <v>85</v>
      </c>
      <c r="BI78" t="s">
        <v>85</v>
      </c>
      <c r="BJ78" t="s">
        <v>85</v>
      </c>
      <c r="BK78" t="s">
        <v>85</v>
      </c>
      <c r="BL78" t="s">
        <v>161</v>
      </c>
      <c r="BM78" t="s">
        <v>110</v>
      </c>
      <c r="BN78" t="s">
        <v>301</v>
      </c>
      <c r="BP78">
        <v>27648</v>
      </c>
      <c r="BQ78">
        <v>300</v>
      </c>
      <c r="BR78">
        <v>400</v>
      </c>
      <c r="BS78" t="s">
        <v>176</v>
      </c>
      <c r="BT78" t="s">
        <v>163</v>
      </c>
      <c r="BU78" t="s">
        <v>176</v>
      </c>
      <c r="BV78" t="s">
        <v>163</v>
      </c>
      <c r="BW78" t="s">
        <v>279</v>
      </c>
      <c r="BX78" t="s">
        <v>109</v>
      </c>
      <c r="BY78" t="s">
        <v>110</v>
      </c>
      <c r="BZ78" t="s">
        <v>126</v>
      </c>
      <c r="CA78">
        <v>627840</v>
      </c>
      <c r="CB78" s="5">
        <f t="shared" ref="CB78:CB86" si="10">CA78/6000/G78</f>
        <v>1.0464</v>
      </c>
      <c r="CI78">
        <v>150</v>
      </c>
      <c r="CJ78">
        <v>192</v>
      </c>
      <c r="CK78">
        <v>12</v>
      </c>
      <c r="CL78">
        <v>768</v>
      </c>
      <c r="CM78">
        <v>4</v>
      </c>
      <c r="CP78" t="s">
        <v>85</v>
      </c>
    </row>
    <row r="79" spans="1:94" hidden="1" x14ac:dyDescent="0.35">
      <c r="A79" t="s">
        <v>639</v>
      </c>
      <c r="B79" t="s">
        <v>85</v>
      </c>
      <c r="C79">
        <v>78</v>
      </c>
      <c r="D79" t="s">
        <v>163</v>
      </c>
      <c r="E79" t="s">
        <v>1182</v>
      </c>
      <c r="F79" t="s">
        <v>119</v>
      </c>
      <c r="G79">
        <v>50</v>
      </c>
      <c r="H79">
        <v>100</v>
      </c>
      <c r="J79" s="2">
        <f t="shared" si="9"/>
        <v>0.22831050228310501</v>
      </c>
      <c r="K79" t="s">
        <v>88</v>
      </c>
      <c r="O79" t="s">
        <v>85</v>
      </c>
      <c r="Q79">
        <v>2013</v>
      </c>
      <c r="R79" t="s">
        <v>246</v>
      </c>
      <c r="S79" t="s">
        <v>316</v>
      </c>
      <c r="T79" t="s">
        <v>562</v>
      </c>
      <c r="U79" t="s">
        <v>563</v>
      </c>
      <c r="V79">
        <v>2076</v>
      </c>
      <c r="W79">
        <v>240</v>
      </c>
      <c r="Y79" t="s">
        <v>172</v>
      </c>
      <c r="Z79">
        <v>2013</v>
      </c>
      <c r="AA79">
        <v>344.51</v>
      </c>
      <c r="AB79">
        <v>6890.2</v>
      </c>
      <c r="AC79">
        <v>0.3</v>
      </c>
      <c r="AD79">
        <v>0.27</v>
      </c>
      <c r="AE79" t="s">
        <v>172</v>
      </c>
      <c r="AF79">
        <v>2013</v>
      </c>
      <c r="AG79">
        <v>0.39</v>
      </c>
      <c r="AH79">
        <v>25</v>
      </c>
      <c r="AI79" t="s">
        <v>173</v>
      </c>
      <c r="AJ79" t="s">
        <v>192</v>
      </c>
      <c r="AK79" t="s">
        <v>640</v>
      </c>
      <c r="AL79">
        <v>1.1000000000000001</v>
      </c>
      <c r="AM79" t="s">
        <v>176</v>
      </c>
      <c r="AN79" t="s">
        <v>163</v>
      </c>
      <c r="AO79" t="s">
        <v>176</v>
      </c>
      <c r="AP79" t="s">
        <v>176</v>
      </c>
      <c r="AQ79" t="s">
        <v>85</v>
      </c>
      <c r="AR79" t="s">
        <v>389</v>
      </c>
      <c r="AS79" t="s">
        <v>163</v>
      </c>
      <c r="AT79" t="s">
        <v>85</v>
      </c>
      <c r="AU79" t="s">
        <v>85</v>
      </c>
      <c r="AV79" t="s">
        <v>359</v>
      </c>
      <c r="AW79" t="s">
        <v>102</v>
      </c>
      <c r="AX79" t="s">
        <v>85</v>
      </c>
      <c r="AY79" t="s">
        <v>85</v>
      </c>
      <c r="AZ79" t="s">
        <v>85</v>
      </c>
      <c r="BA79" t="s">
        <v>199</v>
      </c>
      <c r="BB79">
        <v>100</v>
      </c>
      <c r="BD79" t="s">
        <v>85</v>
      </c>
      <c r="BE79" t="s">
        <v>85</v>
      </c>
      <c r="BF79" t="s">
        <v>103</v>
      </c>
      <c r="BG79" t="s">
        <v>85</v>
      </c>
      <c r="BI79" t="s">
        <v>85</v>
      </c>
      <c r="BJ79" t="s">
        <v>85</v>
      </c>
      <c r="BK79" t="s">
        <v>85</v>
      </c>
      <c r="BL79" t="s">
        <v>161</v>
      </c>
      <c r="BM79" t="s">
        <v>110</v>
      </c>
      <c r="BN79" t="s">
        <v>85</v>
      </c>
      <c r="BP79">
        <v>12960</v>
      </c>
      <c r="BQ79">
        <v>293</v>
      </c>
      <c r="BR79">
        <v>393</v>
      </c>
      <c r="BS79" t="s">
        <v>176</v>
      </c>
      <c r="BT79" t="s">
        <v>163</v>
      </c>
      <c r="BU79" t="s">
        <v>176</v>
      </c>
      <c r="BV79" t="s">
        <v>163</v>
      </c>
      <c r="BW79" t="s">
        <v>279</v>
      </c>
      <c r="BX79" t="s">
        <v>85</v>
      </c>
      <c r="BY79" t="s">
        <v>85</v>
      </c>
      <c r="BZ79" t="s">
        <v>85</v>
      </c>
      <c r="CA79">
        <v>300000</v>
      </c>
      <c r="CB79" s="5">
        <f t="shared" si="10"/>
        <v>1</v>
      </c>
      <c r="CI79">
        <v>150</v>
      </c>
      <c r="CJ79">
        <v>90</v>
      </c>
      <c r="CK79">
        <v>12</v>
      </c>
      <c r="CL79">
        <v>360</v>
      </c>
      <c r="CM79">
        <v>4</v>
      </c>
      <c r="CN79">
        <v>700</v>
      </c>
      <c r="CO79">
        <v>85</v>
      </c>
      <c r="CP79" t="s">
        <v>85</v>
      </c>
    </row>
    <row r="80" spans="1:94" hidden="1" x14ac:dyDescent="0.35">
      <c r="A80" t="s">
        <v>641</v>
      </c>
      <c r="B80" t="s">
        <v>85</v>
      </c>
      <c r="C80">
        <v>79</v>
      </c>
      <c r="D80" t="s">
        <v>163</v>
      </c>
      <c r="E80" t="s">
        <v>1182</v>
      </c>
      <c r="F80" t="s">
        <v>119</v>
      </c>
      <c r="G80">
        <v>50</v>
      </c>
      <c r="H80">
        <v>100</v>
      </c>
      <c r="J80" s="2">
        <f t="shared" si="9"/>
        <v>0.22831050228310501</v>
      </c>
      <c r="K80" t="s">
        <v>88</v>
      </c>
      <c r="O80" t="s">
        <v>85</v>
      </c>
      <c r="Q80">
        <v>2013</v>
      </c>
      <c r="R80" t="s">
        <v>246</v>
      </c>
      <c r="S80" t="s">
        <v>316</v>
      </c>
      <c r="T80" t="s">
        <v>562</v>
      </c>
      <c r="U80" t="s">
        <v>563</v>
      </c>
      <c r="V80">
        <v>2076</v>
      </c>
      <c r="W80">
        <v>229</v>
      </c>
      <c r="Y80" t="s">
        <v>172</v>
      </c>
      <c r="Z80">
        <v>2013</v>
      </c>
      <c r="AA80">
        <v>328.72</v>
      </c>
      <c r="AB80">
        <v>6574.4</v>
      </c>
      <c r="AC80">
        <v>0.28000000000000003</v>
      </c>
      <c r="AD80">
        <v>0.27</v>
      </c>
      <c r="AE80" t="s">
        <v>172</v>
      </c>
      <c r="AF80">
        <v>2013</v>
      </c>
      <c r="AG80">
        <v>0.39</v>
      </c>
      <c r="AH80">
        <v>25</v>
      </c>
      <c r="AI80" t="s">
        <v>173</v>
      </c>
      <c r="AJ80" t="s">
        <v>192</v>
      </c>
      <c r="AK80" t="s">
        <v>640</v>
      </c>
      <c r="AL80">
        <v>1.1000000000000001</v>
      </c>
      <c r="AM80" t="s">
        <v>176</v>
      </c>
      <c r="AN80" t="s">
        <v>163</v>
      </c>
      <c r="AO80" t="s">
        <v>176</v>
      </c>
      <c r="AP80" t="s">
        <v>176</v>
      </c>
      <c r="AQ80" t="s">
        <v>85</v>
      </c>
      <c r="AR80" t="s">
        <v>389</v>
      </c>
      <c r="AS80" t="s">
        <v>163</v>
      </c>
      <c r="AT80" t="s">
        <v>85</v>
      </c>
      <c r="AU80" t="s">
        <v>85</v>
      </c>
      <c r="AV80" t="s">
        <v>359</v>
      </c>
      <c r="AW80" t="s">
        <v>102</v>
      </c>
      <c r="AX80" t="s">
        <v>85</v>
      </c>
      <c r="AY80" t="s">
        <v>85</v>
      </c>
      <c r="AZ80" t="s">
        <v>85</v>
      </c>
      <c r="BA80" t="s">
        <v>199</v>
      </c>
      <c r="BB80">
        <v>100</v>
      </c>
      <c r="BD80" t="s">
        <v>85</v>
      </c>
      <c r="BE80" t="s">
        <v>85</v>
      </c>
      <c r="BF80" t="s">
        <v>103</v>
      </c>
      <c r="BG80" t="s">
        <v>85</v>
      </c>
      <c r="BI80" t="s">
        <v>85</v>
      </c>
      <c r="BJ80" t="s">
        <v>85</v>
      </c>
      <c r="BK80" t="s">
        <v>85</v>
      </c>
      <c r="BL80" t="s">
        <v>161</v>
      </c>
      <c r="BM80" t="s">
        <v>110</v>
      </c>
      <c r="BN80" t="s">
        <v>85</v>
      </c>
      <c r="BP80">
        <v>12960</v>
      </c>
      <c r="BQ80">
        <v>293</v>
      </c>
      <c r="BR80">
        <v>393</v>
      </c>
      <c r="BS80" t="s">
        <v>176</v>
      </c>
      <c r="BT80" t="s">
        <v>163</v>
      </c>
      <c r="BU80" t="s">
        <v>176</v>
      </c>
      <c r="BV80" t="s">
        <v>163</v>
      </c>
      <c r="BW80" t="s">
        <v>279</v>
      </c>
      <c r="BX80" t="s">
        <v>85</v>
      </c>
      <c r="BY80" t="s">
        <v>85</v>
      </c>
      <c r="BZ80" t="s">
        <v>85</v>
      </c>
      <c r="CA80">
        <v>300000</v>
      </c>
      <c r="CB80" s="5">
        <f t="shared" si="10"/>
        <v>1</v>
      </c>
      <c r="CI80">
        <v>150</v>
      </c>
      <c r="CJ80">
        <v>90</v>
      </c>
      <c r="CK80">
        <v>12</v>
      </c>
      <c r="CL80">
        <v>360</v>
      </c>
      <c r="CM80">
        <v>4</v>
      </c>
      <c r="CN80">
        <v>700</v>
      </c>
      <c r="CO80">
        <v>85</v>
      </c>
      <c r="CP80" t="s">
        <v>85</v>
      </c>
    </row>
    <row r="81" spans="1:94" hidden="1" x14ac:dyDescent="0.35">
      <c r="A81" t="s">
        <v>642</v>
      </c>
      <c r="B81" t="s">
        <v>85</v>
      </c>
      <c r="C81">
        <v>80</v>
      </c>
      <c r="D81" t="s">
        <v>86</v>
      </c>
      <c r="E81" t="s">
        <v>1179</v>
      </c>
      <c r="F81" t="s">
        <v>119</v>
      </c>
      <c r="G81">
        <v>250</v>
      </c>
      <c r="H81">
        <v>944</v>
      </c>
      <c r="J81" s="2">
        <f t="shared" si="9"/>
        <v>0.43105022831050227</v>
      </c>
      <c r="K81" t="s">
        <v>88</v>
      </c>
      <c r="O81" t="s">
        <v>89</v>
      </c>
      <c r="P81">
        <v>2010</v>
      </c>
      <c r="Q81">
        <v>2013</v>
      </c>
      <c r="R81" t="s">
        <v>136</v>
      </c>
      <c r="S81" t="s">
        <v>643</v>
      </c>
      <c r="T81" t="s">
        <v>644</v>
      </c>
      <c r="U81" t="s">
        <v>645</v>
      </c>
      <c r="V81">
        <v>2784</v>
      </c>
      <c r="W81">
        <v>2000</v>
      </c>
      <c r="Y81" t="s">
        <v>93</v>
      </c>
      <c r="Z81">
        <v>2013</v>
      </c>
      <c r="AA81">
        <v>2161.06</v>
      </c>
      <c r="AB81">
        <v>8644.2999999999993</v>
      </c>
      <c r="AC81">
        <v>0.2</v>
      </c>
      <c r="AD81">
        <v>0.14000000000000001</v>
      </c>
      <c r="AE81" t="s">
        <v>93</v>
      </c>
      <c r="AF81">
        <v>2013</v>
      </c>
      <c r="AG81">
        <v>0.15</v>
      </c>
      <c r="AH81">
        <v>30</v>
      </c>
      <c r="AI81" t="s">
        <v>94</v>
      </c>
      <c r="AJ81" t="s">
        <v>85</v>
      </c>
      <c r="AK81" t="s">
        <v>646</v>
      </c>
      <c r="AL81">
        <v>7.8</v>
      </c>
      <c r="AM81" t="s">
        <v>176</v>
      </c>
      <c r="AN81" t="s">
        <v>163</v>
      </c>
      <c r="AO81" t="s">
        <v>176</v>
      </c>
      <c r="AP81" t="s">
        <v>85</v>
      </c>
      <c r="AQ81" t="s">
        <v>139</v>
      </c>
      <c r="AR81" t="s">
        <v>389</v>
      </c>
      <c r="AS81" t="s">
        <v>163</v>
      </c>
      <c r="AT81" t="s">
        <v>647</v>
      </c>
      <c r="AU81" t="s">
        <v>98</v>
      </c>
      <c r="AV81" t="s">
        <v>142</v>
      </c>
      <c r="AW81" t="s">
        <v>102</v>
      </c>
      <c r="AX81" t="s">
        <v>85</v>
      </c>
      <c r="AY81" t="s">
        <v>85</v>
      </c>
      <c r="AZ81" t="s">
        <v>85</v>
      </c>
      <c r="BA81" t="s">
        <v>199</v>
      </c>
      <c r="BB81">
        <v>100</v>
      </c>
      <c r="BD81" t="s">
        <v>85</v>
      </c>
      <c r="BE81" t="s">
        <v>85</v>
      </c>
      <c r="BF81" t="s">
        <v>103</v>
      </c>
      <c r="BG81" t="s">
        <v>200</v>
      </c>
      <c r="BH81">
        <v>6</v>
      </c>
      <c r="BI81" t="s">
        <v>361</v>
      </c>
      <c r="BJ81" t="s">
        <v>85</v>
      </c>
      <c r="BK81" t="s">
        <v>85</v>
      </c>
      <c r="BL81" t="s">
        <v>161</v>
      </c>
      <c r="BM81" t="s">
        <v>110</v>
      </c>
      <c r="BN81" t="s">
        <v>85</v>
      </c>
      <c r="BQ81">
        <v>293</v>
      </c>
      <c r="BR81">
        <v>393</v>
      </c>
      <c r="BS81" t="s">
        <v>176</v>
      </c>
      <c r="BT81" t="s">
        <v>163</v>
      </c>
      <c r="BU81" t="s">
        <v>176</v>
      </c>
      <c r="BV81" t="s">
        <v>163</v>
      </c>
      <c r="BW81" t="s">
        <v>648</v>
      </c>
      <c r="BX81" t="s">
        <v>280</v>
      </c>
      <c r="BY81" t="s">
        <v>163</v>
      </c>
      <c r="BZ81" t="s">
        <v>85</v>
      </c>
      <c r="CA81">
        <v>2200000</v>
      </c>
      <c r="CB81" s="5">
        <f t="shared" si="10"/>
        <v>1.4666666666666668</v>
      </c>
      <c r="CJ81">
        <v>808</v>
      </c>
      <c r="CK81">
        <v>10</v>
      </c>
      <c r="CL81">
        <v>3232</v>
      </c>
      <c r="CM81">
        <v>4</v>
      </c>
      <c r="CN81">
        <v>1500</v>
      </c>
      <c r="CO81">
        <v>85</v>
      </c>
      <c r="CP81" t="s">
        <v>85</v>
      </c>
    </row>
    <row r="82" spans="1:94" hidden="1" x14ac:dyDescent="0.35">
      <c r="A82" t="s">
        <v>649</v>
      </c>
      <c r="B82" t="s">
        <v>650</v>
      </c>
      <c r="C82">
        <v>81</v>
      </c>
      <c r="D82" t="s">
        <v>487</v>
      </c>
      <c r="E82" t="s">
        <v>1183</v>
      </c>
      <c r="F82" t="s">
        <v>119</v>
      </c>
      <c r="G82">
        <v>10</v>
      </c>
      <c r="H82">
        <v>24</v>
      </c>
      <c r="J82" s="2">
        <f t="shared" si="9"/>
        <v>0.27397260273972607</v>
      </c>
      <c r="K82" t="s">
        <v>167</v>
      </c>
      <c r="O82" t="s">
        <v>85</v>
      </c>
      <c r="P82">
        <v>2010</v>
      </c>
      <c r="Q82">
        <v>2013</v>
      </c>
      <c r="R82" t="s">
        <v>651</v>
      </c>
      <c r="S82" t="s">
        <v>652</v>
      </c>
      <c r="T82" t="s">
        <v>653</v>
      </c>
      <c r="U82" t="s">
        <v>654</v>
      </c>
      <c r="V82">
        <v>2043</v>
      </c>
      <c r="W82">
        <v>150</v>
      </c>
      <c r="Y82" t="s">
        <v>655</v>
      </c>
      <c r="Z82">
        <v>2013</v>
      </c>
      <c r="AA82">
        <v>26.35</v>
      </c>
      <c r="AB82">
        <v>2634.9</v>
      </c>
      <c r="AC82">
        <v>0.09</v>
      </c>
      <c r="AD82">
        <v>1.24</v>
      </c>
      <c r="AE82" t="s">
        <v>655</v>
      </c>
      <c r="AF82">
        <v>2013</v>
      </c>
      <c r="AG82">
        <v>0.21</v>
      </c>
      <c r="AH82">
        <v>20</v>
      </c>
      <c r="AI82" t="s">
        <v>173</v>
      </c>
      <c r="AJ82" t="s">
        <v>85</v>
      </c>
      <c r="AK82" t="s">
        <v>85</v>
      </c>
      <c r="AM82" t="s">
        <v>656</v>
      </c>
      <c r="AN82" t="s">
        <v>487</v>
      </c>
      <c r="AO82" t="s">
        <v>656</v>
      </c>
      <c r="AP82" t="s">
        <v>85</v>
      </c>
      <c r="AQ82" t="s">
        <v>657</v>
      </c>
      <c r="AR82" t="s">
        <v>658</v>
      </c>
      <c r="AS82" t="s">
        <v>487</v>
      </c>
      <c r="AT82" t="s">
        <v>659</v>
      </c>
      <c r="AU82" t="s">
        <v>487</v>
      </c>
      <c r="AV82" t="s">
        <v>180</v>
      </c>
      <c r="AW82" t="s">
        <v>180</v>
      </c>
      <c r="AX82" t="s">
        <v>496</v>
      </c>
      <c r="AY82" t="s">
        <v>487</v>
      </c>
      <c r="AZ82" t="s">
        <v>660</v>
      </c>
      <c r="BA82" t="s">
        <v>199</v>
      </c>
      <c r="BB82">
        <v>88.3</v>
      </c>
      <c r="BC82">
        <v>0.314</v>
      </c>
      <c r="BD82" t="s">
        <v>661</v>
      </c>
      <c r="BE82" t="s">
        <v>487</v>
      </c>
      <c r="BF82" t="s">
        <v>103</v>
      </c>
      <c r="BG82" t="s">
        <v>104</v>
      </c>
      <c r="BH82">
        <v>2</v>
      </c>
      <c r="BI82" t="s">
        <v>600</v>
      </c>
      <c r="BJ82" t="s">
        <v>662</v>
      </c>
      <c r="BK82" t="s">
        <v>487</v>
      </c>
      <c r="BL82" t="s">
        <v>661</v>
      </c>
      <c r="BM82" t="s">
        <v>487</v>
      </c>
      <c r="BN82" t="s">
        <v>663</v>
      </c>
      <c r="BO82">
        <v>80</v>
      </c>
      <c r="BQ82">
        <v>310</v>
      </c>
      <c r="BR82">
        <v>565</v>
      </c>
      <c r="BS82" t="s">
        <v>664</v>
      </c>
      <c r="BT82" t="s">
        <v>487</v>
      </c>
      <c r="BU82" t="s">
        <v>664</v>
      </c>
      <c r="BV82" t="s">
        <v>487</v>
      </c>
      <c r="BW82" t="s">
        <v>665</v>
      </c>
      <c r="BX82" t="s">
        <v>666</v>
      </c>
      <c r="BY82" t="s">
        <v>487</v>
      </c>
      <c r="BZ82" t="s">
        <v>85</v>
      </c>
      <c r="CA82">
        <v>63000</v>
      </c>
      <c r="CB82" s="5">
        <f t="shared" si="10"/>
        <v>1.05</v>
      </c>
      <c r="CC82">
        <v>22500</v>
      </c>
      <c r="CD82">
        <v>2</v>
      </c>
      <c r="CO82">
        <v>100</v>
      </c>
      <c r="CP82" t="s">
        <v>667</v>
      </c>
    </row>
    <row r="83" spans="1:94" hidden="1" x14ac:dyDescent="0.35">
      <c r="A83" t="s">
        <v>668</v>
      </c>
      <c r="B83" t="s">
        <v>85</v>
      </c>
      <c r="C83">
        <v>82</v>
      </c>
      <c r="D83" t="s">
        <v>163</v>
      </c>
      <c r="E83" t="s">
        <v>1182</v>
      </c>
      <c r="F83" t="s">
        <v>119</v>
      </c>
      <c r="G83">
        <v>50</v>
      </c>
      <c r="H83">
        <v>180</v>
      </c>
      <c r="J83" s="2">
        <f t="shared" si="9"/>
        <v>0.41095890410958902</v>
      </c>
      <c r="K83" t="s">
        <v>88</v>
      </c>
      <c r="O83" t="s">
        <v>85</v>
      </c>
      <c r="P83">
        <v>2011</v>
      </c>
      <c r="Q83">
        <v>2013</v>
      </c>
      <c r="R83" t="s">
        <v>246</v>
      </c>
      <c r="S83" t="s">
        <v>247</v>
      </c>
      <c r="T83" t="s">
        <v>669</v>
      </c>
      <c r="U83" t="s">
        <v>670</v>
      </c>
      <c r="V83">
        <v>2077</v>
      </c>
      <c r="W83">
        <v>409.5</v>
      </c>
      <c r="Y83" t="s">
        <v>172</v>
      </c>
      <c r="Z83">
        <v>2013</v>
      </c>
      <c r="AA83">
        <v>587.82000000000005</v>
      </c>
      <c r="AB83">
        <v>11756.3</v>
      </c>
      <c r="AC83">
        <v>0.28000000000000003</v>
      </c>
      <c r="AD83">
        <v>0.27</v>
      </c>
      <c r="AE83" t="s">
        <v>172</v>
      </c>
      <c r="AF83">
        <v>2013</v>
      </c>
      <c r="AG83">
        <v>0.39</v>
      </c>
      <c r="AH83">
        <v>25</v>
      </c>
      <c r="AI83" t="s">
        <v>173</v>
      </c>
      <c r="AJ83" t="s">
        <v>192</v>
      </c>
      <c r="AK83" t="s">
        <v>85</v>
      </c>
      <c r="AL83">
        <v>2</v>
      </c>
      <c r="AM83" t="s">
        <v>671</v>
      </c>
      <c r="AN83" t="s">
        <v>98</v>
      </c>
      <c r="AO83" t="s">
        <v>672</v>
      </c>
      <c r="AP83" t="s">
        <v>85</v>
      </c>
      <c r="AQ83" t="s">
        <v>85</v>
      </c>
      <c r="AR83" t="s">
        <v>303</v>
      </c>
      <c r="AS83" t="s">
        <v>163</v>
      </c>
      <c r="AT83" t="s">
        <v>85</v>
      </c>
      <c r="AU83" t="s">
        <v>85</v>
      </c>
      <c r="AV83" t="s">
        <v>359</v>
      </c>
      <c r="AW83" t="s">
        <v>102</v>
      </c>
      <c r="AX83" t="s">
        <v>85</v>
      </c>
      <c r="AY83" t="s">
        <v>85</v>
      </c>
      <c r="AZ83" t="s">
        <v>85</v>
      </c>
      <c r="BA83" t="s">
        <v>199</v>
      </c>
      <c r="BD83" t="s">
        <v>85</v>
      </c>
      <c r="BE83" t="s">
        <v>85</v>
      </c>
      <c r="BF83" t="s">
        <v>103</v>
      </c>
      <c r="BG83" t="s">
        <v>200</v>
      </c>
      <c r="BH83">
        <v>9</v>
      </c>
      <c r="BI83" t="s">
        <v>530</v>
      </c>
      <c r="BJ83" t="s">
        <v>85</v>
      </c>
      <c r="BK83" t="s">
        <v>85</v>
      </c>
      <c r="BL83" t="s">
        <v>85</v>
      </c>
      <c r="BM83" t="s">
        <v>85</v>
      </c>
      <c r="BN83" t="s">
        <v>85</v>
      </c>
      <c r="BQ83">
        <v>293</v>
      </c>
      <c r="BR83">
        <v>393</v>
      </c>
      <c r="BS83" t="s">
        <v>673</v>
      </c>
      <c r="BT83" t="s">
        <v>163</v>
      </c>
      <c r="BU83" t="s">
        <v>303</v>
      </c>
      <c r="BV83" t="s">
        <v>163</v>
      </c>
      <c r="BW83" t="s">
        <v>304</v>
      </c>
      <c r="BX83" t="s">
        <v>109</v>
      </c>
      <c r="BY83" t="s">
        <v>110</v>
      </c>
      <c r="BZ83" t="s">
        <v>126</v>
      </c>
      <c r="CA83">
        <v>523200</v>
      </c>
      <c r="CB83" s="5">
        <f t="shared" si="10"/>
        <v>1.744</v>
      </c>
      <c r="CH83">
        <v>817</v>
      </c>
      <c r="CJ83">
        <v>160</v>
      </c>
      <c r="CL83">
        <v>640</v>
      </c>
      <c r="CM83">
        <v>4</v>
      </c>
      <c r="CP83" t="s">
        <v>85</v>
      </c>
    </row>
    <row r="84" spans="1:94" hidden="1" x14ac:dyDescent="0.35">
      <c r="A84" t="s">
        <v>674</v>
      </c>
      <c r="B84" t="s">
        <v>85</v>
      </c>
      <c r="C84">
        <v>83</v>
      </c>
      <c r="D84" t="s">
        <v>163</v>
      </c>
      <c r="E84" t="s">
        <v>1182</v>
      </c>
      <c r="F84" t="s">
        <v>119</v>
      </c>
      <c r="G84">
        <v>50</v>
      </c>
      <c r="H84">
        <v>180</v>
      </c>
      <c r="J84" s="2">
        <f t="shared" si="9"/>
        <v>0.41095890410958902</v>
      </c>
      <c r="K84" t="s">
        <v>88</v>
      </c>
      <c r="O84" t="s">
        <v>85</v>
      </c>
      <c r="P84">
        <v>2011</v>
      </c>
      <c r="Q84">
        <v>2013</v>
      </c>
      <c r="R84" t="s">
        <v>246</v>
      </c>
      <c r="S84" t="s">
        <v>247</v>
      </c>
      <c r="T84" t="s">
        <v>669</v>
      </c>
      <c r="U84" t="s">
        <v>670</v>
      </c>
      <c r="V84">
        <v>2077</v>
      </c>
      <c r="W84">
        <v>409.5</v>
      </c>
      <c r="Y84" t="s">
        <v>172</v>
      </c>
      <c r="Z84">
        <v>2013</v>
      </c>
      <c r="AA84">
        <v>587.82000000000005</v>
      </c>
      <c r="AB84">
        <v>11756.3</v>
      </c>
      <c r="AC84">
        <v>0.28000000000000003</v>
      </c>
      <c r="AD84">
        <v>0.27</v>
      </c>
      <c r="AE84" t="s">
        <v>172</v>
      </c>
      <c r="AF84">
        <v>2013</v>
      </c>
      <c r="AG84">
        <v>0.39</v>
      </c>
      <c r="AH84">
        <v>25</v>
      </c>
      <c r="AI84" t="s">
        <v>173</v>
      </c>
      <c r="AJ84" t="s">
        <v>192</v>
      </c>
      <c r="AK84" t="s">
        <v>85</v>
      </c>
      <c r="AL84">
        <v>2</v>
      </c>
      <c r="AM84" t="s">
        <v>671</v>
      </c>
      <c r="AN84" t="s">
        <v>98</v>
      </c>
      <c r="AO84" t="s">
        <v>672</v>
      </c>
      <c r="AP84" t="s">
        <v>85</v>
      </c>
      <c r="AQ84" t="s">
        <v>85</v>
      </c>
      <c r="AR84" t="s">
        <v>303</v>
      </c>
      <c r="AS84" t="s">
        <v>163</v>
      </c>
      <c r="AT84" t="s">
        <v>85</v>
      </c>
      <c r="AU84" t="s">
        <v>85</v>
      </c>
      <c r="AV84" t="s">
        <v>359</v>
      </c>
      <c r="AW84" t="s">
        <v>102</v>
      </c>
      <c r="AX84" t="s">
        <v>85</v>
      </c>
      <c r="AY84" t="s">
        <v>85</v>
      </c>
      <c r="AZ84" t="s">
        <v>85</v>
      </c>
      <c r="BA84" t="s">
        <v>199</v>
      </c>
      <c r="BD84" t="s">
        <v>85</v>
      </c>
      <c r="BE84" t="s">
        <v>85</v>
      </c>
      <c r="BF84" t="s">
        <v>103</v>
      </c>
      <c r="BG84" t="s">
        <v>200</v>
      </c>
      <c r="BH84">
        <v>9</v>
      </c>
      <c r="BI84" t="s">
        <v>530</v>
      </c>
      <c r="BJ84" t="s">
        <v>85</v>
      </c>
      <c r="BK84" t="s">
        <v>85</v>
      </c>
      <c r="BL84" t="s">
        <v>85</v>
      </c>
      <c r="BM84" t="s">
        <v>85</v>
      </c>
      <c r="BN84" t="s">
        <v>85</v>
      </c>
      <c r="BQ84">
        <v>293</v>
      </c>
      <c r="BR84">
        <v>393</v>
      </c>
      <c r="BS84" t="s">
        <v>673</v>
      </c>
      <c r="BT84" t="s">
        <v>163</v>
      </c>
      <c r="BU84" t="s">
        <v>303</v>
      </c>
      <c r="BV84" t="s">
        <v>163</v>
      </c>
      <c r="BW84" t="s">
        <v>304</v>
      </c>
      <c r="BX84" t="s">
        <v>675</v>
      </c>
      <c r="BY84" t="s">
        <v>110</v>
      </c>
      <c r="BZ84" t="s">
        <v>126</v>
      </c>
      <c r="CA84">
        <v>523200</v>
      </c>
      <c r="CB84" s="5">
        <f t="shared" si="10"/>
        <v>1.744</v>
      </c>
      <c r="CH84">
        <v>817</v>
      </c>
      <c r="CJ84">
        <v>160</v>
      </c>
      <c r="CL84">
        <v>640</v>
      </c>
      <c r="CM84">
        <v>4</v>
      </c>
      <c r="CP84" t="s">
        <v>85</v>
      </c>
    </row>
    <row r="85" spans="1:94" hidden="1" x14ac:dyDescent="0.35">
      <c r="A85" t="s">
        <v>676</v>
      </c>
      <c r="B85" t="s">
        <v>85</v>
      </c>
      <c r="C85">
        <v>84</v>
      </c>
      <c r="D85" t="s">
        <v>391</v>
      </c>
      <c r="E85" t="s">
        <v>1180</v>
      </c>
      <c r="F85" t="s">
        <v>119</v>
      </c>
      <c r="G85">
        <v>3</v>
      </c>
      <c r="H85">
        <v>2.39</v>
      </c>
      <c r="J85" s="2">
        <f t="shared" si="9"/>
        <v>9.0943683409436829E-2</v>
      </c>
      <c r="K85" t="s">
        <v>88</v>
      </c>
      <c r="O85" t="s">
        <v>85</v>
      </c>
      <c r="P85">
        <v>2012</v>
      </c>
      <c r="Q85">
        <v>2014</v>
      </c>
      <c r="R85" t="s">
        <v>677</v>
      </c>
      <c r="S85" t="s">
        <v>85</v>
      </c>
      <c r="T85" t="s">
        <v>678</v>
      </c>
      <c r="U85" t="s">
        <v>679</v>
      </c>
      <c r="V85">
        <v>2200</v>
      </c>
      <c r="Y85" t="s">
        <v>85</v>
      </c>
      <c r="AE85" t="s">
        <v>85</v>
      </c>
      <c r="AI85" t="s">
        <v>85</v>
      </c>
      <c r="AJ85" t="s">
        <v>85</v>
      </c>
      <c r="AK85" t="s">
        <v>85</v>
      </c>
      <c r="AL85">
        <v>0.24</v>
      </c>
      <c r="AM85" t="s">
        <v>680</v>
      </c>
      <c r="AN85" t="s">
        <v>681</v>
      </c>
      <c r="AO85" t="s">
        <v>682</v>
      </c>
      <c r="AP85" t="s">
        <v>682</v>
      </c>
      <c r="AQ85" t="s">
        <v>682</v>
      </c>
      <c r="AR85" t="s">
        <v>85</v>
      </c>
      <c r="AS85" t="s">
        <v>85</v>
      </c>
      <c r="AT85" t="s">
        <v>85</v>
      </c>
      <c r="AU85" t="s">
        <v>85</v>
      </c>
      <c r="AV85" t="s">
        <v>216</v>
      </c>
      <c r="AW85" t="s">
        <v>216</v>
      </c>
      <c r="AX85" t="s">
        <v>683</v>
      </c>
      <c r="AY85" t="s">
        <v>257</v>
      </c>
      <c r="AZ85" t="s">
        <v>85</v>
      </c>
      <c r="BA85" t="s">
        <v>144</v>
      </c>
      <c r="BD85" t="s">
        <v>85</v>
      </c>
      <c r="BE85" t="s">
        <v>85</v>
      </c>
      <c r="BF85" t="s">
        <v>85</v>
      </c>
      <c r="BG85" t="s">
        <v>183</v>
      </c>
      <c r="BH85">
        <v>5</v>
      </c>
      <c r="BI85" t="s">
        <v>684</v>
      </c>
      <c r="BJ85" t="s">
        <v>85</v>
      </c>
      <c r="BK85" t="s">
        <v>85</v>
      </c>
      <c r="BL85" t="s">
        <v>685</v>
      </c>
      <c r="BM85" t="s">
        <v>85</v>
      </c>
      <c r="BN85" t="s">
        <v>85</v>
      </c>
      <c r="BP85">
        <v>108</v>
      </c>
      <c r="BQ85">
        <v>270</v>
      </c>
      <c r="BR85">
        <v>570</v>
      </c>
      <c r="BS85" t="s">
        <v>85</v>
      </c>
      <c r="BT85" t="s">
        <v>85</v>
      </c>
      <c r="BU85" t="s">
        <v>85</v>
      </c>
      <c r="BV85" t="s">
        <v>85</v>
      </c>
      <c r="BW85" t="s">
        <v>85</v>
      </c>
      <c r="BX85" t="s">
        <v>680</v>
      </c>
      <c r="BY85" t="s">
        <v>681</v>
      </c>
      <c r="BZ85" t="s">
        <v>85</v>
      </c>
      <c r="CA85">
        <v>6159</v>
      </c>
      <c r="CB85" s="5">
        <f t="shared" si="10"/>
        <v>0.34216666666666667</v>
      </c>
      <c r="CH85">
        <v>2053</v>
      </c>
      <c r="CI85">
        <v>215</v>
      </c>
      <c r="CJ85">
        <v>1</v>
      </c>
      <c r="CK85">
        <v>12</v>
      </c>
      <c r="CL85">
        <v>3</v>
      </c>
      <c r="CM85">
        <v>3</v>
      </c>
      <c r="CP85" t="s">
        <v>85</v>
      </c>
    </row>
    <row r="86" spans="1:94" hidden="1" x14ac:dyDescent="0.35">
      <c r="A86" t="s">
        <v>686</v>
      </c>
      <c r="B86" t="s">
        <v>85</v>
      </c>
      <c r="C86">
        <v>85</v>
      </c>
      <c r="D86" t="s">
        <v>687</v>
      </c>
      <c r="E86" t="s">
        <v>1179</v>
      </c>
      <c r="F86" t="s">
        <v>119</v>
      </c>
      <c r="G86">
        <v>1.1000000000000001</v>
      </c>
      <c r="H86">
        <v>1.5</v>
      </c>
      <c r="J86" s="2">
        <f t="shared" si="9"/>
        <v>0.1556662515566625</v>
      </c>
      <c r="K86" t="s">
        <v>1210</v>
      </c>
      <c r="L86">
        <v>203</v>
      </c>
      <c r="N86" s="5">
        <f>L86/G86</f>
        <v>184.54545454545453</v>
      </c>
      <c r="O86" t="s">
        <v>392</v>
      </c>
      <c r="P86">
        <v>2013</v>
      </c>
      <c r="Q86">
        <v>2014</v>
      </c>
      <c r="R86" t="s">
        <v>85</v>
      </c>
      <c r="S86" t="s">
        <v>85</v>
      </c>
      <c r="T86" t="s">
        <v>688</v>
      </c>
      <c r="U86" t="s">
        <v>689</v>
      </c>
      <c r="W86">
        <v>9</v>
      </c>
      <c r="Y86" t="s">
        <v>93</v>
      </c>
      <c r="Z86">
        <v>2014</v>
      </c>
      <c r="AA86">
        <v>9.93</v>
      </c>
      <c r="AB86">
        <v>9024.2999999999993</v>
      </c>
      <c r="AC86">
        <v>0.56999999999999995</v>
      </c>
      <c r="AE86" t="s">
        <v>85</v>
      </c>
      <c r="AI86" t="s">
        <v>85</v>
      </c>
      <c r="AJ86" t="s">
        <v>85</v>
      </c>
      <c r="AK86" t="s">
        <v>85</v>
      </c>
      <c r="AM86" t="s">
        <v>690</v>
      </c>
      <c r="AN86" t="s">
        <v>98</v>
      </c>
      <c r="AO86" t="s">
        <v>690</v>
      </c>
      <c r="AP86" t="s">
        <v>85</v>
      </c>
      <c r="AQ86" t="s">
        <v>85</v>
      </c>
      <c r="AR86" t="s">
        <v>85</v>
      </c>
      <c r="AS86" t="s">
        <v>85</v>
      </c>
      <c r="AT86" t="s">
        <v>141</v>
      </c>
      <c r="AU86" t="s">
        <v>98</v>
      </c>
      <c r="AV86" t="s">
        <v>142</v>
      </c>
      <c r="AW86" t="s">
        <v>102</v>
      </c>
      <c r="AX86" t="s">
        <v>85</v>
      </c>
      <c r="AY86" t="s">
        <v>85</v>
      </c>
      <c r="AZ86" t="s">
        <v>85</v>
      </c>
      <c r="BA86" t="s">
        <v>85</v>
      </c>
      <c r="BD86" t="s">
        <v>85</v>
      </c>
      <c r="BE86" t="s">
        <v>85</v>
      </c>
      <c r="BF86" t="s">
        <v>85</v>
      </c>
      <c r="BG86" t="s">
        <v>85</v>
      </c>
      <c r="BI86" t="s">
        <v>85</v>
      </c>
      <c r="BJ86" t="s">
        <v>85</v>
      </c>
      <c r="BK86" t="s">
        <v>85</v>
      </c>
      <c r="BL86" t="s">
        <v>85</v>
      </c>
      <c r="BM86" t="s">
        <v>85</v>
      </c>
      <c r="BN86" t="s">
        <v>85</v>
      </c>
      <c r="BS86" t="s">
        <v>85</v>
      </c>
      <c r="BT86" t="s">
        <v>85</v>
      </c>
      <c r="BU86" t="s">
        <v>691</v>
      </c>
      <c r="BV86" t="s">
        <v>98</v>
      </c>
      <c r="BW86" t="s">
        <v>692</v>
      </c>
      <c r="BX86" t="s">
        <v>85</v>
      </c>
      <c r="BY86" t="s">
        <v>85</v>
      </c>
      <c r="BZ86" t="s">
        <v>85</v>
      </c>
      <c r="CA86">
        <v>5248</v>
      </c>
      <c r="CB86" s="5">
        <f t="shared" si="10"/>
        <v>0.79515151515151516</v>
      </c>
      <c r="CH86">
        <v>656</v>
      </c>
      <c r="CI86">
        <v>115</v>
      </c>
      <c r="CJ86">
        <v>2</v>
      </c>
      <c r="CL86">
        <v>8</v>
      </c>
      <c r="CM86">
        <v>4</v>
      </c>
      <c r="CP86" t="s">
        <v>85</v>
      </c>
    </row>
    <row r="87" spans="1:94" hidden="1" x14ac:dyDescent="0.35">
      <c r="A87" t="s">
        <v>693</v>
      </c>
      <c r="B87" t="s">
        <v>85</v>
      </c>
      <c r="C87">
        <v>86</v>
      </c>
      <c r="D87" t="s">
        <v>345</v>
      </c>
      <c r="E87" t="s">
        <v>1183</v>
      </c>
      <c r="F87" t="s">
        <v>119</v>
      </c>
      <c r="G87">
        <v>125</v>
      </c>
      <c r="H87">
        <v>280</v>
      </c>
      <c r="J87" s="2">
        <f t="shared" si="9"/>
        <v>0.25570776255707761</v>
      </c>
      <c r="K87" t="s">
        <v>259</v>
      </c>
      <c r="O87" t="s">
        <v>85</v>
      </c>
      <c r="Q87">
        <v>2014</v>
      </c>
      <c r="R87" t="s">
        <v>346</v>
      </c>
      <c r="S87" t="s">
        <v>85</v>
      </c>
      <c r="T87" t="s">
        <v>693</v>
      </c>
      <c r="U87" t="s">
        <v>694</v>
      </c>
      <c r="V87">
        <v>1742</v>
      </c>
      <c r="W87">
        <v>21000</v>
      </c>
      <c r="Y87" t="s">
        <v>615</v>
      </c>
      <c r="Z87">
        <v>2014</v>
      </c>
      <c r="AA87">
        <v>366.24</v>
      </c>
      <c r="AB87">
        <v>2929.9</v>
      </c>
      <c r="AC87">
        <v>0.11</v>
      </c>
      <c r="AD87">
        <v>11.97</v>
      </c>
      <c r="AE87" t="s">
        <v>615</v>
      </c>
      <c r="AF87">
        <v>2014</v>
      </c>
      <c r="AG87">
        <v>0.21</v>
      </c>
      <c r="AH87">
        <v>25</v>
      </c>
      <c r="AI87" t="s">
        <v>94</v>
      </c>
      <c r="AJ87" t="s">
        <v>85</v>
      </c>
      <c r="AK87" t="s">
        <v>695</v>
      </c>
      <c r="AL87">
        <v>3.4</v>
      </c>
      <c r="AM87" t="s">
        <v>696</v>
      </c>
      <c r="AN87" t="s">
        <v>697</v>
      </c>
      <c r="AO87" t="s">
        <v>698</v>
      </c>
      <c r="AP87" t="s">
        <v>85</v>
      </c>
      <c r="AQ87" t="s">
        <v>699</v>
      </c>
      <c r="AR87" t="s">
        <v>700</v>
      </c>
      <c r="AS87" t="s">
        <v>469</v>
      </c>
      <c r="AT87" t="s">
        <v>85</v>
      </c>
      <c r="AU87" t="s">
        <v>85</v>
      </c>
      <c r="AV87" t="s">
        <v>701</v>
      </c>
      <c r="AW87" t="s">
        <v>180</v>
      </c>
      <c r="AX87" t="s">
        <v>85</v>
      </c>
      <c r="AY87" t="s">
        <v>85</v>
      </c>
      <c r="AZ87" t="s">
        <v>85</v>
      </c>
      <c r="BA87" t="s">
        <v>199</v>
      </c>
      <c r="BD87" t="s">
        <v>85</v>
      </c>
      <c r="BE87" t="s">
        <v>85</v>
      </c>
      <c r="BF87" t="s">
        <v>103</v>
      </c>
      <c r="BG87" t="s">
        <v>85</v>
      </c>
      <c r="BI87" t="s">
        <v>85</v>
      </c>
      <c r="BJ87" t="s">
        <v>85</v>
      </c>
      <c r="BK87" t="s">
        <v>85</v>
      </c>
      <c r="BL87" t="s">
        <v>85</v>
      </c>
      <c r="BM87" t="s">
        <v>85</v>
      </c>
      <c r="BN87" t="s">
        <v>85</v>
      </c>
      <c r="BS87" t="s">
        <v>85</v>
      </c>
      <c r="BT87" t="s">
        <v>85</v>
      </c>
      <c r="BU87" t="s">
        <v>702</v>
      </c>
      <c r="BV87" t="s">
        <v>98</v>
      </c>
      <c r="BW87" t="s">
        <v>85</v>
      </c>
      <c r="BX87" t="s">
        <v>85</v>
      </c>
      <c r="BY87" t="s">
        <v>85</v>
      </c>
      <c r="BZ87" t="s">
        <v>85</v>
      </c>
      <c r="CF87">
        <v>0</v>
      </c>
      <c r="CP87" t="s">
        <v>85</v>
      </c>
    </row>
    <row r="88" spans="1:94" hidden="1" x14ac:dyDescent="0.35">
      <c r="A88" t="s">
        <v>703</v>
      </c>
      <c r="B88" t="s">
        <v>85</v>
      </c>
      <c r="C88">
        <v>87</v>
      </c>
      <c r="D88" t="s">
        <v>86</v>
      </c>
      <c r="E88" t="s">
        <v>1179</v>
      </c>
      <c r="F88" t="s">
        <v>119</v>
      </c>
      <c r="G88">
        <v>250</v>
      </c>
      <c r="H88">
        <v>580</v>
      </c>
      <c r="J88" s="2">
        <f t="shared" si="9"/>
        <v>0.26484018264840181</v>
      </c>
      <c r="K88" t="s">
        <v>88</v>
      </c>
      <c r="O88" t="s">
        <v>85</v>
      </c>
      <c r="P88">
        <v>2010</v>
      </c>
      <c r="Q88">
        <v>2014</v>
      </c>
      <c r="R88" t="s">
        <v>90</v>
      </c>
      <c r="S88" t="s">
        <v>85</v>
      </c>
      <c r="T88" t="s">
        <v>704</v>
      </c>
      <c r="U88" t="s">
        <v>705</v>
      </c>
      <c r="V88">
        <v>2676</v>
      </c>
      <c r="W88">
        <v>1215.5</v>
      </c>
      <c r="Y88" t="s">
        <v>93</v>
      </c>
      <c r="Z88">
        <v>2014</v>
      </c>
      <c r="AA88">
        <v>1292.79</v>
      </c>
      <c r="AB88">
        <v>5171.2</v>
      </c>
      <c r="AC88">
        <v>0.19</v>
      </c>
      <c r="AD88">
        <v>0.16</v>
      </c>
      <c r="AE88" t="s">
        <v>93</v>
      </c>
      <c r="AF88">
        <v>2014</v>
      </c>
      <c r="AG88">
        <v>0.17</v>
      </c>
      <c r="AH88">
        <v>25</v>
      </c>
      <c r="AI88" t="s">
        <v>94</v>
      </c>
      <c r="AJ88" t="s">
        <v>85</v>
      </c>
      <c r="AK88" t="s">
        <v>706</v>
      </c>
      <c r="AL88">
        <v>7.9</v>
      </c>
      <c r="AM88" t="s">
        <v>707</v>
      </c>
      <c r="AN88" t="s">
        <v>98</v>
      </c>
      <c r="AO88" t="s">
        <v>708</v>
      </c>
      <c r="AP88" t="s">
        <v>709</v>
      </c>
      <c r="AQ88" t="s">
        <v>710</v>
      </c>
      <c r="AR88" t="s">
        <v>711</v>
      </c>
      <c r="AS88" t="s">
        <v>98</v>
      </c>
      <c r="AT88" t="s">
        <v>113</v>
      </c>
      <c r="AU88" t="s">
        <v>98</v>
      </c>
      <c r="AV88" t="s">
        <v>115</v>
      </c>
      <c r="AW88" t="s">
        <v>102</v>
      </c>
      <c r="AX88" t="s">
        <v>85</v>
      </c>
      <c r="AY88" t="s">
        <v>85</v>
      </c>
      <c r="AZ88" t="s">
        <v>85</v>
      </c>
      <c r="BA88" t="s">
        <v>199</v>
      </c>
      <c r="BD88" t="s">
        <v>85</v>
      </c>
      <c r="BE88" t="s">
        <v>85</v>
      </c>
      <c r="BF88" t="s">
        <v>217</v>
      </c>
      <c r="BG88" t="s">
        <v>85</v>
      </c>
      <c r="BI88" t="s">
        <v>85</v>
      </c>
      <c r="BJ88" t="s">
        <v>85</v>
      </c>
      <c r="BK88" t="s">
        <v>85</v>
      </c>
      <c r="BL88" t="s">
        <v>712</v>
      </c>
      <c r="BM88" t="s">
        <v>98</v>
      </c>
      <c r="BN88" t="s">
        <v>85</v>
      </c>
      <c r="BR88">
        <v>393</v>
      </c>
      <c r="BS88" t="s">
        <v>303</v>
      </c>
      <c r="BT88" t="s">
        <v>163</v>
      </c>
      <c r="BU88" t="s">
        <v>303</v>
      </c>
      <c r="BV88" t="s">
        <v>163</v>
      </c>
      <c r="BW88" t="s">
        <v>304</v>
      </c>
      <c r="BX88" t="s">
        <v>109</v>
      </c>
      <c r="BY88" t="s">
        <v>110</v>
      </c>
      <c r="BZ88" t="s">
        <v>126</v>
      </c>
      <c r="CA88">
        <v>1928320</v>
      </c>
      <c r="CB88" s="5">
        <f t="shared" ref="CB88:CB95" si="11">CA88/6000/G88</f>
        <v>1.2855466666666666</v>
      </c>
      <c r="CJ88">
        <v>460</v>
      </c>
      <c r="CL88">
        <v>1840</v>
      </c>
      <c r="CM88">
        <v>4</v>
      </c>
      <c r="CN88">
        <v>1085</v>
      </c>
      <c r="CO88">
        <v>50</v>
      </c>
      <c r="CP88" t="s">
        <v>85</v>
      </c>
    </row>
    <row r="89" spans="1:94" hidden="1" x14ac:dyDescent="0.35">
      <c r="A89" t="s">
        <v>713</v>
      </c>
      <c r="B89" t="s">
        <v>85</v>
      </c>
      <c r="C89">
        <v>88</v>
      </c>
      <c r="D89" t="s">
        <v>86</v>
      </c>
      <c r="E89" t="s">
        <v>1179</v>
      </c>
      <c r="F89" t="s">
        <v>119</v>
      </c>
      <c r="G89">
        <v>377</v>
      </c>
      <c r="H89">
        <v>1079</v>
      </c>
      <c r="J89" s="2">
        <f t="shared" si="9"/>
        <v>0.32672020154306408</v>
      </c>
      <c r="K89" t="s">
        <v>167</v>
      </c>
      <c r="O89" t="s">
        <v>89</v>
      </c>
      <c r="P89">
        <v>2010</v>
      </c>
      <c r="Q89">
        <v>2014</v>
      </c>
      <c r="R89" t="s">
        <v>90</v>
      </c>
      <c r="S89" t="s">
        <v>85</v>
      </c>
      <c r="T89" t="s">
        <v>714</v>
      </c>
      <c r="U89" t="s">
        <v>715</v>
      </c>
      <c r="V89">
        <v>2768</v>
      </c>
      <c r="W89">
        <v>2200</v>
      </c>
      <c r="Y89" t="s">
        <v>93</v>
      </c>
      <c r="Z89">
        <v>2014</v>
      </c>
      <c r="AA89">
        <v>2339.89</v>
      </c>
      <c r="AB89">
        <v>6206.6</v>
      </c>
      <c r="AC89">
        <v>0.19</v>
      </c>
      <c r="AD89">
        <v>0.14000000000000001</v>
      </c>
      <c r="AE89" t="s">
        <v>93</v>
      </c>
      <c r="AF89">
        <v>2014</v>
      </c>
      <c r="AG89">
        <v>0.14000000000000001</v>
      </c>
      <c r="AH89">
        <v>25</v>
      </c>
      <c r="AI89" t="s">
        <v>94</v>
      </c>
      <c r="AJ89" t="s">
        <v>85</v>
      </c>
      <c r="AK89" t="s">
        <v>716</v>
      </c>
      <c r="AL89">
        <v>14.2</v>
      </c>
      <c r="AM89" t="s">
        <v>717</v>
      </c>
      <c r="AN89" t="s">
        <v>98</v>
      </c>
      <c r="AO89" t="s">
        <v>718</v>
      </c>
      <c r="AP89" t="s">
        <v>85</v>
      </c>
      <c r="AQ89" t="s">
        <v>719</v>
      </c>
      <c r="AR89" t="s">
        <v>720</v>
      </c>
      <c r="AS89" t="s">
        <v>98</v>
      </c>
      <c r="AT89" t="s">
        <v>85</v>
      </c>
      <c r="AU89" t="s">
        <v>85</v>
      </c>
      <c r="AV89" t="s">
        <v>180</v>
      </c>
      <c r="AW89" t="s">
        <v>180</v>
      </c>
      <c r="AX89" t="s">
        <v>158</v>
      </c>
      <c r="AY89" t="s">
        <v>110</v>
      </c>
      <c r="AZ89" t="s">
        <v>407</v>
      </c>
      <c r="BA89" t="s">
        <v>199</v>
      </c>
      <c r="BB89">
        <v>160</v>
      </c>
      <c r="BD89" t="s">
        <v>85</v>
      </c>
      <c r="BE89" t="s">
        <v>85</v>
      </c>
      <c r="BF89" t="s">
        <v>217</v>
      </c>
      <c r="BG89" t="s">
        <v>85</v>
      </c>
      <c r="BI89" t="s">
        <v>85</v>
      </c>
      <c r="BJ89" t="s">
        <v>85</v>
      </c>
      <c r="BK89" t="s">
        <v>85</v>
      </c>
      <c r="BL89" t="s">
        <v>721</v>
      </c>
      <c r="BM89" t="s">
        <v>98</v>
      </c>
      <c r="BN89" t="s">
        <v>722</v>
      </c>
      <c r="BO89">
        <v>140</v>
      </c>
      <c r="BS89" t="s">
        <v>723</v>
      </c>
      <c r="BT89" t="s">
        <v>98</v>
      </c>
      <c r="BU89" t="s">
        <v>723</v>
      </c>
      <c r="BV89" t="s">
        <v>98</v>
      </c>
      <c r="BW89" t="s">
        <v>723</v>
      </c>
      <c r="BX89" t="s">
        <v>343</v>
      </c>
      <c r="BY89" t="s">
        <v>98</v>
      </c>
      <c r="BZ89" t="s">
        <v>438</v>
      </c>
      <c r="CA89">
        <v>2600000</v>
      </c>
      <c r="CB89" s="5">
        <f t="shared" si="11"/>
        <v>1.1494252873563218</v>
      </c>
      <c r="CC89">
        <v>173500</v>
      </c>
      <c r="CD89">
        <v>15</v>
      </c>
      <c r="CN89">
        <v>1896</v>
      </c>
      <c r="CO89">
        <v>90</v>
      </c>
      <c r="CP89" t="s">
        <v>85</v>
      </c>
    </row>
    <row r="90" spans="1:94" hidden="1" x14ac:dyDescent="0.35">
      <c r="A90" t="s">
        <v>724</v>
      </c>
      <c r="B90" t="s">
        <v>85</v>
      </c>
      <c r="C90">
        <v>89</v>
      </c>
      <c r="D90" t="s">
        <v>345</v>
      </c>
      <c r="E90" t="s">
        <v>1183</v>
      </c>
      <c r="F90" t="s">
        <v>119</v>
      </c>
      <c r="G90">
        <v>50</v>
      </c>
      <c r="H90">
        <v>110</v>
      </c>
      <c r="J90" s="2">
        <f t="shared" si="9"/>
        <v>0.25114155251141551</v>
      </c>
      <c r="K90" t="s">
        <v>88</v>
      </c>
      <c r="O90" t="s">
        <v>85</v>
      </c>
      <c r="P90">
        <v>2011</v>
      </c>
      <c r="Q90">
        <v>2014</v>
      </c>
      <c r="R90" t="s">
        <v>725</v>
      </c>
      <c r="S90" t="s">
        <v>85</v>
      </c>
      <c r="T90" t="s">
        <v>726</v>
      </c>
      <c r="U90" t="s">
        <v>727</v>
      </c>
      <c r="V90">
        <v>1476</v>
      </c>
      <c r="W90">
        <v>8480</v>
      </c>
      <c r="Y90" t="s">
        <v>615</v>
      </c>
      <c r="Z90">
        <v>2014</v>
      </c>
      <c r="AA90">
        <v>147.88999999999999</v>
      </c>
      <c r="AB90">
        <v>2957.8</v>
      </c>
      <c r="AC90">
        <v>0.12</v>
      </c>
      <c r="AD90">
        <v>11.31</v>
      </c>
      <c r="AE90" t="s">
        <v>615</v>
      </c>
      <c r="AF90">
        <v>2014</v>
      </c>
      <c r="AG90">
        <v>0.2</v>
      </c>
      <c r="AH90">
        <v>25</v>
      </c>
      <c r="AI90" t="s">
        <v>94</v>
      </c>
      <c r="AJ90" t="s">
        <v>85</v>
      </c>
      <c r="AK90" t="s">
        <v>728</v>
      </c>
      <c r="AL90">
        <v>2.42</v>
      </c>
      <c r="AM90" t="s">
        <v>729</v>
      </c>
      <c r="AN90" t="s">
        <v>345</v>
      </c>
      <c r="AO90" t="s">
        <v>729</v>
      </c>
      <c r="AP90" t="s">
        <v>85</v>
      </c>
      <c r="AQ90" t="s">
        <v>730</v>
      </c>
      <c r="AR90" t="s">
        <v>731</v>
      </c>
      <c r="AS90" t="s">
        <v>345</v>
      </c>
      <c r="AT90" t="s">
        <v>141</v>
      </c>
      <c r="AU90" t="s">
        <v>98</v>
      </c>
      <c r="AV90" t="s">
        <v>732</v>
      </c>
      <c r="AW90" t="s">
        <v>102</v>
      </c>
      <c r="AX90" t="s">
        <v>181</v>
      </c>
      <c r="AY90" t="s">
        <v>98</v>
      </c>
      <c r="AZ90" t="s">
        <v>85</v>
      </c>
      <c r="BA90" t="s">
        <v>199</v>
      </c>
      <c r="BD90" t="s">
        <v>85</v>
      </c>
      <c r="BE90" t="s">
        <v>85</v>
      </c>
      <c r="BF90" t="s">
        <v>103</v>
      </c>
      <c r="BG90" t="s">
        <v>85</v>
      </c>
      <c r="BI90" t="s">
        <v>85</v>
      </c>
      <c r="BJ90" t="s">
        <v>85</v>
      </c>
      <c r="BK90" t="s">
        <v>85</v>
      </c>
      <c r="BL90" t="s">
        <v>158</v>
      </c>
      <c r="BM90" t="s">
        <v>110</v>
      </c>
      <c r="BN90" t="s">
        <v>436</v>
      </c>
      <c r="BP90">
        <v>16128</v>
      </c>
      <c r="BQ90">
        <v>293</v>
      </c>
      <c r="BR90">
        <v>393</v>
      </c>
      <c r="BS90" t="s">
        <v>733</v>
      </c>
      <c r="BT90" t="s">
        <v>163</v>
      </c>
      <c r="BU90" t="s">
        <v>733</v>
      </c>
      <c r="BV90" t="s">
        <v>163</v>
      </c>
      <c r="BW90" t="s">
        <v>734</v>
      </c>
      <c r="BX90" t="s">
        <v>85</v>
      </c>
      <c r="BY90" t="s">
        <v>85</v>
      </c>
      <c r="BZ90" t="s">
        <v>85</v>
      </c>
      <c r="CA90">
        <v>366240</v>
      </c>
      <c r="CB90" s="5">
        <f t="shared" si="11"/>
        <v>1.2207999999999999</v>
      </c>
      <c r="CH90">
        <v>817</v>
      </c>
      <c r="CI90">
        <v>150</v>
      </c>
      <c r="CJ90">
        <v>112</v>
      </c>
      <c r="CK90">
        <v>12</v>
      </c>
      <c r="CL90">
        <v>448</v>
      </c>
      <c r="CM90">
        <v>4</v>
      </c>
      <c r="CP90" t="s">
        <v>85</v>
      </c>
    </row>
    <row r="91" spans="1:94" hidden="1" x14ac:dyDescent="0.35">
      <c r="A91" t="s">
        <v>735</v>
      </c>
      <c r="B91" t="s">
        <v>85</v>
      </c>
      <c r="C91">
        <v>90</v>
      </c>
      <c r="D91" t="s">
        <v>86</v>
      </c>
      <c r="E91" t="s">
        <v>1179</v>
      </c>
      <c r="F91" t="s">
        <v>119</v>
      </c>
      <c r="G91">
        <v>280</v>
      </c>
      <c r="H91">
        <v>600</v>
      </c>
      <c r="J91" s="2">
        <f t="shared" si="9"/>
        <v>0.2446183953033268</v>
      </c>
      <c r="K91" t="s">
        <v>88</v>
      </c>
      <c r="O91" t="s">
        <v>85</v>
      </c>
      <c r="P91">
        <v>2011</v>
      </c>
      <c r="Q91">
        <v>2014</v>
      </c>
      <c r="R91" t="s">
        <v>90</v>
      </c>
      <c r="S91" t="s">
        <v>85</v>
      </c>
      <c r="T91" t="s">
        <v>130</v>
      </c>
      <c r="U91" t="s">
        <v>736</v>
      </c>
      <c r="V91">
        <v>2888</v>
      </c>
      <c r="W91">
        <v>1600</v>
      </c>
      <c r="Y91" t="s">
        <v>93</v>
      </c>
      <c r="Z91">
        <v>2014</v>
      </c>
      <c r="AA91">
        <v>1701.74</v>
      </c>
      <c r="AB91">
        <v>6077.6</v>
      </c>
      <c r="AC91">
        <v>0.24</v>
      </c>
      <c r="AD91">
        <v>0.15</v>
      </c>
      <c r="AE91" t="s">
        <v>93</v>
      </c>
      <c r="AF91">
        <v>2014</v>
      </c>
      <c r="AG91">
        <v>0.16</v>
      </c>
      <c r="AH91">
        <v>25</v>
      </c>
      <c r="AI91" t="s">
        <v>94</v>
      </c>
      <c r="AJ91" t="s">
        <v>85</v>
      </c>
      <c r="AK91" t="s">
        <v>737</v>
      </c>
      <c r="AL91">
        <v>7.1</v>
      </c>
      <c r="AM91" t="s">
        <v>176</v>
      </c>
      <c r="AN91" t="s">
        <v>163</v>
      </c>
      <c r="AO91" t="s">
        <v>738</v>
      </c>
      <c r="AP91" t="s">
        <v>85</v>
      </c>
      <c r="AQ91" t="s">
        <v>710</v>
      </c>
      <c r="AR91" t="s">
        <v>389</v>
      </c>
      <c r="AS91" t="s">
        <v>163</v>
      </c>
      <c r="AT91" t="s">
        <v>113</v>
      </c>
      <c r="AU91" t="s">
        <v>98</v>
      </c>
      <c r="AV91" t="s">
        <v>115</v>
      </c>
      <c r="AW91" t="s">
        <v>102</v>
      </c>
      <c r="AX91" t="s">
        <v>181</v>
      </c>
      <c r="AY91" t="s">
        <v>98</v>
      </c>
      <c r="AZ91" t="s">
        <v>85</v>
      </c>
      <c r="BA91" t="s">
        <v>199</v>
      </c>
      <c r="BD91" t="s">
        <v>85</v>
      </c>
      <c r="BE91" t="s">
        <v>85</v>
      </c>
      <c r="BF91" t="s">
        <v>103</v>
      </c>
      <c r="BG91" t="s">
        <v>85</v>
      </c>
      <c r="BI91" t="s">
        <v>85</v>
      </c>
      <c r="BJ91" t="s">
        <v>85</v>
      </c>
      <c r="BK91" t="s">
        <v>85</v>
      </c>
      <c r="BL91" t="s">
        <v>161</v>
      </c>
      <c r="BM91" t="s">
        <v>110</v>
      </c>
      <c r="BN91" t="s">
        <v>301</v>
      </c>
      <c r="BS91" t="s">
        <v>176</v>
      </c>
      <c r="BT91" t="s">
        <v>163</v>
      </c>
      <c r="BU91" t="s">
        <v>176</v>
      </c>
      <c r="BV91" t="s">
        <v>163</v>
      </c>
      <c r="BW91" t="s">
        <v>648</v>
      </c>
      <c r="BX91" t="s">
        <v>280</v>
      </c>
      <c r="BY91" t="s">
        <v>163</v>
      </c>
      <c r="BZ91" t="s">
        <v>85</v>
      </c>
      <c r="CA91">
        <v>1559347</v>
      </c>
      <c r="CB91" s="5">
        <f t="shared" si="11"/>
        <v>0.9281827380952381</v>
      </c>
      <c r="CK91">
        <v>10</v>
      </c>
      <c r="CN91">
        <v>1200</v>
      </c>
      <c r="CO91">
        <v>80</v>
      </c>
      <c r="CP91" t="s">
        <v>85</v>
      </c>
    </row>
    <row r="92" spans="1:94" hidden="1" x14ac:dyDescent="0.35">
      <c r="A92" t="s">
        <v>739</v>
      </c>
      <c r="B92" t="s">
        <v>85</v>
      </c>
      <c r="C92">
        <v>91</v>
      </c>
      <c r="D92" t="s">
        <v>257</v>
      </c>
      <c r="E92" t="s">
        <v>1182</v>
      </c>
      <c r="F92" t="s">
        <v>119</v>
      </c>
      <c r="G92">
        <v>1</v>
      </c>
      <c r="H92">
        <v>3</v>
      </c>
      <c r="J92" s="2">
        <f t="shared" si="9"/>
        <v>0.34246575342465752</v>
      </c>
      <c r="K92" t="s">
        <v>259</v>
      </c>
      <c r="O92" t="s">
        <v>85</v>
      </c>
      <c r="P92">
        <v>2013</v>
      </c>
      <c r="Q92">
        <v>2014</v>
      </c>
      <c r="R92" t="s">
        <v>740</v>
      </c>
      <c r="S92" t="s">
        <v>85</v>
      </c>
      <c r="T92" t="s">
        <v>741</v>
      </c>
      <c r="U92" t="s">
        <v>742</v>
      </c>
      <c r="Y92" t="s">
        <v>85</v>
      </c>
      <c r="AE92" t="s">
        <v>85</v>
      </c>
      <c r="AI92" t="s">
        <v>85</v>
      </c>
      <c r="AJ92" t="s">
        <v>85</v>
      </c>
      <c r="AK92" t="s">
        <v>85</v>
      </c>
      <c r="AL92">
        <v>0.02</v>
      </c>
      <c r="AM92" t="s">
        <v>743</v>
      </c>
      <c r="AN92" t="s">
        <v>257</v>
      </c>
      <c r="AO92" t="s">
        <v>743</v>
      </c>
      <c r="AP92" t="s">
        <v>85</v>
      </c>
      <c r="AQ92" t="s">
        <v>85</v>
      </c>
      <c r="AR92" t="s">
        <v>744</v>
      </c>
      <c r="AS92" t="s">
        <v>85</v>
      </c>
      <c r="AT92" t="s">
        <v>85</v>
      </c>
      <c r="AU92" t="s">
        <v>85</v>
      </c>
      <c r="AV92" t="s">
        <v>745</v>
      </c>
      <c r="AW92" t="s">
        <v>85</v>
      </c>
      <c r="AX92" t="s">
        <v>85</v>
      </c>
      <c r="AY92" t="s">
        <v>85</v>
      </c>
      <c r="AZ92" t="s">
        <v>85</v>
      </c>
      <c r="BA92" t="s">
        <v>144</v>
      </c>
      <c r="BD92" t="s">
        <v>85</v>
      </c>
      <c r="BE92" t="s">
        <v>85</v>
      </c>
      <c r="BF92" t="s">
        <v>85</v>
      </c>
      <c r="BG92" t="s">
        <v>85</v>
      </c>
      <c r="BI92" t="s">
        <v>85</v>
      </c>
      <c r="BJ92" t="s">
        <v>85</v>
      </c>
      <c r="BK92" t="s">
        <v>85</v>
      </c>
      <c r="BL92" t="s">
        <v>85</v>
      </c>
      <c r="BM92" t="s">
        <v>85</v>
      </c>
      <c r="BN92" t="s">
        <v>85</v>
      </c>
      <c r="BR92">
        <v>280</v>
      </c>
      <c r="BS92" t="s">
        <v>85</v>
      </c>
      <c r="BT92" t="s">
        <v>85</v>
      </c>
      <c r="BU92" t="s">
        <v>85</v>
      </c>
      <c r="BV92" t="s">
        <v>85</v>
      </c>
      <c r="BW92" t="s">
        <v>85</v>
      </c>
      <c r="BX92" t="s">
        <v>85</v>
      </c>
      <c r="BY92" t="s">
        <v>85</v>
      </c>
      <c r="BZ92" t="s">
        <v>85</v>
      </c>
      <c r="CA92">
        <v>9780</v>
      </c>
      <c r="CB92" s="5">
        <f t="shared" si="11"/>
        <v>1.63</v>
      </c>
      <c r="CP92" t="s">
        <v>85</v>
      </c>
    </row>
    <row r="93" spans="1:94" hidden="1" x14ac:dyDescent="0.35">
      <c r="A93" t="s">
        <v>746</v>
      </c>
      <c r="B93" t="s">
        <v>85</v>
      </c>
      <c r="C93">
        <v>92</v>
      </c>
      <c r="D93" t="s">
        <v>86</v>
      </c>
      <c r="E93" t="s">
        <v>1179</v>
      </c>
      <c r="F93" t="s">
        <v>119</v>
      </c>
      <c r="G93">
        <v>110</v>
      </c>
      <c r="H93">
        <v>500</v>
      </c>
      <c r="J93" s="2">
        <f t="shared" si="9"/>
        <v>0.51888750518887505</v>
      </c>
      <c r="K93" t="s">
        <v>167</v>
      </c>
      <c r="O93" t="s">
        <v>85</v>
      </c>
      <c r="P93">
        <v>2011</v>
      </c>
      <c r="Q93">
        <v>2015</v>
      </c>
      <c r="R93" t="s">
        <v>147</v>
      </c>
      <c r="S93" t="s">
        <v>85</v>
      </c>
      <c r="T93" t="s">
        <v>747</v>
      </c>
      <c r="U93" t="s">
        <v>748</v>
      </c>
      <c r="V93">
        <v>2734</v>
      </c>
      <c r="W93">
        <v>983</v>
      </c>
      <c r="Y93" t="s">
        <v>93</v>
      </c>
      <c r="Z93">
        <v>2015</v>
      </c>
      <c r="AA93">
        <v>1032.24</v>
      </c>
      <c r="AB93">
        <v>9384</v>
      </c>
      <c r="AC93">
        <v>0.18</v>
      </c>
      <c r="AD93">
        <v>0.14000000000000001</v>
      </c>
      <c r="AE93" t="s">
        <v>93</v>
      </c>
      <c r="AF93">
        <v>2015</v>
      </c>
      <c r="AG93">
        <v>0.14000000000000001</v>
      </c>
      <c r="AH93">
        <v>25</v>
      </c>
      <c r="AI93" t="s">
        <v>749</v>
      </c>
      <c r="AJ93" t="s">
        <v>85</v>
      </c>
      <c r="AK93" t="s">
        <v>750</v>
      </c>
      <c r="AL93">
        <v>6.5</v>
      </c>
      <c r="AM93" t="s">
        <v>751</v>
      </c>
      <c r="AN93" t="s">
        <v>752</v>
      </c>
      <c r="AO93" t="s">
        <v>753</v>
      </c>
      <c r="AP93" t="s">
        <v>754</v>
      </c>
      <c r="AQ93" t="s">
        <v>154</v>
      </c>
      <c r="AR93" t="s">
        <v>298</v>
      </c>
      <c r="AS93" t="s">
        <v>163</v>
      </c>
      <c r="AT93" t="s">
        <v>85</v>
      </c>
      <c r="AU93" t="s">
        <v>85</v>
      </c>
      <c r="AV93" t="s">
        <v>600</v>
      </c>
      <c r="AW93" t="s">
        <v>288</v>
      </c>
      <c r="AX93" t="s">
        <v>755</v>
      </c>
      <c r="AY93" t="s">
        <v>469</v>
      </c>
      <c r="AZ93" t="s">
        <v>85</v>
      </c>
      <c r="BA93" t="s">
        <v>199</v>
      </c>
      <c r="BB93">
        <v>115</v>
      </c>
      <c r="BD93" t="s">
        <v>85</v>
      </c>
      <c r="BE93" t="s">
        <v>85</v>
      </c>
      <c r="BF93" t="s">
        <v>756</v>
      </c>
      <c r="BG93" t="s">
        <v>104</v>
      </c>
      <c r="BH93">
        <v>10</v>
      </c>
      <c r="BI93" t="s">
        <v>757</v>
      </c>
      <c r="BJ93" t="s">
        <v>85</v>
      </c>
      <c r="BK93" t="s">
        <v>85</v>
      </c>
      <c r="BL93" t="s">
        <v>758</v>
      </c>
      <c r="BM93" t="s">
        <v>98</v>
      </c>
      <c r="BN93" t="s">
        <v>663</v>
      </c>
      <c r="BO93">
        <v>195</v>
      </c>
      <c r="BS93" t="s">
        <v>85</v>
      </c>
      <c r="BT93" t="s">
        <v>85</v>
      </c>
      <c r="BU93" t="s">
        <v>759</v>
      </c>
      <c r="BV93" t="s">
        <v>98</v>
      </c>
      <c r="BW93" t="s">
        <v>760</v>
      </c>
      <c r="BX93" t="s">
        <v>109</v>
      </c>
      <c r="BY93" t="s">
        <v>110</v>
      </c>
      <c r="BZ93" t="s">
        <v>85</v>
      </c>
      <c r="CA93">
        <v>1197148</v>
      </c>
      <c r="CB93" s="5">
        <f t="shared" si="11"/>
        <v>1.813860606060606</v>
      </c>
      <c r="CC93">
        <v>10347</v>
      </c>
      <c r="CD93">
        <v>116</v>
      </c>
      <c r="CP93" t="s">
        <v>85</v>
      </c>
    </row>
    <row r="94" spans="1:94" hidden="1" x14ac:dyDescent="0.35">
      <c r="A94" t="s">
        <v>761</v>
      </c>
      <c r="B94" t="s">
        <v>85</v>
      </c>
      <c r="C94">
        <v>93</v>
      </c>
      <c r="D94" t="s">
        <v>762</v>
      </c>
      <c r="E94" t="s">
        <v>1184</v>
      </c>
      <c r="F94" t="s">
        <v>119</v>
      </c>
      <c r="G94">
        <v>100</v>
      </c>
      <c r="H94">
        <v>330</v>
      </c>
      <c r="J94" s="2">
        <f t="shared" si="9"/>
        <v>0.37671232876712329</v>
      </c>
      <c r="K94" t="s">
        <v>88</v>
      </c>
      <c r="O94" t="s">
        <v>85</v>
      </c>
      <c r="P94">
        <v>2012</v>
      </c>
      <c r="Q94">
        <v>2015</v>
      </c>
      <c r="R94" t="s">
        <v>763</v>
      </c>
      <c r="S94" t="s">
        <v>764</v>
      </c>
      <c r="T94" t="s">
        <v>765</v>
      </c>
      <c r="U94" t="s">
        <v>766</v>
      </c>
      <c r="V94">
        <v>2963</v>
      </c>
      <c r="W94">
        <v>860</v>
      </c>
      <c r="Y94" t="s">
        <v>93</v>
      </c>
      <c r="Z94">
        <v>2015</v>
      </c>
      <c r="AA94">
        <v>903.08</v>
      </c>
      <c r="AB94">
        <v>9030.7999999999993</v>
      </c>
      <c r="AC94">
        <v>0.24</v>
      </c>
      <c r="AD94">
        <v>2.69</v>
      </c>
      <c r="AE94" t="s">
        <v>767</v>
      </c>
      <c r="AF94">
        <v>2015</v>
      </c>
      <c r="AG94">
        <v>0.22</v>
      </c>
      <c r="AI94" t="s">
        <v>94</v>
      </c>
      <c r="AJ94" t="s">
        <v>85</v>
      </c>
      <c r="AK94" t="s">
        <v>768</v>
      </c>
      <c r="AM94" t="s">
        <v>176</v>
      </c>
      <c r="AN94" t="s">
        <v>163</v>
      </c>
      <c r="AO94" t="s">
        <v>176</v>
      </c>
      <c r="AP94" t="s">
        <v>85</v>
      </c>
      <c r="AQ94" t="s">
        <v>769</v>
      </c>
      <c r="AR94" t="s">
        <v>389</v>
      </c>
      <c r="AS94" t="s">
        <v>163</v>
      </c>
      <c r="AT94" t="s">
        <v>85</v>
      </c>
      <c r="AU94" t="s">
        <v>85</v>
      </c>
      <c r="AV94" t="s">
        <v>359</v>
      </c>
      <c r="AW94" t="s">
        <v>102</v>
      </c>
      <c r="AX94" t="s">
        <v>158</v>
      </c>
      <c r="AY94" t="s">
        <v>110</v>
      </c>
      <c r="AZ94" t="s">
        <v>85</v>
      </c>
      <c r="BA94" t="s">
        <v>199</v>
      </c>
      <c r="BB94">
        <v>100</v>
      </c>
      <c r="BD94" t="s">
        <v>85</v>
      </c>
      <c r="BE94" t="s">
        <v>85</v>
      </c>
      <c r="BF94" t="s">
        <v>217</v>
      </c>
      <c r="BG94" t="s">
        <v>200</v>
      </c>
      <c r="BH94">
        <v>2.5</v>
      </c>
      <c r="BI94" t="s">
        <v>361</v>
      </c>
      <c r="BJ94" t="s">
        <v>85</v>
      </c>
      <c r="BK94" t="s">
        <v>85</v>
      </c>
      <c r="BL94" t="s">
        <v>161</v>
      </c>
      <c r="BM94" t="s">
        <v>110</v>
      </c>
      <c r="BN94" t="s">
        <v>301</v>
      </c>
      <c r="BS94" t="s">
        <v>176</v>
      </c>
      <c r="BT94" t="s">
        <v>163</v>
      </c>
      <c r="BU94" t="s">
        <v>176</v>
      </c>
      <c r="BV94" t="s">
        <v>163</v>
      </c>
      <c r="BW94" t="s">
        <v>648</v>
      </c>
      <c r="BX94" t="s">
        <v>280</v>
      </c>
      <c r="BY94" t="s">
        <v>163</v>
      </c>
      <c r="BZ94" t="s">
        <v>85</v>
      </c>
      <c r="CA94">
        <v>800000</v>
      </c>
      <c r="CB94" s="5">
        <f t="shared" si="11"/>
        <v>1.3333333333333335</v>
      </c>
      <c r="CJ94">
        <v>300</v>
      </c>
      <c r="CK94">
        <v>10</v>
      </c>
      <c r="CL94">
        <v>1200</v>
      </c>
      <c r="CM94">
        <v>4</v>
      </c>
      <c r="CP94" t="s">
        <v>85</v>
      </c>
    </row>
    <row r="95" spans="1:94" hidden="1" x14ac:dyDescent="0.35">
      <c r="A95" t="s">
        <v>770</v>
      </c>
      <c r="B95" t="s">
        <v>85</v>
      </c>
      <c r="C95">
        <v>94</v>
      </c>
      <c r="D95" t="s">
        <v>391</v>
      </c>
      <c r="E95" t="s">
        <v>1180</v>
      </c>
      <c r="F95" t="s">
        <v>119</v>
      </c>
      <c r="G95">
        <v>160</v>
      </c>
      <c r="H95">
        <v>370</v>
      </c>
      <c r="J95" s="2">
        <f t="shared" si="9"/>
        <v>0.26398401826484019</v>
      </c>
      <c r="K95" t="s">
        <v>88</v>
      </c>
      <c r="L95">
        <v>70</v>
      </c>
      <c r="N95" s="5">
        <f>L95/G95</f>
        <v>0.4375</v>
      </c>
      <c r="O95" t="s">
        <v>771</v>
      </c>
      <c r="P95">
        <v>2013</v>
      </c>
      <c r="Q95">
        <v>2015</v>
      </c>
      <c r="R95" t="s">
        <v>772</v>
      </c>
      <c r="S95" t="s">
        <v>85</v>
      </c>
      <c r="T95" t="s">
        <v>773</v>
      </c>
      <c r="U95" t="s">
        <v>774</v>
      </c>
      <c r="V95">
        <v>2497</v>
      </c>
      <c r="W95">
        <v>1042</v>
      </c>
      <c r="Y95" t="s">
        <v>172</v>
      </c>
      <c r="Z95">
        <v>2015</v>
      </c>
      <c r="AA95">
        <v>1214.26</v>
      </c>
      <c r="AB95">
        <v>7589.1</v>
      </c>
      <c r="AC95">
        <v>0.28000000000000003</v>
      </c>
      <c r="AD95">
        <v>1.62</v>
      </c>
      <c r="AE95" t="s">
        <v>775</v>
      </c>
      <c r="AF95">
        <v>2015</v>
      </c>
      <c r="AG95">
        <v>0.18</v>
      </c>
      <c r="AH95">
        <v>25</v>
      </c>
      <c r="AI95" t="s">
        <v>94</v>
      </c>
      <c r="AJ95" t="s">
        <v>85</v>
      </c>
      <c r="AK95" t="s">
        <v>776</v>
      </c>
      <c r="AM95" t="s">
        <v>777</v>
      </c>
      <c r="AN95" t="s">
        <v>778</v>
      </c>
      <c r="AO95" t="s">
        <v>777</v>
      </c>
      <c r="AP95" t="s">
        <v>85</v>
      </c>
      <c r="AQ95" t="s">
        <v>779</v>
      </c>
      <c r="AR95" t="s">
        <v>780</v>
      </c>
      <c r="AS95" t="s">
        <v>163</v>
      </c>
      <c r="AT95" t="s">
        <v>156</v>
      </c>
      <c r="AU95" t="s">
        <v>98</v>
      </c>
      <c r="AV95" t="s">
        <v>157</v>
      </c>
      <c r="AW95" t="s">
        <v>102</v>
      </c>
      <c r="AX95" t="s">
        <v>158</v>
      </c>
      <c r="AY95" t="s">
        <v>110</v>
      </c>
      <c r="AZ95" t="s">
        <v>781</v>
      </c>
      <c r="BA95" t="s">
        <v>199</v>
      </c>
      <c r="BD95" t="s">
        <v>85</v>
      </c>
      <c r="BE95" t="s">
        <v>85</v>
      </c>
      <c r="BF95" t="s">
        <v>103</v>
      </c>
      <c r="BG95" t="s">
        <v>200</v>
      </c>
      <c r="BH95">
        <v>3</v>
      </c>
      <c r="BI95" t="s">
        <v>782</v>
      </c>
      <c r="BJ95" t="s">
        <v>85</v>
      </c>
      <c r="BK95" t="s">
        <v>85</v>
      </c>
      <c r="BL95" t="s">
        <v>161</v>
      </c>
      <c r="BM95" t="s">
        <v>110</v>
      </c>
      <c r="BN95" t="s">
        <v>301</v>
      </c>
      <c r="BQ95">
        <v>293</v>
      </c>
      <c r="BR95">
        <v>393</v>
      </c>
      <c r="BS95" t="s">
        <v>303</v>
      </c>
      <c r="BT95" t="s">
        <v>163</v>
      </c>
      <c r="BU95" t="s">
        <v>303</v>
      </c>
      <c r="BV95" t="s">
        <v>163</v>
      </c>
      <c r="BW95" t="s">
        <v>304</v>
      </c>
      <c r="BX95" t="s">
        <v>109</v>
      </c>
      <c r="BY95" t="s">
        <v>110</v>
      </c>
      <c r="BZ95" t="s">
        <v>126</v>
      </c>
      <c r="CA95">
        <v>1308000</v>
      </c>
      <c r="CB95" s="5">
        <f t="shared" si="11"/>
        <v>1.3625</v>
      </c>
      <c r="CP95" t="s">
        <v>85</v>
      </c>
    </row>
    <row r="96" spans="1:94" hidden="1" x14ac:dyDescent="0.35">
      <c r="A96" t="s">
        <v>783</v>
      </c>
      <c r="B96" t="s">
        <v>85</v>
      </c>
      <c r="C96">
        <v>95</v>
      </c>
      <c r="D96" t="s">
        <v>86</v>
      </c>
      <c r="E96" t="s">
        <v>1179</v>
      </c>
      <c r="F96" t="s">
        <v>119</v>
      </c>
      <c r="G96">
        <v>2</v>
      </c>
      <c r="H96">
        <v>3</v>
      </c>
      <c r="J96" s="2">
        <f t="shared" si="9"/>
        <v>0.17123287671232876</v>
      </c>
      <c r="K96" t="s">
        <v>88</v>
      </c>
      <c r="O96" t="s">
        <v>85</v>
      </c>
      <c r="P96">
        <v>2014</v>
      </c>
      <c r="Q96">
        <v>2015</v>
      </c>
      <c r="R96" t="s">
        <v>147</v>
      </c>
      <c r="S96" t="s">
        <v>85</v>
      </c>
      <c r="T96" t="s">
        <v>784</v>
      </c>
      <c r="U96" t="s">
        <v>785</v>
      </c>
      <c r="Y96" t="s">
        <v>85</v>
      </c>
      <c r="AE96" t="s">
        <v>85</v>
      </c>
      <c r="AH96">
        <v>20</v>
      </c>
      <c r="AI96" t="s">
        <v>85</v>
      </c>
      <c r="AJ96" t="s">
        <v>85</v>
      </c>
      <c r="AK96" t="s">
        <v>85</v>
      </c>
      <c r="AL96">
        <v>0.08</v>
      </c>
      <c r="AM96" t="s">
        <v>286</v>
      </c>
      <c r="AN96" t="s">
        <v>257</v>
      </c>
      <c r="AO96" t="s">
        <v>286</v>
      </c>
      <c r="AP96" t="s">
        <v>786</v>
      </c>
      <c r="AQ96" t="s">
        <v>154</v>
      </c>
      <c r="AR96" t="s">
        <v>691</v>
      </c>
      <c r="AS96" t="s">
        <v>85</v>
      </c>
      <c r="AT96" t="s">
        <v>85</v>
      </c>
      <c r="AU96" t="s">
        <v>85</v>
      </c>
      <c r="AV96" t="s">
        <v>180</v>
      </c>
      <c r="AW96" t="s">
        <v>180</v>
      </c>
      <c r="AX96" t="s">
        <v>85</v>
      </c>
      <c r="AY96" t="s">
        <v>85</v>
      </c>
      <c r="AZ96" t="s">
        <v>85</v>
      </c>
      <c r="BA96" t="s">
        <v>144</v>
      </c>
      <c r="BD96" t="s">
        <v>85</v>
      </c>
      <c r="BE96" t="s">
        <v>85</v>
      </c>
      <c r="BF96" t="s">
        <v>85</v>
      </c>
      <c r="BG96" t="s">
        <v>85</v>
      </c>
      <c r="BI96" t="s">
        <v>85</v>
      </c>
      <c r="BJ96" t="s">
        <v>85</v>
      </c>
      <c r="BK96" t="s">
        <v>85</v>
      </c>
      <c r="BL96" t="s">
        <v>85</v>
      </c>
      <c r="BM96" t="s">
        <v>85</v>
      </c>
      <c r="BN96" t="s">
        <v>85</v>
      </c>
      <c r="BS96" t="s">
        <v>85</v>
      </c>
      <c r="BT96" t="s">
        <v>85</v>
      </c>
      <c r="BU96" t="s">
        <v>691</v>
      </c>
      <c r="BV96" t="s">
        <v>98</v>
      </c>
      <c r="BW96" t="s">
        <v>692</v>
      </c>
      <c r="BX96" t="s">
        <v>787</v>
      </c>
      <c r="BY96" t="s">
        <v>98</v>
      </c>
      <c r="BZ96" t="s">
        <v>85</v>
      </c>
      <c r="CH96">
        <v>656</v>
      </c>
      <c r="CI96">
        <v>115</v>
      </c>
      <c r="CK96">
        <v>8</v>
      </c>
      <c r="CP96" t="s">
        <v>85</v>
      </c>
    </row>
    <row r="97" spans="1:94" hidden="1" x14ac:dyDescent="0.35">
      <c r="A97" t="s">
        <v>788</v>
      </c>
      <c r="B97" t="s">
        <v>85</v>
      </c>
      <c r="C97">
        <v>96</v>
      </c>
      <c r="D97" t="s">
        <v>185</v>
      </c>
      <c r="E97" t="s">
        <v>1182</v>
      </c>
      <c r="F97" t="s">
        <v>119</v>
      </c>
      <c r="G97">
        <v>5.5</v>
      </c>
      <c r="K97" t="s">
        <v>1212</v>
      </c>
      <c r="O97" t="s">
        <v>789</v>
      </c>
      <c r="P97">
        <v>2016</v>
      </c>
      <c r="Q97">
        <v>2016</v>
      </c>
      <c r="R97" t="s">
        <v>790</v>
      </c>
      <c r="S97" t="s">
        <v>85</v>
      </c>
      <c r="T97" t="s">
        <v>791</v>
      </c>
      <c r="U97" t="s">
        <v>792</v>
      </c>
      <c r="V97">
        <v>1025</v>
      </c>
      <c r="Y97" t="s">
        <v>85</v>
      </c>
      <c r="Z97">
        <v>2016</v>
      </c>
      <c r="AE97" t="s">
        <v>85</v>
      </c>
      <c r="AF97">
        <v>2016</v>
      </c>
      <c r="AI97" t="s">
        <v>85</v>
      </c>
      <c r="AJ97" t="s">
        <v>85</v>
      </c>
      <c r="AK97" t="s">
        <v>793</v>
      </c>
      <c r="AM97" t="s">
        <v>184</v>
      </c>
      <c r="AN97" t="s">
        <v>185</v>
      </c>
      <c r="AO97" t="s">
        <v>794</v>
      </c>
      <c r="AP97" t="s">
        <v>85</v>
      </c>
      <c r="AQ97" t="s">
        <v>85</v>
      </c>
      <c r="AR97" t="s">
        <v>184</v>
      </c>
      <c r="AS97" t="s">
        <v>185</v>
      </c>
      <c r="AT97" t="s">
        <v>113</v>
      </c>
      <c r="AU97" t="s">
        <v>98</v>
      </c>
      <c r="AV97" t="s">
        <v>115</v>
      </c>
      <c r="AW97" t="s">
        <v>102</v>
      </c>
      <c r="AX97" t="s">
        <v>85</v>
      </c>
      <c r="AY97" t="s">
        <v>85</v>
      </c>
      <c r="AZ97" t="s">
        <v>85</v>
      </c>
      <c r="BA97" t="s">
        <v>144</v>
      </c>
      <c r="BD97" t="s">
        <v>85</v>
      </c>
      <c r="BE97" t="s">
        <v>85</v>
      </c>
      <c r="BF97" t="s">
        <v>85</v>
      </c>
      <c r="BG97" t="s">
        <v>85</v>
      </c>
      <c r="BI97" t="s">
        <v>85</v>
      </c>
      <c r="BJ97" t="s">
        <v>85</v>
      </c>
      <c r="BK97" t="s">
        <v>85</v>
      </c>
      <c r="BL97" t="s">
        <v>184</v>
      </c>
      <c r="BM97" t="s">
        <v>185</v>
      </c>
      <c r="BN97" t="s">
        <v>85</v>
      </c>
      <c r="BP97">
        <v>1200</v>
      </c>
      <c r="BQ97">
        <v>252</v>
      </c>
      <c r="BR97">
        <v>312</v>
      </c>
      <c r="BS97" t="s">
        <v>795</v>
      </c>
      <c r="BT97" t="s">
        <v>185</v>
      </c>
      <c r="BU97" t="s">
        <v>184</v>
      </c>
      <c r="BV97" t="s">
        <v>185</v>
      </c>
      <c r="BW97" t="s">
        <v>795</v>
      </c>
      <c r="BX97" t="s">
        <v>85</v>
      </c>
      <c r="BY97" t="s">
        <v>85</v>
      </c>
      <c r="BZ97" t="s">
        <v>85</v>
      </c>
      <c r="CA97">
        <v>26929</v>
      </c>
      <c r="CB97" s="5">
        <f>CA97/6000/G97</f>
        <v>0.81603030303030299</v>
      </c>
      <c r="CH97">
        <v>674</v>
      </c>
      <c r="CI97">
        <v>125</v>
      </c>
      <c r="CJ97">
        <v>10</v>
      </c>
      <c r="CK97">
        <v>10</v>
      </c>
      <c r="CL97">
        <v>40</v>
      </c>
      <c r="CM97">
        <v>4</v>
      </c>
      <c r="CP97" t="s">
        <v>85</v>
      </c>
    </row>
    <row r="98" spans="1:94" hidden="1" x14ac:dyDescent="0.35">
      <c r="A98" t="s">
        <v>796</v>
      </c>
      <c r="B98" t="s">
        <v>85</v>
      </c>
      <c r="C98">
        <v>97</v>
      </c>
      <c r="D98" t="s">
        <v>762</v>
      </c>
      <c r="E98" t="s">
        <v>1184</v>
      </c>
      <c r="F98" t="s">
        <v>119</v>
      </c>
      <c r="G98">
        <v>50</v>
      </c>
      <c r="H98">
        <v>230</v>
      </c>
      <c r="J98" s="2">
        <f>H98/(G98*365*24/1000)</f>
        <v>0.52511415525114158</v>
      </c>
      <c r="K98" t="s">
        <v>88</v>
      </c>
      <c r="L98">
        <v>10</v>
      </c>
      <c r="N98" s="5">
        <f>L98/G98</f>
        <v>0.2</v>
      </c>
      <c r="O98" t="s">
        <v>797</v>
      </c>
      <c r="P98">
        <v>2013</v>
      </c>
      <c r="Q98">
        <v>2016</v>
      </c>
      <c r="R98" t="s">
        <v>763</v>
      </c>
      <c r="S98" t="s">
        <v>798</v>
      </c>
      <c r="T98" t="s">
        <v>799</v>
      </c>
      <c r="U98" t="s">
        <v>800</v>
      </c>
      <c r="V98">
        <v>2949</v>
      </c>
      <c r="W98">
        <v>565</v>
      </c>
      <c r="Y98" t="s">
        <v>93</v>
      </c>
      <c r="Z98">
        <v>2016</v>
      </c>
      <c r="AA98">
        <v>585.83000000000004</v>
      </c>
      <c r="AB98">
        <v>11716.6</v>
      </c>
      <c r="AC98">
        <v>0.22</v>
      </c>
      <c r="AD98">
        <v>2.52</v>
      </c>
      <c r="AE98" t="s">
        <v>767</v>
      </c>
      <c r="AF98">
        <v>2016</v>
      </c>
      <c r="AG98">
        <v>0.18</v>
      </c>
      <c r="AH98">
        <v>20</v>
      </c>
      <c r="AI98" t="s">
        <v>94</v>
      </c>
      <c r="AJ98" t="s">
        <v>85</v>
      </c>
      <c r="AK98" t="s">
        <v>85</v>
      </c>
      <c r="AL98">
        <v>1</v>
      </c>
      <c r="AM98" t="s">
        <v>777</v>
      </c>
      <c r="AN98" t="s">
        <v>778</v>
      </c>
      <c r="AO98" t="s">
        <v>777</v>
      </c>
      <c r="AP98" t="s">
        <v>85</v>
      </c>
      <c r="AQ98" t="s">
        <v>769</v>
      </c>
      <c r="AR98" t="s">
        <v>801</v>
      </c>
      <c r="AS98" t="s">
        <v>163</v>
      </c>
      <c r="AT98" t="s">
        <v>156</v>
      </c>
      <c r="AU98" t="s">
        <v>98</v>
      </c>
      <c r="AV98" t="s">
        <v>157</v>
      </c>
      <c r="AW98" t="s">
        <v>102</v>
      </c>
      <c r="AX98" t="s">
        <v>158</v>
      </c>
      <c r="AY98" t="s">
        <v>110</v>
      </c>
      <c r="AZ98" t="s">
        <v>310</v>
      </c>
      <c r="BA98" t="s">
        <v>199</v>
      </c>
      <c r="BD98" t="s">
        <v>85</v>
      </c>
      <c r="BE98" t="s">
        <v>85</v>
      </c>
      <c r="BF98" t="s">
        <v>103</v>
      </c>
      <c r="BG98" t="s">
        <v>200</v>
      </c>
      <c r="BH98">
        <v>9.3000000000000007</v>
      </c>
      <c r="BI98" t="s">
        <v>802</v>
      </c>
      <c r="BJ98" t="s">
        <v>85</v>
      </c>
      <c r="BK98" t="s">
        <v>85</v>
      </c>
      <c r="BL98" t="s">
        <v>161</v>
      </c>
      <c r="BM98" t="s">
        <v>110</v>
      </c>
      <c r="BN98" t="s">
        <v>301</v>
      </c>
      <c r="BP98">
        <v>26000</v>
      </c>
      <c r="BQ98">
        <v>293</v>
      </c>
      <c r="BR98">
        <v>393</v>
      </c>
      <c r="BS98" t="s">
        <v>303</v>
      </c>
      <c r="BT98" t="s">
        <v>163</v>
      </c>
      <c r="BU98" t="s">
        <v>303</v>
      </c>
      <c r="BV98" t="s">
        <v>163</v>
      </c>
      <c r="BW98" t="s">
        <v>304</v>
      </c>
      <c r="BX98" t="s">
        <v>803</v>
      </c>
      <c r="BY98" t="s">
        <v>110</v>
      </c>
      <c r="BZ98" t="s">
        <v>126</v>
      </c>
      <c r="CA98">
        <v>588600</v>
      </c>
      <c r="CB98" s="5">
        <f>CA98/6000/G98</f>
        <v>1.962</v>
      </c>
      <c r="CJ98">
        <v>180</v>
      </c>
      <c r="CP98" t="s">
        <v>85</v>
      </c>
    </row>
    <row r="99" spans="1:94" hidden="1" x14ac:dyDescent="0.35">
      <c r="A99" t="s">
        <v>804</v>
      </c>
      <c r="B99" t="s">
        <v>805</v>
      </c>
      <c r="C99">
        <v>98</v>
      </c>
      <c r="D99" t="s">
        <v>487</v>
      </c>
      <c r="E99" t="s">
        <v>1183</v>
      </c>
      <c r="F99" t="s">
        <v>119</v>
      </c>
      <c r="G99">
        <v>10</v>
      </c>
      <c r="H99">
        <v>60</v>
      </c>
      <c r="J99" s="2">
        <f>H99/(G99*365*24/1000)</f>
        <v>0.68493150684931514</v>
      </c>
      <c r="K99" t="s">
        <v>259</v>
      </c>
      <c r="O99" t="s">
        <v>85</v>
      </c>
      <c r="Q99">
        <v>2016</v>
      </c>
      <c r="R99" t="s">
        <v>806</v>
      </c>
      <c r="S99" t="s">
        <v>807</v>
      </c>
      <c r="T99" t="s">
        <v>808</v>
      </c>
      <c r="U99" t="s">
        <v>809</v>
      </c>
      <c r="V99">
        <v>1786</v>
      </c>
      <c r="Y99" t="s">
        <v>85</v>
      </c>
      <c r="AE99" t="s">
        <v>85</v>
      </c>
      <c r="AI99" t="s">
        <v>85</v>
      </c>
      <c r="AJ99" t="s">
        <v>85</v>
      </c>
      <c r="AK99" t="s">
        <v>85</v>
      </c>
      <c r="AL99">
        <v>0.6</v>
      </c>
      <c r="AM99" t="s">
        <v>810</v>
      </c>
      <c r="AN99" t="s">
        <v>487</v>
      </c>
      <c r="AO99" t="s">
        <v>810</v>
      </c>
      <c r="AP99" t="s">
        <v>85</v>
      </c>
      <c r="AQ99" t="s">
        <v>811</v>
      </c>
      <c r="AR99" t="s">
        <v>812</v>
      </c>
      <c r="AS99" t="s">
        <v>85</v>
      </c>
      <c r="AT99" t="s">
        <v>85</v>
      </c>
      <c r="AU99" t="s">
        <v>85</v>
      </c>
      <c r="AV99" t="s">
        <v>600</v>
      </c>
      <c r="AW99" t="s">
        <v>288</v>
      </c>
      <c r="AX99" t="s">
        <v>85</v>
      </c>
      <c r="AY99" t="s">
        <v>85</v>
      </c>
      <c r="AZ99" t="s">
        <v>85</v>
      </c>
      <c r="BA99" t="s">
        <v>199</v>
      </c>
      <c r="BD99" t="s">
        <v>85</v>
      </c>
      <c r="BE99" t="s">
        <v>85</v>
      </c>
      <c r="BF99" t="s">
        <v>85</v>
      </c>
      <c r="BG99" t="s">
        <v>85</v>
      </c>
      <c r="BH99">
        <v>16</v>
      </c>
      <c r="BI99" t="s">
        <v>782</v>
      </c>
      <c r="BJ99" t="s">
        <v>85</v>
      </c>
      <c r="BK99" t="s">
        <v>85</v>
      </c>
      <c r="BL99" t="s">
        <v>813</v>
      </c>
      <c r="BM99" t="s">
        <v>487</v>
      </c>
      <c r="BN99" t="s">
        <v>85</v>
      </c>
      <c r="BS99" t="s">
        <v>85</v>
      </c>
      <c r="BT99" t="s">
        <v>85</v>
      </c>
      <c r="BU99" t="s">
        <v>85</v>
      </c>
      <c r="BV99" t="s">
        <v>85</v>
      </c>
      <c r="BW99" t="s">
        <v>85</v>
      </c>
      <c r="BX99" t="s">
        <v>85</v>
      </c>
      <c r="BY99" t="s">
        <v>85</v>
      </c>
      <c r="BZ99" t="s">
        <v>85</v>
      </c>
      <c r="CP99" t="s">
        <v>814</v>
      </c>
    </row>
    <row r="100" spans="1:94" hidden="1" x14ac:dyDescent="0.35">
      <c r="A100" t="s">
        <v>815</v>
      </c>
      <c r="B100" t="s">
        <v>85</v>
      </c>
      <c r="C100">
        <v>99</v>
      </c>
      <c r="D100" t="s">
        <v>762</v>
      </c>
      <c r="E100" t="s">
        <v>1184</v>
      </c>
      <c r="F100" t="s">
        <v>119</v>
      </c>
      <c r="G100">
        <v>50</v>
      </c>
      <c r="H100">
        <v>180</v>
      </c>
      <c r="J100" s="2">
        <f>H100/(G100*365*24/1000)</f>
        <v>0.41095890410958902</v>
      </c>
      <c r="K100" t="s">
        <v>167</v>
      </c>
      <c r="O100" t="s">
        <v>85</v>
      </c>
      <c r="P100">
        <v>2012</v>
      </c>
      <c r="Q100">
        <v>2016</v>
      </c>
      <c r="R100" t="s">
        <v>763</v>
      </c>
      <c r="S100" t="s">
        <v>798</v>
      </c>
      <c r="T100" t="s">
        <v>816</v>
      </c>
      <c r="U100" t="s">
        <v>817</v>
      </c>
      <c r="V100">
        <v>2952</v>
      </c>
      <c r="W100">
        <v>450</v>
      </c>
      <c r="Y100" t="s">
        <v>93</v>
      </c>
      <c r="Z100">
        <v>2016</v>
      </c>
      <c r="AA100">
        <v>466.59</v>
      </c>
      <c r="AB100">
        <v>9331.7999999999993</v>
      </c>
      <c r="AC100">
        <v>0.22</v>
      </c>
      <c r="AD100">
        <v>2.69</v>
      </c>
      <c r="AE100" t="s">
        <v>767</v>
      </c>
      <c r="AF100">
        <v>2016</v>
      </c>
      <c r="AG100">
        <v>0.19</v>
      </c>
      <c r="AH100">
        <v>20</v>
      </c>
      <c r="AI100" t="s">
        <v>94</v>
      </c>
      <c r="AJ100" t="s">
        <v>85</v>
      </c>
      <c r="AK100" t="s">
        <v>818</v>
      </c>
      <c r="AM100" t="s">
        <v>176</v>
      </c>
      <c r="AN100" t="s">
        <v>163</v>
      </c>
      <c r="AO100" t="s">
        <v>176</v>
      </c>
      <c r="AP100" t="s">
        <v>177</v>
      </c>
      <c r="AQ100" t="s">
        <v>769</v>
      </c>
      <c r="AR100" t="s">
        <v>389</v>
      </c>
      <c r="AS100" t="s">
        <v>163</v>
      </c>
      <c r="AT100" t="s">
        <v>85</v>
      </c>
      <c r="AU100" t="s">
        <v>85</v>
      </c>
      <c r="AV100" t="s">
        <v>559</v>
      </c>
      <c r="AW100" t="s">
        <v>180</v>
      </c>
      <c r="AX100" t="s">
        <v>85</v>
      </c>
      <c r="AY100" t="s">
        <v>85</v>
      </c>
      <c r="AZ100" t="s">
        <v>85</v>
      </c>
      <c r="BA100" t="s">
        <v>199</v>
      </c>
      <c r="BD100" t="s">
        <v>85</v>
      </c>
      <c r="BE100" t="s">
        <v>85</v>
      </c>
      <c r="BF100" t="s">
        <v>217</v>
      </c>
      <c r="BG100" t="s">
        <v>183</v>
      </c>
      <c r="BH100">
        <v>2</v>
      </c>
      <c r="BI100" t="s">
        <v>819</v>
      </c>
      <c r="BJ100" t="s">
        <v>85</v>
      </c>
      <c r="BK100" t="s">
        <v>85</v>
      </c>
      <c r="BL100" t="s">
        <v>820</v>
      </c>
      <c r="BM100" t="s">
        <v>821</v>
      </c>
      <c r="BN100" t="s">
        <v>85</v>
      </c>
      <c r="BO100">
        <v>200</v>
      </c>
      <c r="BS100" t="s">
        <v>176</v>
      </c>
      <c r="BT100" t="s">
        <v>163</v>
      </c>
      <c r="BU100" t="s">
        <v>176</v>
      </c>
      <c r="BV100" t="s">
        <v>163</v>
      </c>
      <c r="BW100" t="s">
        <v>822</v>
      </c>
      <c r="BX100" t="s">
        <v>85</v>
      </c>
      <c r="BY100" t="s">
        <v>85</v>
      </c>
      <c r="BZ100" t="s">
        <v>85</v>
      </c>
      <c r="CA100">
        <v>576800</v>
      </c>
      <c r="CB100" s="5">
        <f t="shared" ref="CB100:CB107" si="12">CA100/6000/G100</f>
        <v>1.9226666666666667</v>
      </c>
      <c r="CC100">
        <v>4120</v>
      </c>
      <c r="CD100">
        <v>140</v>
      </c>
      <c r="CP100" t="s">
        <v>85</v>
      </c>
    </row>
    <row r="101" spans="1:94" hidden="1" x14ac:dyDescent="0.35">
      <c r="A101" t="s">
        <v>823</v>
      </c>
      <c r="B101" t="s">
        <v>824</v>
      </c>
      <c r="C101">
        <v>100</v>
      </c>
      <c r="D101" t="s">
        <v>487</v>
      </c>
      <c r="E101" t="s">
        <v>1183</v>
      </c>
      <c r="F101" t="s">
        <v>119</v>
      </c>
      <c r="G101">
        <v>10</v>
      </c>
      <c r="K101" t="s">
        <v>167</v>
      </c>
      <c r="O101" t="s">
        <v>85</v>
      </c>
      <c r="P101">
        <v>2014</v>
      </c>
      <c r="Q101">
        <v>2016</v>
      </c>
      <c r="R101" t="s">
        <v>806</v>
      </c>
      <c r="S101" t="s">
        <v>807</v>
      </c>
      <c r="T101" t="s">
        <v>808</v>
      </c>
      <c r="U101" t="s">
        <v>825</v>
      </c>
      <c r="V101">
        <v>1777</v>
      </c>
      <c r="W101">
        <v>420</v>
      </c>
      <c r="Y101" t="s">
        <v>655</v>
      </c>
      <c r="Z101">
        <v>2016</v>
      </c>
      <c r="AA101">
        <v>65.58</v>
      </c>
      <c r="AB101">
        <v>6557.8</v>
      </c>
      <c r="AD101">
        <v>0.3</v>
      </c>
      <c r="AE101" t="s">
        <v>655</v>
      </c>
      <c r="AF101">
        <v>2016</v>
      </c>
      <c r="AG101">
        <v>0.18</v>
      </c>
      <c r="AH101">
        <v>20</v>
      </c>
      <c r="AI101" t="s">
        <v>85</v>
      </c>
      <c r="AJ101" t="s">
        <v>85</v>
      </c>
      <c r="AK101" t="s">
        <v>826</v>
      </c>
      <c r="AL101">
        <v>1.2</v>
      </c>
      <c r="AM101" t="s">
        <v>827</v>
      </c>
      <c r="AN101" t="s">
        <v>487</v>
      </c>
      <c r="AO101" t="s">
        <v>827</v>
      </c>
      <c r="AP101" t="s">
        <v>85</v>
      </c>
      <c r="AQ101" t="s">
        <v>828</v>
      </c>
      <c r="AR101" t="s">
        <v>829</v>
      </c>
      <c r="AS101" t="s">
        <v>487</v>
      </c>
      <c r="AT101" t="s">
        <v>85</v>
      </c>
      <c r="AU101" t="s">
        <v>85</v>
      </c>
      <c r="AV101" t="s">
        <v>600</v>
      </c>
      <c r="AW101" t="s">
        <v>288</v>
      </c>
      <c r="AX101" t="s">
        <v>85</v>
      </c>
      <c r="AY101" t="s">
        <v>85</v>
      </c>
      <c r="AZ101" t="s">
        <v>85</v>
      </c>
      <c r="BA101" t="s">
        <v>199</v>
      </c>
      <c r="BD101" t="s">
        <v>85</v>
      </c>
      <c r="BE101" t="s">
        <v>85</v>
      </c>
      <c r="BF101" t="s">
        <v>85</v>
      </c>
      <c r="BG101" t="s">
        <v>104</v>
      </c>
      <c r="BH101">
        <v>15</v>
      </c>
      <c r="BI101" t="s">
        <v>600</v>
      </c>
      <c r="BJ101" t="s">
        <v>85</v>
      </c>
      <c r="BK101" t="s">
        <v>85</v>
      </c>
      <c r="BL101" t="s">
        <v>827</v>
      </c>
      <c r="BM101" t="s">
        <v>487</v>
      </c>
      <c r="BN101" t="s">
        <v>663</v>
      </c>
      <c r="BO101">
        <v>138</v>
      </c>
      <c r="BS101" t="s">
        <v>827</v>
      </c>
      <c r="BT101" t="s">
        <v>487</v>
      </c>
      <c r="BU101" t="s">
        <v>827</v>
      </c>
      <c r="BV101" t="s">
        <v>487</v>
      </c>
      <c r="BW101" t="s">
        <v>85</v>
      </c>
      <c r="BX101" t="s">
        <v>85</v>
      </c>
      <c r="BY101" t="s">
        <v>85</v>
      </c>
      <c r="BZ101" t="s">
        <v>85</v>
      </c>
      <c r="CA101">
        <v>175375</v>
      </c>
      <c r="CB101" s="5">
        <f t="shared" si="12"/>
        <v>2.9229166666666666</v>
      </c>
      <c r="CC101">
        <v>1525</v>
      </c>
      <c r="CD101">
        <v>116</v>
      </c>
      <c r="CP101" t="s">
        <v>830</v>
      </c>
    </row>
    <row r="102" spans="1:94" hidden="1" x14ac:dyDescent="0.35">
      <c r="A102" t="s">
        <v>831</v>
      </c>
      <c r="B102" t="s">
        <v>85</v>
      </c>
      <c r="C102">
        <v>101</v>
      </c>
      <c r="D102" t="s">
        <v>419</v>
      </c>
      <c r="E102" t="s">
        <v>419</v>
      </c>
      <c r="F102" t="s">
        <v>119</v>
      </c>
      <c r="G102">
        <v>1.5</v>
      </c>
      <c r="H102">
        <v>1.7</v>
      </c>
      <c r="J102" s="2">
        <f t="shared" ref="J102:J107" si="13">H102/(G102*365*24/1000)</f>
        <v>0.12937595129375951</v>
      </c>
      <c r="K102" t="s">
        <v>167</v>
      </c>
      <c r="O102" t="s">
        <v>85</v>
      </c>
      <c r="P102">
        <v>2015</v>
      </c>
      <c r="Q102">
        <v>2016</v>
      </c>
      <c r="R102" t="s">
        <v>832</v>
      </c>
      <c r="S102" t="s">
        <v>85</v>
      </c>
      <c r="T102" t="s">
        <v>833</v>
      </c>
      <c r="U102" t="s">
        <v>834</v>
      </c>
      <c r="Y102" t="s">
        <v>85</v>
      </c>
      <c r="AE102" t="s">
        <v>85</v>
      </c>
      <c r="AI102" t="s">
        <v>85</v>
      </c>
      <c r="AJ102" t="s">
        <v>85</v>
      </c>
      <c r="AK102" t="s">
        <v>85</v>
      </c>
      <c r="AM102" t="s">
        <v>184</v>
      </c>
      <c r="AN102" t="s">
        <v>185</v>
      </c>
      <c r="AO102" t="s">
        <v>835</v>
      </c>
      <c r="AP102" t="s">
        <v>85</v>
      </c>
      <c r="AQ102" t="s">
        <v>85</v>
      </c>
      <c r="AR102" t="s">
        <v>836</v>
      </c>
      <c r="AS102" t="s">
        <v>85</v>
      </c>
      <c r="AT102" t="s">
        <v>85</v>
      </c>
      <c r="AU102" t="s">
        <v>85</v>
      </c>
      <c r="AV102" t="s">
        <v>180</v>
      </c>
      <c r="AW102" t="s">
        <v>180</v>
      </c>
      <c r="AX102" t="s">
        <v>85</v>
      </c>
      <c r="AY102" t="s">
        <v>85</v>
      </c>
      <c r="AZ102" t="s">
        <v>85</v>
      </c>
      <c r="BA102" t="s">
        <v>199</v>
      </c>
      <c r="BD102" t="s">
        <v>85</v>
      </c>
      <c r="BE102" t="s">
        <v>85</v>
      </c>
      <c r="BF102" t="s">
        <v>85</v>
      </c>
      <c r="BG102" t="s">
        <v>85</v>
      </c>
      <c r="BI102" t="s">
        <v>85</v>
      </c>
      <c r="BJ102" t="s">
        <v>85</v>
      </c>
      <c r="BK102" t="s">
        <v>85</v>
      </c>
      <c r="BL102" t="s">
        <v>85</v>
      </c>
      <c r="BM102" t="s">
        <v>85</v>
      </c>
      <c r="BN102" t="s">
        <v>85</v>
      </c>
      <c r="BO102">
        <v>127</v>
      </c>
      <c r="BS102" t="s">
        <v>85</v>
      </c>
      <c r="BT102" t="s">
        <v>85</v>
      </c>
      <c r="BU102" t="s">
        <v>352</v>
      </c>
      <c r="BV102" t="s">
        <v>98</v>
      </c>
      <c r="BW102" t="s">
        <v>837</v>
      </c>
      <c r="BX102" t="s">
        <v>85</v>
      </c>
      <c r="BY102" t="s">
        <v>85</v>
      </c>
      <c r="BZ102" t="s">
        <v>85</v>
      </c>
      <c r="CA102">
        <v>51505</v>
      </c>
      <c r="CB102" s="5">
        <f t="shared" si="12"/>
        <v>5.722777777777778</v>
      </c>
      <c r="CC102">
        <v>23712</v>
      </c>
      <c r="CP102" t="s">
        <v>85</v>
      </c>
    </row>
    <row r="103" spans="1:94" hidden="1" x14ac:dyDescent="0.35">
      <c r="A103" t="s">
        <v>838</v>
      </c>
      <c r="B103" t="s">
        <v>85</v>
      </c>
      <c r="C103">
        <v>102</v>
      </c>
      <c r="D103" t="s">
        <v>839</v>
      </c>
      <c r="E103" t="s">
        <v>1179</v>
      </c>
      <c r="F103" t="s">
        <v>119</v>
      </c>
      <c r="G103">
        <v>12</v>
      </c>
      <c r="H103">
        <v>34</v>
      </c>
      <c r="J103" s="2">
        <f t="shared" si="13"/>
        <v>0.32343987823439879</v>
      </c>
      <c r="K103" t="s">
        <v>1210</v>
      </c>
      <c r="L103">
        <v>394</v>
      </c>
      <c r="N103" s="5">
        <f>L103/G103</f>
        <v>32.833333333333336</v>
      </c>
      <c r="O103" t="s">
        <v>392</v>
      </c>
      <c r="P103">
        <v>2011</v>
      </c>
      <c r="Q103">
        <v>2017</v>
      </c>
      <c r="R103" t="s">
        <v>840</v>
      </c>
      <c r="S103" t="s">
        <v>85</v>
      </c>
      <c r="T103" t="s">
        <v>841</v>
      </c>
      <c r="U103" t="s">
        <v>842</v>
      </c>
      <c r="Y103" t="s">
        <v>85</v>
      </c>
      <c r="AE103" t="s">
        <v>85</v>
      </c>
      <c r="AI103" t="s">
        <v>85</v>
      </c>
      <c r="AJ103" t="s">
        <v>85</v>
      </c>
      <c r="AK103" t="s">
        <v>843</v>
      </c>
      <c r="AL103">
        <v>0.6</v>
      </c>
      <c r="AM103" t="s">
        <v>177</v>
      </c>
      <c r="AN103" t="s">
        <v>163</v>
      </c>
      <c r="AO103" t="s">
        <v>844</v>
      </c>
      <c r="AP103" t="s">
        <v>85</v>
      </c>
      <c r="AQ103" t="s">
        <v>85</v>
      </c>
      <c r="AR103" t="s">
        <v>179</v>
      </c>
      <c r="AS103" t="s">
        <v>163</v>
      </c>
      <c r="AT103" t="s">
        <v>85</v>
      </c>
      <c r="AU103" t="s">
        <v>85</v>
      </c>
      <c r="AV103" t="s">
        <v>359</v>
      </c>
      <c r="AW103" t="s">
        <v>85</v>
      </c>
      <c r="AX103" t="s">
        <v>85</v>
      </c>
      <c r="AY103" t="s">
        <v>85</v>
      </c>
      <c r="AZ103" t="s">
        <v>85</v>
      </c>
      <c r="BA103" t="s">
        <v>199</v>
      </c>
      <c r="BD103" t="s">
        <v>85</v>
      </c>
      <c r="BE103" t="s">
        <v>85</v>
      </c>
      <c r="BF103" t="s">
        <v>85</v>
      </c>
      <c r="BG103" t="s">
        <v>85</v>
      </c>
      <c r="BI103" t="s">
        <v>85</v>
      </c>
      <c r="BJ103" t="s">
        <v>85</v>
      </c>
      <c r="BK103" t="s">
        <v>85</v>
      </c>
      <c r="BL103" t="s">
        <v>85</v>
      </c>
      <c r="BM103" t="s">
        <v>85</v>
      </c>
      <c r="BN103" t="s">
        <v>85</v>
      </c>
      <c r="BS103" t="s">
        <v>85</v>
      </c>
      <c r="BT103" t="s">
        <v>85</v>
      </c>
      <c r="BU103" t="s">
        <v>845</v>
      </c>
      <c r="BV103" t="s">
        <v>85</v>
      </c>
      <c r="BW103" t="s">
        <v>846</v>
      </c>
      <c r="BX103" t="s">
        <v>280</v>
      </c>
      <c r="BY103" t="s">
        <v>163</v>
      </c>
      <c r="BZ103" t="s">
        <v>85</v>
      </c>
      <c r="CA103">
        <v>85000</v>
      </c>
      <c r="CB103" s="5">
        <f t="shared" si="12"/>
        <v>1.1805555555555556</v>
      </c>
      <c r="CI103">
        <v>150</v>
      </c>
      <c r="CJ103">
        <v>26</v>
      </c>
      <c r="CL103">
        <v>104</v>
      </c>
      <c r="CM103">
        <v>4</v>
      </c>
      <c r="CP103" t="s">
        <v>85</v>
      </c>
    </row>
    <row r="104" spans="1:94" hidden="1" x14ac:dyDescent="0.35">
      <c r="A104" t="s">
        <v>847</v>
      </c>
      <c r="B104" t="s">
        <v>85</v>
      </c>
      <c r="C104">
        <v>103</v>
      </c>
      <c r="D104" t="s">
        <v>419</v>
      </c>
      <c r="E104" t="s">
        <v>419</v>
      </c>
      <c r="F104" t="s">
        <v>119</v>
      </c>
      <c r="G104">
        <v>1.1000000000000001</v>
      </c>
      <c r="H104">
        <v>2.2000000000000002</v>
      </c>
      <c r="J104" s="2">
        <f t="shared" si="13"/>
        <v>0.22831050228310501</v>
      </c>
      <c r="K104" t="s">
        <v>167</v>
      </c>
      <c r="O104" t="s">
        <v>85</v>
      </c>
      <c r="P104">
        <v>2014</v>
      </c>
      <c r="Q104">
        <v>2017</v>
      </c>
      <c r="R104" t="s">
        <v>420</v>
      </c>
      <c r="S104" t="s">
        <v>85</v>
      </c>
      <c r="T104" t="s">
        <v>848</v>
      </c>
      <c r="U104" t="s">
        <v>849</v>
      </c>
      <c r="W104">
        <v>21</v>
      </c>
      <c r="Y104" t="s">
        <v>850</v>
      </c>
      <c r="Z104">
        <v>2017</v>
      </c>
      <c r="AA104">
        <v>16.41</v>
      </c>
      <c r="AB104">
        <v>14919.4</v>
      </c>
      <c r="AC104">
        <v>0.64</v>
      </c>
      <c r="AE104" t="s">
        <v>85</v>
      </c>
      <c r="AI104" t="s">
        <v>85</v>
      </c>
      <c r="AJ104" t="s">
        <v>85</v>
      </c>
      <c r="AK104" t="s">
        <v>851</v>
      </c>
      <c r="AL104">
        <v>0.1</v>
      </c>
      <c r="AM104" t="s">
        <v>852</v>
      </c>
      <c r="AN104" t="s">
        <v>419</v>
      </c>
      <c r="AO104" t="s">
        <v>852</v>
      </c>
      <c r="AP104" t="s">
        <v>852</v>
      </c>
      <c r="AQ104" t="s">
        <v>853</v>
      </c>
      <c r="AR104" t="s">
        <v>85</v>
      </c>
      <c r="AS104" t="s">
        <v>85</v>
      </c>
      <c r="AT104" t="s">
        <v>85</v>
      </c>
      <c r="AU104" t="s">
        <v>85</v>
      </c>
      <c r="AV104" t="s">
        <v>854</v>
      </c>
      <c r="AW104" t="s">
        <v>85</v>
      </c>
      <c r="AX104" t="s">
        <v>85</v>
      </c>
      <c r="AY104" t="s">
        <v>85</v>
      </c>
      <c r="AZ104" t="s">
        <v>85</v>
      </c>
      <c r="BA104" t="s">
        <v>199</v>
      </c>
      <c r="BD104" t="s">
        <v>85</v>
      </c>
      <c r="BE104" t="s">
        <v>85</v>
      </c>
      <c r="BF104" t="s">
        <v>217</v>
      </c>
      <c r="BG104" t="s">
        <v>104</v>
      </c>
      <c r="BH104">
        <v>3</v>
      </c>
      <c r="BI104" t="s">
        <v>854</v>
      </c>
      <c r="BJ104" t="s">
        <v>85</v>
      </c>
      <c r="BK104" t="s">
        <v>85</v>
      </c>
      <c r="BL104" t="s">
        <v>852</v>
      </c>
      <c r="BM104" t="s">
        <v>85</v>
      </c>
      <c r="BN104" t="s">
        <v>85</v>
      </c>
      <c r="BO104">
        <v>30</v>
      </c>
      <c r="BS104" t="s">
        <v>85</v>
      </c>
      <c r="BT104" t="s">
        <v>85</v>
      </c>
      <c r="BU104" t="s">
        <v>852</v>
      </c>
      <c r="BV104" t="s">
        <v>419</v>
      </c>
      <c r="BW104" t="s">
        <v>85</v>
      </c>
      <c r="BX104" t="s">
        <v>85</v>
      </c>
      <c r="BY104" t="s">
        <v>85</v>
      </c>
      <c r="BZ104" t="s">
        <v>85</v>
      </c>
      <c r="CA104">
        <v>15000</v>
      </c>
      <c r="CB104" s="5">
        <f t="shared" si="12"/>
        <v>2.2727272727272725</v>
      </c>
      <c r="CC104">
        <v>3500</v>
      </c>
      <c r="CP104" t="s">
        <v>85</v>
      </c>
    </row>
    <row r="105" spans="1:94" hidden="1" x14ac:dyDescent="0.35">
      <c r="A105" t="s">
        <v>855</v>
      </c>
      <c r="B105" t="s">
        <v>856</v>
      </c>
      <c r="C105">
        <v>104</v>
      </c>
      <c r="D105" t="s">
        <v>487</v>
      </c>
      <c r="E105" t="s">
        <v>1183</v>
      </c>
      <c r="F105" t="s">
        <v>119</v>
      </c>
      <c r="G105">
        <v>50</v>
      </c>
      <c r="H105">
        <v>199</v>
      </c>
      <c r="J105" s="2">
        <f t="shared" si="13"/>
        <v>0.454337899543379</v>
      </c>
      <c r="K105" t="s">
        <v>88</v>
      </c>
      <c r="O105" t="s">
        <v>85</v>
      </c>
      <c r="P105">
        <v>2014</v>
      </c>
      <c r="Q105">
        <v>2018</v>
      </c>
      <c r="R105" t="s">
        <v>651</v>
      </c>
      <c r="S105" t="s">
        <v>652</v>
      </c>
      <c r="T105" t="s">
        <v>653</v>
      </c>
      <c r="U105" t="s">
        <v>857</v>
      </c>
      <c r="V105">
        <v>1950</v>
      </c>
      <c r="W105">
        <v>1938</v>
      </c>
      <c r="Y105" t="s">
        <v>655</v>
      </c>
      <c r="Z105">
        <v>2018</v>
      </c>
      <c r="AA105">
        <v>292.07</v>
      </c>
      <c r="AB105">
        <v>5841.4</v>
      </c>
      <c r="AC105">
        <v>0.13</v>
      </c>
      <c r="AD105">
        <v>1.1499999999999999</v>
      </c>
      <c r="AE105" t="s">
        <v>655</v>
      </c>
      <c r="AF105">
        <v>2018</v>
      </c>
      <c r="AG105">
        <v>0.17</v>
      </c>
      <c r="AH105">
        <v>20</v>
      </c>
      <c r="AI105" t="s">
        <v>173</v>
      </c>
      <c r="AJ105" t="s">
        <v>858</v>
      </c>
      <c r="AK105" t="s">
        <v>859</v>
      </c>
      <c r="AM105" t="s">
        <v>860</v>
      </c>
      <c r="AN105" t="s">
        <v>487</v>
      </c>
      <c r="AO105" t="s">
        <v>861</v>
      </c>
      <c r="AP105" t="s">
        <v>85</v>
      </c>
      <c r="AQ105" t="s">
        <v>85</v>
      </c>
      <c r="AR105" t="s">
        <v>829</v>
      </c>
      <c r="AS105" t="s">
        <v>487</v>
      </c>
      <c r="AT105" t="s">
        <v>113</v>
      </c>
      <c r="AU105" t="s">
        <v>98</v>
      </c>
      <c r="AV105" t="s">
        <v>115</v>
      </c>
      <c r="AW105" t="s">
        <v>102</v>
      </c>
      <c r="AX105" t="s">
        <v>862</v>
      </c>
      <c r="AY105" t="s">
        <v>487</v>
      </c>
      <c r="AZ105" t="s">
        <v>85</v>
      </c>
      <c r="BA105" t="s">
        <v>199</v>
      </c>
      <c r="BB105">
        <v>100</v>
      </c>
      <c r="BC105">
        <v>40</v>
      </c>
      <c r="BD105" t="s">
        <v>863</v>
      </c>
      <c r="BE105" t="s">
        <v>487</v>
      </c>
      <c r="BF105" t="s">
        <v>103</v>
      </c>
      <c r="BG105" t="s">
        <v>200</v>
      </c>
      <c r="BH105">
        <v>9</v>
      </c>
      <c r="BI105" t="s">
        <v>600</v>
      </c>
      <c r="BJ105" t="s">
        <v>864</v>
      </c>
      <c r="BK105" t="s">
        <v>163</v>
      </c>
      <c r="BL105" t="s">
        <v>280</v>
      </c>
      <c r="BM105" t="s">
        <v>163</v>
      </c>
      <c r="BN105" t="s">
        <v>162</v>
      </c>
      <c r="BP105">
        <v>27360</v>
      </c>
      <c r="BQ105">
        <v>293</v>
      </c>
      <c r="BR105">
        <v>393</v>
      </c>
      <c r="BS105" t="s">
        <v>865</v>
      </c>
      <c r="BT105" t="s">
        <v>163</v>
      </c>
      <c r="BU105" t="s">
        <v>866</v>
      </c>
      <c r="BV105" t="s">
        <v>110</v>
      </c>
      <c r="BW105" t="s">
        <v>242</v>
      </c>
      <c r="BX105" t="s">
        <v>280</v>
      </c>
      <c r="BY105" t="s">
        <v>163</v>
      </c>
      <c r="BZ105" t="s">
        <v>126</v>
      </c>
      <c r="CA105">
        <v>620000</v>
      </c>
      <c r="CB105" s="5">
        <f t="shared" si="12"/>
        <v>2.0666666666666664</v>
      </c>
      <c r="CC105">
        <v>150</v>
      </c>
      <c r="CH105">
        <v>620000</v>
      </c>
      <c r="CI105">
        <v>150</v>
      </c>
      <c r="CJ105">
        <v>190</v>
      </c>
      <c r="CK105">
        <v>12</v>
      </c>
      <c r="CL105">
        <v>760</v>
      </c>
      <c r="CM105">
        <v>4</v>
      </c>
      <c r="CN105">
        <v>1300</v>
      </c>
      <c r="CO105">
        <v>100</v>
      </c>
      <c r="CP105" t="s">
        <v>867</v>
      </c>
    </row>
    <row r="106" spans="1:94" hidden="1" x14ac:dyDescent="0.35">
      <c r="A106" t="s">
        <v>868</v>
      </c>
      <c r="B106" t="s">
        <v>869</v>
      </c>
      <c r="C106">
        <v>105</v>
      </c>
      <c r="D106" t="s">
        <v>487</v>
      </c>
      <c r="E106" t="s">
        <v>1183</v>
      </c>
      <c r="F106" t="s">
        <v>119</v>
      </c>
      <c r="G106">
        <v>15</v>
      </c>
      <c r="H106">
        <v>75</v>
      </c>
      <c r="J106" s="2">
        <f t="shared" si="13"/>
        <v>0.57077625570776258</v>
      </c>
      <c r="K106" t="s">
        <v>259</v>
      </c>
      <c r="L106">
        <v>50</v>
      </c>
      <c r="N106" s="5">
        <f>50/15</f>
        <v>3.3333333333333335</v>
      </c>
      <c r="O106" t="s">
        <v>1242</v>
      </c>
      <c r="P106">
        <v>2015</v>
      </c>
      <c r="Q106">
        <v>2018</v>
      </c>
      <c r="R106" t="s">
        <v>870</v>
      </c>
      <c r="S106" t="s">
        <v>871</v>
      </c>
      <c r="T106" t="s">
        <v>872</v>
      </c>
      <c r="U106" t="s">
        <v>873</v>
      </c>
      <c r="V106">
        <v>1767</v>
      </c>
      <c r="W106">
        <v>700</v>
      </c>
      <c r="Y106" t="s">
        <v>655</v>
      </c>
      <c r="Z106">
        <v>2018</v>
      </c>
      <c r="AA106">
        <v>105.49</v>
      </c>
      <c r="AB106">
        <v>7033</v>
      </c>
      <c r="AC106">
        <v>0.12</v>
      </c>
      <c r="AE106" t="s">
        <v>655</v>
      </c>
      <c r="AF106">
        <v>2018</v>
      </c>
      <c r="AI106" t="s">
        <v>85</v>
      </c>
      <c r="AJ106" t="s">
        <v>85</v>
      </c>
      <c r="AK106" t="s">
        <v>85</v>
      </c>
      <c r="AM106" t="s">
        <v>874</v>
      </c>
      <c r="AN106" t="s">
        <v>487</v>
      </c>
      <c r="AO106" t="s">
        <v>875</v>
      </c>
      <c r="AP106" t="s">
        <v>85</v>
      </c>
      <c r="AQ106" t="s">
        <v>85</v>
      </c>
      <c r="AR106" t="s">
        <v>876</v>
      </c>
      <c r="AS106" t="s">
        <v>487</v>
      </c>
      <c r="AT106" t="s">
        <v>877</v>
      </c>
      <c r="AU106" t="s">
        <v>487</v>
      </c>
      <c r="AV106" t="s">
        <v>180</v>
      </c>
      <c r="AW106" t="s">
        <v>180</v>
      </c>
      <c r="AX106" t="s">
        <v>85</v>
      </c>
      <c r="AY106" t="s">
        <v>85</v>
      </c>
      <c r="AZ106" t="s">
        <v>85</v>
      </c>
      <c r="BA106" t="s">
        <v>199</v>
      </c>
      <c r="BD106" t="s">
        <v>85</v>
      </c>
      <c r="BE106" t="s">
        <v>85</v>
      </c>
      <c r="BF106" t="s">
        <v>85</v>
      </c>
      <c r="BG106" t="s">
        <v>183</v>
      </c>
      <c r="BH106">
        <v>14</v>
      </c>
      <c r="BI106" t="s">
        <v>878</v>
      </c>
      <c r="BJ106" t="s">
        <v>877</v>
      </c>
      <c r="BK106" t="s">
        <v>487</v>
      </c>
      <c r="BL106" t="s">
        <v>877</v>
      </c>
      <c r="BM106" t="s">
        <v>487</v>
      </c>
      <c r="BN106" t="s">
        <v>85</v>
      </c>
      <c r="BS106" t="s">
        <v>85</v>
      </c>
      <c r="BT106" t="s">
        <v>85</v>
      </c>
      <c r="BU106" t="s">
        <v>877</v>
      </c>
      <c r="BV106" t="s">
        <v>487</v>
      </c>
      <c r="BW106" t="s">
        <v>879</v>
      </c>
      <c r="BX106" t="s">
        <v>85</v>
      </c>
      <c r="BY106" t="s">
        <v>85</v>
      </c>
      <c r="BZ106" t="s">
        <v>85</v>
      </c>
      <c r="CA106">
        <v>170000</v>
      </c>
      <c r="CB106" s="5">
        <f t="shared" si="12"/>
        <v>1.8888888888888888</v>
      </c>
      <c r="CP106" t="s">
        <v>1243</v>
      </c>
    </row>
    <row r="107" spans="1:94" hidden="1" x14ac:dyDescent="0.35">
      <c r="A107" t="s">
        <v>880</v>
      </c>
      <c r="B107" t="s">
        <v>85</v>
      </c>
      <c r="C107">
        <v>106</v>
      </c>
      <c r="D107" t="s">
        <v>762</v>
      </c>
      <c r="E107" t="s">
        <v>1184</v>
      </c>
      <c r="F107" t="s">
        <v>119</v>
      </c>
      <c r="G107">
        <v>100</v>
      </c>
      <c r="H107">
        <v>320</v>
      </c>
      <c r="J107" s="2">
        <f t="shared" si="13"/>
        <v>0.36529680365296802</v>
      </c>
      <c r="K107" t="s">
        <v>88</v>
      </c>
      <c r="O107" t="s">
        <v>85</v>
      </c>
      <c r="P107">
        <v>2015</v>
      </c>
      <c r="Q107">
        <v>2018</v>
      </c>
      <c r="R107" t="s">
        <v>763</v>
      </c>
      <c r="S107" t="s">
        <v>798</v>
      </c>
      <c r="T107" t="s">
        <v>816</v>
      </c>
      <c r="U107" t="s">
        <v>881</v>
      </c>
      <c r="V107">
        <v>2937</v>
      </c>
      <c r="W107">
        <v>690</v>
      </c>
      <c r="Y107" t="s">
        <v>93</v>
      </c>
      <c r="Z107">
        <v>2015</v>
      </c>
      <c r="AA107">
        <v>724.57</v>
      </c>
      <c r="AB107">
        <v>7245.7</v>
      </c>
      <c r="AC107">
        <v>0.19</v>
      </c>
      <c r="AD107">
        <v>1.9</v>
      </c>
      <c r="AE107" t="s">
        <v>767</v>
      </c>
      <c r="AF107">
        <v>2015</v>
      </c>
      <c r="AG107">
        <v>0.16</v>
      </c>
      <c r="AH107">
        <v>20</v>
      </c>
      <c r="AI107" t="s">
        <v>94</v>
      </c>
      <c r="AJ107" t="s">
        <v>85</v>
      </c>
      <c r="AK107" t="s">
        <v>882</v>
      </c>
      <c r="AM107" t="s">
        <v>883</v>
      </c>
      <c r="AN107" t="s">
        <v>884</v>
      </c>
      <c r="AO107" t="s">
        <v>885</v>
      </c>
      <c r="AP107" t="s">
        <v>85</v>
      </c>
      <c r="AQ107" t="s">
        <v>85</v>
      </c>
      <c r="AR107" t="s">
        <v>886</v>
      </c>
      <c r="AS107" t="s">
        <v>887</v>
      </c>
      <c r="AT107" t="s">
        <v>85</v>
      </c>
      <c r="AU107" t="s">
        <v>85</v>
      </c>
      <c r="AV107" t="s">
        <v>359</v>
      </c>
      <c r="AW107" t="s">
        <v>102</v>
      </c>
      <c r="AX107" t="s">
        <v>85</v>
      </c>
      <c r="AY107" t="s">
        <v>85</v>
      </c>
      <c r="AZ107" t="s">
        <v>85</v>
      </c>
      <c r="BA107" t="s">
        <v>199</v>
      </c>
      <c r="BD107" t="s">
        <v>85</v>
      </c>
      <c r="BE107" t="s">
        <v>85</v>
      </c>
      <c r="BF107" t="s">
        <v>217</v>
      </c>
      <c r="BG107" t="s">
        <v>200</v>
      </c>
      <c r="BH107">
        <v>4.5</v>
      </c>
      <c r="BI107" t="s">
        <v>600</v>
      </c>
      <c r="BJ107" t="s">
        <v>85</v>
      </c>
      <c r="BK107" t="s">
        <v>85</v>
      </c>
      <c r="BL107" t="s">
        <v>280</v>
      </c>
      <c r="BM107" t="s">
        <v>163</v>
      </c>
      <c r="BN107" t="s">
        <v>85</v>
      </c>
      <c r="BQ107">
        <v>293</v>
      </c>
      <c r="BR107">
        <v>393</v>
      </c>
      <c r="BS107" t="s">
        <v>303</v>
      </c>
      <c r="BT107" t="s">
        <v>163</v>
      </c>
      <c r="BU107" t="s">
        <v>303</v>
      </c>
      <c r="BV107" t="s">
        <v>163</v>
      </c>
      <c r="BW107" t="s">
        <v>304</v>
      </c>
      <c r="BX107" t="s">
        <v>85</v>
      </c>
      <c r="BY107" t="s">
        <v>85</v>
      </c>
      <c r="BZ107" t="s">
        <v>85</v>
      </c>
      <c r="CA107">
        <v>869800</v>
      </c>
      <c r="CB107" s="5">
        <f t="shared" si="12"/>
        <v>1.4496666666666667</v>
      </c>
      <c r="CJ107">
        <v>266</v>
      </c>
      <c r="CL107">
        <v>1064</v>
      </c>
      <c r="CM107">
        <v>4</v>
      </c>
      <c r="CP107" t="s">
        <v>85</v>
      </c>
    </row>
    <row r="108" spans="1:94" hidden="1" x14ac:dyDescent="0.35">
      <c r="A108" t="s">
        <v>888</v>
      </c>
      <c r="B108" t="s">
        <v>85</v>
      </c>
      <c r="C108">
        <v>107</v>
      </c>
      <c r="D108" t="s">
        <v>778</v>
      </c>
      <c r="E108" t="s">
        <v>1180</v>
      </c>
      <c r="F108" t="s">
        <v>119</v>
      </c>
      <c r="G108">
        <v>50</v>
      </c>
      <c r="J108" s="2"/>
      <c r="K108" t="s">
        <v>1210</v>
      </c>
      <c r="L108">
        <v>1390</v>
      </c>
      <c r="N108" s="5">
        <f>L108/G108</f>
        <v>27.8</v>
      </c>
      <c r="O108" t="s">
        <v>392</v>
      </c>
      <c r="P108">
        <v>2018</v>
      </c>
      <c r="Q108">
        <v>2018</v>
      </c>
      <c r="R108" t="s">
        <v>85</v>
      </c>
      <c r="S108" t="s">
        <v>85</v>
      </c>
      <c r="T108" t="s">
        <v>889</v>
      </c>
      <c r="U108" t="s">
        <v>890</v>
      </c>
      <c r="V108">
        <v>2521</v>
      </c>
      <c r="Y108" t="s">
        <v>85</v>
      </c>
      <c r="AE108" t="s">
        <v>85</v>
      </c>
      <c r="AI108" t="s">
        <v>85</v>
      </c>
      <c r="AJ108" t="s">
        <v>85</v>
      </c>
      <c r="AK108" t="s">
        <v>85</v>
      </c>
      <c r="AM108" t="s">
        <v>891</v>
      </c>
      <c r="AN108" t="s">
        <v>98</v>
      </c>
      <c r="AO108" t="s">
        <v>892</v>
      </c>
      <c r="AP108" t="s">
        <v>85</v>
      </c>
      <c r="AQ108" t="s">
        <v>85</v>
      </c>
      <c r="AR108" t="s">
        <v>85</v>
      </c>
      <c r="AS108" t="s">
        <v>85</v>
      </c>
      <c r="AT108" t="s">
        <v>85</v>
      </c>
      <c r="AU108" t="s">
        <v>85</v>
      </c>
      <c r="AV108" t="s">
        <v>359</v>
      </c>
      <c r="AW108" t="s">
        <v>102</v>
      </c>
      <c r="AX108" t="s">
        <v>85</v>
      </c>
      <c r="AY108" t="s">
        <v>85</v>
      </c>
      <c r="AZ108" t="s">
        <v>85</v>
      </c>
      <c r="BA108" t="s">
        <v>199</v>
      </c>
      <c r="BD108" t="s">
        <v>85</v>
      </c>
      <c r="BE108" t="s">
        <v>85</v>
      </c>
      <c r="BF108" t="s">
        <v>85</v>
      </c>
      <c r="BG108" t="s">
        <v>85</v>
      </c>
      <c r="BI108" t="s">
        <v>85</v>
      </c>
      <c r="BJ108" t="s">
        <v>85</v>
      </c>
      <c r="BK108" t="s">
        <v>85</v>
      </c>
      <c r="BL108" t="s">
        <v>85</v>
      </c>
      <c r="BM108" t="s">
        <v>85</v>
      </c>
      <c r="BN108" t="s">
        <v>85</v>
      </c>
      <c r="BS108" t="s">
        <v>85</v>
      </c>
      <c r="BT108" t="s">
        <v>85</v>
      </c>
      <c r="BU108" t="s">
        <v>176</v>
      </c>
      <c r="BV108" t="s">
        <v>163</v>
      </c>
      <c r="BW108" t="s">
        <v>893</v>
      </c>
      <c r="BX108" t="s">
        <v>85</v>
      </c>
      <c r="BY108" t="s">
        <v>85</v>
      </c>
      <c r="BZ108" t="s">
        <v>85</v>
      </c>
      <c r="CP108" t="s">
        <v>85</v>
      </c>
    </row>
    <row r="109" spans="1:94" hidden="1" x14ac:dyDescent="0.35">
      <c r="A109" t="s">
        <v>894</v>
      </c>
      <c r="B109" t="s">
        <v>85</v>
      </c>
      <c r="C109">
        <v>108</v>
      </c>
      <c r="D109" t="s">
        <v>391</v>
      </c>
      <c r="E109" t="s">
        <v>1180</v>
      </c>
      <c r="F109" t="s">
        <v>119</v>
      </c>
      <c r="G109">
        <v>200</v>
      </c>
      <c r="H109">
        <v>600</v>
      </c>
      <c r="J109" s="2">
        <f t="shared" ref="J109:J118" si="14">H109/(G109*365*24/1000)</f>
        <v>0.34246575342465752</v>
      </c>
      <c r="K109" t="s">
        <v>88</v>
      </c>
      <c r="L109">
        <v>70</v>
      </c>
      <c r="N109" s="5">
        <f>L109/G109</f>
        <v>0.35</v>
      </c>
      <c r="O109" t="s">
        <v>895</v>
      </c>
      <c r="P109">
        <v>2015</v>
      </c>
      <c r="Q109">
        <v>2018</v>
      </c>
      <c r="R109" t="s">
        <v>772</v>
      </c>
      <c r="S109" t="s">
        <v>85</v>
      </c>
      <c r="T109" t="s">
        <v>773</v>
      </c>
      <c r="U109" t="s">
        <v>85</v>
      </c>
      <c r="V109">
        <v>2503</v>
      </c>
      <c r="W109">
        <v>1100</v>
      </c>
      <c r="Y109" t="s">
        <v>93</v>
      </c>
      <c r="Z109">
        <v>2018</v>
      </c>
      <c r="AA109">
        <v>1119.2</v>
      </c>
      <c r="AB109">
        <v>5596</v>
      </c>
      <c r="AC109">
        <v>0.16</v>
      </c>
      <c r="AD109">
        <v>1.36</v>
      </c>
      <c r="AE109" t="s">
        <v>775</v>
      </c>
      <c r="AF109">
        <v>2018</v>
      </c>
      <c r="AG109">
        <v>0.14000000000000001</v>
      </c>
      <c r="AH109">
        <v>25</v>
      </c>
      <c r="AI109" t="s">
        <v>94</v>
      </c>
      <c r="AJ109" t="s">
        <v>85</v>
      </c>
      <c r="AK109" t="s">
        <v>896</v>
      </c>
      <c r="AM109" t="s">
        <v>777</v>
      </c>
      <c r="AN109" t="s">
        <v>778</v>
      </c>
      <c r="AO109" t="s">
        <v>897</v>
      </c>
      <c r="AP109" t="s">
        <v>85</v>
      </c>
      <c r="AQ109" t="s">
        <v>898</v>
      </c>
      <c r="AR109" t="s">
        <v>899</v>
      </c>
      <c r="AS109" t="s">
        <v>900</v>
      </c>
      <c r="AT109" t="s">
        <v>85</v>
      </c>
      <c r="AU109" t="s">
        <v>85</v>
      </c>
      <c r="AV109" t="s">
        <v>278</v>
      </c>
      <c r="AW109" t="s">
        <v>102</v>
      </c>
      <c r="AX109" t="s">
        <v>158</v>
      </c>
      <c r="AY109" t="s">
        <v>110</v>
      </c>
      <c r="AZ109" t="s">
        <v>901</v>
      </c>
      <c r="BA109" t="s">
        <v>199</v>
      </c>
      <c r="BD109" t="s">
        <v>85</v>
      </c>
      <c r="BE109" t="s">
        <v>85</v>
      </c>
      <c r="BF109" t="s">
        <v>217</v>
      </c>
      <c r="BG109" t="s">
        <v>200</v>
      </c>
      <c r="BH109">
        <v>7</v>
      </c>
      <c r="BI109" t="s">
        <v>600</v>
      </c>
      <c r="BJ109" t="s">
        <v>85</v>
      </c>
      <c r="BK109" t="s">
        <v>85</v>
      </c>
      <c r="BL109" t="s">
        <v>280</v>
      </c>
      <c r="BM109" t="s">
        <v>163</v>
      </c>
      <c r="BN109" t="s">
        <v>85</v>
      </c>
      <c r="BQ109">
        <v>293</v>
      </c>
      <c r="BR109">
        <v>393</v>
      </c>
      <c r="BS109" t="s">
        <v>85</v>
      </c>
      <c r="BT109" t="s">
        <v>85</v>
      </c>
      <c r="BU109" t="s">
        <v>303</v>
      </c>
      <c r="BV109" t="s">
        <v>163</v>
      </c>
      <c r="BW109" t="s">
        <v>452</v>
      </c>
      <c r="BX109" t="s">
        <v>85</v>
      </c>
      <c r="BY109" t="s">
        <v>85</v>
      </c>
      <c r="BZ109" t="s">
        <v>85</v>
      </c>
      <c r="CA109">
        <v>1779900</v>
      </c>
      <c r="CB109" s="5">
        <f>CA109/6000/G109</f>
        <v>1.48325</v>
      </c>
      <c r="CP109" t="s">
        <v>85</v>
      </c>
    </row>
    <row r="110" spans="1:94" hidden="1" x14ac:dyDescent="0.35">
      <c r="A110" t="s">
        <v>902</v>
      </c>
      <c r="B110" t="s">
        <v>85</v>
      </c>
      <c r="C110">
        <v>109</v>
      </c>
      <c r="D110" t="s">
        <v>391</v>
      </c>
      <c r="E110" t="s">
        <v>1180</v>
      </c>
      <c r="F110" t="s">
        <v>119</v>
      </c>
      <c r="G110">
        <v>150</v>
      </c>
      <c r="H110">
        <v>500</v>
      </c>
      <c r="J110" s="2">
        <f t="shared" si="14"/>
        <v>0.38051750380517502</v>
      </c>
      <c r="K110" t="s">
        <v>167</v>
      </c>
      <c r="L110">
        <v>70</v>
      </c>
      <c r="N110" s="5">
        <f>L110/G110</f>
        <v>0.46666666666666667</v>
      </c>
      <c r="O110" t="s">
        <v>895</v>
      </c>
      <c r="P110">
        <v>2017</v>
      </c>
      <c r="Q110">
        <v>2018</v>
      </c>
      <c r="R110" t="s">
        <v>772</v>
      </c>
      <c r="S110" t="s">
        <v>85</v>
      </c>
      <c r="T110" t="s">
        <v>773</v>
      </c>
      <c r="U110" t="s">
        <v>903</v>
      </c>
      <c r="V110">
        <v>2508</v>
      </c>
      <c r="W110">
        <v>862</v>
      </c>
      <c r="Y110" t="s">
        <v>93</v>
      </c>
      <c r="Z110">
        <v>2018</v>
      </c>
      <c r="AA110">
        <v>877.05</v>
      </c>
      <c r="AB110">
        <v>5847</v>
      </c>
      <c r="AC110">
        <v>0.15</v>
      </c>
      <c r="AD110">
        <v>1.42</v>
      </c>
      <c r="AE110" t="s">
        <v>775</v>
      </c>
      <c r="AF110">
        <v>2018</v>
      </c>
      <c r="AG110">
        <v>0.15</v>
      </c>
      <c r="AH110">
        <v>25</v>
      </c>
      <c r="AI110" t="s">
        <v>94</v>
      </c>
      <c r="AJ110" t="s">
        <v>85</v>
      </c>
      <c r="AK110" t="s">
        <v>896</v>
      </c>
      <c r="AM110" t="s">
        <v>777</v>
      </c>
      <c r="AN110" t="s">
        <v>778</v>
      </c>
      <c r="AO110" t="s">
        <v>897</v>
      </c>
      <c r="AP110" t="s">
        <v>85</v>
      </c>
      <c r="AQ110" t="s">
        <v>898</v>
      </c>
      <c r="AR110" t="s">
        <v>899</v>
      </c>
      <c r="AS110" t="s">
        <v>900</v>
      </c>
      <c r="AT110" t="s">
        <v>85</v>
      </c>
      <c r="AU110" t="s">
        <v>85</v>
      </c>
      <c r="AV110" t="s">
        <v>600</v>
      </c>
      <c r="AW110" t="s">
        <v>288</v>
      </c>
      <c r="AX110" t="s">
        <v>158</v>
      </c>
      <c r="AY110" t="s">
        <v>110</v>
      </c>
      <c r="AZ110" t="s">
        <v>781</v>
      </c>
      <c r="BA110" t="s">
        <v>199</v>
      </c>
      <c r="BD110" t="s">
        <v>85</v>
      </c>
      <c r="BE110" t="s">
        <v>85</v>
      </c>
      <c r="BF110" t="s">
        <v>217</v>
      </c>
      <c r="BG110" t="s">
        <v>104</v>
      </c>
      <c r="BH110">
        <v>7</v>
      </c>
      <c r="BI110" t="s">
        <v>600</v>
      </c>
      <c r="BJ110" t="s">
        <v>85</v>
      </c>
      <c r="BK110" t="s">
        <v>85</v>
      </c>
      <c r="BL110" t="s">
        <v>303</v>
      </c>
      <c r="BM110" t="s">
        <v>163</v>
      </c>
      <c r="BN110" t="s">
        <v>85</v>
      </c>
      <c r="BO110">
        <v>247</v>
      </c>
      <c r="BS110" t="s">
        <v>85</v>
      </c>
      <c r="BT110" t="s">
        <v>85</v>
      </c>
      <c r="BU110" t="s">
        <v>303</v>
      </c>
      <c r="BV110" t="s">
        <v>163</v>
      </c>
      <c r="BW110" t="s">
        <v>382</v>
      </c>
      <c r="BX110" t="s">
        <v>85</v>
      </c>
      <c r="BY110" t="s">
        <v>85</v>
      </c>
      <c r="BZ110" t="s">
        <v>85</v>
      </c>
      <c r="CA110">
        <v>1312000</v>
      </c>
      <c r="CB110" s="5">
        <f>CA110/6000/G110</f>
        <v>1.4577777777777776</v>
      </c>
      <c r="CP110" t="s">
        <v>85</v>
      </c>
    </row>
    <row r="111" spans="1:94" hidden="1" x14ac:dyDescent="0.35">
      <c r="A111" t="s">
        <v>904</v>
      </c>
      <c r="B111" t="s">
        <v>905</v>
      </c>
      <c r="C111">
        <v>110</v>
      </c>
      <c r="D111" t="s">
        <v>487</v>
      </c>
      <c r="E111" t="s">
        <v>1183</v>
      </c>
      <c r="F111" t="s">
        <v>119</v>
      </c>
      <c r="G111">
        <v>100</v>
      </c>
      <c r="H111">
        <v>483</v>
      </c>
      <c r="J111" s="2">
        <f t="shared" si="14"/>
        <v>0.55136986301369861</v>
      </c>
      <c r="K111" t="s">
        <v>167</v>
      </c>
      <c r="O111" t="s">
        <v>85</v>
      </c>
      <c r="P111">
        <v>2016</v>
      </c>
      <c r="Q111">
        <v>2018</v>
      </c>
      <c r="R111" t="s">
        <v>806</v>
      </c>
      <c r="S111" t="s">
        <v>807</v>
      </c>
      <c r="T111" t="s">
        <v>808</v>
      </c>
      <c r="U111" t="s">
        <v>906</v>
      </c>
      <c r="V111">
        <v>1777</v>
      </c>
      <c r="W111">
        <v>3040</v>
      </c>
      <c r="Y111" t="s">
        <v>655</v>
      </c>
      <c r="Z111">
        <v>2018</v>
      </c>
      <c r="AA111">
        <v>458.15</v>
      </c>
      <c r="AB111">
        <v>4581.5</v>
      </c>
      <c r="AC111">
        <v>0.08</v>
      </c>
      <c r="AD111">
        <v>1.1499999999999999</v>
      </c>
      <c r="AE111" t="s">
        <v>655</v>
      </c>
      <c r="AF111">
        <v>2018</v>
      </c>
      <c r="AG111">
        <v>0.17</v>
      </c>
      <c r="AH111">
        <v>20</v>
      </c>
      <c r="AI111" t="s">
        <v>173</v>
      </c>
      <c r="AJ111" t="s">
        <v>858</v>
      </c>
      <c r="AK111" t="s">
        <v>85</v>
      </c>
      <c r="AL111">
        <v>8</v>
      </c>
      <c r="AM111" t="s">
        <v>827</v>
      </c>
      <c r="AN111" t="s">
        <v>487</v>
      </c>
      <c r="AO111" t="s">
        <v>827</v>
      </c>
      <c r="AP111" t="s">
        <v>85</v>
      </c>
      <c r="AQ111" t="s">
        <v>828</v>
      </c>
      <c r="AR111" t="s">
        <v>829</v>
      </c>
      <c r="AS111" t="s">
        <v>487</v>
      </c>
      <c r="AT111" t="s">
        <v>907</v>
      </c>
      <c r="AU111" t="s">
        <v>487</v>
      </c>
      <c r="AV111" t="s">
        <v>782</v>
      </c>
      <c r="AW111" t="s">
        <v>288</v>
      </c>
      <c r="AX111" t="s">
        <v>181</v>
      </c>
      <c r="AY111" t="s">
        <v>98</v>
      </c>
      <c r="AZ111" t="s">
        <v>908</v>
      </c>
      <c r="BA111" t="s">
        <v>199</v>
      </c>
      <c r="BB111">
        <v>126</v>
      </c>
      <c r="BC111">
        <v>45</v>
      </c>
      <c r="BD111" t="s">
        <v>909</v>
      </c>
      <c r="BE111" t="s">
        <v>487</v>
      </c>
      <c r="BF111" t="s">
        <v>217</v>
      </c>
      <c r="BG111" t="s">
        <v>104</v>
      </c>
      <c r="BH111">
        <v>11</v>
      </c>
      <c r="BI111" t="s">
        <v>782</v>
      </c>
      <c r="BJ111" t="s">
        <v>910</v>
      </c>
      <c r="BK111" t="s">
        <v>487</v>
      </c>
      <c r="BL111" t="s">
        <v>827</v>
      </c>
      <c r="BM111" t="s">
        <v>487</v>
      </c>
      <c r="BN111" t="s">
        <v>663</v>
      </c>
      <c r="BO111">
        <v>263</v>
      </c>
      <c r="BQ111">
        <v>290</v>
      </c>
      <c r="BR111">
        <v>565</v>
      </c>
      <c r="BS111" t="s">
        <v>827</v>
      </c>
      <c r="BT111" t="s">
        <v>487</v>
      </c>
      <c r="BU111" t="s">
        <v>827</v>
      </c>
      <c r="BV111" t="s">
        <v>487</v>
      </c>
      <c r="BW111" t="s">
        <v>85</v>
      </c>
      <c r="BX111" t="s">
        <v>85</v>
      </c>
      <c r="BY111" t="s">
        <v>85</v>
      </c>
      <c r="BZ111" t="s">
        <v>85</v>
      </c>
      <c r="CA111">
        <v>1400000</v>
      </c>
      <c r="CB111" s="5">
        <f>CA111/6000/G111</f>
        <v>2.3333333333333335</v>
      </c>
      <c r="CC111">
        <v>12121</v>
      </c>
      <c r="CD111">
        <v>116</v>
      </c>
      <c r="CN111">
        <v>1500</v>
      </c>
      <c r="CO111">
        <v>60</v>
      </c>
      <c r="CP111" t="s">
        <v>911</v>
      </c>
    </row>
    <row r="112" spans="1:94" hidden="1" x14ac:dyDescent="0.35">
      <c r="A112" t="s">
        <v>912</v>
      </c>
      <c r="B112" t="s">
        <v>913</v>
      </c>
      <c r="C112">
        <v>111</v>
      </c>
      <c r="D112" t="s">
        <v>487</v>
      </c>
      <c r="E112" t="s">
        <v>1183</v>
      </c>
      <c r="F112" t="s">
        <v>119</v>
      </c>
      <c r="G112">
        <v>50</v>
      </c>
      <c r="H112">
        <v>146</v>
      </c>
      <c r="J112" s="2">
        <f t="shared" si="14"/>
        <v>0.33333333333333331</v>
      </c>
      <c r="K112" t="s">
        <v>167</v>
      </c>
      <c r="O112" t="s">
        <v>85</v>
      </c>
      <c r="P112">
        <v>2016</v>
      </c>
      <c r="Q112">
        <v>2018</v>
      </c>
      <c r="R112" t="s">
        <v>651</v>
      </c>
      <c r="S112" t="s">
        <v>652</v>
      </c>
      <c r="T112" t="s">
        <v>653</v>
      </c>
      <c r="U112" t="s">
        <v>654</v>
      </c>
      <c r="V112">
        <v>2043</v>
      </c>
      <c r="W112">
        <v>1050</v>
      </c>
      <c r="Y112" t="s">
        <v>655</v>
      </c>
      <c r="Z112">
        <v>2018</v>
      </c>
      <c r="AA112">
        <v>158.24</v>
      </c>
      <c r="AB112">
        <v>3164.8</v>
      </c>
      <c r="AC112">
        <v>0.09</v>
      </c>
      <c r="AD112">
        <v>1.1499999999999999</v>
      </c>
      <c r="AE112" t="s">
        <v>655</v>
      </c>
      <c r="AF112">
        <v>2018</v>
      </c>
      <c r="AG112">
        <v>0.18</v>
      </c>
      <c r="AH112">
        <v>20</v>
      </c>
      <c r="AI112" t="s">
        <v>173</v>
      </c>
      <c r="AJ112" t="s">
        <v>858</v>
      </c>
      <c r="AK112" t="s">
        <v>85</v>
      </c>
      <c r="AL112">
        <v>2.5</v>
      </c>
      <c r="AM112" t="s">
        <v>656</v>
      </c>
      <c r="AN112" t="s">
        <v>487</v>
      </c>
      <c r="AO112" t="s">
        <v>656</v>
      </c>
      <c r="AP112" t="s">
        <v>85</v>
      </c>
      <c r="AQ112" t="s">
        <v>657</v>
      </c>
      <c r="AR112" t="s">
        <v>658</v>
      </c>
      <c r="AS112" t="s">
        <v>487</v>
      </c>
      <c r="AT112" t="s">
        <v>659</v>
      </c>
      <c r="AU112" t="s">
        <v>487</v>
      </c>
      <c r="AV112" t="s">
        <v>782</v>
      </c>
      <c r="AW112" t="s">
        <v>288</v>
      </c>
      <c r="AX112" t="s">
        <v>496</v>
      </c>
      <c r="AY112" t="s">
        <v>487</v>
      </c>
      <c r="AZ112" t="s">
        <v>914</v>
      </c>
      <c r="BA112" t="s">
        <v>199</v>
      </c>
      <c r="BB112">
        <v>132</v>
      </c>
      <c r="BC112">
        <v>0.43099999999999999</v>
      </c>
      <c r="BD112" t="s">
        <v>661</v>
      </c>
      <c r="BE112" t="s">
        <v>487</v>
      </c>
      <c r="BF112" t="s">
        <v>217</v>
      </c>
      <c r="BG112" t="s">
        <v>104</v>
      </c>
      <c r="BH112">
        <v>7</v>
      </c>
      <c r="BI112" t="s">
        <v>600</v>
      </c>
      <c r="BJ112" t="s">
        <v>662</v>
      </c>
      <c r="BK112" t="s">
        <v>487</v>
      </c>
      <c r="BL112" t="s">
        <v>661</v>
      </c>
      <c r="BM112" t="s">
        <v>487</v>
      </c>
      <c r="BN112" t="s">
        <v>663</v>
      </c>
      <c r="BO112">
        <v>200</v>
      </c>
      <c r="BQ112">
        <v>290</v>
      </c>
      <c r="BR112">
        <v>565</v>
      </c>
      <c r="BS112" t="s">
        <v>664</v>
      </c>
      <c r="BT112" t="s">
        <v>487</v>
      </c>
      <c r="BU112" t="s">
        <v>664</v>
      </c>
      <c r="BV112" t="s">
        <v>487</v>
      </c>
      <c r="BW112" t="s">
        <v>665</v>
      </c>
      <c r="BX112" t="s">
        <v>915</v>
      </c>
      <c r="BY112" t="s">
        <v>487</v>
      </c>
      <c r="BZ112" t="s">
        <v>85</v>
      </c>
      <c r="CA112">
        <v>542700</v>
      </c>
      <c r="CB112" s="5">
        <f>CA112/6000/G112</f>
        <v>1.8090000000000002</v>
      </c>
      <c r="CC112">
        <v>27135</v>
      </c>
      <c r="CD112">
        <v>20</v>
      </c>
      <c r="CN112">
        <v>1500</v>
      </c>
      <c r="CO112">
        <v>70</v>
      </c>
      <c r="CP112" t="s">
        <v>916</v>
      </c>
    </row>
    <row r="113" spans="1:94" hidden="1" x14ac:dyDescent="0.35">
      <c r="A113" t="s">
        <v>917</v>
      </c>
      <c r="B113" t="s">
        <v>85</v>
      </c>
      <c r="C113">
        <v>112</v>
      </c>
      <c r="D113" t="s">
        <v>762</v>
      </c>
      <c r="E113" t="s">
        <v>1184</v>
      </c>
      <c r="F113" t="s">
        <v>119</v>
      </c>
      <c r="G113">
        <v>100</v>
      </c>
      <c r="H113">
        <v>380</v>
      </c>
      <c r="J113" s="2">
        <f t="shared" si="14"/>
        <v>0.43378995433789952</v>
      </c>
      <c r="K113" t="s">
        <v>88</v>
      </c>
      <c r="O113" t="s">
        <v>85</v>
      </c>
      <c r="P113">
        <v>2014</v>
      </c>
      <c r="Q113">
        <v>2018</v>
      </c>
      <c r="R113" t="s">
        <v>763</v>
      </c>
      <c r="S113" t="s">
        <v>764</v>
      </c>
      <c r="T113" t="s">
        <v>765</v>
      </c>
      <c r="U113" t="s">
        <v>918</v>
      </c>
      <c r="V113">
        <v>2960</v>
      </c>
      <c r="W113">
        <v>880</v>
      </c>
      <c r="Y113" t="s">
        <v>93</v>
      </c>
      <c r="Z113">
        <v>2017</v>
      </c>
      <c r="AA113">
        <v>895.36</v>
      </c>
      <c r="AB113">
        <v>8953.6</v>
      </c>
      <c r="AC113">
        <v>0.2</v>
      </c>
      <c r="AD113">
        <v>1.9</v>
      </c>
      <c r="AE113" t="s">
        <v>767</v>
      </c>
      <c r="AF113">
        <v>2017</v>
      </c>
      <c r="AG113">
        <v>0.15</v>
      </c>
      <c r="AH113">
        <v>20</v>
      </c>
      <c r="AI113" t="s">
        <v>94</v>
      </c>
      <c r="AJ113" t="s">
        <v>85</v>
      </c>
      <c r="AK113" t="s">
        <v>919</v>
      </c>
      <c r="AM113" t="s">
        <v>176</v>
      </c>
      <c r="AN113" t="s">
        <v>163</v>
      </c>
      <c r="AO113" t="s">
        <v>176</v>
      </c>
      <c r="AP113" t="s">
        <v>85</v>
      </c>
      <c r="AQ113" t="s">
        <v>769</v>
      </c>
      <c r="AR113" t="s">
        <v>179</v>
      </c>
      <c r="AS113" t="s">
        <v>163</v>
      </c>
      <c r="AT113" t="s">
        <v>85</v>
      </c>
      <c r="AU113" t="s">
        <v>85</v>
      </c>
      <c r="AV113" t="s">
        <v>278</v>
      </c>
      <c r="AW113" t="s">
        <v>102</v>
      </c>
      <c r="AX113" t="s">
        <v>158</v>
      </c>
      <c r="AY113" t="s">
        <v>110</v>
      </c>
      <c r="AZ113" t="s">
        <v>85</v>
      </c>
      <c r="BA113" t="s">
        <v>199</v>
      </c>
      <c r="BD113" t="s">
        <v>85</v>
      </c>
      <c r="BE113" t="s">
        <v>85</v>
      </c>
      <c r="BF113" t="s">
        <v>217</v>
      </c>
      <c r="BG113" t="s">
        <v>200</v>
      </c>
      <c r="BH113">
        <v>5.5</v>
      </c>
      <c r="BI113" t="s">
        <v>600</v>
      </c>
      <c r="BJ113" t="s">
        <v>85</v>
      </c>
      <c r="BK113" t="s">
        <v>85</v>
      </c>
      <c r="BL113" t="s">
        <v>280</v>
      </c>
      <c r="BM113" t="s">
        <v>163</v>
      </c>
      <c r="BN113" t="s">
        <v>920</v>
      </c>
      <c r="BS113" t="s">
        <v>176</v>
      </c>
      <c r="BT113" t="s">
        <v>163</v>
      </c>
      <c r="BU113" t="s">
        <v>176</v>
      </c>
      <c r="BV113" t="s">
        <v>163</v>
      </c>
      <c r="BW113" t="s">
        <v>893</v>
      </c>
      <c r="BX113" t="s">
        <v>85</v>
      </c>
      <c r="BY113" t="s">
        <v>85</v>
      </c>
      <c r="BZ113" t="s">
        <v>85</v>
      </c>
      <c r="CA113">
        <v>850000</v>
      </c>
      <c r="CB113" s="5">
        <f>CA113/6000/G113</f>
        <v>1.4166666666666665</v>
      </c>
      <c r="CP113" t="s">
        <v>85</v>
      </c>
    </row>
    <row r="114" spans="1:94" hidden="1" x14ac:dyDescent="0.35">
      <c r="A114" t="s">
        <v>921</v>
      </c>
      <c r="B114" t="s">
        <v>85</v>
      </c>
      <c r="C114">
        <v>113</v>
      </c>
      <c r="D114" t="s">
        <v>107</v>
      </c>
      <c r="E114" t="s">
        <v>1180</v>
      </c>
      <c r="F114" t="s">
        <v>119</v>
      </c>
      <c r="G114">
        <v>110</v>
      </c>
      <c r="H114">
        <v>415</v>
      </c>
      <c r="J114" s="2">
        <f t="shared" si="14"/>
        <v>0.43067662930676626</v>
      </c>
      <c r="K114" t="s">
        <v>88</v>
      </c>
      <c r="O114" t="s">
        <v>922</v>
      </c>
      <c r="P114">
        <v>2015</v>
      </c>
      <c r="Q114">
        <v>2019</v>
      </c>
      <c r="R114" t="s">
        <v>923</v>
      </c>
      <c r="S114" t="s">
        <v>85</v>
      </c>
      <c r="T114" t="s">
        <v>924</v>
      </c>
      <c r="U114" t="s">
        <v>925</v>
      </c>
      <c r="V114">
        <v>2393</v>
      </c>
      <c r="W114">
        <v>1000</v>
      </c>
      <c r="Y114" t="s">
        <v>93</v>
      </c>
      <c r="Z114">
        <v>2017</v>
      </c>
      <c r="AA114">
        <v>1017.45</v>
      </c>
      <c r="AB114">
        <v>9249.6</v>
      </c>
      <c r="AC114">
        <v>0.21</v>
      </c>
      <c r="AD114">
        <v>0.76</v>
      </c>
      <c r="AE114" t="s">
        <v>926</v>
      </c>
      <c r="AF114">
        <v>2017</v>
      </c>
      <c r="AG114">
        <v>0.23</v>
      </c>
      <c r="AH114">
        <v>25</v>
      </c>
      <c r="AI114" t="s">
        <v>94</v>
      </c>
      <c r="AJ114" t="s">
        <v>85</v>
      </c>
      <c r="AK114" t="s">
        <v>927</v>
      </c>
      <c r="AM114" t="s">
        <v>928</v>
      </c>
      <c r="AN114" t="s">
        <v>929</v>
      </c>
      <c r="AO114" t="s">
        <v>930</v>
      </c>
      <c r="AP114" t="s">
        <v>85</v>
      </c>
      <c r="AQ114" t="s">
        <v>931</v>
      </c>
      <c r="AR114" t="s">
        <v>932</v>
      </c>
      <c r="AS114" t="s">
        <v>929</v>
      </c>
      <c r="AT114" t="s">
        <v>85</v>
      </c>
      <c r="AU114" t="s">
        <v>85</v>
      </c>
      <c r="AV114" t="s">
        <v>933</v>
      </c>
      <c r="AW114" t="s">
        <v>102</v>
      </c>
      <c r="AX114" t="s">
        <v>85</v>
      </c>
      <c r="AY114" t="s">
        <v>85</v>
      </c>
      <c r="AZ114" t="s">
        <v>85</v>
      </c>
      <c r="BA114" t="s">
        <v>199</v>
      </c>
      <c r="BD114" t="s">
        <v>85</v>
      </c>
      <c r="BE114" t="s">
        <v>85</v>
      </c>
      <c r="BF114" t="s">
        <v>85</v>
      </c>
      <c r="BG114" t="s">
        <v>200</v>
      </c>
      <c r="BH114">
        <v>4.5</v>
      </c>
      <c r="BI114" t="s">
        <v>361</v>
      </c>
      <c r="BJ114" t="s">
        <v>85</v>
      </c>
      <c r="BK114" t="s">
        <v>85</v>
      </c>
      <c r="BL114" t="s">
        <v>280</v>
      </c>
      <c r="BM114" t="s">
        <v>163</v>
      </c>
      <c r="BN114" t="s">
        <v>85</v>
      </c>
      <c r="BS114" t="s">
        <v>176</v>
      </c>
      <c r="BT114" t="s">
        <v>163</v>
      </c>
      <c r="BU114" t="s">
        <v>176</v>
      </c>
      <c r="BV114" t="s">
        <v>163</v>
      </c>
      <c r="BW114" t="s">
        <v>648</v>
      </c>
      <c r="BX114" t="s">
        <v>280</v>
      </c>
      <c r="BY114" t="s">
        <v>163</v>
      </c>
      <c r="BZ114" t="s">
        <v>85</v>
      </c>
      <c r="CK114">
        <v>10</v>
      </c>
      <c r="CN114">
        <v>633</v>
      </c>
      <c r="CO114">
        <v>60</v>
      </c>
      <c r="CP114" t="s">
        <v>85</v>
      </c>
    </row>
    <row r="115" spans="1:94" hidden="1" x14ac:dyDescent="0.35">
      <c r="A115" t="s">
        <v>934</v>
      </c>
      <c r="B115" t="s">
        <v>85</v>
      </c>
      <c r="C115">
        <v>114</v>
      </c>
      <c r="D115" t="s">
        <v>107</v>
      </c>
      <c r="E115" t="s">
        <v>1180</v>
      </c>
      <c r="F115" t="s">
        <v>119</v>
      </c>
      <c r="G115">
        <v>121</v>
      </c>
      <c r="H115">
        <v>320</v>
      </c>
      <c r="J115" s="2">
        <f t="shared" si="14"/>
        <v>0.30189818483716363</v>
      </c>
      <c r="K115" t="s">
        <v>167</v>
      </c>
      <c r="O115" t="s">
        <v>935</v>
      </c>
      <c r="P115">
        <v>2015</v>
      </c>
      <c r="Q115">
        <v>2019</v>
      </c>
      <c r="R115" t="s">
        <v>923</v>
      </c>
      <c r="S115" t="s">
        <v>85</v>
      </c>
      <c r="T115" t="s">
        <v>924</v>
      </c>
      <c r="U115" t="s">
        <v>936</v>
      </c>
      <c r="V115">
        <v>2393</v>
      </c>
      <c r="W115">
        <v>840</v>
      </c>
      <c r="Y115" t="s">
        <v>93</v>
      </c>
      <c r="Z115">
        <v>2017</v>
      </c>
      <c r="AA115">
        <v>854.66</v>
      </c>
      <c r="AB115">
        <v>7063.3</v>
      </c>
      <c r="AC115">
        <v>0.23</v>
      </c>
      <c r="AD115">
        <v>0.79</v>
      </c>
      <c r="AE115" t="s">
        <v>926</v>
      </c>
      <c r="AF115">
        <v>2017</v>
      </c>
      <c r="AG115">
        <v>0.24</v>
      </c>
      <c r="AH115">
        <v>25</v>
      </c>
      <c r="AI115" t="s">
        <v>94</v>
      </c>
      <c r="AJ115" t="s">
        <v>85</v>
      </c>
      <c r="AK115" t="s">
        <v>85</v>
      </c>
      <c r="AL115">
        <v>3.2</v>
      </c>
      <c r="AM115" t="s">
        <v>937</v>
      </c>
      <c r="AN115" t="s">
        <v>98</v>
      </c>
      <c r="AO115" t="s">
        <v>938</v>
      </c>
      <c r="AP115" t="s">
        <v>85</v>
      </c>
      <c r="AQ115" t="s">
        <v>931</v>
      </c>
      <c r="AR115" t="s">
        <v>891</v>
      </c>
      <c r="AS115" t="s">
        <v>98</v>
      </c>
      <c r="AT115" t="s">
        <v>85</v>
      </c>
      <c r="AU115" t="s">
        <v>85</v>
      </c>
      <c r="AV115" t="s">
        <v>180</v>
      </c>
      <c r="AW115" t="s">
        <v>180</v>
      </c>
      <c r="AX115" t="s">
        <v>85</v>
      </c>
      <c r="AY115" t="s">
        <v>85</v>
      </c>
      <c r="AZ115" t="s">
        <v>85</v>
      </c>
      <c r="BA115" t="s">
        <v>199</v>
      </c>
      <c r="BD115" t="s">
        <v>85</v>
      </c>
      <c r="BE115" t="s">
        <v>85</v>
      </c>
      <c r="BF115" t="s">
        <v>85</v>
      </c>
      <c r="BG115" t="s">
        <v>85</v>
      </c>
      <c r="BI115" t="s">
        <v>85</v>
      </c>
      <c r="BJ115" t="s">
        <v>85</v>
      </c>
      <c r="BK115" t="s">
        <v>85</v>
      </c>
      <c r="BL115" t="s">
        <v>939</v>
      </c>
      <c r="BM115" t="s">
        <v>98</v>
      </c>
      <c r="BN115" t="s">
        <v>85</v>
      </c>
      <c r="BO115">
        <v>240</v>
      </c>
      <c r="BS115" t="s">
        <v>85</v>
      </c>
      <c r="BT115" t="s">
        <v>85</v>
      </c>
      <c r="BU115" t="s">
        <v>723</v>
      </c>
      <c r="BV115" t="s">
        <v>98</v>
      </c>
      <c r="BW115" t="s">
        <v>1172</v>
      </c>
      <c r="BX115" t="s">
        <v>940</v>
      </c>
      <c r="BY115" t="s">
        <v>85</v>
      </c>
      <c r="BZ115" t="s">
        <v>85</v>
      </c>
      <c r="CA115">
        <v>1052480</v>
      </c>
      <c r="CB115" s="5">
        <f>CA115/6000/G115</f>
        <v>1.4496969696969697</v>
      </c>
      <c r="CC115">
        <v>50600</v>
      </c>
      <c r="CD115">
        <v>21</v>
      </c>
      <c r="CP115" t="s">
        <v>85</v>
      </c>
    </row>
    <row r="116" spans="1:94" hidden="1" x14ac:dyDescent="0.35">
      <c r="A116" t="s">
        <v>941</v>
      </c>
      <c r="B116" t="s">
        <v>942</v>
      </c>
      <c r="C116">
        <v>115</v>
      </c>
      <c r="D116" t="s">
        <v>487</v>
      </c>
      <c r="E116" t="s">
        <v>1183</v>
      </c>
      <c r="F116" t="s">
        <v>119</v>
      </c>
      <c r="G116">
        <v>50</v>
      </c>
      <c r="H116">
        <v>198.4</v>
      </c>
      <c r="J116" s="2">
        <f t="shared" si="14"/>
        <v>0.45296803652968037</v>
      </c>
      <c r="K116" t="s">
        <v>167</v>
      </c>
      <c r="O116" t="s">
        <v>85</v>
      </c>
      <c r="P116">
        <v>2017</v>
      </c>
      <c r="Q116">
        <v>2019</v>
      </c>
      <c r="R116" t="s">
        <v>943</v>
      </c>
      <c r="S116" t="s">
        <v>944</v>
      </c>
      <c r="T116" t="s">
        <v>945</v>
      </c>
      <c r="U116" t="s">
        <v>1150</v>
      </c>
      <c r="V116">
        <v>1789</v>
      </c>
      <c r="W116">
        <v>1580</v>
      </c>
      <c r="Y116" t="s">
        <v>655</v>
      </c>
      <c r="Z116">
        <v>2017</v>
      </c>
      <c r="AA116">
        <v>238.12</v>
      </c>
      <c r="AB116">
        <v>4762.3</v>
      </c>
      <c r="AC116">
        <v>0.1</v>
      </c>
      <c r="AD116">
        <v>1.1499999999999999</v>
      </c>
      <c r="AE116" t="s">
        <v>655</v>
      </c>
      <c r="AF116">
        <v>2017</v>
      </c>
      <c r="AG116">
        <v>0.17</v>
      </c>
      <c r="AH116">
        <v>20</v>
      </c>
      <c r="AI116" t="s">
        <v>173</v>
      </c>
      <c r="AJ116" t="s">
        <v>858</v>
      </c>
      <c r="AK116" t="s">
        <v>85</v>
      </c>
      <c r="AL116">
        <v>4.4000000000000004</v>
      </c>
      <c r="AM116" t="s">
        <v>1146</v>
      </c>
      <c r="AN116" t="s">
        <v>487</v>
      </c>
      <c r="AO116" t="s">
        <v>946</v>
      </c>
      <c r="AP116" t="s">
        <v>85</v>
      </c>
      <c r="AQ116" t="s">
        <v>947</v>
      </c>
      <c r="AR116" t="s">
        <v>948</v>
      </c>
      <c r="AS116" t="s">
        <v>487</v>
      </c>
      <c r="AT116" t="s">
        <v>949</v>
      </c>
      <c r="AU116" t="s">
        <v>487</v>
      </c>
      <c r="AV116" t="s">
        <v>950</v>
      </c>
      <c r="AW116" t="s">
        <v>288</v>
      </c>
      <c r="AX116" t="s">
        <v>1147</v>
      </c>
      <c r="AY116" t="s">
        <v>487</v>
      </c>
      <c r="AZ116" t="s">
        <v>951</v>
      </c>
      <c r="BA116" t="s">
        <v>199</v>
      </c>
      <c r="BB116">
        <v>140</v>
      </c>
      <c r="BC116">
        <v>44</v>
      </c>
      <c r="BD116" t="s">
        <v>499</v>
      </c>
      <c r="BE116" t="s">
        <v>487</v>
      </c>
      <c r="BF116" t="s">
        <v>952</v>
      </c>
      <c r="BG116" t="s">
        <v>104</v>
      </c>
      <c r="BH116">
        <v>13</v>
      </c>
      <c r="BI116" t="s">
        <v>782</v>
      </c>
      <c r="BJ116" t="s">
        <v>662</v>
      </c>
      <c r="BK116" t="s">
        <v>487</v>
      </c>
      <c r="BL116" t="s">
        <v>499</v>
      </c>
      <c r="BM116" t="s">
        <v>487</v>
      </c>
      <c r="BN116" t="s">
        <v>663</v>
      </c>
      <c r="BO116">
        <v>220</v>
      </c>
      <c r="BQ116">
        <v>290</v>
      </c>
      <c r="BR116">
        <v>560</v>
      </c>
      <c r="BS116" t="s">
        <v>953</v>
      </c>
      <c r="BT116" t="s">
        <v>487</v>
      </c>
      <c r="BU116" t="s">
        <v>954</v>
      </c>
      <c r="BV116" t="s">
        <v>110</v>
      </c>
      <c r="BW116" t="s">
        <v>955</v>
      </c>
      <c r="BX116" t="s">
        <v>956</v>
      </c>
      <c r="BY116" t="s">
        <v>487</v>
      </c>
      <c r="BZ116" t="s">
        <v>85</v>
      </c>
      <c r="CA116">
        <v>696751</v>
      </c>
      <c r="CB116" s="5">
        <f>CA116/6000/G116</f>
        <v>2.3225033333333336</v>
      </c>
      <c r="CC116">
        <v>14500</v>
      </c>
      <c r="CD116">
        <v>50</v>
      </c>
      <c r="CN116">
        <v>1200</v>
      </c>
      <c r="CO116">
        <v>50</v>
      </c>
      <c r="CP116" t="s">
        <v>1148</v>
      </c>
    </row>
    <row r="117" spans="1:94" hidden="1" x14ac:dyDescent="0.35">
      <c r="A117" t="s">
        <v>957</v>
      </c>
      <c r="B117" t="s">
        <v>958</v>
      </c>
      <c r="C117">
        <v>116</v>
      </c>
      <c r="D117" t="s">
        <v>487</v>
      </c>
      <c r="E117" t="s">
        <v>1183</v>
      </c>
      <c r="F117" t="s">
        <v>119</v>
      </c>
      <c r="G117">
        <v>50</v>
      </c>
      <c r="H117">
        <v>214</v>
      </c>
      <c r="J117" s="2">
        <f t="shared" si="14"/>
        <v>0.48858447488584472</v>
      </c>
      <c r="K117" t="s">
        <v>259</v>
      </c>
      <c r="O117" t="s">
        <v>85</v>
      </c>
      <c r="P117">
        <v>2018</v>
      </c>
      <c r="Q117">
        <v>2020</v>
      </c>
      <c r="R117" t="s">
        <v>806</v>
      </c>
      <c r="S117" t="s">
        <v>807</v>
      </c>
      <c r="T117" t="s">
        <v>808</v>
      </c>
      <c r="U117" t="s">
        <v>809</v>
      </c>
      <c r="V117">
        <v>1649</v>
      </c>
      <c r="W117">
        <v>1688</v>
      </c>
      <c r="Y117" t="s">
        <v>655</v>
      </c>
      <c r="Z117">
        <v>2017</v>
      </c>
      <c r="AA117">
        <v>253.19</v>
      </c>
      <c r="AB117">
        <v>5063.7</v>
      </c>
      <c r="AC117">
        <v>0.1</v>
      </c>
      <c r="AD117">
        <v>1.1499999999999999</v>
      </c>
      <c r="AE117" t="s">
        <v>655</v>
      </c>
      <c r="AF117">
        <v>2017</v>
      </c>
      <c r="AG117">
        <v>0.17</v>
      </c>
      <c r="AH117">
        <v>20</v>
      </c>
      <c r="AI117" t="s">
        <v>173</v>
      </c>
      <c r="AJ117" t="s">
        <v>858</v>
      </c>
      <c r="AK117" t="s">
        <v>959</v>
      </c>
      <c r="AL117">
        <v>3.2</v>
      </c>
      <c r="AM117" t="s">
        <v>810</v>
      </c>
      <c r="AN117" t="s">
        <v>487</v>
      </c>
      <c r="AO117" t="s">
        <v>810</v>
      </c>
      <c r="AP117" t="s">
        <v>85</v>
      </c>
      <c r="AQ117" t="s">
        <v>811</v>
      </c>
      <c r="AR117" t="s">
        <v>812</v>
      </c>
      <c r="AS117" t="s">
        <v>487</v>
      </c>
      <c r="AT117" t="s">
        <v>85</v>
      </c>
      <c r="AU117" t="s">
        <v>85</v>
      </c>
      <c r="AV117" t="s">
        <v>600</v>
      </c>
      <c r="AW117" t="s">
        <v>288</v>
      </c>
      <c r="AX117" t="s">
        <v>862</v>
      </c>
      <c r="AY117" t="s">
        <v>487</v>
      </c>
      <c r="AZ117" t="s">
        <v>85</v>
      </c>
      <c r="BA117" t="s">
        <v>199</v>
      </c>
      <c r="BD117" t="s">
        <v>85</v>
      </c>
      <c r="BE117" t="s">
        <v>85</v>
      </c>
      <c r="BF117" t="s">
        <v>85</v>
      </c>
      <c r="BG117" t="s">
        <v>104</v>
      </c>
      <c r="BH117">
        <v>15</v>
      </c>
      <c r="BI117" t="s">
        <v>782</v>
      </c>
      <c r="BJ117" t="s">
        <v>910</v>
      </c>
      <c r="BK117" t="s">
        <v>487</v>
      </c>
      <c r="BL117" t="s">
        <v>813</v>
      </c>
      <c r="BM117" t="s">
        <v>487</v>
      </c>
      <c r="BN117" t="s">
        <v>85</v>
      </c>
      <c r="BQ117">
        <v>290</v>
      </c>
      <c r="BR117">
        <v>550</v>
      </c>
      <c r="BS117" t="s">
        <v>85</v>
      </c>
      <c r="BT117" t="s">
        <v>85</v>
      </c>
      <c r="BU117" t="s">
        <v>960</v>
      </c>
      <c r="BV117" t="s">
        <v>487</v>
      </c>
      <c r="BW117" t="s">
        <v>85</v>
      </c>
      <c r="BX117" t="s">
        <v>961</v>
      </c>
      <c r="BY117" t="s">
        <v>487</v>
      </c>
      <c r="BZ117" t="s">
        <v>85</v>
      </c>
      <c r="CA117">
        <v>1270000</v>
      </c>
      <c r="CB117" s="5">
        <f>CA117/6000/G117</f>
        <v>4.2333333333333334</v>
      </c>
      <c r="CF117">
        <v>80</v>
      </c>
      <c r="CG117">
        <v>1100</v>
      </c>
      <c r="CN117">
        <v>1300</v>
      </c>
      <c r="CP117" t="s">
        <v>962</v>
      </c>
    </row>
    <row r="118" spans="1:94" hidden="1" x14ac:dyDescent="0.35">
      <c r="A118" t="s">
        <v>963</v>
      </c>
      <c r="B118" t="s">
        <v>85</v>
      </c>
      <c r="C118">
        <v>117</v>
      </c>
      <c r="D118" t="s">
        <v>469</v>
      </c>
      <c r="E118" t="s">
        <v>1182</v>
      </c>
      <c r="F118" t="s">
        <v>119</v>
      </c>
      <c r="G118">
        <v>9</v>
      </c>
      <c r="H118">
        <v>20.2</v>
      </c>
      <c r="J118" s="2">
        <f t="shared" si="14"/>
        <v>0.25621511922881784</v>
      </c>
      <c r="K118" t="s">
        <v>259</v>
      </c>
      <c r="O118" t="s">
        <v>85</v>
      </c>
      <c r="P118">
        <v>2016</v>
      </c>
      <c r="Q118">
        <v>2019</v>
      </c>
      <c r="R118" t="s">
        <v>470</v>
      </c>
      <c r="S118" t="s">
        <v>85</v>
      </c>
      <c r="T118" t="s">
        <v>964</v>
      </c>
      <c r="U118" t="s">
        <v>965</v>
      </c>
      <c r="V118">
        <v>1930</v>
      </c>
      <c r="Y118" t="s">
        <v>85</v>
      </c>
      <c r="AE118" t="s">
        <v>85</v>
      </c>
      <c r="AH118">
        <v>20</v>
      </c>
      <c r="AI118" t="s">
        <v>85</v>
      </c>
      <c r="AJ118" t="s">
        <v>966</v>
      </c>
      <c r="AK118" t="s">
        <v>85</v>
      </c>
      <c r="AL118">
        <v>0.35</v>
      </c>
      <c r="AM118" t="s">
        <v>967</v>
      </c>
      <c r="AN118" t="s">
        <v>469</v>
      </c>
      <c r="AO118" t="s">
        <v>968</v>
      </c>
      <c r="AP118" t="s">
        <v>969</v>
      </c>
      <c r="AQ118" t="s">
        <v>970</v>
      </c>
      <c r="AR118" t="s">
        <v>85</v>
      </c>
      <c r="AS118" t="s">
        <v>85</v>
      </c>
      <c r="AT118" t="s">
        <v>85</v>
      </c>
      <c r="AU118" t="s">
        <v>85</v>
      </c>
      <c r="AV118" t="s">
        <v>180</v>
      </c>
      <c r="AW118" t="s">
        <v>180</v>
      </c>
      <c r="AX118" t="s">
        <v>85</v>
      </c>
      <c r="AY118" t="s">
        <v>85</v>
      </c>
      <c r="AZ118" t="s">
        <v>85</v>
      </c>
      <c r="BA118" t="s">
        <v>85</v>
      </c>
      <c r="BB118">
        <v>70</v>
      </c>
      <c r="BD118" t="s">
        <v>85</v>
      </c>
      <c r="BE118" t="s">
        <v>85</v>
      </c>
      <c r="BF118" t="s">
        <v>217</v>
      </c>
      <c r="BG118" t="s">
        <v>183</v>
      </c>
      <c r="BH118">
        <v>3</v>
      </c>
      <c r="BI118" t="s">
        <v>971</v>
      </c>
      <c r="BJ118" t="s">
        <v>85</v>
      </c>
      <c r="BK118" t="s">
        <v>85</v>
      </c>
      <c r="BL118" t="s">
        <v>972</v>
      </c>
      <c r="BM118" t="s">
        <v>469</v>
      </c>
      <c r="BN118" t="s">
        <v>85</v>
      </c>
      <c r="BQ118">
        <v>190</v>
      </c>
      <c r="BR118">
        <v>285</v>
      </c>
      <c r="BS118" t="s">
        <v>85</v>
      </c>
      <c r="BT118" t="s">
        <v>85</v>
      </c>
      <c r="BU118" t="s">
        <v>85</v>
      </c>
      <c r="BV118" t="s">
        <v>85</v>
      </c>
      <c r="BW118" t="s">
        <v>85</v>
      </c>
      <c r="BX118" t="s">
        <v>85</v>
      </c>
      <c r="BY118" t="s">
        <v>85</v>
      </c>
      <c r="BZ118" t="s">
        <v>85</v>
      </c>
      <c r="CA118">
        <v>153000</v>
      </c>
      <c r="CB118" s="5">
        <f>CA118/6000/G118</f>
        <v>2.8333333333333335</v>
      </c>
      <c r="CE118">
        <v>14</v>
      </c>
      <c r="CF118">
        <v>27</v>
      </c>
      <c r="CG118">
        <v>340</v>
      </c>
      <c r="CP118" t="s">
        <v>85</v>
      </c>
    </row>
    <row r="119" spans="1:94" x14ac:dyDescent="0.35">
      <c r="A119" t="s">
        <v>1234</v>
      </c>
      <c r="B119" t="s">
        <v>85</v>
      </c>
      <c r="C119">
        <v>118</v>
      </c>
      <c r="D119" t="s">
        <v>778</v>
      </c>
      <c r="E119" t="s">
        <v>1180</v>
      </c>
      <c r="F119" t="s">
        <v>973</v>
      </c>
      <c r="G119">
        <v>43</v>
      </c>
      <c r="K119" t="s">
        <v>1210</v>
      </c>
      <c r="L119">
        <v>605</v>
      </c>
      <c r="N119" s="5">
        <f>L119/G119</f>
        <v>14.069767441860465</v>
      </c>
      <c r="O119" t="s">
        <v>392</v>
      </c>
      <c r="P119">
        <v>2016</v>
      </c>
      <c r="Q119">
        <v>2023</v>
      </c>
      <c r="R119" t="s">
        <v>974</v>
      </c>
      <c r="S119" t="s">
        <v>85</v>
      </c>
      <c r="T119" t="s">
        <v>975</v>
      </c>
      <c r="U119" t="s">
        <v>976</v>
      </c>
      <c r="V119">
        <v>2469</v>
      </c>
      <c r="Y119" t="s">
        <v>85</v>
      </c>
      <c r="AE119" t="s">
        <v>85</v>
      </c>
      <c r="AI119" t="s">
        <v>85</v>
      </c>
      <c r="AJ119" t="s">
        <v>85</v>
      </c>
      <c r="AK119" t="s">
        <v>85</v>
      </c>
      <c r="AM119" t="s">
        <v>892</v>
      </c>
      <c r="AN119" t="s">
        <v>778</v>
      </c>
      <c r="AO119" t="s">
        <v>892</v>
      </c>
      <c r="AP119" t="s">
        <v>85</v>
      </c>
      <c r="AQ119" t="s">
        <v>977</v>
      </c>
      <c r="AR119" t="s">
        <v>978</v>
      </c>
      <c r="AS119" t="s">
        <v>979</v>
      </c>
      <c r="AT119" t="s">
        <v>85</v>
      </c>
      <c r="AU119" t="s">
        <v>85</v>
      </c>
      <c r="AV119" t="s">
        <v>359</v>
      </c>
      <c r="AW119" t="s">
        <v>102</v>
      </c>
      <c r="AX119" t="s">
        <v>85</v>
      </c>
      <c r="AY119" t="s">
        <v>85</v>
      </c>
      <c r="AZ119" t="s">
        <v>85</v>
      </c>
      <c r="BA119" t="s">
        <v>199</v>
      </c>
      <c r="BD119" t="s">
        <v>85</v>
      </c>
      <c r="BE119" t="s">
        <v>85</v>
      </c>
      <c r="BF119" t="s">
        <v>85</v>
      </c>
      <c r="BG119" t="s">
        <v>85</v>
      </c>
      <c r="BI119" t="s">
        <v>85</v>
      </c>
      <c r="BJ119" t="s">
        <v>85</v>
      </c>
      <c r="BK119" t="s">
        <v>85</v>
      </c>
      <c r="BL119" t="s">
        <v>292</v>
      </c>
      <c r="BM119" t="s">
        <v>257</v>
      </c>
      <c r="BN119" t="s">
        <v>85</v>
      </c>
      <c r="BS119" t="s">
        <v>85</v>
      </c>
      <c r="BT119" t="s">
        <v>85</v>
      </c>
      <c r="BU119" t="s">
        <v>866</v>
      </c>
      <c r="BV119" t="s">
        <v>110</v>
      </c>
      <c r="BW119" t="s">
        <v>980</v>
      </c>
      <c r="BX119" t="s">
        <v>109</v>
      </c>
      <c r="BY119" t="s">
        <v>110</v>
      </c>
      <c r="BZ119" t="s">
        <v>85</v>
      </c>
      <c r="CP119" t="s">
        <v>1235</v>
      </c>
    </row>
    <row r="120" spans="1:94" hidden="1" x14ac:dyDescent="0.35">
      <c r="A120" t="s">
        <v>981</v>
      </c>
      <c r="B120" t="s">
        <v>85</v>
      </c>
      <c r="C120">
        <v>119</v>
      </c>
      <c r="D120" t="s">
        <v>762</v>
      </c>
      <c r="E120" t="s">
        <v>1184</v>
      </c>
      <c r="F120" t="s">
        <v>119</v>
      </c>
      <c r="G120">
        <v>100</v>
      </c>
      <c r="H120">
        <v>500</v>
      </c>
      <c r="J120" s="2">
        <f>H120/(G120*365*24/1000)</f>
        <v>0.57077625570776258</v>
      </c>
      <c r="K120" t="s">
        <v>88</v>
      </c>
      <c r="O120" t="s">
        <v>85</v>
      </c>
      <c r="P120">
        <v>2016</v>
      </c>
      <c r="Q120">
        <v>2019</v>
      </c>
      <c r="R120" t="s">
        <v>763</v>
      </c>
      <c r="S120" t="s">
        <v>982</v>
      </c>
      <c r="T120" t="s">
        <v>983</v>
      </c>
      <c r="U120" t="s">
        <v>984</v>
      </c>
      <c r="V120">
        <v>2830</v>
      </c>
      <c r="W120">
        <v>12000</v>
      </c>
      <c r="Y120" t="s">
        <v>767</v>
      </c>
      <c r="Z120">
        <v>2019</v>
      </c>
      <c r="AA120">
        <v>917.86</v>
      </c>
      <c r="AB120">
        <v>9178.6</v>
      </c>
      <c r="AC120">
        <v>0.16</v>
      </c>
      <c r="AD120">
        <v>1.8</v>
      </c>
      <c r="AE120" t="s">
        <v>767</v>
      </c>
      <c r="AF120">
        <v>2019</v>
      </c>
      <c r="AG120">
        <v>0.14000000000000001</v>
      </c>
      <c r="AH120">
        <v>20</v>
      </c>
      <c r="AI120" t="s">
        <v>94</v>
      </c>
      <c r="AJ120" t="s">
        <v>85</v>
      </c>
      <c r="AK120" t="s">
        <v>85</v>
      </c>
      <c r="AL120">
        <v>4.5</v>
      </c>
      <c r="AM120" t="s">
        <v>985</v>
      </c>
      <c r="AN120" t="s">
        <v>469</v>
      </c>
      <c r="AO120" t="s">
        <v>986</v>
      </c>
      <c r="AP120" t="s">
        <v>85</v>
      </c>
      <c r="AQ120" t="s">
        <v>769</v>
      </c>
      <c r="AR120" t="s">
        <v>987</v>
      </c>
      <c r="AS120" t="s">
        <v>163</v>
      </c>
      <c r="AT120" t="s">
        <v>85</v>
      </c>
      <c r="AU120" t="s">
        <v>85</v>
      </c>
      <c r="AV120" t="s">
        <v>359</v>
      </c>
      <c r="AW120" t="s">
        <v>102</v>
      </c>
      <c r="AX120" t="s">
        <v>85</v>
      </c>
      <c r="AY120" t="s">
        <v>85</v>
      </c>
      <c r="AZ120" t="s">
        <v>85</v>
      </c>
      <c r="BA120" t="s">
        <v>199</v>
      </c>
      <c r="BD120" t="s">
        <v>85</v>
      </c>
      <c r="BE120" t="s">
        <v>85</v>
      </c>
      <c r="BF120" t="s">
        <v>217</v>
      </c>
      <c r="BG120" t="s">
        <v>200</v>
      </c>
      <c r="BH120">
        <v>5</v>
      </c>
      <c r="BI120" t="s">
        <v>600</v>
      </c>
      <c r="BJ120" t="s">
        <v>85</v>
      </c>
      <c r="BK120" t="s">
        <v>85</v>
      </c>
      <c r="BL120" t="s">
        <v>280</v>
      </c>
      <c r="BM120" t="s">
        <v>163</v>
      </c>
      <c r="BN120" t="s">
        <v>85</v>
      </c>
      <c r="BQ120">
        <v>293</v>
      </c>
      <c r="BR120">
        <v>393</v>
      </c>
      <c r="BS120" t="s">
        <v>85</v>
      </c>
      <c r="BT120" t="s">
        <v>85</v>
      </c>
      <c r="BU120" t="s">
        <v>303</v>
      </c>
      <c r="BV120" t="s">
        <v>163</v>
      </c>
      <c r="BW120" t="s">
        <v>452</v>
      </c>
      <c r="BX120" t="s">
        <v>85</v>
      </c>
      <c r="BY120" t="s">
        <v>85</v>
      </c>
      <c r="BZ120" t="s">
        <v>85</v>
      </c>
      <c r="CP120" t="s">
        <v>85</v>
      </c>
    </row>
    <row r="121" spans="1:94" hidden="1" x14ac:dyDescent="0.35">
      <c r="A121" t="s">
        <v>988</v>
      </c>
      <c r="B121" t="s">
        <v>989</v>
      </c>
      <c r="C121">
        <v>120</v>
      </c>
      <c r="D121" t="s">
        <v>487</v>
      </c>
      <c r="E121" t="s">
        <v>1183</v>
      </c>
      <c r="F121" t="s">
        <v>119</v>
      </c>
      <c r="G121">
        <v>50</v>
      </c>
      <c r="H121">
        <v>160</v>
      </c>
      <c r="J121" s="2">
        <f>H121/(G121*365*24/1000)</f>
        <v>0.36529680365296802</v>
      </c>
      <c r="K121" t="s">
        <v>167</v>
      </c>
      <c r="L121">
        <v>600</v>
      </c>
      <c r="N121" s="5">
        <f>L121/G121</f>
        <v>12</v>
      </c>
      <c r="O121" t="s">
        <v>990</v>
      </c>
      <c r="P121">
        <v>2017</v>
      </c>
      <c r="Q121">
        <v>2019</v>
      </c>
      <c r="R121" t="s">
        <v>651</v>
      </c>
      <c r="S121" t="s">
        <v>652</v>
      </c>
      <c r="T121" t="s">
        <v>991</v>
      </c>
      <c r="U121" t="s">
        <v>992</v>
      </c>
      <c r="V121">
        <v>1945</v>
      </c>
      <c r="W121">
        <v>1100</v>
      </c>
      <c r="Y121" t="s">
        <v>655</v>
      </c>
      <c r="Z121">
        <v>2019</v>
      </c>
      <c r="AA121">
        <v>165.78</v>
      </c>
      <c r="AB121">
        <v>3315.5</v>
      </c>
      <c r="AC121">
        <v>0.09</v>
      </c>
      <c r="AE121" t="s">
        <v>85</v>
      </c>
      <c r="AH121">
        <v>20</v>
      </c>
      <c r="AI121" t="s">
        <v>85</v>
      </c>
      <c r="AJ121" t="s">
        <v>993</v>
      </c>
      <c r="AK121" t="s">
        <v>85</v>
      </c>
      <c r="AL121">
        <v>4.3</v>
      </c>
      <c r="AM121" t="s">
        <v>994</v>
      </c>
      <c r="AN121" t="s">
        <v>487</v>
      </c>
      <c r="AO121" t="s">
        <v>995</v>
      </c>
      <c r="AP121" t="s">
        <v>85</v>
      </c>
      <c r="AQ121" t="s">
        <v>657</v>
      </c>
      <c r="AR121" t="s">
        <v>996</v>
      </c>
      <c r="AS121" t="s">
        <v>487</v>
      </c>
      <c r="AT121" t="s">
        <v>997</v>
      </c>
      <c r="AU121" t="s">
        <v>85</v>
      </c>
      <c r="AV121" t="s">
        <v>782</v>
      </c>
      <c r="AW121" t="s">
        <v>288</v>
      </c>
      <c r="AX121" t="s">
        <v>158</v>
      </c>
      <c r="AY121" t="s">
        <v>110</v>
      </c>
      <c r="AZ121" t="s">
        <v>85</v>
      </c>
      <c r="BA121" t="s">
        <v>199</v>
      </c>
      <c r="BD121" t="s">
        <v>85</v>
      </c>
      <c r="BE121" t="s">
        <v>85</v>
      </c>
      <c r="BF121" t="s">
        <v>85</v>
      </c>
      <c r="BG121" t="s">
        <v>104</v>
      </c>
      <c r="BH121">
        <v>12</v>
      </c>
      <c r="BI121" t="s">
        <v>782</v>
      </c>
      <c r="BJ121" t="s">
        <v>998</v>
      </c>
      <c r="BK121" t="s">
        <v>85</v>
      </c>
      <c r="BL121" t="s">
        <v>820</v>
      </c>
      <c r="BM121" t="s">
        <v>821</v>
      </c>
      <c r="BN121" t="s">
        <v>663</v>
      </c>
      <c r="BO121">
        <v>188</v>
      </c>
      <c r="BS121" t="s">
        <v>176</v>
      </c>
      <c r="BT121" t="s">
        <v>163</v>
      </c>
      <c r="BU121" t="s">
        <v>176</v>
      </c>
      <c r="BV121" t="s">
        <v>163</v>
      </c>
      <c r="BW121" t="s">
        <v>822</v>
      </c>
      <c r="BX121" t="s">
        <v>915</v>
      </c>
      <c r="BY121" t="s">
        <v>487</v>
      </c>
      <c r="BZ121" t="s">
        <v>85</v>
      </c>
      <c r="CA121">
        <v>610000</v>
      </c>
      <c r="CB121" s="5">
        <f>CA121/6000/G121</f>
        <v>2.0333333333333332</v>
      </c>
      <c r="CC121">
        <v>4400</v>
      </c>
      <c r="CD121">
        <v>138</v>
      </c>
      <c r="CP121" t="s">
        <v>999</v>
      </c>
    </row>
    <row r="122" spans="1:94" hidden="1" x14ac:dyDescent="0.35">
      <c r="A122" t="s">
        <v>1000</v>
      </c>
      <c r="B122" t="s">
        <v>1001</v>
      </c>
      <c r="C122">
        <v>121</v>
      </c>
      <c r="D122" t="s">
        <v>487</v>
      </c>
      <c r="E122" t="s">
        <v>1183</v>
      </c>
      <c r="F122" t="s">
        <v>119</v>
      </c>
      <c r="G122">
        <v>50</v>
      </c>
      <c r="H122">
        <v>157</v>
      </c>
      <c r="J122" s="2">
        <f>H122/(G122*365*24/1000)</f>
        <v>0.35844748858447489</v>
      </c>
      <c r="K122" t="s">
        <v>167</v>
      </c>
      <c r="O122" t="s">
        <v>85</v>
      </c>
      <c r="P122">
        <v>2017</v>
      </c>
      <c r="Q122">
        <v>2019</v>
      </c>
      <c r="R122" t="s">
        <v>651</v>
      </c>
      <c r="S122" t="s">
        <v>1002</v>
      </c>
      <c r="T122" t="s">
        <v>1003</v>
      </c>
      <c r="U122" t="s">
        <v>1004</v>
      </c>
      <c r="V122">
        <v>1883</v>
      </c>
      <c r="W122">
        <v>1222</v>
      </c>
      <c r="Y122" t="s">
        <v>655</v>
      </c>
      <c r="Z122">
        <v>2017</v>
      </c>
      <c r="AA122">
        <v>184.16</v>
      </c>
      <c r="AB122">
        <v>3683.3</v>
      </c>
      <c r="AC122">
        <v>0.1</v>
      </c>
      <c r="AD122">
        <v>1.1499999999999999</v>
      </c>
      <c r="AE122" t="s">
        <v>655</v>
      </c>
      <c r="AF122">
        <v>2017</v>
      </c>
      <c r="AG122">
        <v>0.17</v>
      </c>
      <c r="AH122">
        <v>20</v>
      </c>
      <c r="AI122" t="s">
        <v>173</v>
      </c>
      <c r="AJ122" t="s">
        <v>858</v>
      </c>
      <c r="AK122" t="s">
        <v>85</v>
      </c>
      <c r="AL122">
        <v>2.1</v>
      </c>
      <c r="AM122" t="s">
        <v>1005</v>
      </c>
      <c r="AN122" t="s">
        <v>487</v>
      </c>
      <c r="AO122" t="s">
        <v>1006</v>
      </c>
      <c r="AP122" t="s">
        <v>85</v>
      </c>
      <c r="AQ122" t="s">
        <v>1007</v>
      </c>
      <c r="AR122" t="s">
        <v>1005</v>
      </c>
      <c r="AS122" t="s">
        <v>487</v>
      </c>
      <c r="AT122" t="s">
        <v>997</v>
      </c>
      <c r="AU122" t="s">
        <v>487</v>
      </c>
      <c r="AV122" t="s">
        <v>600</v>
      </c>
      <c r="AW122" t="s">
        <v>288</v>
      </c>
      <c r="AX122" t="s">
        <v>1008</v>
      </c>
      <c r="AY122" t="s">
        <v>487</v>
      </c>
      <c r="AZ122" t="s">
        <v>85</v>
      </c>
      <c r="BA122" t="s">
        <v>199</v>
      </c>
      <c r="BD122" t="s">
        <v>1009</v>
      </c>
      <c r="BE122" t="s">
        <v>487</v>
      </c>
      <c r="BF122" t="s">
        <v>217</v>
      </c>
      <c r="BG122" t="s">
        <v>104</v>
      </c>
      <c r="BH122">
        <v>6</v>
      </c>
      <c r="BI122" t="s">
        <v>782</v>
      </c>
      <c r="BJ122" t="s">
        <v>1010</v>
      </c>
      <c r="BK122" t="s">
        <v>487</v>
      </c>
      <c r="BL122" t="s">
        <v>661</v>
      </c>
      <c r="BM122" t="s">
        <v>487</v>
      </c>
      <c r="BN122" t="s">
        <v>85</v>
      </c>
      <c r="BO122">
        <v>210</v>
      </c>
      <c r="BQ122">
        <v>290</v>
      </c>
      <c r="BR122">
        <v>565</v>
      </c>
      <c r="BS122" t="s">
        <v>664</v>
      </c>
      <c r="BT122" t="s">
        <v>487</v>
      </c>
      <c r="BU122" t="s">
        <v>664</v>
      </c>
      <c r="BV122" t="s">
        <v>487</v>
      </c>
      <c r="BW122" t="s">
        <v>665</v>
      </c>
      <c r="BX122" t="s">
        <v>915</v>
      </c>
      <c r="BY122" t="s">
        <v>487</v>
      </c>
      <c r="BZ122" t="s">
        <v>85</v>
      </c>
      <c r="CA122">
        <v>516000</v>
      </c>
      <c r="CB122" s="5">
        <f>CA122/6000/G122</f>
        <v>1.72</v>
      </c>
      <c r="CC122">
        <v>25795</v>
      </c>
      <c r="CD122">
        <v>20</v>
      </c>
      <c r="CP122" t="s">
        <v>1011</v>
      </c>
    </row>
    <row r="123" spans="1:94" hidden="1" x14ac:dyDescent="0.35">
      <c r="A123" t="s">
        <v>1012</v>
      </c>
      <c r="B123" t="s">
        <v>85</v>
      </c>
      <c r="C123">
        <v>122</v>
      </c>
      <c r="D123" t="s">
        <v>1013</v>
      </c>
      <c r="E123" t="s">
        <v>1180</v>
      </c>
      <c r="F123" t="s">
        <v>119</v>
      </c>
      <c r="G123">
        <v>50</v>
      </c>
      <c r="H123">
        <v>180</v>
      </c>
      <c r="J123" s="2">
        <f>H123/(G123*365*24/1000)</f>
        <v>0.41095890410958902</v>
      </c>
      <c r="K123" t="s">
        <v>88</v>
      </c>
      <c r="L123">
        <v>10</v>
      </c>
      <c r="N123" s="5">
        <f>L123/G123</f>
        <v>0.2</v>
      </c>
      <c r="O123" t="s">
        <v>1014</v>
      </c>
      <c r="P123">
        <v>2017</v>
      </c>
      <c r="Q123">
        <v>2019</v>
      </c>
      <c r="R123" t="s">
        <v>85</v>
      </c>
      <c r="S123" t="s">
        <v>85</v>
      </c>
      <c r="T123" t="s">
        <v>1015</v>
      </c>
      <c r="U123" t="s">
        <v>1016</v>
      </c>
      <c r="W123">
        <v>116</v>
      </c>
      <c r="Y123" t="s">
        <v>1017</v>
      </c>
      <c r="AD123">
        <v>0.16</v>
      </c>
      <c r="AE123" t="s">
        <v>93</v>
      </c>
      <c r="AF123">
        <v>2017</v>
      </c>
      <c r="AG123">
        <v>0.17</v>
      </c>
      <c r="AH123">
        <v>25</v>
      </c>
      <c r="AI123" t="s">
        <v>94</v>
      </c>
      <c r="AJ123" t="s">
        <v>85</v>
      </c>
      <c r="AK123" t="s">
        <v>1018</v>
      </c>
      <c r="AM123" t="s">
        <v>1019</v>
      </c>
      <c r="AN123" t="s">
        <v>1013</v>
      </c>
      <c r="AO123" t="s">
        <v>1019</v>
      </c>
      <c r="AP123" t="s">
        <v>1020</v>
      </c>
      <c r="AQ123" t="s">
        <v>85</v>
      </c>
      <c r="AR123" t="s">
        <v>1021</v>
      </c>
      <c r="AS123" t="s">
        <v>1022</v>
      </c>
      <c r="AT123" t="s">
        <v>85</v>
      </c>
      <c r="AU123" t="s">
        <v>85</v>
      </c>
      <c r="AV123" t="s">
        <v>85</v>
      </c>
      <c r="AW123" t="s">
        <v>85</v>
      </c>
      <c r="AX123" t="s">
        <v>158</v>
      </c>
      <c r="AY123" t="s">
        <v>110</v>
      </c>
      <c r="AZ123" t="s">
        <v>1023</v>
      </c>
      <c r="BA123" t="s">
        <v>199</v>
      </c>
      <c r="BD123" t="s">
        <v>85</v>
      </c>
      <c r="BE123" t="s">
        <v>85</v>
      </c>
      <c r="BF123" t="s">
        <v>217</v>
      </c>
      <c r="BG123" t="s">
        <v>200</v>
      </c>
      <c r="BH123">
        <v>9</v>
      </c>
      <c r="BI123" t="s">
        <v>600</v>
      </c>
      <c r="BJ123" t="s">
        <v>85</v>
      </c>
      <c r="BK123" t="s">
        <v>85</v>
      </c>
      <c r="BL123" t="s">
        <v>161</v>
      </c>
      <c r="BM123" t="s">
        <v>110</v>
      </c>
      <c r="BN123" t="s">
        <v>85</v>
      </c>
      <c r="BS123" t="s">
        <v>1020</v>
      </c>
      <c r="BT123" t="s">
        <v>163</v>
      </c>
      <c r="BU123" t="s">
        <v>618</v>
      </c>
      <c r="BV123" t="s">
        <v>110</v>
      </c>
      <c r="BW123" t="s">
        <v>207</v>
      </c>
      <c r="BX123" t="s">
        <v>280</v>
      </c>
      <c r="BY123" t="s">
        <v>163</v>
      </c>
      <c r="BZ123" t="s">
        <v>85</v>
      </c>
      <c r="CP123" t="s">
        <v>85</v>
      </c>
    </row>
    <row r="124" spans="1:94" hidden="1" x14ac:dyDescent="0.35">
      <c r="A124" t="s">
        <v>1269</v>
      </c>
      <c r="B124" t="s">
        <v>85</v>
      </c>
      <c r="C124">
        <v>123</v>
      </c>
      <c r="D124" t="s">
        <v>1024</v>
      </c>
      <c r="E124" t="s">
        <v>1181</v>
      </c>
      <c r="F124" t="s">
        <v>119</v>
      </c>
      <c r="G124">
        <v>110</v>
      </c>
      <c r="K124" t="s">
        <v>167</v>
      </c>
      <c r="L124">
        <v>100</v>
      </c>
      <c r="N124" s="5">
        <f>L124/G124</f>
        <v>0.90909090909090906</v>
      </c>
      <c r="O124" t="s">
        <v>1025</v>
      </c>
      <c r="P124">
        <v>100</v>
      </c>
      <c r="Q124">
        <v>2021</v>
      </c>
      <c r="R124" t="s">
        <v>1026</v>
      </c>
      <c r="S124" t="s">
        <v>85</v>
      </c>
      <c r="T124" t="s">
        <v>1027</v>
      </c>
      <c r="U124" t="s">
        <v>1028</v>
      </c>
      <c r="V124">
        <v>3186</v>
      </c>
      <c r="W124">
        <v>1400</v>
      </c>
      <c r="Y124" t="s">
        <v>93</v>
      </c>
      <c r="Z124">
        <v>2017</v>
      </c>
      <c r="AE124" t="s">
        <v>85</v>
      </c>
      <c r="AI124" t="s">
        <v>94</v>
      </c>
      <c r="AJ124" t="s">
        <v>85</v>
      </c>
      <c r="AK124" t="s">
        <v>1029</v>
      </c>
      <c r="AL124">
        <v>7</v>
      </c>
      <c r="AM124" t="s">
        <v>176</v>
      </c>
      <c r="AN124" t="s">
        <v>163</v>
      </c>
      <c r="AO124" t="s">
        <v>1030</v>
      </c>
      <c r="AP124" t="s">
        <v>177</v>
      </c>
      <c r="AQ124" t="s">
        <v>1031</v>
      </c>
      <c r="AR124" t="s">
        <v>1032</v>
      </c>
      <c r="AS124" t="s">
        <v>163</v>
      </c>
      <c r="AT124" t="s">
        <v>85</v>
      </c>
      <c r="AU124" t="s">
        <v>85</v>
      </c>
      <c r="AV124" t="s">
        <v>782</v>
      </c>
      <c r="AW124" t="s">
        <v>288</v>
      </c>
      <c r="AX124" t="s">
        <v>1033</v>
      </c>
      <c r="AY124" t="s">
        <v>1034</v>
      </c>
      <c r="AZ124" t="s">
        <v>85</v>
      </c>
      <c r="BA124" t="s">
        <v>199</v>
      </c>
      <c r="BD124" t="s">
        <v>85</v>
      </c>
      <c r="BE124" t="s">
        <v>85</v>
      </c>
      <c r="BF124" t="s">
        <v>217</v>
      </c>
      <c r="BG124" t="s">
        <v>104</v>
      </c>
      <c r="BH124">
        <v>17.5</v>
      </c>
      <c r="BI124" t="s">
        <v>600</v>
      </c>
      <c r="BJ124" t="s">
        <v>85</v>
      </c>
      <c r="BK124" t="s">
        <v>85</v>
      </c>
      <c r="BL124" t="s">
        <v>820</v>
      </c>
      <c r="BM124" t="s">
        <v>821</v>
      </c>
      <c r="BN124" t="s">
        <v>85</v>
      </c>
      <c r="BO124">
        <v>243</v>
      </c>
      <c r="BS124" t="s">
        <v>176</v>
      </c>
      <c r="BT124" t="s">
        <v>163</v>
      </c>
      <c r="BU124" t="s">
        <v>1035</v>
      </c>
      <c r="BV124" t="s">
        <v>163</v>
      </c>
      <c r="BW124" t="s">
        <v>1036</v>
      </c>
      <c r="BX124" t="s">
        <v>280</v>
      </c>
      <c r="BY124" t="s">
        <v>163</v>
      </c>
      <c r="BZ124" t="s">
        <v>85</v>
      </c>
      <c r="CA124">
        <v>1484000</v>
      </c>
      <c r="CB124" s="5">
        <f>CA124/6000/G124</f>
        <v>2.2484848484848485</v>
      </c>
      <c r="CC124">
        <v>10600</v>
      </c>
      <c r="CD124">
        <v>140</v>
      </c>
      <c r="CP124" t="s">
        <v>1037</v>
      </c>
    </row>
    <row r="125" spans="1:94" hidden="1" x14ac:dyDescent="0.35">
      <c r="A125" t="s">
        <v>1038</v>
      </c>
      <c r="B125" t="s">
        <v>1039</v>
      </c>
      <c r="C125">
        <v>124</v>
      </c>
      <c r="D125" t="s">
        <v>487</v>
      </c>
      <c r="E125" t="s">
        <v>1183</v>
      </c>
      <c r="F125" t="s">
        <v>119</v>
      </c>
      <c r="G125">
        <v>100</v>
      </c>
      <c r="H125">
        <v>350</v>
      </c>
      <c r="J125" s="2">
        <f>H125/(G125*365*24/1000)</f>
        <v>0.3995433789954338</v>
      </c>
      <c r="K125" t="s">
        <v>88</v>
      </c>
      <c r="O125" t="s">
        <v>85</v>
      </c>
      <c r="P125">
        <v>2017</v>
      </c>
      <c r="Q125">
        <v>2020</v>
      </c>
      <c r="R125" t="s">
        <v>1040</v>
      </c>
      <c r="S125" t="s">
        <v>1041</v>
      </c>
      <c r="T125" t="s">
        <v>1042</v>
      </c>
      <c r="U125" t="s">
        <v>1043</v>
      </c>
      <c r="V125">
        <v>2170</v>
      </c>
      <c r="W125">
        <v>2800</v>
      </c>
      <c r="Y125" t="s">
        <v>655</v>
      </c>
      <c r="Z125">
        <v>2017</v>
      </c>
      <c r="AA125">
        <v>421.98</v>
      </c>
      <c r="AB125">
        <v>4219.8</v>
      </c>
      <c r="AC125">
        <v>0.1</v>
      </c>
      <c r="AD125">
        <v>1.1499999999999999</v>
      </c>
      <c r="AE125" t="s">
        <v>655</v>
      </c>
      <c r="AF125">
        <v>2017</v>
      </c>
      <c r="AG125">
        <v>0.17</v>
      </c>
      <c r="AH125">
        <v>20</v>
      </c>
      <c r="AI125" t="s">
        <v>173</v>
      </c>
      <c r="AJ125" t="s">
        <v>858</v>
      </c>
      <c r="AK125" t="s">
        <v>85</v>
      </c>
      <c r="AL125">
        <v>4.7</v>
      </c>
      <c r="AM125" t="s">
        <v>1044</v>
      </c>
      <c r="AN125" t="s">
        <v>487</v>
      </c>
      <c r="AO125" t="s">
        <v>1045</v>
      </c>
      <c r="AP125" t="s">
        <v>85</v>
      </c>
      <c r="AQ125" t="s">
        <v>1046</v>
      </c>
      <c r="AR125" t="s">
        <v>1047</v>
      </c>
      <c r="AS125" t="s">
        <v>487</v>
      </c>
      <c r="AT125" t="s">
        <v>1048</v>
      </c>
      <c r="AU125" t="s">
        <v>487</v>
      </c>
      <c r="AV125" t="s">
        <v>278</v>
      </c>
      <c r="AW125" t="s">
        <v>102</v>
      </c>
      <c r="AX125" t="s">
        <v>158</v>
      </c>
      <c r="AY125" t="s">
        <v>110</v>
      </c>
      <c r="AZ125" t="s">
        <v>85</v>
      </c>
      <c r="BA125" t="s">
        <v>199</v>
      </c>
      <c r="BD125" t="s">
        <v>1049</v>
      </c>
      <c r="BE125" t="s">
        <v>487</v>
      </c>
      <c r="BF125" t="s">
        <v>217</v>
      </c>
      <c r="BG125" t="s">
        <v>200</v>
      </c>
      <c r="BH125">
        <v>10</v>
      </c>
      <c r="BI125" t="s">
        <v>782</v>
      </c>
      <c r="BJ125" t="s">
        <v>1152</v>
      </c>
      <c r="BK125" t="s">
        <v>487</v>
      </c>
      <c r="BL125" t="s">
        <v>1044</v>
      </c>
      <c r="BM125" t="s">
        <v>487</v>
      </c>
      <c r="BN125" t="s">
        <v>85</v>
      </c>
      <c r="BS125" t="s">
        <v>1050</v>
      </c>
      <c r="BT125" t="s">
        <v>487</v>
      </c>
      <c r="BU125" t="s">
        <v>866</v>
      </c>
      <c r="BV125" t="s">
        <v>110</v>
      </c>
      <c r="BW125" t="s">
        <v>242</v>
      </c>
      <c r="BX125" t="s">
        <v>1051</v>
      </c>
      <c r="BY125" t="s">
        <v>487</v>
      </c>
      <c r="BZ125" t="s">
        <v>85</v>
      </c>
      <c r="CA125">
        <v>1150000</v>
      </c>
      <c r="CB125" s="5">
        <f>CA125/6000/G125</f>
        <v>1.9166666666666665</v>
      </c>
      <c r="CI125">
        <v>150</v>
      </c>
      <c r="CJ125">
        <v>352</v>
      </c>
      <c r="CK125">
        <v>12</v>
      </c>
      <c r="CP125" t="s">
        <v>1052</v>
      </c>
    </row>
    <row r="126" spans="1:94" hidden="1" x14ac:dyDescent="0.35">
      <c r="A126" t="s">
        <v>1053</v>
      </c>
      <c r="B126" t="s">
        <v>1054</v>
      </c>
      <c r="C126">
        <v>125</v>
      </c>
      <c r="D126" t="s">
        <v>487</v>
      </c>
      <c r="E126" t="s">
        <v>1183</v>
      </c>
      <c r="F126" t="s">
        <v>119</v>
      </c>
      <c r="G126">
        <v>50</v>
      </c>
      <c r="H126">
        <v>72</v>
      </c>
      <c r="J126" s="2">
        <f>H126/(G126*365*24/1000)</f>
        <v>0.16438356164383561</v>
      </c>
      <c r="K126" t="s">
        <v>1055</v>
      </c>
      <c r="O126" t="s">
        <v>85</v>
      </c>
      <c r="P126">
        <v>2017</v>
      </c>
      <c r="Q126">
        <v>2021</v>
      </c>
      <c r="R126" t="s">
        <v>806</v>
      </c>
      <c r="S126" t="s">
        <v>807</v>
      </c>
      <c r="T126" t="s">
        <v>1056</v>
      </c>
      <c r="U126" t="s">
        <v>1057</v>
      </c>
      <c r="V126">
        <v>1641</v>
      </c>
      <c r="W126">
        <v>1790</v>
      </c>
      <c r="Y126" t="s">
        <v>655</v>
      </c>
      <c r="Z126">
        <v>2017</v>
      </c>
      <c r="AA126">
        <v>269.76</v>
      </c>
      <c r="AB126">
        <v>5395.3</v>
      </c>
      <c r="AD126">
        <v>1.1499999999999999</v>
      </c>
      <c r="AE126" t="s">
        <v>655</v>
      </c>
      <c r="AF126">
        <v>2017</v>
      </c>
      <c r="AG126">
        <v>0.17</v>
      </c>
      <c r="AH126">
        <v>20</v>
      </c>
      <c r="AI126" t="s">
        <v>173</v>
      </c>
      <c r="AJ126" t="s">
        <v>858</v>
      </c>
      <c r="AK126" t="s">
        <v>85</v>
      </c>
      <c r="AL126">
        <v>3.69</v>
      </c>
      <c r="AM126" t="s">
        <v>1058</v>
      </c>
      <c r="AN126" t="s">
        <v>487</v>
      </c>
      <c r="AO126" t="s">
        <v>1059</v>
      </c>
      <c r="AP126" t="s">
        <v>1060</v>
      </c>
      <c r="AQ126" t="s">
        <v>1061</v>
      </c>
      <c r="AR126" t="s">
        <v>1062</v>
      </c>
      <c r="AS126" t="s">
        <v>487</v>
      </c>
      <c r="AT126" t="s">
        <v>1063</v>
      </c>
      <c r="AU126" t="s">
        <v>487</v>
      </c>
      <c r="AV126" t="s">
        <v>1064</v>
      </c>
      <c r="AW126" t="s">
        <v>288</v>
      </c>
      <c r="AX126" t="s">
        <v>1156</v>
      </c>
      <c r="AY126" t="s">
        <v>487</v>
      </c>
      <c r="AZ126" t="s">
        <v>85</v>
      </c>
      <c r="BA126" t="s">
        <v>199</v>
      </c>
      <c r="BB126">
        <v>140</v>
      </c>
      <c r="BC126">
        <v>43.7</v>
      </c>
      <c r="BD126" t="s">
        <v>1065</v>
      </c>
      <c r="BE126" t="s">
        <v>487</v>
      </c>
      <c r="BF126" t="s">
        <v>217</v>
      </c>
      <c r="BG126" t="s">
        <v>1066</v>
      </c>
      <c r="BH126">
        <v>9</v>
      </c>
      <c r="BI126" t="s">
        <v>782</v>
      </c>
      <c r="BJ126" t="s">
        <v>1067</v>
      </c>
      <c r="BK126" t="s">
        <v>487</v>
      </c>
      <c r="BL126" t="s">
        <v>1067</v>
      </c>
      <c r="BM126" t="s">
        <v>1068</v>
      </c>
      <c r="BN126" t="s">
        <v>1069</v>
      </c>
      <c r="BO126">
        <v>70</v>
      </c>
      <c r="BP126">
        <v>5</v>
      </c>
      <c r="BQ126">
        <v>290</v>
      </c>
      <c r="BR126">
        <v>570</v>
      </c>
      <c r="BS126" t="s">
        <v>1070</v>
      </c>
      <c r="BT126" t="s">
        <v>487</v>
      </c>
      <c r="BU126" t="s">
        <v>1067</v>
      </c>
      <c r="BV126" t="s">
        <v>487</v>
      </c>
      <c r="BW126" t="s">
        <v>1071</v>
      </c>
      <c r="BX126" t="s">
        <v>1072</v>
      </c>
      <c r="BY126" t="s">
        <v>487</v>
      </c>
      <c r="BZ126" t="s">
        <v>85</v>
      </c>
      <c r="CA126">
        <v>208240</v>
      </c>
      <c r="CB126" s="5">
        <f>CA126/6000/G126</f>
        <v>0.69413333333333327</v>
      </c>
      <c r="CC126">
        <v>13015</v>
      </c>
      <c r="CD126">
        <v>16</v>
      </c>
      <c r="CN126">
        <v>1500</v>
      </c>
      <c r="CO126">
        <v>52</v>
      </c>
      <c r="CP126" t="s">
        <v>1073</v>
      </c>
    </row>
    <row r="127" spans="1:94" hidden="1" x14ac:dyDescent="0.35">
      <c r="A127" t="s">
        <v>1074</v>
      </c>
      <c r="B127" t="s">
        <v>85</v>
      </c>
      <c r="C127">
        <v>126</v>
      </c>
      <c r="D127" t="s">
        <v>630</v>
      </c>
      <c r="E127" t="s">
        <v>1180</v>
      </c>
      <c r="F127" t="s">
        <v>119</v>
      </c>
      <c r="G127">
        <v>100</v>
      </c>
      <c r="K127" t="s">
        <v>167</v>
      </c>
      <c r="O127" t="s">
        <v>1075</v>
      </c>
      <c r="P127">
        <v>2018</v>
      </c>
      <c r="Q127">
        <v>2023</v>
      </c>
      <c r="R127" t="s">
        <v>1076</v>
      </c>
      <c r="S127" t="s">
        <v>85</v>
      </c>
      <c r="T127" t="s">
        <v>1076</v>
      </c>
      <c r="U127" t="s">
        <v>1077</v>
      </c>
      <c r="V127">
        <v>1967</v>
      </c>
      <c r="Y127" t="s">
        <v>85</v>
      </c>
      <c r="Z127">
        <v>2017</v>
      </c>
      <c r="AE127" t="s">
        <v>85</v>
      </c>
      <c r="AI127" t="s">
        <v>85</v>
      </c>
      <c r="AJ127" t="s">
        <v>85</v>
      </c>
      <c r="AK127" t="s">
        <v>85</v>
      </c>
      <c r="AM127" t="s">
        <v>1078</v>
      </c>
      <c r="AN127" t="s">
        <v>1079</v>
      </c>
      <c r="AO127" t="s">
        <v>1080</v>
      </c>
      <c r="AP127" t="s">
        <v>897</v>
      </c>
      <c r="AQ127" t="s">
        <v>1080</v>
      </c>
      <c r="AR127" t="s">
        <v>1081</v>
      </c>
      <c r="AS127" t="s">
        <v>487</v>
      </c>
      <c r="AT127" t="s">
        <v>1082</v>
      </c>
      <c r="AU127" t="s">
        <v>110</v>
      </c>
      <c r="AV127" t="s">
        <v>782</v>
      </c>
      <c r="AW127" t="s">
        <v>288</v>
      </c>
      <c r="AX127" t="s">
        <v>158</v>
      </c>
      <c r="AY127" t="s">
        <v>110</v>
      </c>
      <c r="AZ127" t="s">
        <v>85</v>
      </c>
      <c r="BA127" t="s">
        <v>199</v>
      </c>
      <c r="BD127" t="s">
        <v>85</v>
      </c>
      <c r="BE127" t="s">
        <v>85</v>
      </c>
      <c r="BF127" t="s">
        <v>85</v>
      </c>
      <c r="BG127" t="s">
        <v>104</v>
      </c>
      <c r="BH127">
        <v>15</v>
      </c>
      <c r="BI127" t="s">
        <v>600</v>
      </c>
      <c r="BJ127" t="s">
        <v>910</v>
      </c>
      <c r="BK127" t="s">
        <v>487</v>
      </c>
      <c r="BL127" t="s">
        <v>1083</v>
      </c>
      <c r="BM127" t="s">
        <v>1084</v>
      </c>
      <c r="BN127" t="s">
        <v>85</v>
      </c>
      <c r="BO127">
        <v>260</v>
      </c>
      <c r="BS127" t="s">
        <v>85</v>
      </c>
      <c r="BT127" t="s">
        <v>85</v>
      </c>
      <c r="BU127" t="s">
        <v>723</v>
      </c>
      <c r="BV127" t="s">
        <v>98</v>
      </c>
      <c r="BW127" t="s">
        <v>1171</v>
      </c>
      <c r="BX127" t="s">
        <v>1085</v>
      </c>
      <c r="BY127" t="s">
        <v>599</v>
      </c>
      <c r="BZ127" t="s">
        <v>1086</v>
      </c>
      <c r="CC127">
        <v>70000</v>
      </c>
      <c r="CP127" t="s">
        <v>1174</v>
      </c>
    </row>
    <row r="128" spans="1:94" x14ac:dyDescent="0.35">
      <c r="A128" t="s">
        <v>1087</v>
      </c>
      <c r="B128" t="s">
        <v>85</v>
      </c>
      <c r="C128">
        <v>127</v>
      </c>
      <c r="D128" t="s">
        <v>630</v>
      </c>
      <c r="E128" t="s">
        <v>1180</v>
      </c>
      <c r="F128" t="s">
        <v>973</v>
      </c>
      <c r="G128">
        <v>600</v>
      </c>
      <c r="K128" t="s">
        <v>88</v>
      </c>
      <c r="O128" t="s">
        <v>1088</v>
      </c>
      <c r="P128">
        <v>2018</v>
      </c>
      <c r="Q128">
        <v>2023</v>
      </c>
      <c r="R128" t="s">
        <v>1076</v>
      </c>
      <c r="S128" t="s">
        <v>85</v>
      </c>
      <c r="T128" t="s">
        <v>1076</v>
      </c>
      <c r="U128" t="s">
        <v>1077</v>
      </c>
      <c r="V128">
        <v>1967</v>
      </c>
      <c r="Y128" t="s">
        <v>85</v>
      </c>
      <c r="Z128">
        <v>2017</v>
      </c>
      <c r="AE128" t="s">
        <v>85</v>
      </c>
      <c r="AI128" t="s">
        <v>85</v>
      </c>
      <c r="AJ128" t="s">
        <v>85</v>
      </c>
      <c r="AK128" t="s">
        <v>85</v>
      </c>
      <c r="AM128" t="s">
        <v>1078</v>
      </c>
      <c r="AN128" t="s">
        <v>1079</v>
      </c>
      <c r="AO128" t="s">
        <v>1080</v>
      </c>
      <c r="AP128" t="s">
        <v>897</v>
      </c>
      <c r="AQ128" t="s">
        <v>1080</v>
      </c>
      <c r="AR128" t="s">
        <v>1081</v>
      </c>
      <c r="AS128" t="s">
        <v>487</v>
      </c>
      <c r="AT128" t="s">
        <v>156</v>
      </c>
      <c r="AU128" t="s">
        <v>98</v>
      </c>
      <c r="AV128" t="s">
        <v>157</v>
      </c>
      <c r="AW128" t="s">
        <v>102</v>
      </c>
      <c r="AX128" t="s">
        <v>158</v>
      </c>
      <c r="AY128" t="s">
        <v>110</v>
      </c>
      <c r="AZ128" t="s">
        <v>85</v>
      </c>
      <c r="BA128" t="s">
        <v>199</v>
      </c>
      <c r="BD128" t="s">
        <v>85</v>
      </c>
      <c r="BE128" t="s">
        <v>85</v>
      </c>
      <c r="BF128" t="s">
        <v>85</v>
      </c>
      <c r="BG128" t="s">
        <v>200</v>
      </c>
      <c r="BH128">
        <v>11</v>
      </c>
      <c r="BI128" t="s">
        <v>600</v>
      </c>
      <c r="BJ128" t="s">
        <v>910</v>
      </c>
      <c r="BK128" t="s">
        <v>487</v>
      </c>
      <c r="BL128" t="s">
        <v>280</v>
      </c>
      <c r="BM128" t="s">
        <v>163</v>
      </c>
      <c r="BN128" t="s">
        <v>1089</v>
      </c>
      <c r="BS128" t="s">
        <v>176</v>
      </c>
      <c r="BT128" t="s">
        <v>163</v>
      </c>
      <c r="BU128" t="s">
        <v>176</v>
      </c>
      <c r="BV128" t="s">
        <v>163</v>
      </c>
      <c r="BW128" t="s">
        <v>893</v>
      </c>
      <c r="BX128" t="s">
        <v>280</v>
      </c>
      <c r="BY128" t="s">
        <v>163</v>
      </c>
      <c r="BZ128" t="s">
        <v>1090</v>
      </c>
      <c r="CP128" t="s">
        <v>1151</v>
      </c>
    </row>
    <row r="129" spans="1:94" x14ac:dyDescent="0.35">
      <c r="A129" t="s">
        <v>1297</v>
      </c>
      <c r="B129" t="s">
        <v>85</v>
      </c>
      <c r="C129">
        <v>128</v>
      </c>
      <c r="D129" t="s">
        <v>630</v>
      </c>
      <c r="E129" t="s">
        <v>1180</v>
      </c>
      <c r="F129" t="s">
        <v>973</v>
      </c>
      <c r="K129" t="s">
        <v>1209</v>
      </c>
      <c r="L129">
        <v>250</v>
      </c>
      <c r="N129" s="5">
        <f>250/700</f>
        <v>0.35714285714285715</v>
      </c>
      <c r="O129" t="s">
        <v>1091</v>
      </c>
      <c r="P129">
        <v>2018</v>
      </c>
      <c r="Q129">
        <v>2023</v>
      </c>
      <c r="R129" t="s">
        <v>1076</v>
      </c>
      <c r="S129" t="s">
        <v>85</v>
      </c>
      <c r="T129" t="s">
        <v>1076</v>
      </c>
      <c r="U129" t="s">
        <v>1077</v>
      </c>
      <c r="V129">
        <v>1967</v>
      </c>
      <c r="X129">
        <v>14780</v>
      </c>
      <c r="Y129" t="s">
        <v>1092</v>
      </c>
      <c r="Z129">
        <v>2017</v>
      </c>
      <c r="AD129">
        <v>0.27</v>
      </c>
      <c r="AE129" t="s">
        <v>1092</v>
      </c>
      <c r="AF129">
        <v>2017</v>
      </c>
      <c r="AG129">
        <v>7.2999999999999995E-2</v>
      </c>
      <c r="AH129">
        <v>35</v>
      </c>
      <c r="AI129" t="s">
        <v>94</v>
      </c>
      <c r="AJ129" t="s">
        <v>85</v>
      </c>
      <c r="AK129" t="s">
        <v>1093</v>
      </c>
      <c r="AM129" t="s">
        <v>1078</v>
      </c>
      <c r="AN129" t="s">
        <v>1079</v>
      </c>
      <c r="AO129" t="s">
        <v>1080</v>
      </c>
      <c r="AP129" t="s">
        <v>897</v>
      </c>
      <c r="AQ129" t="s">
        <v>1080</v>
      </c>
      <c r="AR129" t="s">
        <v>1081</v>
      </c>
      <c r="AS129" t="s">
        <v>487</v>
      </c>
      <c r="AT129" t="s">
        <v>85</v>
      </c>
      <c r="AU129" t="s">
        <v>85</v>
      </c>
      <c r="AV129" t="s">
        <v>85</v>
      </c>
      <c r="AW129" t="s">
        <v>85</v>
      </c>
      <c r="AX129" t="s">
        <v>85</v>
      </c>
      <c r="AY129" t="s">
        <v>85</v>
      </c>
      <c r="AZ129" t="s">
        <v>85</v>
      </c>
      <c r="BA129" t="s">
        <v>85</v>
      </c>
      <c r="BD129" t="s">
        <v>85</v>
      </c>
      <c r="BE129" t="s">
        <v>85</v>
      </c>
      <c r="BF129" t="s">
        <v>85</v>
      </c>
      <c r="BG129" t="s">
        <v>85</v>
      </c>
      <c r="BI129" t="s">
        <v>85</v>
      </c>
      <c r="BJ129" t="s">
        <v>85</v>
      </c>
      <c r="BK129" t="s">
        <v>85</v>
      </c>
      <c r="BL129" t="s">
        <v>85</v>
      </c>
      <c r="BM129" t="s">
        <v>85</v>
      </c>
      <c r="BN129" t="s">
        <v>85</v>
      </c>
      <c r="BS129" t="s">
        <v>85</v>
      </c>
      <c r="BT129" t="s">
        <v>85</v>
      </c>
      <c r="BU129" t="s">
        <v>85</v>
      </c>
      <c r="BV129" t="s">
        <v>85</v>
      </c>
      <c r="BW129" t="s">
        <v>85</v>
      </c>
      <c r="BX129" t="s">
        <v>85</v>
      </c>
      <c r="BY129" t="s">
        <v>85</v>
      </c>
      <c r="BZ129" t="s">
        <v>85</v>
      </c>
      <c r="CP129" t="s">
        <v>85</v>
      </c>
    </row>
    <row r="130" spans="1:94" hidden="1" x14ac:dyDescent="0.35">
      <c r="A130" t="s">
        <v>1094</v>
      </c>
      <c r="B130" t="s">
        <v>85</v>
      </c>
      <c r="C130">
        <v>129</v>
      </c>
      <c r="D130" t="s">
        <v>345</v>
      </c>
      <c r="E130" t="s">
        <v>1183</v>
      </c>
      <c r="F130" t="s">
        <v>119</v>
      </c>
      <c r="G130">
        <v>14</v>
      </c>
      <c r="H130">
        <v>14</v>
      </c>
      <c r="J130" s="2">
        <f>H130/(G130*365*24/1000)</f>
        <v>0.11415525114155251</v>
      </c>
      <c r="K130" t="s">
        <v>1204</v>
      </c>
      <c r="L130">
        <v>210</v>
      </c>
      <c r="N130" s="5">
        <f>L130/G130</f>
        <v>15</v>
      </c>
      <c r="O130" t="s">
        <v>392</v>
      </c>
      <c r="P130">
        <v>2016</v>
      </c>
      <c r="Q130">
        <v>2019</v>
      </c>
      <c r="R130" t="s">
        <v>1095</v>
      </c>
      <c r="S130" t="s">
        <v>85</v>
      </c>
      <c r="T130" t="s">
        <v>1096</v>
      </c>
      <c r="U130" t="s">
        <v>1097</v>
      </c>
      <c r="V130">
        <v>1223</v>
      </c>
      <c r="Y130" t="s">
        <v>85</v>
      </c>
      <c r="AE130" t="s">
        <v>85</v>
      </c>
      <c r="AI130" t="s">
        <v>85</v>
      </c>
      <c r="AJ130" t="s">
        <v>85</v>
      </c>
      <c r="AK130" t="s">
        <v>85</v>
      </c>
      <c r="AM130" t="s">
        <v>1098</v>
      </c>
      <c r="AN130" t="s">
        <v>110</v>
      </c>
      <c r="AO130" t="s">
        <v>1099</v>
      </c>
      <c r="AP130" t="s">
        <v>85</v>
      </c>
      <c r="AQ130" t="s">
        <v>1099</v>
      </c>
      <c r="AR130" t="s">
        <v>1100</v>
      </c>
      <c r="AS130" t="s">
        <v>345</v>
      </c>
      <c r="AT130" t="s">
        <v>85</v>
      </c>
      <c r="AU130" t="s">
        <v>85</v>
      </c>
      <c r="AV130" t="s">
        <v>559</v>
      </c>
      <c r="AW130" t="s">
        <v>180</v>
      </c>
      <c r="AX130" t="s">
        <v>85</v>
      </c>
      <c r="AY130" t="s">
        <v>85</v>
      </c>
      <c r="AZ130" t="s">
        <v>85</v>
      </c>
      <c r="BA130" t="s">
        <v>199</v>
      </c>
      <c r="BD130" t="s">
        <v>85</v>
      </c>
      <c r="BE130" t="s">
        <v>85</v>
      </c>
      <c r="BF130" t="s">
        <v>85</v>
      </c>
      <c r="BG130" t="s">
        <v>85</v>
      </c>
      <c r="BI130" t="s">
        <v>85</v>
      </c>
      <c r="BJ130" t="s">
        <v>85</v>
      </c>
      <c r="BK130" t="s">
        <v>85</v>
      </c>
      <c r="BL130" t="s">
        <v>1101</v>
      </c>
      <c r="BM130" t="s">
        <v>487</v>
      </c>
      <c r="BN130" t="s">
        <v>85</v>
      </c>
      <c r="BR130">
        <v>250</v>
      </c>
      <c r="BS130" t="s">
        <v>85</v>
      </c>
      <c r="BT130" t="s">
        <v>85</v>
      </c>
      <c r="BU130" t="s">
        <v>1098</v>
      </c>
      <c r="BV130" t="s">
        <v>266</v>
      </c>
      <c r="BW130" t="s">
        <v>85</v>
      </c>
      <c r="BX130" t="s">
        <v>85</v>
      </c>
      <c r="BY130" t="s">
        <v>85</v>
      </c>
      <c r="BZ130" t="s">
        <v>85</v>
      </c>
      <c r="CA130">
        <v>33000</v>
      </c>
      <c r="CB130" s="5">
        <f>CA130/6000/G130</f>
        <v>0.39285714285714285</v>
      </c>
      <c r="CF130">
        <v>0</v>
      </c>
      <c r="CP130" t="s">
        <v>1102</v>
      </c>
    </row>
    <row r="131" spans="1:94" hidden="1" x14ac:dyDescent="0.35">
      <c r="A131" t="s">
        <v>1103</v>
      </c>
      <c r="B131" t="s">
        <v>85</v>
      </c>
      <c r="C131">
        <v>130</v>
      </c>
      <c r="D131" t="s">
        <v>86</v>
      </c>
      <c r="E131" t="s">
        <v>1179</v>
      </c>
      <c r="F131" t="s">
        <v>135</v>
      </c>
      <c r="G131">
        <v>5</v>
      </c>
      <c r="K131" t="s">
        <v>167</v>
      </c>
      <c r="O131" t="s">
        <v>85</v>
      </c>
      <c r="R131" t="s">
        <v>90</v>
      </c>
      <c r="S131" t="s">
        <v>85</v>
      </c>
      <c r="T131" t="s">
        <v>1104</v>
      </c>
      <c r="U131" t="s">
        <v>1105</v>
      </c>
      <c r="Y131" t="s">
        <v>85</v>
      </c>
      <c r="AE131" t="s">
        <v>85</v>
      </c>
      <c r="AI131" t="s">
        <v>85</v>
      </c>
      <c r="AJ131" t="s">
        <v>85</v>
      </c>
      <c r="AK131" t="s">
        <v>1106</v>
      </c>
      <c r="AM131" t="s">
        <v>1107</v>
      </c>
      <c r="AN131" t="s">
        <v>98</v>
      </c>
      <c r="AO131" t="s">
        <v>352</v>
      </c>
      <c r="AP131" t="s">
        <v>352</v>
      </c>
      <c r="AQ131" t="s">
        <v>100</v>
      </c>
      <c r="AR131" t="s">
        <v>85</v>
      </c>
      <c r="AS131" t="s">
        <v>85</v>
      </c>
      <c r="AT131" t="s">
        <v>85</v>
      </c>
      <c r="AU131" t="s">
        <v>85</v>
      </c>
      <c r="AV131" t="s">
        <v>180</v>
      </c>
      <c r="AW131" t="s">
        <v>180</v>
      </c>
      <c r="AX131" t="s">
        <v>85</v>
      </c>
      <c r="AY131" t="s">
        <v>85</v>
      </c>
      <c r="AZ131" t="s">
        <v>85</v>
      </c>
      <c r="BA131" t="s">
        <v>199</v>
      </c>
      <c r="BD131" t="s">
        <v>85</v>
      </c>
      <c r="BE131" t="s">
        <v>85</v>
      </c>
      <c r="BF131" t="s">
        <v>103</v>
      </c>
      <c r="BG131" t="s">
        <v>85</v>
      </c>
      <c r="BI131" t="s">
        <v>85</v>
      </c>
      <c r="BJ131" t="s">
        <v>85</v>
      </c>
      <c r="BK131" t="s">
        <v>85</v>
      </c>
      <c r="BL131" t="s">
        <v>1108</v>
      </c>
      <c r="BM131" t="s">
        <v>85</v>
      </c>
      <c r="BN131" t="s">
        <v>1109</v>
      </c>
      <c r="BO131">
        <v>55</v>
      </c>
      <c r="BS131" t="s">
        <v>85</v>
      </c>
      <c r="BT131" t="s">
        <v>85</v>
      </c>
      <c r="BU131" t="s">
        <v>352</v>
      </c>
      <c r="BV131" t="s">
        <v>98</v>
      </c>
      <c r="BW131" t="s">
        <v>85</v>
      </c>
      <c r="BX131" t="s">
        <v>85</v>
      </c>
      <c r="BY131" t="s">
        <v>85</v>
      </c>
      <c r="BZ131" t="s">
        <v>85</v>
      </c>
      <c r="CA131">
        <v>27670</v>
      </c>
      <c r="CB131" s="5">
        <f>CA131/6000/G131</f>
        <v>0.92233333333333323</v>
      </c>
      <c r="CC131">
        <v>24360</v>
      </c>
      <c r="CD131">
        <v>1</v>
      </c>
      <c r="CN131">
        <v>130</v>
      </c>
      <c r="CO131">
        <v>12</v>
      </c>
      <c r="CP131" t="s">
        <v>85</v>
      </c>
    </row>
    <row r="132" spans="1:94" hidden="1" x14ac:dyDescent="0.35">
      <c r="A132" t="s">
        <v>1110</v>
      </c>
      <c r="B132" t="s">
        <v>85</v>
      </c>
      <c r="C132">
        <v>131</v>
      </c>
      <c r="D132" t="s">
        <v>86</v>
      </c>
      <c r="E132" t="s">
        <v>1179</v>
      </c>
      <c r="F132" t="s">
        <v>135</v>
      </c>
      <c r="G132">
        <v>1.5</v>
      </c>
      <c r="K132" t="s">
        <v>321</v>
      </c>
      <c r="O132" t="s">
        <v>85</v>
      </c>
      <c r="P132">
        <v>2012</v>
      </c>
      <c r="R132" t="s">
        <v>1111</v>
      </c>
      <c r="S132" t="s">
        <v>1112</v>
      </c>
      <c r="T132" t="s">
        <v>1113</v>
      </c>
      <c r="U132" t="s">
        <v>1114</v>
      </c>
      <c r="Y132" t="s">
        <v>85</v>
      </c>
      <c r="AE132" t="s">
        <v>85</v>
      </c>
      <c r="AI132" t="s">
        <v>85</v>
      </c>
      <c r="AJ132" t="s">
        <v>85</v>
      </c>
      <c r="AK132" t="s">
        <v>85</v>
      </c>
      <c r="AL132">
        <v>7.0000000000000007E-2</v>
      </c>
      <c r="AM132" t="s">
        <v>1115</v>
      </c>
      <c r="AN132" t="s">
        <v>98</v>
      </c>
      <c r="AO132" t="s">
        <v>1110</v>
      </c>
      <c r="AP132" t="s">
        <v>85</v>
      </c>
      <c r="AQ132" t="s">
        <v>85</v>
      </c>
      <c r="AR132" t="s">
        <v>85</v>
      </c>
      <c r="AS132" t="s">
        <v>85</v>
      </c>
      <c r="AT132" t="s">
        <v>85</v>
      </c>
      <c r="AU132" t="s">
        <v>85</v>
      </c>
      <c r="AV132" t="s">
        <v>1116</v>
      </c>
      <c r="AW132" t="s">
        <v>85</v>
      </c>
      <c r="AX132" t="s">
        <v>85</v>
      </c>
      <c r="AY132" t="s">
        <v>85</v>
      </c>
      <c r="AZ132" t="s">
        <v>85</v>
      </c>
      <c r="BA132" t="s">
        <v>327</v>
      </c>
      <c r="BD132" t="s">
        <v>85</v>
      </c>
      <c r="BE132" t="s">
        <v>85</v>
      </c>
      <c r="BF132" t="s">
        <v>85</v>
      </c>
      <c r="BG132" t="s">
        <v>85</v>
      </c>
      <c r="BI132" t="s">
        <v>85</v>
      </c>
      <c r="BJ132" t="s">
        <v>85</v>
      </c>
      <c r="BK132" t="s">
        <v>85</v>
      </c>
      <c r="BL132" t="s">
        <v>85</v>
      </c>
      <c r="BM132" t="s">
        <v>85</v>
      </c>
      <c r="BN132" t="s">
        <v>85</v>
      </c>
      <c r="BS132" t="s">
        <v>85</v>
      </c>
      <c r="BT132" t="s">
        <v>85</v>
      </c>
      <c r="BU132" t="s">
        <v>1117</v>
      </c>
      <c r="BV132" t="s">
        <v>1118</v>
      </c>
      <c r="BW132" t="s">
        <v>85</v>
      </c>
      <c r="BX132" t="s">
        <v>85</v>
      </c>
      <c r="BY132" t="s">
        <v>85</v>
      </c>
      <c r="BZ132" t="s">
        <v>85</v>
      </c>
      <c r="CC132">
        <v>429</v>
      </c>
      <c r="CP132" t="s">
        <v>85</v>
      </c>
    </row>
    <row r="133" spans="1:94" hidden="1" x14ac:dyDescent="0.35">
      <c r="A133" t="s">
        <v>1119</v>
      </c>
      <c r="B133" t="s">
        <v>85</v>
      </c>
      <c r="C133">
        <v>135</v>
      </c>
      <c r="D133" t="s">
        <v>86</v>
      </c>
      <c r="E133" t="s">
        <v>1179</v>
      </c>
      <c r="F133" t="s">
        <v>87</v>
      </c>
      <c r="G133">
        <v>10</v>
      </c>
      <c r="K133" t="s">
        <v>167</v>
      </c>
      <c r="O133" t="s">
        <v>85</v>
      </c>
      <c r="Q133">
        <v>1982</v>
      </c>
      <c r="R133" t="s">
        <v>90</v>
      </c>
      <c r="S133" t="s">
        <v>85</v>
      </c>
      <c r="T133" t="s">
        <v>91</v>
      </c>
      <c r="U133" t="s">
        <v>1120</v>
      </c>
      <c r="V133">
        <v>2885</v>
      </c>
      <c r="Y133" t="s">
        <v>85</v>
      </c>
      <c r="AE133" t="s">
        <v>85</v>
      </c>
      <c r="AI133" t="s">
        <v>85</v>
      </c>
      <c r="AJ133" t="s">
        <v>85</v>
      </c>
      <c r="AK133" t="s">
        <v>85</v>
      </c>
      <c r="AL133">
        <v>0.51</v>
      </c>
      <c r="AM133" t="s">
        <v>1121</v>
      </c>
      <c r="AN133" t="s">
        <v>98</v>
      </c>
      <c r="AO133" t="s">
        <v>85</v>
      </c>
      <c r="AP133" t="s">
        <v>85</v>
      </c>
      <c r="AQ133" t="s">
        <v>85</v>
      </c>
      <c r="AR133" t="s">
        <v>85</v>
      </c>
      <c r="AS133" t="s">
        <v>85</v>
      </c>
      <c r="AT133" t="s">
        <v>85</v>
      </c>
      <c r="AU133" t="s">
        <v>85</v>
      </c>
      <c r="AV133" t="s">
        <v>1122</v>
      </c>
      <c r="AW133" t="s">
        <v>85</v>
      </c>
      <c r="AX133" t="s">
        <v>85</v>
      </c>
      <c r="AY133" t="s">
        <v>85</v>
      </c>
      <c r="AZ133" t="s">
        <v>85</v>
      </c>
      <c r="BA133" t="s">
        <v>85</v>
      </c>
      <c r="BD133" t="s">
        <v>85</v>
      </c>
      <c r="BE133" t="s">
        <v>85</v>
      </c>
      <c r="BF133" t="s">
        <v>85</v>
      </c>
      <c r="BG133" t="s">
        <v>85</v>
      </c>
      <c r="BI133" t="s">
        <v>85</v>
      </c>
      <c r="BJ133" t="s">
        <v>85</v>
      </c>
      <c r="BK133" t="s">
        <v>85</v>
      </c>
      <c r="BL133" t="s">
        <v>85</v>
      </c>
      <c r="BM133" t="s">
        <v>85</v>
      </c>
      <c r="BN133" t="s">
        <v>85</v>
      </c>
      <c r="BO133">
        <v>90</v>
      </c>
      <c r="BS133" t="s">
        <v>85</v>
      </c>
      <c r="BT133" t="s">
        <v>85</v>
      </c>
      <c r="BU133" t="s">
        <v>85</v>
      </c>
      <c r="BV133" t="s">
        <v>85</v>
      </c>
      <c r="BW133" t="s">
        <v>85</v>
      </c>
      <c r="BX133" t="s">
        <v>85</v>
      </c>
      <c r="BY133" t="s">
        <v>85</v>
      </c>
      <c r="BZ133" t="s">
        <v>85</v>
      </c>
      <c r="CA133">
        <v>72650</v>
      </c>
      <c r="CB133" s="5">
        <f>CA133/6000/G133</f>
        <v>1.2108333333333332</v>
      </c>
      <c r="CC133">
        <v>1818</v>
      </c>
      <c r="CD133">
        <v>40</v>
      </c>
      <c r="CP133" t="s">
        <v>1123</v>
      </c>
    </row>
    <row r="134" spans="1:94" hidden="1" x14ac:dyDescent="0.35">
      <c r="A134" t="s">
        <v>1124</v>
      </c>
      <c r="B134" t="s">
        <v>85</v>
      </c>
      <c r="C134">
        <v>136</v>
      </c>
      <c r="D134" t="s">
        <v>86</v>
      </c>
      <c r="E134" t="s">
        <v>1179</v>
      </c>
      <c r="F134" t="s">
        <v>87</v>
      </c>
      <c r="G134">
        <v>10</v>
      </c>
      <c r="K134" t="s">
        <v>167</v>
      </c>
      <c r="O134" t="s">
        <v>85</v>
      </c>
      <c r="Q134">
        <v>1995</v>
      </c>
      <c r="R134" t="s">
        <v>90</v>
      </c>
      <c r="S134" t="s">
        <v>85</v>
      </c>
      <c r="T134" t="s">
        <v>91</v>
      </c>
      <c r="U134" t="s">
        <v>1120</v>
      </c>
      <c r="V134">
        <v>2885</v>
      </c>
      <c r="Y134" t="s">
        <v>85</v>
      </c>
      <c r="AE134" t="s">
        <v>85</v>
      </c>
      <c r="AI134" t="s">
        <v>85</v>
      </c>
      <c r="AJ134" t="s">
        <v>85</v>
      </c>
      <c r="AK134" t="s">
        <v>85</v>
      </c>
      <c r="AM134" t="s">
        <v>1121</v>
      </c>
      <c r="AN134" t="s">
        <v>98</v>
      </c>
      <c r="AO134" t="s">
        <v>85</v>
      </c>
      <c r="AP134" t="s">
        <v>85</v>
      </c>
      <c r="AQ134" t="s">
        <v>85</v>
      </c>
      <c r="AR134" t="s">
        <v>85</v>
      </c>
      <c r="AS134" t="s">
        <v>85</v>
      </c>
      <c r="AT134" t="s">
        <v>85</v>
      </c>
      <c r="AU134" t="s">
        <v>85</v>
      </c>
      <c r="AV134" t="s">
        <v>782</v>
      </c>
      <c r="AW134" t="s">
        <v>85</v>
      </c>
      <c r="AX134" t="s">
        <v>85</v>
      </c>
      <c r="AY134" t="s">
        <v>85</v>
      </c>
      <c r="AZ134" t="s">
        <v>85</v>
      </c>
      <c r="BA134" t="s">
        <v>85</v>
      </c>
      <c r="BD134" t="s">
        <v>85</v>
      </c>
      <c r="BE134" t="s">
        <v>85</v>
      </c>
      <c r="BF134" t="s">
        <v>85</v>
      </c>
      <c r="BG134" t="s">
        <v>85</v>
      </c>
      <c r="BH134">
        <v>3</v>
      </c>
      <c r="BI134" t="s">
        <v>85</v>
      </c>
      <c r="BJ134" t="s">
        <v>85</v>
      </c>
      <c r="BK134" t="s">
        <v>85</v>
      </c>
      <c r="BL134" t="s">
        <v>85</v>
      </c>
      <c r="BM134" t="s">
        <v>85</v>
      </c>
      <c r="BN134" t="s">
        <v>85</v>
      </c>
      <c r="BS134" t="s">
        <v>85</v>
      </c>
      <c r="BT134" t="s">
        <v>85</v>
      </c>
      <c r="BU134" t="s">
        <v>85</v>
      </c>
      <c r="BV134" t="s">
        <v>85</v>
      </c>
      <c r="BW134" t="s">
        <v>85</v>
      </c>
      <c r="BX134" t="s">
        <v>85</v>
      </c>
      <c r="BY134" t="s">
        <v>85</v>
      </c>
      <c r="BZ134" t="s">
        <v>85</v>
      </c>
      <c r="CP134" t="s">
        <v>1123</v>
      </c>
    </row>
    <row r="135" spans="1:94" hidden="1" x14ac:dyDescent="0.35">
      <c r="A135" t="s">
        <v>1125</v>
      </c>
      <c r="B135" t="s">
        <v>85</v>
      </c>
      <c r="C135">
        <v>137</v>
      </c>
      <c r="D135" t="s">
        <v>86</v>
      </c>
      <c r="E135" t="s">
        <v>1179</v>
      </c>
      <c r="F135" t="s">
        <v>119</v>
      </c>
      <c r="G135">
        <v>5</v>
      </c>
      <c r="K135" t="s">
        <v>167</v>
      </c>
      <c r="O135" t="s">
        <v>85</v>
      </c>
      <c r="Q135">
        <v>1976</v>
      </c>
      <c r="R135" t="s">
        <v>1126</v>
      </c>
      <c r="S135" t="s">
        <v>85</v>
      </c>
      <c r="T135" t="s">
        <v>1127</v>
      </c>
      <c r="U135" t="s">
        <v>85</v>
      </c>
      <c r="Y135" t="s">
        <v>85</v>
      </c>
      <c r="AE135" t="s">
        <v>85</v>
      </c>
      <c r="AI135" t="s">
        <v>85</v>
      </c>
      <c r="AJ135" t="s">
        <v>85</v>
      </c>
      <c r="AK135" t="s">
        <v>85</v>
      </c>
      <c r="AM135" t="s">
        <v>1121</v>
      </c>
      <c r="AN135" t="s">
        <v>98</v>
      </c>
      <c r="AO135" t="s">
        <v>85</v>
      </c>
      <c r="AP135" t="s">
        <v>85</v>
      </c>
      <c r="AQ135" t="s">
        <v>85</v>
      </c>
      <c r="AR135" t="s">
        <v>85</v>
      </c>
      <c r="AS135" t="s">
        <v>85</v>
      </c>
      <c r="AT135" t="s">
        <v>85</v>
      </c>
      <c r="AU135" t="s">
        <v>85</v>
      </c>
      <c r="AV135" t="s">
        <v>85</v>
      </c>
      <c r="AW135" t="s">
        <v>85</v>
      </c>
      <c r="AX135" t="s">
        <v>85</v>
      </c>
      <c r="AY135" t="s">
        <v>85</v>
      </c>
      <c r="AZ135" t="s">
        <v>85</v>
      </c>
      <c r="BA135" t="s">
        <v>85</v>
      </c>
      <c r="BD135" t="s">
        <v>85</v>
      </c>
      <c r="BE135" t="s">
        <v>85</v>
      </c>
      <c r="BF135" t="s">
        <v>85</v>
      </c>
      <c r="BG135" t="s">
        <v>85</v>
      </c>
      <c r="BI135" t="s">
        <v>85</v>
      </c>
      <c r="BJ135" t="s">
        <v>85</v>
      </c>
      <c r="BK135" t="s">
        <v>85</v>
      </c>
      <c r="BL135" t="s">
        <v>85</v>
      </c>
      <c r="BM135" t="s">
        <v>85</v>
      </c>
      <c r="BN135" t="s">
        <v>85</v>
      </c>
      <c r="BO135">
        <v>63</v>
      </c>
      <c r="BS135" t="s">
        <v>85</v>
      </c>
      <c r="BT135" t="s">
        <v>85</v>
      </c>
      <c r="BU135" t="s">
        <v>85</v>
      </c>
      <c r="BV135" t="s">
        <v>85</v>
      </c>
      <c r="BW135" t="s">
        <v>85</v>
      </c>
      <c r="BX135" t="s">
        <v>85</v>
      </c>
      <c r="BY135" t="s">
        <v>85</v>
      </c>
      <c r="BZ135" t="s">
        <v>85</v>
      </c>
      <c r="CC135">
        <v>222</v>
      </c>
      <c r="CP135" t="s">
        <v>1128</v>
      </c>
    </row>
    <row r="136" spans="1:94" hidden="1" x14ac:dyDescent="0.35">
      <c r="A136" t="s">
        <v>1129</v>
      </c>
      <c r="B136" t="s">
        <v>85</v>
      </c>
      <c r="C136">
        <v>138</v>
      </c>
      <c r="D136" t="s">
        <v>163</v>
      </c>
      <c r="E136" t="s">
        <v>1182</v>
      </c>
      <c r="F136" t="s">
        <v>119</v>
      </c>
      <c r="G136">
        <v>5</v>
      </c>
      <c r="K136" t="s">
        <v>167</v>
      </c>
      <c r="O136" t="s">
        <v>85</v>
      </c>
      <c r="Q136">
        <v>2012</v>
      </c>
      <c r="R136" t="s">
        <v>168</v>
      </c>
      <c r="S136" t="s">
        <v>169</v>
      </c>
      <c r="T136" t="s">
        <v>169</v>
      </c>
      <c r="U136" t="s">
        <v>85</v>
      </c>
      <c r="Y136" t="s">
        <v>85</v>
      </c>
      <c r="AE136" t="s">
        <v>85</v>
      </c>
      <c r="AI136" t="s">
        <v>85</v>
      </c>
      <c r="AJ136" t="s">
        <v>85</v>
      </c>
      <c r="AK136" t="s">
        <v>85</v>
      </c>
      <c r="AM136" t="s">
        <v>176</v>
      </c>
      <c r="AN136" t="s">
        <v>163</v>
      </c>
      <c r="AO136" t="s">
        <v>85</v>
      </c>
      <c r="AP136" t="s">
        <v>85</v>
      </c>
      <c r="AQ136" t="s">
        <v>85</v>
      </c>
      <c r="AR136" t="s">
        <v>85</v>
      </c>
      <c r="AS136" t="s">
        <v>85</v>
      </c>
      <c r="AT136" t="s">
        <v>85</v>
      </c>
      <c r="AU136" t="s">
        <v>85</v>
      </c>
      <c r="AV136" t="s">
        <v>782</v>
      </c>
      <c r="AW136" t="s">
        <v>288</v>
      </c>
      <c r="AX136" t="s">
        <v>85</v>
      </c>
      <c r="AY136" t="s">
        <v>85</v>
      </c>
      <c r="AZ136" t="s">
        <v>85</v>
      </c>
      <c r="BA136" t="s">
        <v>85</v>
      </c>
      <c r="BD136" t="s">
        <v>85</v>
      </c>
      <c r="BE136" t="s">
        <v>85</v>
      </c>
      <c r="BF136" t="s">
        <v>85</v>
      </c>
      <c r="BG136" t="s">
        <v>85</v>
      </c>
      <c r="BI136" t="s">
        <v>85</v>
      </c>
      <c r="BJ136" t="s">
        <v>85</v>
      </c>
      <c r="BK136" t="s">
        <v>85</v>
      </c>
      <c r="BL136" t="s">
        <v>85</v>
      </c>
      <c r="BM136" t="s">
        <v>85</v>
      </c>
      <c r="BN136" t="s">
        <v>85</v>
      </c>
      <c r="BQ136">
        <v>290</v>
      </c>
      <c r="BR136">
        <v>565</v>
      </c>
      <c r="BS136" t="s">
        <v>176</v>
      </c>
      <c r="BT136" t="s">
        <v>163</v>
      </c>
      <c r="BU136" t="s">
        <v>176</v>
      </c>
      <c r="BV136" t="s">
        <v>163</v>
      </c>
      <c r="BW136" t="s">
        <v>85</v>
      </c>
      <c r="BX136" t="s">
        <v>85</v>
      </c>
      <c r="BY136" t="s">
        <v>85</v>
      </c>
      <c r="BZ136" t="s">
        <v>85</v>
      </c>
      <c r="CA136">
        <v>10560</v>
      </c>
      <c r="CB136" s="5">
        <f>CA136/6000/G136</f>
        <v>0.35199999999999998</v>
      </c>
      <c r="CC136">
        <v>88</v>
      </c>
      <c r="CD136">
        <v>120</v>
      </c>
      <c r="CP136" t="s">
        <v>1130</v>
      </c>
    </row>
    <row r="137" spans="1:94" hidden="1" x14ac:dyDescent="0.35">
      <c r="A137" t="s">
        <v>1131</v>
      </c>
      <c r="B137" t="s">
        <v>85</v>
      </c>
      <c r="C137">
        <v>139</v>
      </c>
      <c r="D137" t="s">
        <v>107</v>
      </c>
      <c r="E137" t="s">
        <v>1180</v>
      </c>
      <c r="F137" t="s">
        <v>119</v>
      </c>
      <c r="G137">
        <v>6</v>
      </c>
      <c r="K137" t="s">
        <v>167</v>
      </c>
      <c r="O137" t="s">
        <v>85</v>
      </c>
      <c r="Q137">
        <v>2008</v>
      </c>
      <c r="R137" t="s">
        <v>85</v>
      </c>
      <c r="S137" t="s">
        <v>85</v>
      </c>
      <c r="T137" t="s">
        <v>85</v>
      </c>
      <c r="U137" t="s">
        <v>85</v>
      </c>
      <c r="Y137" t="s">
        <v>85</v>
      </c>
      <c r="AE137" t="s">
        <v>85</v>
      </c>
      <c r="AI137" t="s">
        <v>85</v>
      </c>
      <c r="AJ137" t="s">
        <v>85</v>
      </c>
      <c r="AK137" t="s">
        <v>85</v>
      </c>
      <c r="AM137" t="s">
        <v>723</v>
      </c>
      <c r="AN137" t="s">
        <v>98</v>
      </c>
      <c r="AO137" t="s">
        <v>85</v>
      </c>
      <c r="AP137" t="s">
        <v>85</v>
      </c>
      <c r="AQ137" t="s">
        <v>85</v>
      </c>
      <c r="AR137" t="s">
        <v>85</v>
      </c>
      <c r="AS137" t="s">
        <v>85</v>
      </c>
      <c r="AT137" t="s">
        <v>85</v>
      </c>
      <c r="AU137" t="s">
        <v>85</v>
      </c>
      <c r="AV137" t="s">
        <v>1122</v>
      </c>
      <c r="AW137" t="s">
        <v>180</v>
      </c>
      <c r="AX137" t="s">
        <v>85</v>
      </c>
      <c r="AY137" t="s">
        <v>85</v>
      </c>
      <c r="AZ137" t="s">
        <v>85</v>
      </c>
      <c r="BA137" t="s">
        <v>85</v>
      </c>
      <c r="BD137" t="s">
        <v>85</v>
      </c>
      <c r="BE137" t="s">
        <v>85</v>
      </c>
      <c r="BF137" t="s">
        <v>85</v>
      </c>
      <c r="BG137" t="s">
        <v>85</v>
      </c>
      <c r="BI137" t="s">
        <v>85</v>
      </c>
      <c r="BJ137" t="s">
        <v>85</v>
      </c>
      <c r="BK137" t="s">
        <v>85</v>
      </c>
      <c r="BL137" t="s">
        <v>85</v>
      </c>
      <c r="BM137" t="s">
        <v>85</v>
      </c>
      <c r="BN137" t="s">
        <v>85</v>
      </c>
      <c r="BO137">
        <v>60</v>
      </c>
      <c r="BR137">
        <v>540</v>
      </c>
      <c r="BS137" t="s">
        <v>85</v>
      </c>
      <c r="BT137" t="s">
        <v>85</v>
      </c>
      <c r="BU137" t="s">
        <v>85</v>
      </c>
      <c r="BV137" t="s">
        <v>85</v>
      </c>
      <c r="BW137" t="s">
        <v>85</v>
      </c>
      <c r="BX137" t="s">
        <v>85</v>
      </c>
      <c r="BY137" t="s">
        <v>85</v>
      </c>
      <c r="BZ137" t="s">
        <v>85</v>
      </c>
      <c r="CC137">
        <v>1600</v>
      </c>
      <c r="CP137" t="s">
        <v>1132</v>
      </c>
    </row>
    <row r="138" spans="1:94" hidden="1" x14ac:dyDescent="0.35">
      <c r="A138" t="s">
        <v>1133</v>
      </c>
      <c r="B138" t="s">
        <v>85</v>
      </c>
      <c r="C138">
        <v>140</v>
      </c>
      <c r="D138" t="s">
        <v>419</v>
      </c>
      <c r="E138" t="s">
        <v>419</v>
      </c>
      <c r="F138" t="s">
        <v>135</v>
      </c>
      <c r="G138">
        <v>1</v>
      </c>
      <c r="K138" t="s">
        <v>259</v>
      </c>
      <c r="O138" t="s">
        <v>85</v>
      </c>
      <c r="Q138">
        <v>2004</v>
      </c>
      <c r="R138" t="s">
        <v>420</v>
      </c>
      <c r="S138" t="s">
        <v>85</v>
      </c>
      <c r="T138" t="s">
        <v>532</v>
      </c>
      <c r="U138" t="s">
        <v>533</v>
      </c>
      <c r="Y138" t="s">
        <v>85</v>
      </c>
      <c r="AE138" t="s">
        <v>85</v>
      </c>
      <c r="AI138" t="s">
        <v>85</v>
      </c>
      <c r="AJ138" t="s">
        <v>85</v>
      </c>
      <c r="AK138" t="s">
        <v>85</v>
      </c>
      <c r="AM138" t="s">
        <v>1134</v>
      </c>
      <c r="AN138" t="s">
        <v>85</v>
      </c>
      <c r="AO138" t="s">
        <v>1135</v>
      </c>
      <c r="AP138" t="s">
        <v>85</v>
      </c>
      <c r="AQ138" t="s">
        <v>85</v>
      </c>
      <c r="AR138" t="s">
        <v>85</v>
      </c>
      <c r="AS138" t="s">
        <v>85</v>
      </c>
      <c r="AT138" t="s">
        <v>85</v>
      </c>
      <c r="AU138" t="s">
        <v>85</v>
      </c>
      <c r="AV138" t="s">
        <v>180</v>
      </c>
      <c r="AW138" t="s">
        <v>180</v>
      </c>
      <c r="AX138" t="s">
        <v>85</v>
      </c>
      <c r="AY138" t="s">
        <v>85</v>
      </c>
      <c r="AZ138" t="s">
        <v>85</v>
      </c>
      <c r="BA138" t="s">
        <v>85</v>
      </c>
      <c r="BD138" t="s">
        <v>85</v>
      </c>
      <c r="BE138" t="s">
        <v>85</v>
      </c>
      <c r="BF138" t="s">
        <v>85</v>
      </c>
      <c r="BG138" t="s">
        <v>85</v>
      </c>
      <c r="BI138" t="s">
        <v>85</v>
      </c>
      <c r="BJ138" t="s">
        <v>85</v>
      </c>
      <c r="BK138" t="s">
        <v>85</v>
      </c>
      <c r="BL138" t="s">
        <v>85</v>
      </c>
      <c r="BM138" t="s">
        <v>85</v>
      </c>
      <c r="BN138" t="s">
        <v>85</v>
      </c>
      <c r="BS138" t="s">
        <v>85</v>
      </c>
      <c r="BT138" t="s">
        <v>85</v>
      </c>
      <c r="BU138" t="s">
        <v>85</v>
      </c>
      <c r="BV138" t="s">
        <v>85</v>
      </c>
      <c r="BW138" t="s">
        <v>85</v>
      </c>
      <c r="BX138" t="s">
        <v>85</v>
      </c>
      <c r="BY138" t="s">
        <v>85</v>
      </c>
      <c r="BZ138" t="s">
        <v>85</v>
      </c>
      <c r="CE138">
        <v>1.82</v>
      </c>
      <c r="CP138" t="s">
        <v>1136</v>
      </c>
    </row>
    <row r="139" spans="1:94" hidden="1" x14ac:dyDescent="0.35">
      <c r="A139" t="s">
        <v>1137</v>
      </c>
      <c r="B139" t="s">
        <v>85</v>
      </c>
      <c r="C139">
        <v>142</v>
      </c>
      <c r="D139" t="s">
        <v>86</v>
      </c>
      <c r="E139" t="s">
        <v>1179</v>
      </c>
      <c r="F139" t="s">
        <v>135</v>
      </c>
      <c r="G139">
        <v>5</v>
      </c>
      <c r="K139" t="s">
        <v>259</v>
      </c>
      <c r="O139" t="s">
        <v>85</v>
      </c>
      <c r="P139">
        <v>2008</v>
      </c>
      <c r="Q139">
        <v>2008</v>
      </c>
      <c r="R139" t="s">
        <v>90</v>
      </c>
      <c r="S139" t="s">
        <v>85</v>
      </c>
      <c r="T139" t="s">
        <v>1138</v>
      </c>
      <c r="U139" t="s">
        <v>1139</v>
      </c>
      <c r="Y139" t="s">
        <v>85</v>
      </c>
      <c r="AE139" t="s">
        <v>85</v>
      </c>
      <c r="AI139" t="s">
        <v>85</v>
      </c>
      <c r="AJ139" t="s">
        <v>85</v>
      </c>
      <c r="AK139" t="s">
        <v>85</v>
      </c>
      <c r="AL139">
        <v>0.05</v>
      </c>
      <c r="AM139" t="s">
        <v>1135</v>
      </c>
      <c r="AN139" t="s">
        <v>419</v>
      </c>
      <c r="AO139" t="s">
        <v>1135</v>
      </c>
      <c r="AP139" t="s">
        <v>1135</v>
      </c>
      <c r="AQ139" t="s">
        <v>1140</v>
      </c>
      <c r="AR139" t="s">
        <v>85</v>
      </c>
      <c r="AS139" t="s">
        <v>85</v>
      </c>
      <c r="AT139" t="s">
        <v>85</v>
      </c>
      <c r="AU139" t="s">
        <v>85</v>
      </c>
      <c r="AV139" t="s">
        <v>85</v>
      </c>
      <c r="AW139" t="s">
        <v>85</v>
      </c>
      <c r="AX139" t="s">
        <v>85</v>
      </c>
      <c r="AY139" t="s">
        <v>85</v>
      </c>
      <c r="AZ139" t="s">
        <v>85</v>
      </c>
      <c r="BA139" t="s">
        <v>199</v>
      </c>
      <c r="BB139">
        <v>40</v>
      </c>
      <c r="BD139" t="s">
        <v>85</v>
      </c>
      <c r="BE139" t="s">
        <v>85</v>
      </c>
      <c r="BF139" t="s">
        <v>85</v>
      </c>
      <c r="BG139" t="s">
        <v>85</v>
      </c>
      <c r="BI139" t="s">
        <v>85</v>
      </c>
      <c r="BJ139" t="s">
        <v>85</v>
      </c>
      <c r="BK139" t="s">
        <v>85</v>
      </c>
      <c r="BL139" t="s">
        <v>85</v>
      </c>
      <c r="BM139" t="s">
        <v>85</v>
      </c>
      <c r="BN139" t="s">
        <v>85</v>
      </c>
      <c r="BS139" t="s">
        <v>1135</v>
      </c>
      <c r="BT139" t="s">
        <v>419</v>
      </c>
      <c r="BU139" t="s">
        <v>85</v>
      </c>
      <c r="BV139" t="s">
        <v>85</v>
      </c>
      <c r="BW139" t="s">
        <v>85</v>
      </c>
      <c r="BX139" t="s">
        <v>85</v>
      </c>
      <c r="BY139" t="s">
        <v>85</v>
      </c>
      <c r="BZ139" t="s">
        <v>85</v>
      </c>
      <c r="CA139">
        <v>25988</v>
      </c>
      <c r="CB139" s="5">
        <f>CA139/6000/G139</f>
        <v>0.86626666666666663</v>
      </c>
      <c r="CE139">
        <v>2</v>
      </c>
      <c r="CF139">
        <v>3</v>
      </c>
      <c r="CG139">
        <v>385</v>
      </c>
      <c r="CP139" t="s">
        <v>85</v>
      </c>
    </row>
    <row r="140" spans="1:94" x14ac:dyDescent="0.35">
      <c r="A140" t="s">
        <v>1268</v>
      </c>
      <c r="B140" t="s">
        <v>1186</v>
      </c>
      <c r="C140">
        <v>143</v>
      </c>
      <c r="D140" t="s">
        <v>487</v>
      </c>
      <c r="E140" t="s">
        <v>1183</v>
      </c>
      <c r="F140" t="s">
        <v>973</v>
      </c>
      <c r="G140">
        <v>100</v>
      </c>
      <c r="H140">
        <v>209</v>
      </c>
      <c r="I140">
        <v>1370</v>
      </c>
      <c r="J140" s="2">
        <f>H140/(G140*365*24/1000)</f>
        <v>0.23858447488584475</v>
      </c>
      <c r="K140" t="s">
        <v>1208</v>
      </c>
      <c r="L140">
        <v>600</v>
      </c>
      <c r="M140" s="2">
        <f>I140/((G140+L140)*365*24/1000)</f>
        <v>0.22341813437703847</v>
      </c>
      <c r="N140" s="5">
        <f>L140/G140</f>
        <v>6</v>
      </c>
      <c r="O140" t="s">
        <v>1282</v>
      </c>
      <c r="P140">
        <v>2022</v>
      </c>
      <c r="Q140">
        <v>2023</v>
      </c>
      <c r="R140" t="s">
        <v>806</v>
      </c>
      <c r="S140" t="s">
        <v>807</v>
      </c>
      <c r="T140" t="s">
        <v>1141</v>
      </c>
      <c r="U140" t="s">
        <v>1244</v>
      </c>
      <c r="V140">
        <v>1550</v>
      </c>
      <c r="X140">
        <v>4130</v>
      </c>
      <c r="Y140" t="s">
        <v>655</v>
      </c>
      <c r="Z140">
        <v>2022</v>
      </c>
      <c r="AD140">
        <v>0.30780000000000002</v>
      </c>
      <c r="AE140" t="s">
        <v>655</v>
      </c>
      <c r="AF140">
        <v>2021</v>
      </c>
      <c r="AG140">
        <v>0.05</v>
      </c>
      <c r="AI140" t="s">
        <v>173</v>
      </c>
      <c r="AJ140" t="s">
        <v>1159</v>
      </c>
      <c r="AL140">
        <v>3.62</v>
      </c>
      <c r="AM140" t="s">
        <v>1197</v>
      </c>
      <c r="AN140" t="s">
        <v>487</v>
      </c>
      <c r="AQ140" t="s">
        <v>828</v>
      </c>
      <c r="AR140" t="s">
        <v>1203</v>
      </c>
      <c r="AS140" t="s">
        <v>487</v>
      </c>
      <c r="AV140" t="s">
        <v>782</v>
      </c>
      <c r="AW140" t="s">
        <v>288</v>
      </c>
      <c r="AX140" t="s">
        <v>1156</v>
      </c>
      <c r="AY140" t="s">
        <v>487</v>
      </c>
      <c r="BA140" t="s">
        <v>199</v>
      </c>
      <c r="BH140">
        <v>9</v>
      </c>
      <c r="BI140" t="s">
        <v>782</v>
      </c>
      <c r="BJ140" t="s">
        <v>662</v>
      </c>
      <c r="BK140" t="s">
        <v>487</v>
      </c>
      <c r="BN140" t="s">
        <v>1157</v>
      </c>
      <c r="BO140">
        <v>220</v>
      </c>
      <c r="BS140" t="s">
        <v>1157</v>
      </c>
      <c r="BT140" t="s">
        <v>487</v>
      </c>
      <c r="BU140" t="s">
        <v>1157</v>
      </c>
      <c r="BV140" t="s">
        <v>487</v>
      </c>
      <c r="CA140">
        <v>767820</v>
      </c>
      <c r="CB140" s="5">
        <f>CA140/6000/G140</f>
        <v>1.2797000000000001</v>
      </c>
      <c r="CP140" t="s">
        <v>1260</v>
      </c>
    </row>
    <row r="141" spans="1:94" x14ac:dyDescent="0.35">
      <c r="A141" t="s">
        <v>1142</v>
      </c>
      <c r="C141">
        <v>144</v>
      </c>
      <c r="D141" t="s">
        <v>762</v>
      </c>
      <c r="E141" t="s">
        <v>1184</v>
      </c>
      <c r="F141" t="s">
        <v>973</v>
      </c>
      <c r="G141">
        <v>100</v>
      </c>
      <c r="H141">
        <v>466</v>
      </c>
      <c r="J141" s="2">
        <f>H141/(G141*365*24/1000)</f>
        <v>0.53196347031963476</v>
      </c>
      <c r="K141" t="s">
        <v>167</v>
      </c>
      <c r="O141" t="s">
        <v>1290</v>
      </c>
      <c r="P141">
        <v>2021</v>
      </c>
      <c r="Q141">
        <v>2023</v>
      </c>
      <c r="R141" t="s">
        <v>763</v>
      </c>
      <c r="T141" t="s">
        <v>1143</v>
      </c>
      <c r="U141" t="s">
        <v>1175</v>
      </c>
      <c r="W141">
        <v>116000</v>
      </c>
      <c r="Y141" t="s">
        <v>767</v>
      </c>
      <c r="Z141">
        <v>2020</v>
      </c>
      <c r="AA141">
        <v>704.22</v>
      </c>
      <c r="AB141">
        <v>7042</v>
      </c>
      <c r="AC141">
        <v>13</v>
      </c>
      <c r="AJ141" t="s">
        <v>1302</v>
      </c>
      <c r="AM141" t="s">
        <v>1144</v>
      </c>
      <c r="AN141" t="s">
        <v>1145</v>
      </c>
      <c r="AQ141" t="s">
        <v>769</v>
      </c>
      <c r="AR141" t="s">
        <v>996</v>
      </c>
      <c r="AS141" t="s">
        <v>487</v>
      </c>
      <c r="AV141" t="s">
        <v>782</v>
      </c>
      <c r="AW141" t="s">
        <v>288</v>
      </c>
      <c r="BH141">
        <v>12</v>
      </c>
      <c r="BI141" t="s">
        <v>600</v>
      </c>
      <c r="BJ141" t="s">
        <v>910</v>
      </c>
      <c r="BK141" t="s">
        <v>487</v>
      </c>
      <c r="BL141" t="s">
        <v>820</v>
      </c>
      <c r="BM141" t="s">
        <v>821</v>
      </c>
      <c r="BO141">
        <v>250</v>
      </c>
      <c r="BU141" t="s">
        <v>723</v>
      </c>
      <c r="BV141" t="s">
        <v>98</v>
      </c>
      <c r="BW141" t="s">
        <v>1171</v>
      </c>
      <c r="CC141">
        <v>41260</v>
      </c>
      <c r="CN141">
        <v>2000</v>
      </c>
      <c r="CO141">
        <v>100</v>
      </c>
      <c r="CP141" t="s">
        <v>1173</v>
      </c>
    </row>
    <row r="142" spans="1:94" x14ac:dyDescent="0.35">
      <c r="A142" t="s">
        <v>1270</v>
      </c>
      <c r="B142" t="s">
        <v>1195</v>
      </c>
      <c r="C142">
        <v>145</v>
      </c>
      <c r="D142" t="s">
        <v>487</v>
      </c>
      <c r="E142" t="s">
        <v>1183</v>
      </c>
      <c r="F142" t="s">
        <v>973</v>
      </c>
      <c r="G142">
        <v>100</v>
      </c>
      <c r="I142">
        <v>1530</v>
      </c>
      <c r="J142" s="2"/>
      <c r="K142" t="s">
        <v>1207</v>
      </c>
      <c r="L142">
        <v>600</v>
      </c>
      <c r="M142" s="2">
        <f>I142/((G142+L142)*365*24/1000)</f>
        <v>0.24951076320939333</v>
      </c>
      <c r="N142" s="5">
        <f>L142/G142</f>
        <v>6</v>
      </c>
      <c r="O142" t="s">
        <v>1282</v>
      </c>
      <c r="P142">
        <v>2021</v>
      </c>
      <c r="Q142">
        <v>2024</v>
      </c>
      <c r="R142" t="s">
        <v>806</v>
      </c>
      <c r="S142" t="s">
        <v>807</v>
      </c>
      <c r="T142" t="s">
        <v>808</v>
      </c>
      <c r="V142">
        <v>1649</v>
      </c>
      <c r="X142">
        <v>4300</v>
      </c>
      <c r="Y142" t="s">
        <v>655</v>
      </c>
      <c r="Z142">
        <v>2022</v>
      </c>
      <c r="AD142">
        <v>0.30780000000000002</v>
      </c>
      <c r="AE142" t="s">
        <v>655</v>
      </c>
      <c r="AF142">
        <v>2021</v>
      </c>
      <c r="AG142">
        <v>0.05</v>
      </c>
      <c r="AI142" t="s">
        <v>173</v>
      </c>
      <c r="AJ142" t="s">
        <v>1159</v>
      </c>
      <c r="AL142">
        <v>14.3</v>
      </c>
      <c r="AM142" t="s">
        <v>1199</v>
      </c>
      <c r="AN142" t="s">
        <v>487</v>
      </c>
      <c r="AQ142" t="s">
        <v>828</v>
      </c>
      <c r="AV142" t="s">
        <v>782</v>
      </c>
      <c r="AW142" t="s">
        <v>288</v>
      </c>
      <c r="BI142" t="s">
        <v>782</v>
      </c>
      <c r="BL142" t="s">
        <v>813</v>
      </c>
      <c r="BM142" t="s">
        <v>487</v>
      </c>
      <c r="BU142" t="s">
        <v>960</v>
      </c>
      <c r="BV142" t="s">
        <v>487</v>
      </c>
      <c r="CP142" s="3" t="s">
        <v>1200</v>
      </c>
    </row>
    <row r="143" spans="1:94" x14ac:dyDescent="0.35">
      <c r="A143" t="s">
        <v>1300</v>
      </c>
      <c r="B143" t="s">
        <v>1193</v>
      </c>
      <c r="C143">
        <v>146</v>
      </c>
      <c r="D143" t="s">
        <v>487</v>
      </c>
      <c r="E143" t="s">
        <v>1183</v>
      </c>
      <c r="F143" t="s">
        <v>973</v>
      </c>
      <c r="G143">
        <v>110</v>
      </c>
      <c r="I143">
        <v>1700</v>
      </c>
      <c r="J143" s="2"/>
      <c r="K143" t="s">
        <v>1208</v>
      </c>
      <c r="L143">
        <v>640</v>
      </c>
      <c r="M143" s="2">
        <f>I143/((G143+L143)*365*24/1000)</f>
        <v>0.25875190258751901</v>
      </c>
      <c r="N143" s="5">
        <f>L143/G143</f>
        <v>5.8181818181818183</v>
      </c>
      <c r="O143" t="s">
        <v>1292</v>
      </c>
      <c r="P143">
        <v>2022</v>
      </c>
      <c r="Q143">
        <v>2023</v>
      </c>
      <c r="R143" t="s">
        <v>806</v>
      </c>
      <c r="S143" t="s">
        <v>807</v>
      </c>
      <c r="T143" t="s">
        <v>1153</v>
      </c>
      <c r="X143">
        <v>5060</v>
      </c>
      <c r="Y143" t="s">
        <v>655</v>
      </c>
      <c r="Z143">
        <v>2021</v>
      </c>
      <c r="AD143">
        <v>0.30780000000000002</v>
      </c>
      <c r="AE143" t="s">
        <v>655</v>
      </c>
      <c r="AF143">
        <v>2021</v>
      </c>
      <c r="AG143">
        <v>0.05</v>
      </c>
      <c r="AI143" t="s">
        <v>173</v>
      </c>
      <c r="AJ143" t="s">
        <v>1159</v>
      </c>
      <c r="AL143">
        <v>3.15</v>
      </c>
      <c r="AM143" t="s">
        <v>1257</v>
      </c>
      <c r="AN143" t="s">
        <v>487</v>
      </c>
      <c r="AQ143" t="s">
        <v>828</v>
      </c>
      <c r="AR143" t="s">
        <v>1155</v>
      </c>
      <c r="AS143" t="s">
        <v>487</v>
      </c>
      <c r="AV143" t="s">
        <v>782</v>
      </c>
      <c r="AW143" t="s">
        <v>288</v>
      </c>
      <c r="AX143" t="s">
        <v>1156</v>
      </c>
      <c r="AY143" t="s">
        <v>487</v>
      </c>
      <c r="BA143" t="s">
        <v>199</v>
      </c>
      <c r="BD143" t="s">
        <v>1081</v>
      </c>
      <c r="BE143" t="s">
        <v>487</v>
      </c>
      <c r="BF143" t="s">
        <v>217</v>
      </c>
      <c r="BH143">
        <v>8</v>
      </c>
      <c r="BI143" t="s">
        <v>600</v>
      </c>
      <c r="BJ143" t="s">
        <v>1154</v>
      </c>
      <c r="BK143" t="s">
        <v>487</v>
      </c>
      <c r="BU143" t="s">
        <v>1158</v>
      </c>
      <c r="BV143" t="s">
        <v>487</v>
      </c>
      <c r="BW143" t="s">
        <v>955</v>
      </c>
      <c r="CA143">
        <v>581068</v>
      </c>
      <c r="CB143" s="5">
        <f>CA143/6000/G143</f>
        <v>0.88040606060606064</v>
      </c>
      <c r="CC143">
        <v>23920</v>
      </c>
      <c r="CD143">
        <v>24.3</v>
      </c>
      <c r="CP143" t="s">
        <v>1238</v>
      </c>
    </row>
    <row r="144" spans="1:94" hidden="1" x14ac:dyDescent="0.35">
      <c r="A144" t="s">
        <v>1293</v>
      </c>
      <c r="C144">
        <v>147</v>
      </c>
      <c r="D144" t="s">
        <v>257</v>
      </c>
      <c r="E144" t="s">
        <v>1182</v>
      </c>
      <c r="F144" t="s">
        <v>119</v>
      </c>
      <c r="G144">
        <v>4.26</v>
      </c>
      <c r="K144" t="s">
        <v>1207</v>
      </c>
      <c r="L144">
        <v>5.6</v>
      </c>
      <c r="N144" s="5">
        <f>L144/G144</f>
        <v>1.3145539906103285</v>
      </c>
      <c r="O144" t="s">
        <v>1177</v>
      </c>
      <c r="Q144">
        <v>2021</v>
      </c>
      <c r="R144" t="s">
        <v>1160</v>
      </c>
      <c r="S144" t="s">
        <v>1161</v>
      </c>
      <c r="T144" t="s">
        <v>1162</v>
      </c>
      <c r="U144" t="s">
        <v>1295</v>
      </c>
      <c r="V144">
        <v>1800</v>
      </c>
      <c r="AD144">
        <v>0.311</v>
      </c>
      <c r="AE144" t="s">
        <v>1163</v>
      </c>
      <c r="AF144">
        <v>2020</v>
      </c>
      <c r="AG144">
        <v>0.35</v>
      </c>
      <c r="AI144" t="s">
        <v>173</v>
      </c>
      <c r="AJ144" t="s">
        <v>1164</v>
      </c>
      <c r="AO144" t="s">
        <v>1165</v>
      </c>
      <c r="AR144" t="s">
        <v>1166</v>
      </c>
      <c r="AS144" t="s">
        <v>257</v>
      </c>
      <c r="AV144" t="s">
        <v>782</v>
      </c>
      <c r="AW144" t="s">
        <v>288</v>
      </c>
      <c r="AX144" t="s">
        <v>289</v>
      </c>
      <c r="AY144" t="s">
        <v>257</v>
      </c>
      <c r="BA144" t="s">
        <v>199</v>
      </c>
      <c r="BD144" t="s">
        <v>1167</v>
      </c>
      <c r="BE144" t="s">
        <v>163</v>
      </c>
      <c r="BG144" t="s">
        <v>104</v>
      </c>
      <c r="BH144">
        <v>15</v>
      </c>
      <c r="BL144" t="s">
        <v>283</v>
      </c>
      <c r="BM144" t="s">
        <v>257</v>
      </c>
      <c r="BR144">
        <v>545</v>
      </c>
      <c r="BS144" t="s">
        <v>1098</v>
      </c>
      <c r="BT144" t="s">
        <v>257</v>
      </c>
      <c r="BU144" t="s">
        <v>1168</v>
      </c>
      <c r="BV144" t="s">
        <v>163</v>
      </c>
      <c r="CA144">
        <v>83200</v>
      </c>
      <c r="CE144">
        <v>34</v>
      </c>
      <c r="CF144">
        <v>9</v>
      </c>
      <c r="CG144">
        <v>800</v>
      </c>
      <c r="CP144" t="s">
        <v>1252</v>
      </c>
    </row>
    <row r="145" spans="1:94" x14ac:dyDescent="0.35">
      <c r="A145" t="s">
        <v>1294</v>
      </c>
      <c r="C145">
        <v>148</v>
      </c>
      <c r="D145" t="s">
        <v>257</v>
      </c>
      <c r="E145" t="s">
        <v>1182</v>
      </c>
      <c r="F145" t="s">
        <v>973</v>
      </c>
      <c r="G145">
        <v>4</v>
      </c>
      <c r="K145" t="s">
        <v>1207</v>
      </c>
      <c r="O145" t="s">
        <v>1291</v>
      </c>
      <c r="P145">
        <v>2020</v>
      </c>
      <c r="Q145">
        <v>2021</v>
      </c>
      <c r="R145" t="s">
        <v>1160</v>
      </c>
      <c r="S145" t="s">
        <v>1161</v>
      </c>
      <c r="T145" t="s">
        <v>1161</v>
      </c>
      <c r="U145" t="s">
        <v>1296</v>
      </c>
      <c r="V145" s="1">
        <v>1800</v>
      </c>
      <c r="AD145">
        <v>0.311</v>
      </c>
      <c r="AE145" t="s">
        <v>1163</v>
      </c>
      <c r="AF145">
        <v>2020</v>
      </c>
      <c r="AG145">
        <v>0.35</v>
      </c>
      <c r="AI145" t="s">
        <v>173</v>
      </c>
      <c r="AJ145" t="s">
        <v>1164</v>
      </c>
      <c r="AR145" t="s">
        <v>1166</v>
      </c>
      <c r="AS145" t="s">
        <v>257</v>
      </c>
      <c r="AV145" t="s">
        <v>782</v>
      </c>
      <c r="AW145" t="s">
        <v>288</v>
      </c>
      <c r="BH145">
        <v>16</v>
      </c>
      <c r="BL145" t="s">
        <v>1169</v>
      </c>
      <c r="BM145" t="s">
        <v>487</v>
      </c>
      <c r="BU145" t="s">
        <v>969</v>
      </c>
      <c r="BV145" t="s">
        <v>469</v>
      </c>
      <c r="CP145" t="s">
        <v>1213</v>
      </c>
    </row>
    <row r="146" spans="1:94" x14ac:dyDescent="0.35">
      <c r="A146" t="s">
        <v>1271</v>
      </c>
      <c r="B146" t="s">
        <v>1185</v>
      </c>
      <c r="C146">
        <v>149</v>
      </c>
      <c r="D146" t="s">
        <v>487</v>
      </c>
      <c r="E146" t="s">
        <v>1183</v>
      </c>
      <c r="F146" t="s">
        <v>973</v>
      </c>
      <c r="G146">
        <v>100</v>
      </c>
      <c r="I146">
        <v>1800</v>
      </c>
      <c r="J146" s="2"/>
      <c r="K146" t="s">
        <v>1205</v>
      </c>
      <c r="L146">
        <v>600</v>
      </c>
      <c r="M146" s="2">
        <f>I146/((G146+L146)*365*24/1000)</f>
        <v>0.29354207436399216</v>
      </c>
      <c r="N146" s="5">
        <v>6</v>
      </c>
      <c r="O146" t="s">
        <v>1283</v>
      </c>
      <c r="P146">
        <v>2022</v>
      </c>
      <c r="Q146">
        <v>2024</v>
      </c>
      <c r="R146" t="s">
        <v>806</v>
      </c>
      <c r="S146" t="s">
        <v>807</v>
      </c>
      <c r="T146" t="s">
        <v>1190</v>
      </c>
      <c r="U146" t="s">
        <v>1246</v>
      </c>
      <c r="V146">
        <v>1683</v>
      </c>
      <c r="X146">
        <v>4930</v>
      </c>
      <c r="Y146" t="s">
        <v>655</v>
      </c>
      <c r="Z146">
        <v>2022</v>
      </c>
      <c r="AD146">
        <v>0.30780000000000002</v>
      </c>
      <c r="AE146" t="s">
        <v>655</v>
      </c>
      <c r="AF146">
        <v>2021</v>
      </c>
      <c r="AG146">
        <v>0.05</v>
      </c>
      <c r="AI146" t="s">
        <v>173</v>
      </c>
      <c r="AJ146" t="s">
        <v>1159</v>
      </c>
      <c r="AM146" t="s">
        <v>1187</v>
      </c>
      <c r="AN146" t="s">
        <v>487</v>
      </c>
      <c r="AO146" t="s">
        <v>1192</v>
      </c>
      <c r="AQ146" t="s">
        <v>828</v>
      </c>
      <c r="AR146" t="s">
        <v>1188</v>
      </c>
      <c r="AS146" t="s">
        <v>487</v>
      </c>
      <c r="AV146" t="s">
        <v>782</v>
      </c>
      <c r="AW146" t="s">
        <v>288</v>
      </c>
      <c r="AX146" t="s">
        <v>1201</v>
      </c>
      <c r="AY146" t="s">
        <v>487</v>
      </c>
      <c r="BA146" t="s">
        <v>199</v>
      </c>
      <c r="BL146" t="s">
        <v>1191</v>
      </c>
      <c r="BM146" t="s">
        <v>487</v>
      </c>
      <c r="BO146">
        <v>200.5</v>
      </c>
      <c r="BU146" t="s">
        <v>1189</v>
      </c>
      <c r="BV146" t="s">
        <v>487</v>
      </c>
      <c r="CC146">
        <v>26964</v>
      </c>
      <c r="CP146" s="4" t="s">
        <v>1202</v>
      </c>
    </row>
    <row r="147" spans="1:94" x14ac:dyDescent="0.35">
      <c r="A147" t="s">
        <v>1272</v>
      </c>
      <c r="B147" t="s">
        <v>1194</v>
      </c>
      <c r="C147">
        <v>150</v>
      </c>
      <c r="D147" t="s">
        <v>487</v>
      </c>
      <c r="E147" t="s">
        <v>1183</v>
      </c>
      <c r="F147" t="s">
        <v>973</v>
      </c>
      <c r="G147">
        <v>100</v>
      </c>
      <c r="I147">
        <v>1760</v>
      </c>
      <c r="J147" s="2"/>
      <c r="K147" t="s">
        <v>1206</v>
      </c>
      <c r="L147">
        <v>600</v>
      </c>
      <c r="M147" s="2">
        <f>I147/((G147+L147)*365*24/1000)</f>
        <v>0.28701891715590344</v>
      </c>
      <c r="N147" s="5">
        <v>6</v>
      </c>
      <c r="O147" t="s">
        <v>1288</v>
      </c>
      <c r="P147">
        <v>2022</v>
      </c>
      <c r="Q147">
        <v>2023</v>
      </c>
      <c r="R147" t="s">
        <v>806</v>
      </c>
      <c r="S147" t="s">
        <v>807</v>
      </c>
      <c r="T147" t="s">
        <v>1056</v>
      </c>
      <c r="V147">
        <v>1641</v>
      </c>
      <c r="X147">
        <v>5000</v>
      </c>
      <c r="Y147" t="s">
        <v>655</v>
      </c>
      <c r="Z147">
        <v>2022</v>
      </c>
      <c r="AD147">
        <v>0.30780000000000002</v>
      </c>
      <c r="AE147" t="s">
        <v>655</v>
      </c>
      <c r="AF147">
        <v>2021</v>
      </c>
      <c r="AG147">
        <v>0.05</v>
      </c>
      <c r="AI147" t="s">
        <v>173</v>
      </c>
      <c r="AJ147" t="s">
        <v>1159</v>
      </c>
      <c r="AM147" t="s">
        <v>1227</v>
      </c>
      <c r="AN147" t="s">
        <v>487</v>
      </c>
      <c r="AO147" t="s">
        <v>1196</v>
      </c>
      <c r="AQ147" t="s">
        <v>828</v>
      </c>
      <c r="AR147" t="s">
        <v>1253</v>
      </c>
      <c r="AS147" t="s">
        <v>487</v>
      </c>
      <c r="AV147" t="s">
        <v>782</v>
      </c>
      <c r="AW147" t="s">
        <v>288</v>
      </c>
      <c r="BH147">
        <v>8</v>
      </c>
      <c r="BI147" t="s">
        <v>782</v>
      </c>
      <c r="BJ147" t="s">
        <v>662</v>
      </c>
      <c r="BU147" t="s">
        <v>960</v>
      </c>
      <c r="BV147" t="s">
        <v>487</v>
      </c>
      <c r="CA147">
        <v>1300000</v>
      </c>
      <c r="CB147" s="5">
        <f>CA147/6000/G147</f>
        <v>2.1666666666666665</v>
      </c>
      <c r="CP147" t="s">
        <v>1228</v>
      </c>
    </row>
    <row r="148" spans="1:94" x14ac:dyDescent="0.35">
      <c r="A148" t="s">
        <v>1273</v>
      </c>
      <c r="B148" t="s">
        <v>1277</v>
      </c>
      <c r="C148">
        <v>151</v>
      </c>
      <c r="D148" t="s">
        <v>487</v>
      </c>
      <c r="E148" t="s">
        <v>1183</v>
      </c>
      <c r="F148" t="s">
        <v>973</v>
      </c>
      <c r="G148">
        <v>100</v>
      </c>
      <c r="I148">
        <v>1700</v>
      </c>
      <c r="J148" s="2"/>
      <c r="K148" t="s">
        <v>1208</v>
      </c>
      <c r="L148">
        <v>900</v>
      </c>
      <c r="M148" s="2">
        <f>I148/((G148+L148)*365*24/1000)</f>
        <v>0.19406392694063926</v>
      </c>
      <c r="N148" s="5">
        <v>9</v>
      </c>
      <c r="O148" t="s">
        <v>1284</v>
      </c>
      <c r="P148">
        <v>2023</v>
      </c>
      <c r="Q148">
        <v>2025</v>
      </c>
      <c r="R148" t="s">
        <v>943</v>
      </c>
      <c r="S148" t="s">
        <v>1229</v>
      </c>
      <c r="T148" t="s">
        <v>1230</v>
      </c>
      <c r="X148">
        <v>5710</v>
      </c>
      <c r="Y148" t="s">
        <v>655</v>
      </c>
      <c r="Z148">
        <v>2023</v>
      </c>
      <c r="AJ148" t="s">
        <v>1159</v>
      </c>
      <c r="AL148">
        <v>2.5</v>
      </c>
      <c r="AM148" t="s">
        <v>1240</v>
      </c>
      <c r="AN148" t="s">
        <v>487</v>
      </c>
      <c r="AR148" t="s">
        <v>1236</v>
      </c>
      <c r="AS148" t="s">
        <v>487</v>
      </c>
      <c r="AV148" t="s">
        <v>782</v>
      </c>
      <c r="AW148" t="s">
        <v>288</v>
      </c>
      <c r="BH148">
        <v>12</v>
      </c>
      <c r="BI148" t="s">
        <v>782</v>
      </c>
      <c r="BN148" t="s">
        <v>1157</v>
      </c>
      <c r="BS148" t="s">
        <v>1275</v>
      </c>
      <c r="BU148" t="s">
        <v>1157</v>
      </c>
      <c r="BV148" t="s">
        <v>487</v>
      </c>
      <c r="CA148">
        <v>440400</v>
      </c>
      <c r="CB148" s="5">
        <f>CA148/6000/G148</f>
        <v>0.7340000000000001</v>
      </c>
      <c r="CC148">
        <v>14680</v>
      </c>
      <c r="CD148">
        <f>CA148/CC148</f>
        <v>30</v>
      </c>
      <c r="CP148" t="s">
        <v>1237</v>
      </c>
    </row>
    <row r="149" spans="1:94" x14ac:dyDescent="0.35">
      <c r="A149" t="s">
        <v>1285</v>
      </c>
      <c r="B149" t="s">
        <v>1233</v>
      </c>
      <c r="C149">
        <v>152</v>
      </c>
      <c r="D149" t="s">
        <v>487</v>
      </c>
      <c r="E149" t="s">
        <v>1183</v>
      </c>
      <c r="F149" t="s">
        <v>973</v>
      </c>
      <c r="G149">
        <v>100</v>
      </c>
      <c r="I149">
        <v>2113</v>
      </c>
      <c r="J149" s="2"/>
      <c r="K149" t="s">
        <v>1208</v>
      </c>
      <c r="L149">
        <v>900</v>
      </c>
      <c r="M149" s="2">
        <f t="shared" ref="M149:M153" si="15">I149/((G149+L149)*365*24/1000)</f>
        <v>0.24121004566210047</v>
      </c>
      <c r="N149" s="5">
        <v>9</v>
      </c>
      <c r="O149" t="s">
        <v>1284</v>
      </c>
      <c r="P149">
        <v>2022</v>
      </c>
      <c r="Q149">
        <v>2024</v>
      </c>
      <c r="R149" t="s">
        <v>943</v>
      </c>
      <c r="S149" t="s">
        <v>1231</v>
      </c>
      <c r="T149" t="s">
        <v>1232</v>
      </c>
      <c r="U149" t="s">
        <v>1245</v>
      </c>
      <c r="V149">
        <v>1767</v>
      </c>
      <c r="W149">
        <v>1346</v>
      </c>
      <c r="X149">
        <v>5600</v>
      </c>
      <c r="Y149" t="s">
        <v>655</v>
      </c>
      <c r="Z149">
        <v>2022</v>
      </c>
      <c r="AA149" s="7">
        <f>W149* 0.1487</f>
        <v>200.15020000000001</v>
      </c>
      <c r="AB149">
        <v>2001</v>
      </c>
      <c r="AJ149" t="s">
        <v>1159</v>
      </c>
      <c r="AL149">
        <v>18.8</v>
      </c>
      <c r="AM149" t="s">
        <v>1240</v>
      </c>
      <c r="AN149" t="s">
        <v>487</v>
      </c>
      <c r="AR149" t="s">
        <v>1239</v>
      </c>
      <c r="AS149" t="s">
        <v>487</v>
      </c>
      <c r="AV149" t="s">
        <v>782</v>
      </c>
      <c r="AW149" t="s">
        <v>288</v>
      </c>
      <c r="BH149">
        <v>8</v>
      </c>
      <c r="BI149" t="s">
        <v>782</v>
      </c>
      <c r="BU149" t="s">
        <v>996</v>
      </c>
      <c r="BV149" t="s">
        <v>487</v>
      </c>
      <c r="CA149">
        <v>600000</v>
      </c>
      <c r="CC149">
        <v>12371</v>
      </c>
      <c r="CD149">
        <v>48.5</v>
      </c>
      <c r="CN149">
        <v>2000</v>
      </c>
      <c r="CO149">
        <v>200</v>
      </c>
      <c r="CP149" t="s">
        <v>1267</v>
      </c>
    </row>
    <row r="150" spans="1:94" x14ac:dyDescent="0.35">
      <c r="A150" t="s">
        <v>1289</v>
      </c>
      <c r="B150" t="s">
        <v>1255</v>
      </c>
      <c r="C150">
        <v>153</v>
      </c>
      <c r="D150" t="s">
        <v>487</v>
      </c>
      <c r="E150" t="s">
        <v>1183</v>
      </c>
      <c r="F150" t="s">
        <v>973</v>
      </c>
      <c r="G150">
        <v>100</v>
      </c>
      <c r="H150">
        <v>150.6</v>
      </c>
      <c r="J150" s="2">
        <f>H150/(G150*365*24/1000)</f>
        <v>0.17191780821917807</v>
      </c>
      <c r="K150" t="s">
        <v>1208</v>
      </c>
      <c r="L150">
        <v>900</v>
      </c>
      <c r="M150" s="2"/>
      <c r="N150" s="5">
        <v>9</v>
      </c>
      <c r="O150" t="s">
        <v>1284</v>
      </c>
      <c r="P150">
        <v>2023</v>
      </c>
      <c r="Q150">
        <v>2025</v>
      </c>
      <c r="R150" t="s">
        <v>943</v>
      </c>
      <c r="S150" t="s">
        <v>1231</v>
      </c>
      <c r="T150" t="s">
        <v>1232</v>
      </c>
      <c r="V150">
        <v>1767</v>
      </c>
      <c r="W150">
        <v>1690</v>
      </c>
      <c r="X150">
        <v>5650</v>
      </c>
      <c r="Y150" t="s">
        <v>655</v>
      </c>
      <c r="Z150">
        <v>2022</v>
      </c>
      <c r="AA150" s="7">
        <f>W150* 0.1487</f>
        <v>251.303</v>
      </c>
      <c r="AB150">
        <v>2513</v>
      </c>
      <c r="AC150">
        <v>12</v>
      </c>
      <c r="AJ150" t="s">
        <v>1159</v>
      </c>
      <c r="AM150" t="s">
        <v>1264</v>
      </c>
      <c r="AN150" t="s">
        <v>487</v>
      </c>
      <c r="AR150" t="s">
        <v>1254</v>
      </c>
      <c r="AS150" t="s">
        <v>487</v>
      </c>
      <c r="AV150" t="s">
        <v>782</v>
      </c>
      <c r="AW150" t="s">
        <v>288</v>
      </c>
      <c r="AX150" t="s">
        <v>499</v>
      </c>
      <c r="AY150" t="s">
        <v>487</v>
      </c>
      <c r="BH150">
        <v>8</v>
      </c>
      <c r="BI150" t="s">
        <v>782</v>
      </c>
      <c r="BU150" t="s">
        <v>827</v>
      </c>
      <c r="BV150" t="s">
        <v>487</v>
      </c>
      <c r="CN150">
        <v>2000</v>
      </c>
      <c r="CP150" t="s">
        <v>1256</v>
      </c>
    </row>
    <row r="151" spans="1:94" x14ac:dyDescent="0.35">
      <c r="A151" t="s">
        <v>1286</v>
      </c>
      <c r="B151" t="s">
        <v>1241</v>
      </c>
      <c r="C151">
        <v>154</v>
      </c>
      <c r="D151" t="s">
        <v>487</v>
      </c>
      <c r="E151" t="s">
        <v>1183</v>
      </c>
      <c r="F151" t="s">
        <v>973</v>
      </c>
      <c r="G151">
        <v>100</v>
      </c>
      <c r="K151" t="s">
        <v>1208</v>
      </c>
      <c r="L151">
        <v>1000</v>
      </c>
      <c r="M151" s="2"/>
      <c r="N151" s="5">
        <f>L151/G151</f>
        <v>10</v>
      </c>
      <c r="O151" t="s">
        <v>1287</v>
      </c>
      <c r="P151">
        <v>2023</v>
      </c>
      <c r="Q151">
        <v>2024</v>
      </c>
      <c r="R151" t="s">
        <v>651</v>
      </c>
      <c r="S151" t="s">
        <v>652</v>
      </c>
      <c r="T151" t="s">
        <v>1261</v>
      </c>
      <c r="U151" t="s">
        <v>1262</v>
      </c>
      <c r="V151">
        <v>1713</v>
      </c>
      <c r="AJ151" t="s">
        <v>1159</v>
      </c>
      <c r="AM151" t="s">
        <v>1265</v>
      </c>
      <c r="AN151" t="s">
        <v>487</v>
      </c>
      <c r="AV151" t="s">
        <v>782</v>
      </c>
      <c r="AW151" t="s">
        <v>288</v>
      </c>
      <c r="CA151">
        <v>747500</v>
      </c>
      <c r="CB151" s="5">
        <f>CA151/6000/G151</f>
        <v>1.2458333333333333</v>
      </c>
      <c r="CC151">
        <v>6460</v>
      </c>
      <c r="CD151">
        <v>115.75</v>
      </c>
      <c r="CP151" s="4" t="s">
        <v>1278</v>
      </c>
    </row>
    <row r="152" spans="1:94" x14ac:dyDescent="0.35">
      <c r="A152" t="s">
        <v>1247</v>
      </c>
      <c r="C152">
        <v>155</v>
      </c>
      <c r="D152" t="s">
        <v>257</v>
      </c>
      <c r="E152" t="s">
        <v>1182</v>
      </c>
      <c r="F152" t="s">
        <v>973</v>
      </c>
      <c r="G152">
        <v>4</v>
      </c>
      <c r="K152" t="s">
        <v>1207</v>
      </c>
      <c r="O152" t="s">
        <v>1291</v>
      </c>
      <c r="P152">
        <v>2022</v>
      </c>
      <c r="R152" t="s">
        <v>1160</v>
      </c>
      <c r="S152" t="s">
        <v>1250</v>
      </c>
      <c r="T152" t="s">
        <v>1249</v>
      </c>
      <c r="U152" t="s">
        <v>1251</v>
      </c>
      <c r="V152">
        <v>1737</v>
      </c>
      <c r="AJ152" t="s">
        <v>1164</v>
      </c>
      <c r="AV152" t="s">
        <v>782</v>
      </c>
      <c r="AW152" t="s">
        <v>288</v>
      </c>
      <c r="BH152">
        <v>16</v>
      </c>
      <c r="BI152" t="s">
        <v>782</v>
      </c>
      <c r="BS152" t="s">
        <v>1098</v>
      </c>
      <c r="BT152" t="s">
        <v>257</v>
      </c>
      <c r="CA152">
        <v>84000</v>
      </c>
      <c r="CP152" t="s">
        <v>1248</v>
      </c>
    </row>
    <row r="153" spans="1:94" x14ac:dyDescent="0.35">
      <c r="A153" t="s">
        <v>1274</v>
      </c>
      <c r="B153" t="s">
        <v>1276</v>
      </c>
      <c r="C153">
        <v>156</v>
      </c>
      <c r="D153" t="s">
        <v>487</v>
      </c>
      <c r="E153" t="s">
        <v>1183</v>
      </c>
      <c r="F153" t="s">
        <v>973</v>
      </c>
      <c r="G153">
        <v>100</v>
      </c>
      <c r="K153" t="s">
        <v>1208</v>
      </c>
      <c r="L153">
        <v>900</v>
      </c>
      <c r="M153" s="2">
        <f t="shared" si="15"/>
        <v>0</v>
      </c>
      <c r="N153" s="5">
        <v>9</v>
      </c>
      <c r="O153" t="s">
        <v>1284</v>
      </c>
      <c r="P153">
        <v>2023</v>
      </c>
      <c r="Q153">
        <v>2024</v>
      </c>
      <c r="R153" t="s">
        <v>651</v>
      </c>
      <c r="S153" t="s">
        <v>652</v>
      </c>
      <c r="T153" t="s">
        <v>1261</v>
      </c>
      <c r="U153" t="s">
        <v>1263</v>
      </c>
      <c r="V153">
        <v>1723</v>
      </c>
      <c r="AJ153" t="s">
        <v>1159</v>
      </c>
      <c r="AM153" t="s">
        <v>1265</v>
      </c>
      <c r="AN153" t="s">
        <v>487</v>
      </c>
      <c r="AR153" t="s">
        <v>1266</v>
      </c>
      <c r="AS153" t="s">
        <v>487</v>
      </c>
      <c r="AV153" t="s">
        <v>782</v>
      </c>
      <c r="AW153" t="s">
        <v>288</v>
      </c>
      <c r="BN153" t="s">
        <v>1157</v>
      </c>
      <c r="BU153" t="s">
        <v>1157</v>
      </c>
      <c r="BV153" t="s">
        <v>487</v>
      </c>
      <c r="CP153" t="s">
        <v>1279</v>
      </c>
    </row>
  </sheetData>
  <autoFilter ref="A1:CP153" xr:uid="{932C9696-B96D-4ED0-ACF8-5A8E00AFA897}">
    <filterColumn colId="5">
      <filters>
        <filter val="Under Construction"/>
      </filters>
    </filterColumn>
  </autoFilter>
  <hyperlinks>
    <hyperlink ref="CP142" r:id="rId1" xr:uid="{95A8399A-BBEB-4AEC-AC61-00DD79E78D20}"/>
    <hyperlink ref="CP146" r:id="rId2" xr:uid="{AD04AB5D-9B01-4A1C-814D-7AD342F34DF4}"/>
    <hyperlink ref="CP151" r:id="rId3" display="https://www.gem.wiki/Qinghai_Golmud_(Three_Gorges)_1100_MW_solar_power_plant" xr:uid="{A36A01A3-545B-4457-AECF-104A0E5E8B22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E0AF-49D6-4719-823A-410668FCC514}">
  <dimension ref="A1:C8"/>
  <sheetViews>
    <sheetView tabSelected="1" workbookViewId="0">
      <selection activeCell="F17" sqref="F17"/>
    </sheetView>
  </sheetViews>
  <sheetFormatPr defaultRowHeight="14.5" x14ac:dyDescent="0.35"/>
  <sheetData>
    <row r="1" spans="1:3" ht="21" x14ac:dyDescent="0.5">
      <c r="A1" s="6" t="s">
        <v>1225</v>
      </c>
    </row>
    <row r="2" spans="1:3" x14ac:dyDescent="0.35">
      <c r="A2" t="s">
        <v>1219</v>
      </c>
      <c r="B2" s="4" t="s">
        <v>1220</v>
      </c>
    </row>
    <row r="3" spans="1:3" x14ac:dyDescent="0.35">
      <c r="A3" t="s">
        <v>1301</v>
      </c>
      <c r="B3" s="4"/>
    </row>
    <row r="4" spans="1:3" x14ac:dyDescent="0.35">
      <c r="A4" t="s">
        <v>1214</v>
      </c>
      <c r="B4" t="s">
        <v>1215</v>
      </c>
      <c r="C4" s="4" t="s">
        <v>1217</v>
      </c>
    </row>
    <row r="5" spans="1:3" x14ac:dyDescent="0.35">
      <c r="A5" t="s">
        <v>1216</v>
      </c>
      <c r="C5" t="s">
        <v>1226</v>
      </c>
    </row>
    <row r="6" spans="1:3" x14ac:dyDescent="0.35">
      <c r="A6" t="s">
        <v>1218</v>
      </c>
      <c r="B6" t="s">
        <v>1303</v>
      </c>
    </row>
    <row r="7" spans="1:3" x14ac:dyDescent="0.35">
      <c r="A7" t="s">
        <v>1221</v>
      </c>
      <c r="B7" s="4" t="s">
        <v>1222</v>
      </c>
    </row>
    <row r="8" spans="1:3" x14ac:dyDescent="0.35">
      <c r="A8" t="s">
        <v>1223</v>
      </c>
      <c r="B8" s="4" t="s">
        <v>1224</v>
      </c>
    </row>
  </sheetData>
  <hyperlinks>
    <hyperlink ref="C4" r:id="rId1" xr:uid="{1F78C94D-04AB-459B-ADA8-D830B93E9F51}"/>
    <hyperlink ref="B2" r:id="rId2" xr:uid="{0216D586-6BE2-4C7F-AC1B-0432616B086F}"/>
    <hyperlink ref="B7" r:id="rId3" xr:uid="{A901501E-E058-4ECE-8B62-6261F949ABED}"/>
    <hyperlink ref="B8" r:id="rId4" xr:uid="{F53B476A-2879-4AD1-A11F-4ACC6F4F170A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H A A B Q S w M E F A A C A A g A A l r r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A l r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a 6 1 Q o d J V u 5 Q Q A A P k P A A A T A B w A R m 9 y b X V s Y X M v U 2 V j d G l v b j E u b S C i G A A o o B Q A A A A A A A A A A A A A A A A A A A A A A A A A A A C V V 2 1 P 4 z g Q / o 7 E f 4 i 6 X 0 D q I u g d e 3 u 3 6 g e U l p c T y / a a o t V p O V l u M m 1 8 O H Z k O 0 C E 9 r / f 2 E k g N E 7 p 8 Q X I P J 7 X x z N j D b F h U g R R 9 f v k y / 7 e / p 5 O q Y I k + D C I d f 5 x X a h i E I w D D m Z / L 8 C f S B Y q B v w S 6 o e j i Y y L D I Q 5 O G c c j k I p D P 6 j D w b h H 3 e 3 G p S + m y 8 u 7 x q Q v r t g 5 r J Y 3 j V 6 u 3 8 c x f p h c D j 8 M Q H O M m Z A j Q f D w T A I J S 8 y o c e f f x s G U x H L h I n 1 + N P p 8 f H J M P i r k A Y i U 3 I Y v / 5 5 d C M F / H M 4 r F z + M J g p m a E s C S 6 B J u i X j W h B l w i s J f X 3 g y q 6 Y f C j / n 7 G e R R T T p U e G 1 W 0 V Y Y p F W v U u C h z e F W 3 U F T o l V R Z 5 b I V 6 g O P / e H z 8 2 A m H 0 E R b a h N P U Z p E B w Y e D I / h 8 H z 4 F q i X a J z 4 B y j 7 Y i / 5 S D C a E a u J i i 6 E u b T r 0 f W m J O F s h B G l Z 0 z E Z o q d O d z S H M a M 1 O S r 9 8 b m S i y J S g n n T 7 l S A 5 I y B o E K O c r u f i e k h x 9 L 5 X n w A L i V E g u 1 1 0 H L s u l Y g n T l Z a 4 t t s N Y A M n M 0 u f j r a / g S o U C o 2 V c f S 1 u V S m q 8 4 B Z V 5 7 T 3 k X Y T M D J G X r F L Q h N M m Y Y K g W 8 Q 9 A O D w A 7 1 j H k j 4 w E Q N x 2 S 5 J B g k r s t 3 O h j b b H M u / q z F L h j o X U i H 7 0 d t u H S c 3 V + S + r k w 2 e i 3 Q R q w L a Z B Y s U T b G U N y W a 2 F U i D i k g j 8 J 4 E V R / 2 J p 7 S h P d S A u 1 E 1 W k r M 9 0 5 2 b 6 P J 6 H h 0 7 L E U I e n Y i s U V v s a 5 k O 5 9 J L 0 O v 0 3 J K R m d b k B T D 3 Y O W f H C 5 J f I + / F R k e d S b Y v b u m h j J q q l u p u A N 4 Y 3 / N y W 9 d n s j E h s F L U f S V G r 8 B W 3 c V b H K W R A r K o u c y V n G L F + A / V E h e T W 2 l 0 Y s i q E 7 b l E m h R e P O m y l I q E 4 O y g 5 D G V H J r W h q x C K x K b K F k x 4 A m 5 z 0 a e M C e W + f a W d o n d S J A N / s 5 2 z h T W Q D 4 K z + l a 5 q 6 / 7 I q n H N u b Y q 4 B t l q c X K 0 M v f e o m 8 5 C 3 7 d e 1 y 4 X 5 y S j o l j R 2 B T K o 9 A C g j Z i u 6 q q z S A f c i U T 7 H t e F H Y L W E v v C A C a E T S z Z A K 2 + 9 U P 7 X V w 0 Y B l 4 m l i j d R y C B G l o J m 9 4 G X M f R y 1 s 9 H J M F D k I d o l S + q d N 7 V a W G G / Y M 1 l j l s T o w X G + W s I P M V u e K t 3 C t O P 7 c 1 A K K U d 1 / 6 L N 0 V 2 r f H i I Q 3 p u u d y R r W w G Y 4 k x Y 1 E + 9 p S D U x A x 4 r l 3 h 1 i M Y 0 I i D V m B 5 T 1 C i d p T o W n b n 5 c b 5 S R u 8 w K Y s C R 9 U 4 W N 7 C 7 q v Q z y L E i B Z z T O E S 6 3 e / G p Q f v L m K w d r H k 9 n L b i I C D W 0 E J 7 m b E K F m s U 2 K 7 1 Q q 5 J c C z E c w b T 5 j A 1 Z c Y y F w D s T Q M g W v m 9 q i + M 7 I w O x + K Q t f d U 9 x 4 p W 2 Y 7 2 R z G 7 o / u Z u n 2 s V G w d W s 6 p 2 9 B P m / C n b 3 x F / o O U 5 D r B w i M 6 a U f I d i W 9 G 9 r r R O e X 2 o G F l r d F P N j a 0 t l K t j 0 j Z C 3 F 5 T 8 J T 7 a 0 t f D u 1 M 1 I e 6 R 8 4 r j h J u u 9 w j S 0 z q u L / Z E B q Y e P H I H v C 4 8 E Y f x 0 r W C j f 3 t e q W V I O 7 v k r b M l H j b Y X f V d r y U c r c 4 2 M H h z U q O G i X M z S x w 4 m d U U 6 n 9 c P 3 k m q 9 L v 6 V S + 3 2 P I + / Z 0 I U u C e 9 P D K 0 Q 3 t w S c K q R w g m 1 j 4 1 N f Y 8 X q 3 + R p L R 8 c n v B D u I r l Y Q g u / i i 9 v 5 r W t V N / P p t e P k 7 C z E f k 2 1 B f x y Q v 5 E s l N V k v Y m 7 U j 8 8 3 B / j w n v e / X L f 1 B L A Q I t A B Q A A g A I A A J a 6 1 Q g O B 9 n p A A A A P U A A A A S A A A A A A A A A A A A A A A A A A A A A A B D b 2 5 m a W c v U G F j a 2 F n Z S 5 4 b W x Q S w E C L Q A U A A I A C A A C W u t U D 8 r p q 6 Q A A A D p A A A A E w A A A A A A A A A A A A A A A A D w A A A A W 0 N v b n R l b n R f V H l w Z X N d L n h t b F B L A Q I t A B Q A A g A I A A J a 6 1 Q o d J V u 5 Q Q A A P k P A A A T A A A A A A A A A A A A A A A A A O E B A A B G b 3 J t d W x h c y 9 T Z W N 0 a W 9 u M S 5 t U E s F B g A A A A A D A A M A w g A A A B M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F H A A A A A A A A 7 0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A t Z 3 V y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c F 9 n d X J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w O T o x N j o w N C 4 1 O D Y w M D c x W i I g L z 4 8 R W 5 0 c n k g V H l w Z T 0 i R m l s b E N v b H V t b l R 5 c G V z I i B W Y W x 1 Z T 0 i c 0 J n W U R C Z 1 l G Q l F Z R E J n T U R C Z 1 l H Q m d N R k J n T U Z C U V V G Q m d N R k F 3 W U d C Z 1 V H Q m d Z R 0 J n W U d C Z 1 l H Q m d Z R 0 J n W U Z C U V l H Q m d Z R k J n W U d C Z 1 l H Q X d N R E F 3 W U d C Z 1 l H Q m d Z R 0 F 3 T U R C U U 1 E Q X d N R E F 3 T U R B d 0 1 H I i A v P j x F b n R y e S B U e X B l P S J G a W x s Q 2 9 s d W 1 u T m F t Z X M i I F Z h b H V l P S J z W y Z x d W 9 0 O 1 B v d 2 V y X 3 N 0 Y X R p b 2 4 m c X V v d D s s J n F 1 b 3 Q 7 T G 9 j Y W x f c 3 B l b G x p b m c m c X V v d D s s J n F 1 b 3 Q 7 T 3 B l b k N T U F 9 J R C Z x d W 9 0 O y w m c X V v d D t D b 3 V u d H J 5 J n F 1 b 3 Q 7 L C Z x d W 9 0 O 1 N 0 Y X R 1 c y Z x d W 9 0 O y w m c X V v d D t D Y X B h Y 2 l 0 e V 9 N V y Z x d W 9 0 O y w m c X V v d D t F e H B l Y 3 R l Z F 9 n Z W 5 l c m F 0 a W 9 u X 0 d X a F 9 w Z X J f e X I m c X V v d D s s J n F 1 b 3 Q 7 V G V j a G 5 v b G 9 n e S Z x d W 9 0 O y w m c X V v d D t I e W J y a W R p c 2 F 0 a W 9 u X 2 N h c G F j a X R 5 J n F 1 b 3 Q 7 L C Z x d W 9 0 O 0 h 5 Y n J p Z G l z Y X R p b 2 5 f Y 2 9 t b W V u d C Z x d W 9 0 O y w m c X V v d D t Z Z W F y X 2 N v b n N 0 c n V j d G l v b l 9 z d G F y d C Z x d W 9 0 O y w m c X V v d D t Z Z W F y X 2 9 w Z X J h d G l v b m F s J n F 1 b 3 Q 7 L C Z x d W 9 0 O 1 N 0 Y X R l X 2 h p Z 2 h l c 3 R f Y W R t a W 5 p c 3 R y Y X R p d m V f b G V 2 Z W w m c X V v d D s s J n F 1 b 3 Q 7 U H J v d m l u Y 2 V f Q 2 9 1 b n R 5 X 2 1 l Z G l 1 b V 9 h Z G 1 p b m l z d H J h d G l 2 Z V 9 s Z X Z l b C Z x d W 9 0 O y w m c X V v d D t D a X R 5 X 2 x v d 2 V z d F 9 h Z G 1 p b m l z d H J h d G l 2 Z V 9 s Z X Z l b C Z x d W 9 0 O y w m c X V v d D t M b 2 N h d G l v b l 9 j b 2 9 y Z G l u Y X R l c y Z x d W 9 0 O y w m c X V v d D t E T k l f a 1 d o X 3 B l c l 9 t M l 9 w Z X J f e X I m c X V v d D s s J n F 1 b 3 Q 7 V G 9 0 Y W x f Y 2 9 z d F 9 t a W x s a W 9 u X 2 N 1 c n J l b m N 5 X 2 5 v b l 9 k Z W Z s Y X R l Z C Z x d W 9 0 O y w m c X V v d D t D b 3 N 0 X 2 N 1 c n J l b m N 5 J n F 1 b 3 Q 7 L C Z x d W 9 0 O 0 N 1 c n J l b m N 5 X 3 l l Y X I m c X V v d D s s J n F 1 b 3 Q 7 V G 9 0 Y W x f Y 2 9 z d F 9 t a W x s a W 9 u X 1 V T R D I w M j A m c X V v d D s s J n F 1 b 3 Q 7 U 3 B l Y 2 l m a W N f Y 2 9 z d F 9 V U 0 Q y M D I w X 3 B l c l 9 r V y Z x d W 9 0 O y w m c X V v d D t M Q 0 9 F X z V f M j V f V V N E M j A y M F 9 w Z X J f a 1 d o J n F 1 b 3 Q 7 L C Z x d W 9 0 O 1 J l b X V u Z X J h d G l v b l 9 j d X J y Z W 5 j e V 9 w Z X J f a 1 d o J n F 1 b 3 Q 7 L C Z x d W 9 0 O 1 N 1 c H B v c n R f Y 3 V y c m V u Y 3 k m c X V v d D s s J n F 1 b 3 Q 7 Q 2 9 z d F 9 5 Z W F y X 3 J l b X V u Z X J h d G l v b i Z x d W 9 0 O y w m c X V v d D t S Z W 1 1 b m V y Y X R p b 2 5 f V V N E M j A y M F 9 w Z X J f a 1 d o X 2 R l Z m x h d G V k J n F 1 b 3 Q 7 L C Z x d W 9 0 O 1 B Q Q V 9 v c l 9 z d X B w b 3 J 0 X 2 R 1 c m F 0 a W 9 u X 3 l y J n F 1 b 3 Q 7 L C Z x d W 9 0 O 1 N 1 c H B v c n R f c 2 N o Z W 1 l X 3 R 5 c G U m c X V v d D s s J n F 1 b 3 Q 7 U G 9 s a W N 5 X 3 N 1 c H B v c n R f c 2 N o Z W 1 l J n F 1 b 3 Q 7 L C Z x d W 9 0 O 0 N v b m N l c 3 N p b 2 5 h b F 9 m d W 5 k a W 5 n X 2 9 0 a G V y X 3 N 1 c H B v c n Q m c X V v d D s s J n F 1 b 3 Q 7 T G F u Z F 9 h c m V h X 3 d o b 2 x l X 3 N 0 Y X R p b 2 5 f b m 9 0 X 3 N v b G F y X 2 Z p Z W x k X 2 t t M i Z x d W 9 0 O y w m c X V v d D t E Z X Z l b G 9 w Z X I m c X V v d D s s J n F 1 b 3 Q 7 R G V 2 Z W x v c G V y X 2 N v d W 5 0 c n k m c X V v d D s s J n F 1 b 3 Q 7 R m l y c 3 R f b 3 d u Z X I m c X V v d D s s J n F 1 b 3 Q 7 R m l y c 3 R f b 3 B l c m F 0 b 3 I m c X V v d D s s J n F 1 b 3 Q 7 R W x l Y 3 R y a W N p d H l f Z 2 V u Z X J h d G l v b l 9 v Z m Z 0 Y W t l c i Z x d W 9 0 O y w m c X V v d D t F U E M m c X V v d D s s J n F 1 b 3 Q 7 R V B D X 2 N v d W 5 0 c n k m c X V v d D s s J n F 1 b 3 Q 7 S F R G X 2 1 h b n V m Y W N 0 d X J l c i Z x d W 9 0 O y w m c X V v d D t I V E Z f I G 1 h b n V m Y W N 0 d X J l c l 9 j b 3 V u d H J 5 J n F 1 b 3 Q 7 L C Z x d W 9 0 O 0 h U R l 9 t Z W R p d W 1 f b 3 J f c H J v Z H V j d C Z x d W 9 0 O y w m c X V v d D t I V E Z f Y 2 F 0 Z W d v c n k m c X V v d D s s J n F 1 b 3 Q 7 U 3 R l Y W 1 f d H V y Y m l u Z V 9 t Y W 5 1 Z m F j d H V y Z X I m c X V v d D s s J n F 1 b 3 Q 7 U 3 R l Y W 1 f d H V y Y m l u Z V 9 t Y W 5 1 Z m F j d H V y Z X J f Y 2 9 1 b n R y e S Z x d W 9 0 O y w m c X V v d D t U d X J i a W 5 l X 2 1 v Z G V s J n F 1 b 3 Q 7 L C Z x d W 9 0 O 1 R 1 c m J p b m V f d G h l c m 1 v Z H l u Y W 1 p Y 1 9 j e W N s Z S Z x d W 9 0 O y w m c X V v d D t Q b 3 d l c l 9 j e W N s Z V 9 w c m V z c 3 V y Z V 9 i Y X I m c X V v d D s s J n F 1 b 3 Q 7 V H V y Y m l u Z V 9 l Z m Z p Y 2 l l b m N 5 X 3 B l c m N l b n Q m c X V v d D s s J n F 1 b 3 Q 7 S G V h d F 9 l e G N o Y W 5 n Z X J f b W F u d W Z h Y 3 R 1 c m V y J n F 1 b 3 Q 7 L C Z x d W 9 0 O 0 h l Y X R f Z X h j a G F u Z 2 V y X 2 1 h b n V m Y W N 0 d X J l c l 9 j b 3 V u d H J 5 J n F 1 b 3 Q 7 L C Z x d W 9 0 O 0 N v b 2 x p b m d f d H l w Z S Z x d W 9 0 O y w m c X V v d D t F b m V y Z 3 l f c 3 R v c m F n Z V 9 0 e X B l J n F 1 b 3 Q 7 L C Z x d W 9 0 O 1 N 0 b 3 J h Z 2 V f Y 2 F w Y W N p d H l f a G 9 1 c n M m c X V v d D s s J n F 1 b 3 Q 7 U 3 R v c m F n Z V 9 k Z X N j c m l w d G l v b i Z x d W 9 0 O y w m c X V v d D t U R V N f Z W 5 n a W 5 l Z X J p b m d f Y 2 9 t c G F u e S Z x d W 9 0 O y w m c X V v d D t U R V N f Z W 5 n a W 5 l Z X J p b m d f Y 2 9 t c G F u e V 9 j b 3 V u d H J 5 J n F 1 b 3 Q 7 L C Z x d W 9 0 O 1 N v b G F y X 3 J l Y 2 V p d m V y X 2 1 h b n V m Y W N 0 d X J l c i Z x d W 9 0 O y w m c X V v d D t T b 2 x h c l 9 y Z W N l a X Z l c l 9 j b 3 V u d H J 5 J n F 1 b 3 Q 7 L C Z x d W 9 0 O 1 N v b G F y X 3 J l Y 2 V p d m V y X 2 1 v Z G V s J n F 1 b 3 Q 7 L C Z x d W 9 0 O 1 R v d 2 V y X 2 h l a W d o d F 9 t J n F 1 b 3 Q 7 L C Z x d W 9 0 O 0 5 1 b W J l c l 9 v Z l 9 o Z W F 0 X 2 N v b G x l Y 3 R p b m d f Z W x l b W V u d H N f Z m 9 y X 3 R y b 3 V n a F 9 h b m R f Z n J l c 2 5 l b C Z x d W 9 0 O y w m c X V v d D t S Z W N l a X Z l c l 9 p b m x l d F 9 0 Z W 1 w Z X J h d H V y Z V 9 D Z W x z a X V z J n F 1 b 3 Q 7 L C Z x d W 9 0 O 1 J l Y 2 V p d m V y X 2 9 1 d G x l d F 9 0 Z W 1 w Z X J h d H V y Z V 9 D Z W x z a X V z J n F 1 b 3 Q 7 L C Z x d W 9 0 O 1 N D Q V 9 v c l 9 o Z W x p b 3 N 0 Y X R f b W F u d W Z h Y 3 R 1 c m V y J n F 1 b 3 Q 7 L C Z x d W 9 0 O 1 N D Q V 9 v c l 9 o Z W x p b 3 N 0 Y X R f b W F u d W Z h Y 3 R 1 c m V y X 2 N v d W 5 0 c n k m c X V v d D s s J n F 1 b 3 Q 7 U 0 N B X 2 9 y X 2 h l b G l v c 3 R h d F 9 l b m d p b m V l c m l u Z 1 9 v c l 9 J U F 9 v d 2 5 l c l 9 j b 2 1 w Y W 5 5 J n F 1 b 3 Q 7 L C Z x d W 9 0 O 1 N D Q V 9 v c l 9 o Z W x p b 3 N 0 Y X R f Z W 5 n a W 5 l Z X J p b m d f b 3 J f S V B f b 3 d u Z X J f Y 2 9 t c G F u e V 9 j b 3 V u d H J 5 J n F 1 b 3 Q 7 L C Z x d W 9 0 O 1 N D Q V 9 v c l 9 o Z W x p b 3 N 0 Y X R f b W 9 k Z W w m c X V v d D s s J n F 1 b 3 Q 7 U m V m b G V j d G 9 y X 2 1 p c n J v c l 9 t Y W 5 1 Z m F j d H V y Z X I m c X V v d D s s J n F 1 b 3 Q 7 U m V m b G V j d G 9 y X 2 1 p c n J v c l 9 t Y W 5 1 Z m F j d H V y Z X J f Y 2 9 1 b n R y e S Z x d W 9 0 O y w m c X V v d D t S Z W Z s Z W N 0 b 3 J f b W 9 k Z W w m c X V v d D s s J n F 1 b 3 Q 7 U 2 9 s Y X J f b W l y c m 9 y X 2 F y Z W F f b T I m c X V v d D s s J n F 1 b 3 Q 7 T n V t Y m V y X 2 9 m X 2 h l b G l v c 3 R h d H N f b 3 J f Z G l z a G V z J n F 1 b 3 Q 7 L C Z x d W 9 0 O 0 1 p c n J v c l 9 h c m V h X 3 B l c l 9 o Z W x p b 3 N 0 Y X R f b 3 J f Z G l z a C Z x d W 9 0 O y w m c X V v d D t G c m V z b m V s X 2 x p b m V f d 2 l k d G h f b S Z x d W 9 0 O y w m c X V v d D t G c m V z b m V s X 2 5 1 b W J l c l 9 v Z l 9 s a W 5 l c y Z x d W 9 0 O y w m c X V v d D t G c m V z b m V s X 2 x p b m V f b G V u Z 3 R o X 2 0 m c X V v d D s s J n F 1 b 3 Q 7 V H J v d W d o X 3 N v b G F y X 2 N v b G x l Y 3 R v c l 9 h c m V h X 2 0 y J n F 1 b 3 Q 7 L C Z x d W 9 0 O 1 R y b 3 V n a F 9 T Q 0 F f b G V u Z 3 R o X 2 0 m c X V v d D s s J n F 1 b 3 Q 7 V H J v d W d o X 2 5 1 b W J l c l 9 v Z l 9 s b 2 9 w c y Z x d W 9 0 O y w m c X V v d D t U c m 9 1 Z 2 h f b n V t Y m V y X 2 9 m X 2 1 v Z H V s Z X N f c G V y X 1 N D Q S Z x d W 9 0 O y w m c X V v d D t U c m 9 1 Z 2 h f b n V t Y m V y X 2 9 m X 1 N D Q S Z x d W 9 0 O y w m c X V v d D t U c m 9 1 Z 2 h f b n V t Y m V y X 2 9 m X 1 N D Q V 9 w Z X J f b G 9 v c C Z x d W 9 0 O y w m c X V v d D t D b 2 5 z d H J 1 Y 3 R p b 2 5 f a m 9 i c 1 9 5 Z W F y c y Z x d W 9 0 O y w m c X V v d D t B b m 5 1 Y W x f b 3 B l c m F 0 a W 9 u c 1 9 q b 2 J z J n F 1 b 3 Q 7 L C Z x d W 9 0 O 0 F k Z G l 0 a W 9 u Y W x f c 2 9 1 c m N l c 1 9 y Z W x h d G l 2 Z V 9 0 b 1 8 y M D E 5 X 3 Z l c n N p b 2 5 f b 2 Z f Y 3 N w R 1 V S V V 9 h b m R f T l J F T F N v b G F y U E F D R V N f Y X N f b 2 Z f M z F f S m F u d W F y e V 8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c C 1 n d X J 1 L 0 N o Y W 5 n Z W Q g V H l w Z S 5 7 U G 9 3 Z X J f c 3 R h d G l v b i w w f S Z x d W 9 0 O y w m c X V v d D t T Z W N 0 a W 9 u M S 9 j c 3 A t Z 3 V y d S 9 D a G F u Z 2 V k I F R 5 c G U u e 0 x v Y 2 F s X 3 N w Z W x s a W 5 n L D F 9 J n F 1 b 3 Q 7 L C Z x d W 9 0 O 1 N l Y 3 R p b 2 4 x L 2 N z c C 1 n d X J 1 L 0 N o Y W 5 n Z W Q g V H l w Z S 5 7 T 3 B l b k N T U F 9 J R C w y f S Z x d W 9 0 O y w m c X V v d D t T Z W N 0 a W 9 u M S 9 j c 3 A t Z 3 V y d S 9 D a G F u Z 2 V k I F R 5 c G U u e 0 N v d W 5 0 c n k s M 3 0 m c X V v d D s s J n F 1 b 3 Q 7 U 2 V j d G l v b j E v Y 3 N w L W d 1 c n U v Q 2 h h b m d l Z C B U e X B l L n t T d G F 0 d X M s N H 0 m c X V v d D s s J n F 1 b 3 Q 7 U 2 V j d G l v b j E v Y 3 N w L W d 1 c n U v Q 2 h h b m d l Z C B U e X B l L n t D Y X B h Y 2 l 0 e V 9 N V y w 1 f S Z x d W 9 0 O y w m c X V v d D t T Z W N 0 a W 9 u M S 9 j c 3 A t Z 3 V y d S 9 D a G F u Z 2 V k I F R 5 c G U u e 0 V 4 c G V j d G V k X 2 d l b m V y Y X R p b 2 5 f R 1 d o X 3 B l c l 9 5 c i w 2 f S Z x d W 9 0 O y w m c X V v d D t T Z W N 0 a W 9 u M S 9 j c 3 A t Z 3 V y d S 9 D a G F u Z 2 V k I F R 5 c G U u e 1 R l Y 2 h u b 2 x v Z 3 k s N 3 0 m c X V v d D s s J n F 1 b 3 Q 7 U 2 V j d G l v b j E v Y 3 N w L W d 1 c n U v Q 2 h h b m d l Z C B U e X B l L n t I e W J y a W R p c 2 F 0 a W 9 u X 2 N h c G F j a X R 5 L D h 9 J n F 1 b 3 Q 7 L C Z x d W 9 0 O 1 N l Y 3 R p b 2 4 x L 2 N z c C 1 n d X J 1 L 0 N o Y W 5 n Z W Q g V H l w Z S 5 7 S H l i c m l k a X N h d G l v b l 9 j b 2 1 t Z W 5 0 L D l 9 J n F 1 b 3 Q 7 L C Z x d W 9 0 O 1 N l Y 3 R p b 2 4 x L 2 N z c C 1 n d X J 1 L 0 N o Y W 5 n Z W Q g V H l w Z S 5 7 W W V h c l 9 j b 2 5 z d H J 1 Y 3 R p b 2 5 f c 3 R h c n Q s M T B 9 J n F 1 b 3 Q 7 L C Z x d W 9 0 O 1 N l Y 3 R p b 2 4 x L 2 N z c C 1 n d X J 1 L 0 N o Y W 5 n Z W Q g V H l w Z S 5 7 W W V h c l 9 v c G V y Y X R p b 2 5 h b C w x M X 0 m c X V v d D s s J n F 1 b 3 Q 7 U 2 V j d G l v b j E v Y 3 N w L W d 1 c n U v Q 2 h h b m d l Z C B U e X B l L n t T d G F 0 Z V 9 o a W d o Z X N 0 X 2 F k b W l u a X N 0 c m F 0 a X Z l X 2 x l d m V s L D E y f S Z x d W 9 0 O y w m c X V v d D t T Z W N 0 a W 9 u M S 9 j c 3 A t Z 3 V y d S 9 D a G F u Z 2 V k I F R 5 c G U u e 1 B y b 3 Z p b m N l X 0 N v d W 5 0 e V 9 t Z W R p d W 1 f Y W R t a W 5 p c 3 R y Y X R p d m V f b G V 2 Z W w s M T N 9 J n F 1 b 3 Q 7 L C Z x d W 9 0 O 1 N l Y 3 R p b 2 4 x L 2 N z c C 1 n d X J 1 L 0 N o Y W 5 n Z W Q g V H l w Z S 5 7 Q 2 l 0 e V 9 s b 3 d l c 3 R f Y W R t a W 5 p c 3 R y Y X R p d m V f b G V 2 Z W w s M T R 9 J n F 1 b 3 Q 7 L C Z x d W 9 0 O 1 N l Y 3 R p b 2 4 x L 2 N z c C 1 n d X J 1 L 0 N o Y W 5 n Z W Q g V H l w Z S 5 7 T G 9 j Y X R p b 2 5 f Y 2 9 v c m R p b m F 0 Z X M s M T V 9 J n F 1 b 3 Q 7 L C Z x d W 9 0 O 1 N l Y 3 R p b 2 4 x L 2 N z c C 1 n d X J 1 L 0 N o Y W 5 n Z W Q g V H l w Z S 5 7 R E 5 J X 2 t X a F 9 w Z X J f b T J f c G V y X 3 l y L D E 2 f S Z x d W 9 0 O y w m c X V v d D t T Z W N 0 a W 9 u M S 9 j c 3 A t Z 3 V y d S 9 D a G F u Z 2 V k I F R 5 c G U u e 1 R v d G F s X 2 N v c 3 R f b W l s b G l v b l 9 j d X J y Z W 5 j e V 9 u b 2 5 f Z G V m b G F 0 Z W Q s M T d 9 J n F 1 b 3 Q 7 L C Z x d W 9 0 O 1 N l Y 3 R p b 2 4 x L 2 N z c C 1 n d X J 1 L 0 N o Y W 5 n Z W Q g V H l w Z S 5 7 Q 2 9 z d F 9 j d X J y Z W 5 j e S w x O H 0 m c X V v d D s s J n F 1 b 3 Q 7 U 2 V j d G l v b j E v Y 3 N w L W d 1 c n U v Q 2 h h b m d l Z C B U e X B l L n t D d X J y Z W 5 j e V 9 5 Z W F y L D E 5 f S Z x d W 9 0 O y w m c X V v d D t T Z W N 0 a W 9 u M S 9 j c 3 A t Z 3 V y d S 9 D a G F u Z 2 V k I F R 5 c G U u e 1 R v d G F s X 2 N v c 3 R f b W l s b G l v b l 9 V U 0 Q y M D I w L D I w f S Z x d W 9 0 O y w m c X V v d D t T Z W N 0 a W 9 u M S 9 j c 3 A t Z 3 V y d S 9 D a G F u Z 2 V k I F R 5 c G U u e 1 N w Z W N p Z m l j X 2 N v c 3 R f V V N E M j A y M F 9 w Z X J f a 1 c s M j F 9 J n F 1 b 3 Q 7 L C Z x d W 9 0 O 1 N l Y 3 R p b 2 4 x L 2 N z c C 1 n d X J 1 L 0 N o Y W 5 n Z W Q g V H l w Z S 5 7 T E N P R V 8 1 X z I 1 X 1 V T R D I w M j B f c G V y X 2 t X a C w y M n 0 m c X V v d D s s J n F 1 b 3 Q 7 U 2 V j d G l v b j E v Y 3 N w L W d 1 c n U v Q 2 h h b m d l Z C B U e X B l L n t S Z W 1 1 b m V y Y X R p b 2 5 f Y 3 V y c m V u Y 3 l f c G V y X 2 t X a C w y M 3 0 m c X V v d D s s J n F 1 b 3 Q 7 U 2 V j d G l v b j E v Y 3 N w L W d 1 c n U v Q 2 h h b m d l Z C B U e X B l L n t T d X B w b 3 J 0 X 2 N 1 c n J l b m N 5 L D I 0 f S Z x d W 9 0 O y w m c X V v d D t T Z W N 0 a W 9 u M S 9 j c 3 A t Z 3 V y d S 9 D a G F u Z 2 V k I F R 5 c G U u e 0 N v c 3 R f e W V h c l 9 y Z W 1 1 b m V y Y X R p b 2 4 s M j V 9 J n F 1 b 3 Q 7 L C Z x d W 9 0 O 1 N l Y 3 R p b 2 4 x L 2 N z c C 1 n d X J 1 L 0 N o Y W 5 n Z W Q g V H l w Z S 5 7 U m V t d W 5 l c m F 0 a W 9 u X 1 V T R D I w M j B f c G V y X 2 t X a F 9 k Z W Z s Y X R l Z C w y N n 0 m c X V v d D s s J n F 1 b 3 Q 7 U 2 V j d G l v b j E v Y 3 N w L W d 1 c n U v Q 2 h h b m d l Z C B U e X B l L n t Q U E F f b 3 J f c 3 V w c G 9 y d F 9 k d X J h d G l v b l 9 5 c i w y N 3 0 m c X V v d D s s J n F 1 b 3 Q 7 U 2 V j d G l v b j E v Y 3 N w L W d 1 c n U v Q 2 h h b m d l Z C B U e X B l L n t T d X B w b 3 J 0 X 3 N j a G V t Z V 9 0 e X B l L D I 4 f S Z x d W 9 0 O y w m c X V v d D t T Z W N 0 a W 9 u M S 9 j c 3 A t Z 3 V y d S 9 D a G F u Z 2 V k I F R 5 c G U u e 1 B v b G l j e V 9 z d X B w b 3 J 0 X 3 N j a G V t Z S w y O X 0 m c X V v d D s s J n F 1 b 3 Q 7 U 2 V j d G l v b j E v Y 3 N w L W d 1 c n U v Q 2 h h b m d l Z C B U e X B l L n t D b 2 5 j Z X N z a W 9 u Y W x f Z n V u Z G l u Z 1 9 v d G h l c l 9 z d X B w b 3 J 0 L D M w f S Z x d W 9 0 O y w m c X V v d D t T Z W N 0 a W 9 u M S 9 j c 3 A t Z 3 V y d S 9 D a G F u Z 2 V k I F R 5 c G U u e 0 x h b m R f Y X J l Y V 9 3 a G 9 s Z V 9 z d G F 0 a W 9 u X 2 5 v d F 9 z b 2 x h c l 9 m a W V s Z F 9 r b T I s M z F 9 J n F 1 b 3 Q 7 L C Z x d W 9 0 O 1 N l Y 3 R p b 2 4 x L 2 N z c C 1 n d X J 1 L 0 N o Y W 5 n Z W Q g V H l w Z S 5 7 R G V 2 Z W x v c G V y L D M y f S Z x d W 9 0 O y w m c X V v d D t T Z W N 0 a W 9 u M S 9 j c 3 A t Z 3 V y d S 9 D a G F u Z 2 V k I F R 5 c G U u e 0 R l d m V s b 3 B l c l 9 j b 3 V u d H J 5 L D M z f S Z x d W 9 0 O y w m c X V v d D t T Z W N 0 a W 9 u M S 9 j c 3 A t Z 3 V y d S 9 D a G F u Z 2 V k I F R 5 c G U u e 0 Z p c n N 0 X 2 9 3 b m V y L D M 0 f S Z x d W 9 0 O y w m c X V v d D t T Z W N 0 a W 9 u M S 9 j c 3 A t Z 3 V y d S 9 D a G F u Z 2 V k I F R 5 c G U u e 0 Z p c n N 0 X 2 9 w Z X J h d G 9 y L D M 1 f S Z x d W 9 0 O y w m c X V v d D t T Z W N 0 a W 9 u M S 9 j c 3 A t Z 3 V y d S 9 D a G F u Z 2 V k I F R 5 c G U u e 0 V s Z W N 0 c m l j a X R 5 X 2 d l b m V y Y X R p b 2 5 f b 2 Z m d G F r Z X I s M z Z 9 J n F 1 b 3 Q 7 L C Z x d W 9 0 O 1 N l Y 3 R p b 2 4 x L 2 N z c C 1 n d X J 1 L 0 N o Y W 5 n Z W Q g V H l w Z S 5 7 R V B D L D M 3 f S Z x d W 9 0 O y w m c X V v d D t T Z W N 0 a W 9 u M S 9 j c 3 A t Z 3 V y d S 9 D a G F u Z 2 V k I F R 5 c G U u e 0 V Q Q 1 9 j b 3 V u d H J 5 L D M 4 f S Z x d W 9 0 O y w m c X V v d D t T Z W N 0 a W 9 u M S 9 j c 3 A t Z 3 V y d S 9 D a G F u Z 2 V k I F R 5 c G U u e 0 h U R l 9 t Y W 5 1 Z m F j d H V y Z X I s M z l 9 J n F 1 b 3 Q 7 L C Z x d W 9 0 O 1 N l Y 3 R p b 2 4 x L 2 N z c C 1 n d X J 1 L 0 N o Y W 5 n Z W Q g V H l w Z S 5 7 S F R G X y B t Y W 5 1 Z m F j d H V y Z X J f Y 2 9 1 b n R y e S w 0 M H 0 m c X V v d D s s J n F 1 b 3 Q 7 U 2 V j d G l v b j E v Y 3 N w L W d 1 c n U v Q 2 h h b m d l Z C B U e X B l L n t I V E Z f b W V k a X V t X 2 9 y X 3 B y b 2 R 1 Y 3 Q s N D F 9 J n F 1 b 3 Q 7 L C Z x d W 9 0 O 1 N l Y 3 R p b 2 4 x L 2 N z c C 1 n d X J 1 L 0 N o Y W 5 n Z W Q g V H l w Z S 5 7 S F R G X 2 N h d G V n b 3 J 5 L D Q y f S Z x d W 9 0 O y w m c X V v d D t T Z W N 0 a W 9 u M S 9 j c 3 A t Z 3 V y d S 9 D a G F u Z 2 V k I F R 5 c G U u e 1 N 0 Z W F t X 3 R 1 c m J p b m V f b W F u d W Z h Y 3 R 1 c m V y L D Q z f S Z x d W 9 0 O y w m c X V v d D t T Z W N 0 a W 9 u M S 9 j c 3 A t Z 3 V y d S 9 D a G F u Z 2 V k I F R 5 c G U u e 1 N 0 Z W F t X 3 R 1 c m J p b m V f b W F u d W Z h Y 3 R 1 c m V y X 2 N v d W 5 0 c n k s N D R 9 J n F 1 b 3 Q 7 L C Z x d W 9 0 O 1 N l Y 3 R p b 2 4 x L 2 N z c C 1 n d X J 1 L 0 N o Y W 5 n Z W Q g V H l w Z S 5 7 V H V y Y m l u Z V 9 t b 2 R l b C w 0 N X 0 m c X V v d D s s J n F 1 b 3 Q 7 U 2 V j d G l v b j E v Y 3 N w L W d 1 c n U v Q 2 h h b m d l Z C B U e X B l L n t U d X J i a W 5 l X 3 R o Z X J t b 2 R 5 b m F t a W N f Y 3 l j b G U s N D Z 9 J n F 1 b 3 Q 7 L C Z x d W 9 0 O 1 N l Y 3 R p b 2 4 x L 2 N z c C 1 n d X J 1 L 0 N o Y W 5 n Z W Q g V H l w Z S 5 7 U G 9 3 Z X J f Y 3 l j b G V f c H J l c 3 N 1 c m V f Y m F y L D Q 3 f S Z x d W 9 0 O y w m c X V v d D t T Z W N 0 a W 9 u M S 9 j c 3 A t Z 3 V y d S 9 D a G F u Z 2 V k I F R 5 c G U u e 1 R 1 c m J p b m V f Z W Z m a W N p Z W 5 j e V 9 w Z X J j Z W 5 0 L D Q 4 f S Z x d W 9 0 O y w m c X V v d D t T Z W N 0 a W 9 u M S 9 j c 3 A t Z 3 V y d S 9 D a G F u Z 2 V k I F R 5 c G U u e 0 h l Y X R f Z X h j a G F u Z 2 V y X 2 1 h b n V m Y W N 0 d X J l c i w 0 O X 0 m c X V v d D s s J n F 1 b 3 Q 7 U 2 V j d G l v b j E v Y 3 N w L W d 1 c n U v Q 2 h h b m d l Z C B U e X B l L n t I Z W F 0 X 2 V 4 Y 2 h h b m d l c l 9 t Y W 5 1 Z m F j d H V y Z X J f Y 2 9 1 b n R y e S w 1 M H 0 m c X V v d D s s J n F 1 b 3 Q 7 U 2 V j d G l v b j E v Y 3 N w L W d 1 c n U v Q 2 h h b m d l Z C B U e X B l L n t D b 2 9 s a W 5 n X 3 R 5 c G U s N T F 9 J n F 1 b 3 Q 7 L C Z x d W 9 0 O 1 N l Y 3 R p b 2 4 x L 2 N z c C 1 n d X J 1 L 0 N o Y W 5 n Z W Q g V H l w Z S 5 7 R W 5 l c m d 5 X 3 N 0 b 3 J h Z 2 V f d H l w Z S w 1 M n 0 m c X V v d D s s J n F 1 b 3 Q 7 U 2 V j d G l v b j E v Y 3 N w L W d 1 c n U v Q 2 h h b m d l Z C B U e X B l L n t T d G 9 y Y W d l X 2 N h c G F j a X R 5 X 2 h v d X J z L D U z f S Z x d W 9 0 O y w m c X V v d D t T Z W N 0 a W 9 u M S 9 j c 3 A t Z 3 V y d S 9 D a G F u Z 2 V k I F R 5 c G U u e 1 N 0 b 3 J h Z 2 V f Z G V z Y 3 J p c H R p b 2 4 s N T R 9 J n F 1 b 3 Q 7 L C Z x d W 9 0 O 1 N l Y 3 R p b 2 4 x L 2 N z c C 1 n d X J 1 L 0 N o Y W 5 n Z W Q g V H l w Z S 5 7 V E V T X 2 V u Z 2 l u Z W V y a W 5 n X 2 N v b X B h b n k s N T V 9 J n F 1 b 3 Q 7 L C Z x d W 9 0 O 1 N l Y 3 R p b 2 4 x L 2 N z c C 1 n d X J 1 L 0 N o Y W 5 n Z W Q g V H l w Z S 5 7 V E V T X 2 V u Z 2 l u Z W V y a W 5 n X 2 N v b X B h b n l f Y 2 9 1 b n R y e S w 1 N n 0 m c X V v d D s s J n F 1 b 3 Q 7 U 2 V j d G l v b j E v Y 3 N w L W d 1 c n U v Q 2 h h b m d l Z C B U e X B l L n t T b 2 x h c l 9 y Z W N l a X Z l c l 9 t Y W 5 1 Z m F j d H V y Z X I s N T d 9 J n F 1 b 3 Q 7 L C Z x d W 9 0 O 1 N l Y 3 R p b 2 4 x L 2 N z c C 1 n d X J 1 L 0 N o Y W 5 n Z W Q g V H l w Z S 5 7 U 2 9 s Y X J f c m V j Z W l 2 Z X J f Y 2 9 1 b n R y e S w 1 O H 0 m c X V v d D s s J n F 1 b 3 Q 7 U 2 V j d G l v b j E v Y 3 N w L W d 1 c n U v Q 2 h h b m d l Z C B U e X B l L n t T b 2 x h c l 9 y Z W N l a X Z l c l 9 t b 2 R l b C w 1 O X 0 m c X V v d D s s J n F 1 b 3 Q 7 U 2 V j d G l v b j E v Y 3 N w L W d 1 c n U v Q 2 h h b m d l Z C B U e X B l L n t U b 3 d l c l 9 o Z W l n a H R f b S w 2 M H 0 m c X V v d D s s J n F 1 b 3 Q 7 U 2 V j d G l v b j E v Y 3 N w L W d 1 c n U v Q 2 h h b m d l Z C B U e X B l L n t O d W 1 i Z X J f b 2 Z f a G V h d F 9 j b 2 x s Z W N 0 a W 5 n X 2 V s Z W 1 l b n R z X 2 Z v c l 9 0 c m 9 1 Z 2 h f Y W 5 k X 2 Z y Z X N u Z W w s N j F 9 J n F 1 b 3 Q 7 L C Z x d W 9 0 O 1 N l Y 3 R p b 2 4 x L 2 N z c C 1 n d X J 1 L 0 N o Y W 5 n Z W Q g V H l w Z S 5 7 U m V j Z W l 2 Z X J f a W 5 s Z X R f d G V t c G V y Y X R 1 c m V f Q 2 V s c 2 l 1 c y w 2 M n 0 m c X V v d D s s J n F 1 b 3 Q 7 U 2 V j d G l v b j E v Y 3 N w L W d 1 c n U v Q 2 h h b m d l Z C B U e X B l L n t S Z W N l a X Z l c l 9 v d X R s Z X R f d G V t c G V y Y X R 1 c m V f Q 2 V s c 2 l 1 c y w 2 M 3 0 m c X V v d D s s J n F 1 b 3 Q 7 U 2 V j d G l v b j E v Y 3 N w L W d 1 c n U v Q 2 h h b m d l Z C B U e X B l L n t T Q 0 F f b 3 J f a G V s a W 9 z d G F 0 X 2 1 h b n V m Y W N 0 d X J l c i w 2 N H 0 m c X V v d D s s J n F 1 b 3 Q 7 U 2 V j d G l v b j E v Y 3 N w L W d 1 c n U v Q 2 h h b m d l Z C B U e X B l L n t T Q 0 F f b 3 J f a G V s a W 9 z d G F 0 X 2 1 h b n V m Y W N 0 d X J l c l 9 j b 3 V u d H J 5 L D Y 1 f S Z x d W 9 0 O y w m c X V v d D t T Z W N 0 a W 9 u M S 9 j c 3 A t Z 3 V y d S 9 D a G F u Z 2 V k I F R 5 c G U u e 1 N D Q V 9 v c l 9 o Z W x p b 3 N 0 Y X R f Z W 5 n a W 5 l Z X J p b m d f b 3 J f S V B f b 3 d u Z X J f Y 2 9 t c G F u e S w 2 N n 0 m c X V v d D s s J n F 1 b 3 Q 7 U 2 V j d G l v b j E v Y 3 N w L W d 1 c n U v Q 2 h h b m d l Z C B U e X B l L n t T Q 0 F f b 3 J f a G V s a W 9 z d G F 0 X 2 V u Z 2 l u Z W V y a W 5 n X 2 9 y X 0 l Q X 2 9 3 b m V y X 2 N v b X B h b n l f Y 2 9 1 b n R y e S w 2 N 3 0 m c X V v d D s s J n F 1 b 3 Q 7 U 2 V j d G l v b j E v Y 3 N w L W d 1 c n U v Q 2 h h b m d l Z C B U e X B l L n t T Q 0 F f b 3 J f a G V s a W 9 z d G F 0 X 2 1 v Z G V s L D Y 4 f S Z x d W 9 0 O y w m c X V v d D t T Z W N 0 a W 9 u M S 9 j c 3 A t Z 3 V y d S 9 D a G F u Z 2 V k I F R 5 c G U u e 1 J l Z m x l Y 3 R v c l 9 t a X J y b 3 J f b W F u d W Z h Y 3 R 1 c m V y L D Y 5 f S Z x d W 9 0 O y w m c X V v d D t T Z W N 0 a W 9 u M S 9 j c 3 A t Z 3 V y d S 9 D a G F u Z 2 V k I F R 5 c G U u e 1 J l Z m x l Y 3 R v c l 9 t a X J y b 3 J f b W F u d W Z h Y 3 R 1 c m V y X 2 N v d W 5 0 c n k s N z B 9 J n F 1 b 3 Q 7 L C Z x d W 9 0 O 1 N l Y 3 R p b 2 4 x L 2 N z c C 1 n d X J 1 L 0 N o Y W 5 n Z W Q g V H l w Z S 5 7 U m V m b G V j d G 9 y X 2 1 v Z G V s L D c x f S Z x d W 9 0 O y w m c X V v d D t T Z W N 0 a W 9 u M S 9 j c 3 A t Z 3 V y d S 9 D a G F u Z 2 V k I F R 5 c G U u e 1 N v b G F y X 2 1 p c n J v c l 9 h c m V h X 2 0 y L D c y f S Z x d W 9 0 O y w m c X V v d D t T Z W N 0 a W 9 u M S 9 j c 3 A t Z 3 V y d S 9 D a G F u Z 2 V k I F R 5 c G U u e 0 5 1 b W J l c l 9 v Z l 9 o Z W x p b 3 N 0 Y X R z X 2 9 y X 2 R p c 2 h l c y w 3 M 3 0 m c X V v d D s s J n F 1 b 3 Q 7 U 2 V j d G l v b j E v Y 3 N w L W d 1 c n U v Q 2 h h b m d l Z C B U e X B l L n t N a X J y b 3 J f Y X J l Y V 9 w Z X J f a G V s a W 9 z d G F 0 X 2 9 y X 2 R p c 2 g s N z R 9 J n F 1 b 3 Q 7 L C Z x d W 9 0 O 1 N l Y 3 R p b 2 4 x L 2 N z c C 1 n d X J 1 L 0 N o Y W 5 n Z W Q g V H l w Z S 5 7 R n J l c 2 5 l b F 9 s a W 5 l X 3 d p Z H R o X 2 0 s N z V 9 J n F 1 b 3 Q 7 L C Z x d W 9 0 O 1 N l Y 3 R p b 2 4 x L 2 N z c C 1 n d X J 1 L 0 N o Y W 5 n Z W Q g V H l w Z S 5 7 R n J l c 2 5 l b F 9 u d W 1 i Z X J f b 2 Z f b G l u Z X M s N z Z 9 J n F 1 b 3 Q 7 L C Z x d W 9 0 O 1 N l Y 3 R p b 2 4 x L 2 N z c C 1 n d X J 1 L 0 N o Y W 5 n Z W Q g V H l w Z S 5 7 R n J l c 2 5 l b F 9 s a W 5 l X 2 x l b m d 0 a F 9 t L D c 3 f S Z x d W 9 0 O y w m c X V v d D t T Z W N 0 a W 9 u M S 9 j c 3 A t Z 3 V y d S 9 D a G F u Z 2 V k I F R 5 c G U u e 1 R y b 3 V n a F 9 z b 2 x h c l 9 j b 2 x s Z W N 0 b 3 J f Y X J l Y V 9 t M i w 3 O H 0 m c X V v d D s s J n F 1 b 3 Q 7 U 2 V j d G l v b j E v Y 3 N w L W d 1 c n U v Q 2 h h b m d l Z C B U e X B l L n t U c m 9 1 Z 2 h f U 0 N B X 2 x l b m d 0 a F 9 t L D c 5 f S Z x d W 9 0 O y w m c X V v d D t T Z W N 0 a W 9 u M S 9 j c 3 A t Z 3 V y d S 9 D a G F u Z 2 V k I F R 5 c G U u e 1 R y b 3 V n a F 9 u d W 1 i Z X J f b 2 Z f b G 9 v c H M s O D B 9 J n F 1 b 3 Q 7 L C Z x d W 9 0 O 1 N l Y 3 R p b 2 4 x L 2 N z c C 1 n d X J 1 L 0 N o Y W 5 n Z W Q g V H l w Z S 5 7 V H J v d W d o X 2 5 1 b W J l c l 9 v Z l 9 t b 2 R 1 b G V z X 3 B l c l 9 T Q 0 E s O D F 9 J n F 1 b 3 Q 7 L C Z x d W 9 0 O 1 N l Y 3 R p b 2 4 x L 2 N z c C 1 n d X J 1 L 0 N o Y W 5 n Z W Q g V H l w Z S 5 7 V H J v d W d o X 2 5 1 b W J l c l 9 v Z l 9 T Q 0 E s O D J 9 J n F 1 b 3 Q 7 L C Z x d W 9 0 O 1 N l Y 3 R p b 2 4 x L 2 N z c C 1 n d X J 1 L 0 N o Y W 5 n Z W Q g V H l w Z S 5 7 V H J v d W d o X 2 5 1 b W J l c l 9 v Z l 9 T Q 0 F f c G V y X 2 x v b 3 A s O D N 9 J n F 1 b 3 Q 7 L C Z x d W 9 0 O 1 N l Y 3 R p b 2 4 x L 2 N z c C 1 n d X J 1 L 0 N o Y W 5 n Z W Q g V H l w Z S 5 7 Q 2 9 u c 3 R y d W N 0 a W 9 u X 2 p v Y n N f e W V h c n M s O D R 9 J n F 1 b 3 Q 7 L C Z x d W 9 0 O 1 N l Y 3 R p b 2 4 x L 2 N z c C 1 n d X J 1 L 0 N o Y W 5 n Z W Q g V H l w Z S 5 7 Q W 5 u d W F s X 2 9 w Z X J h d G l v b n N f a m 9 i c y w 4 N X 0 m c X V v d D s s J n F 1 b 3 Q 7 U 2 V j d G l v b j E v Y 3 N w L W d 1 c n U v Q 2 h h b m d l Z C B U e X B l L n t B Z G R p d G l v b m F s X 3 N v d X J j Z X N f c m V s Y X R p d m V f d G 9 f M j A x O V 9 2 Z X J z a W 9 u X 2 9 m X 2 N z c E d V U l V f Y W 5 k X 0 5 S R U x T b 2 x h c l B B Q 0 V T X 2 F z X 2 9 m X z M x X 0 p h b n V h c n l f M j A y M C w 4 N n 0 m c X V v d D t d L C Z x d W 9 0 O 0 N v b H V t b k N v d W 5 0 J n F 1 b 3 Q 7 O j g 3 L C Z x d W 9 0 O 0 t l e U N v b H V t b k 5 h b W V z J n F 1 b 3 Q 7 O l t d L C Z x d W 9 0 O 0 N v b H V t b k l k Z W 5 0 a X R p Z X M m c X V v d D s 6 W y Z x d W 9 0 O 1 N l Y 3 R p b 2 4 x L 2 N z c C 1 n d X J 1 L 0 N o Y W 5 n Z W Q g V H l w Z S 5 7 U G 9 3 Z X J f c 3 R h d G l v b i w w f S Z x d W 9 0 O y w m c X V v d D t T Z W N 0 a W 9 u M S 9 j c 3 A t Z 3 V y d S 9 D a G F u Z 2 V k I F R 5 c G U u e 0 x v Y 2 F s X 3 N w Z W x s a W 5 n L D F 9 J n F 1 b 3 Q 7 L C Z x d W 9 0 O 1 N l Y 3 R p b 2 4 x L 2 N z c C 1 n d X J 1 L 0 N o Y W 5 n Z W Q g V H l w Z S 5 7 T 3 B l b k N T U F 9 J R C w y f S Z x d W 9 0 O y w m c X V v d D t T Z W N 0 a W 9 u M S 9 j c 3 A t Z 3 V y d S 9 D a G F u Z 2 V k I F R 5 c G U u e 0 N v d W 5 0 c n k s M 3 0 m c X V v d D s s J n F 1 b 3 Q 7 U 2 V j d G l v b j E v Y 3 N w L W d 1 c n U v Q 2 h h b m d l Z C B U e X B l L n t T d G F 0 d X M s N H 0 m c X V v d D s s J n F 1 b 3 Q 7 U 2 V j d G l v b j E v Y 3 N w L W d 1 c n U v Q 2 h h b m d l Z C B U e X B l L n t D Y X B h Y 2 l 0 e V 9 N V y w 1 f S Z x d W 9 0 O y w m c X V v d D t T Z W N 0 a W 9 u M S 9 j c 3 A t Z 3 V y d S 9 D a G F u Z 2 V k I F R 5 c G U u e 0 V 4 c G V j d G V k X 2 d l b m V y Y X R p b 2 5 f R 1 d o X 3 B l c l 9 5 c i w 2 f S Z x d W 9 0 O y w m c X V v d D t T Z W N 0 a W 9 u M S 9 j c 3 A t Z 3 V y d S 9 D a G F u Z 2 V k I F R 5 c G U u e 1 R l Y 2 h u b 2 x v Z 3 k s N 3 0 m c X V v d D s s J n F 1 b 3 Q 7 U 2 V j d G l v b j E v Y 3 N w L W d 1 c n U v Q 2 h h b m d l Z C B U e X B l L n t I e W J y a W R p c 2 F 0 a W 9 u X 2 N h c G F j a X R 5 L D h 9 J n F 1 b 3 Q 7 L C Z x d W 9 0 O 1 N l Y 3 R p b 2 4 x L 2 N z c C 1 n d X J 1 L 0 N o Y W 5 n Z W Q g V H l w Z S 5 7 S H l i c m l k a X N h d G l v b l 9 j b 2 1 t Z W 5 0 L D l 9 J n F 1 b 3 Q 7 L C Z x d W 9 0 O 1 N l Y 3 R p b 2 4 x L 2 N z c C 1 n d X J 1 L 0 N o Y W 5 n Z W Q g V H l w Z S 5 7 W W V h c l 9 j b 2 5 z d H J 1 Y 3 R p b 2 5 f c 3 R h c n Q s M T B 9 J n F 1 b 3 Q 7 L C Z x d W 9 0 O 1 N l Y 3 R p b 2 4 x L 2 N z c C 1 n d X J 1 L 0 N o Y W 5 n Z W Q g V H l w Z S 5 7 W W V h c l 9 v c G V y Y X R p b 2 5 h b C w x M X 0 m c X V v d D s s J n F 1 b 3 Q 7 U 2 V j d G l v b j E v Y 3 N w L W d 1 c n U v Q 2 h h b m d l Z C B U e X B l L n t T d G F 0 Z V 9 o a W d o Z X N 0 X 2 F k b W l u a X N 0 c m F 0 a X Z l X 2 x l d m V s L D E y f S Z x d W 9 0 O y w m c X V v d D t T Z W N 0 a W 9 u M S 9 j c 3 A t Z 3 V y d S 9 D a G F u Z 2 V k I F R 5 c G U u e 1 B y b 3 Z p b m N l X 0 N v d W 5 0 e V 9 t Z W R p d W 1 f Y W R t a W 5 p c 3 R y Y X R p d m V f b G V 2 Z W w s M T N 9 J n F 1 b 3 Q 7 L C Z x d W 9 0 O 1 N l Y 3 R p b 2 4 x L 2 N z c C 1 n d X J 1 L 0 N o Y W 5 n Z W Q g V H l w Z S 5 7 Q 2 l 0 e V 9 s b 3 d l c 3 R f Y W R t a W 5 p c 3 R y Y X R p d m V f b G V 2 Z W w s M T R 9 J n F 1 b 3 Q 7 L C Z x d W 9 0 O 1 N l Y 3 R p b 2 4 x L 2 N z c C 1 n d X J 1 L 0 N o Y W 5 n Z W Q g V H l w Z S 5 7 T G 9 j Y X R p b 2 5 f Y 2 9 v c m R p b m F 0 Z X M s M T V 9 J n F 1 b 3 Q 7 L C Z x d W 9 0 O 1 N l Y 3 R p b 2 4 x L 2 N z c C 1 n d X J 1 L 0 N o Y W 5 n Z W Q g V H l w Z S 5 7 R E 5 J X 2 t X a F 9 w Z X J f b T J f c G V y X 3 l y L D E 2 f S Z x d W 9 0 O y w m c X V v d D t T Z W N 0 a W 9 u M S 9 j c 3 A t Z 3 V y d S 9 D a G F u Z 2 V k I F R 5 c G U u e 1 R v d G F s X 2 N v c 3 R f b W l s b G l v b l 9 j d X J y Z W 5 j e V 9 u b 2 5 f Z G V m b G F 0 Z W Q s M T d 9 J n F 1 b 3 Q 7 L C Z x d W 9 0 O 1 N l Y 3 R p b 2 4 x L 2 N z c C 1 n d X J 1 L 0 N o Y W 5 n Z W Q g V H l w Z S 5 7 Q 2 9 z d F 9 j d X J y Z W 5 j e S w x O H 0 m c X V v d D s s J n F 1 b 3 Q 7 U 2 V j d G l v b j E v Y 3 N w L W d 1 c n U v Q 2 h h b m d l Z C B U e X B l L n t D d X J y Z W 5 j e V 9 5 Z W F y L D E 5 f S Z x d W 9 0 O y w m c X V v d D t T Z W N 0 a W 9 u M S 9 j c 3 A t Z 3 V y d S 9 D a G F u Z 2 V k I F R 5 c G U u e 1 R v d G F s X 2 N v c 3 R f b W l s b G l v b l 9 V U 0 Q y M D I w L D I w f S Z x d W 9 0 O y w m c X V v d D t T Z W N 0 a W 9 u M S 9 j c 3 A t Z 3 V y d S 9 D a G F u Z 2 V k I F R 5 c G U u e 1 N w Z W N p Z m l j X 2 N v c 3 R f V V N E M j A y M F 9 w Z X J f a 1 c s M j F 9 J n F 1 b 3 Q 7 L C Z x d W 9 0 O 1 N l Y 3 R p b 2 4 x L 2 N z c C 1 n d X J 1 L 0 N o Y W 5 n Z W Q g V H l w Z S 5 7 T E N P R V 8 1 X z I 1 X 1 V T R D I w M j B f c G V y X 2 t X a C w y M n 0 m c X V v d D s s J n F 1 b 3 Q 7 U 2 V j d G l v b j E v Y 3 N w L W d 1 c n U v Q 2 h h b m d l Z C B U e X B l L n t S Z W 1 1 b m V y Y X R p b 2 5 f Y 3 V y c m V u Y 3 l f c G V y X 2 t X a C w y M 3 0 m c X V v d D s s J n F 1 b 3 Q 7 U 2 V j d G l v b j E v Y 3 N w L W d 1 c n U v Q 2 h h b m d l Z C B U e X B l L n t T d X B w b 3 J 0 X 2 N 1 c n J l b m N 5 L D I 0 f S Z x d W 9 0 O y w m c X V v d D t T Z W N 0 a W 9 u M S 9 j c 3 A t Z 3 V y d S 9 D a G F u Z 2 V k I F R 5 c G U u e 0 N v c 3 R f e W V h c l 9 y Z W 1 1 b m V y Y X R p b 2 4 s M j V 9 J n F 1 b 3 Q 7 L C Z x d W 9 0 O 1 N l Y 3 R p b 2 4 x L 2 N z c C 1 n d X J 1 L 0 N o Y W 5 n Z W Q g V H l w Z S 5 7 U m V t d W 5 l c m F 0 a W 9 u X 1 V T R D I w M j B f c G V y X 2 t X a F 9 k Z W Z s Y X R l Z C w y N n 0 m c X V v d D s s J n F 1 b 3 Q 7 U 2 V j d G l v b j E v Y 3 N w L W d 1 c n U v Q 2 h h b m d l Z C B U e X B l L n t Q U E F f b 3 J f c 3 V w c G 9 y d F 9 k d X J h d G l v b l 9 5 c i w y N 3 0 m c X V v d D s s J n F 1 b 3 Q 7 U 2 V j d G l v b j E v Y 3 N w L W d 1 c n U v Q 2 h h b m d l Z C B U e X B l L n t T d X B w b 3 J 0 X 3 N j a G V t Z V 9 0 e X B l L D I 4 f S Z x d W 9 0 O y w m c X V v d D t T Z W N 0 a W 9 u M S 9 j c 3 A t Z 3 V y d S 9 D a G F u Z 2 V k I F R 5 c G U u e 1 B v b G l j e V 9 z d X B w b 3 J 0 X 3 N j a G V t Z S w y O X 0 m c X V v d D s s J n F 1 b 3 Q 7 U 2 V j d G l v b j E v Y 3 N w L W d 1 c n U v Q 2 h h b m d l Z C B U e X B l L n t D b 2 5 j Z X N z a W 9 u Y W x f Z n V u Z G l u Z 1 9 v d G h l c l 9 z d X B w b 3 J 0 L D M w f S Z x d W 9 0 O y w m c X V v d D t T Z W N 0 a W 9 u M S 9 j c 3 A t Z 3 V y d S 9 D a G F u Z 2 V k I F R 5 c G U u e 0 x h b m R f Y X J l Y V 9 3 a G 9 s Z V 9 z d G F 0 a W 9 u X 2 5 v d F 9 z b 2 x h c l 9 m a W V s Z F 9 r b T I s M z F 9 J n F 1 b 3 Q 7 L C Z x d W 9 0 O 1 N l Y 3 R p b 2 4 x L 2 N z c C 1 n d X J 1 L 0 N o Y W 5 n Z W Q g V H l w Z S 5 7 R G V 2 Z W x v c G V y L D M y f S Z x d W 9 0 O y w m c X V v d D t T Z W N 0 a W 9 u M S 9 j c 3 A t Z 3 V y d S 9 D a G F u Z 2 V k I F R 5 c G U u e 0 R l d m V s b 3 B l c l 9 j b 3 V u d H J 5 L D M z f S Z x d W 9 0 O y w m c X V v d D t T Z W N 0 a W 9 u M S 9 j c 3 A t Z 3 V y d S 9 D a G F u Z 2 V k I F R 5 c G U u e 0 Z p c n N 0 X 2 9 3 b m V y L D M 0 f S Z x d W 9 0 O y w m c X V v d D t T Z W N 0 a W 9 u M S 9 j c 3 A t Z 3 V y d S 9 D a G F u Z 2 V k I F R 5 c G U u e 0 Z p c n N 0 X 2 9 w Z X J h d G 9 y L D M 1 f S Z x d W 9 0 O y w m c X V v d D t T Z W N 0 a W 9 u M S 9 j c 3 A t Z 3 V y d S 9 D a G F u Z 2 V k I F R 5 c G U u e 0 V s Z W N 0 c m l j a X R 5 X 2 d l b m V y Y X R p b 2 5 f b 2 Z m d G F r Z X I s M z Z 9 J n F 1 b 3 Q 7 L C Z x d W 9 0 O 1 N l Y 3 R p b 2 4 x L 2 N z c C 1 n d X J 1 L 0 N o Y W 5 n Z W Q g V H l w Z S 5 7 R V B D L D M 3 f S Z x d W 9 0 O y w m c X V v d D t T Z W N 0 a W 9 u M S 9 j c 3 A t Z 3 V y d S 9 D a G F u Z 2 V k I F R 5 c G U u e 0 V Q Q 1 9 j b 3 V u d H J 5 L D M 4 f S Z x d W 9 0 O y w m c X V v d D t T Z W N 0 a W 9 u M S 9 j c 3 A t Z 3 V y d S 9 D a G F u Z 2 V k I F R 5 c G U u e 0 h U R l 9 t Y W 5 1 Z m F j d H V y Z X I s M z l 9 J n F 1 b 3 Q 7 L C Z x d W 9 0 O 1 N l Y 3 R p b 2 4 x L 2 N z c C 1 n d X J 1 L 0 N o Y W 5 n Z W Q g V H l w Z S 5 7 S F R G X y B t Y W 5 1 Z m F j d H V y Z X J f Y 2 9 1 b n R y e S w 0 M H 0 m c X V v d D s s J n F 1 b 3 Q 7 U 2 V j d G l v b j E v Y 3 N w L W d 1 c n U v Q 2 h h b m d l Z C B U e X B l L n t I V E Z f b W V k a X V t X 2 9 y X 3 B y b 2 R 1 Y 3 Q s N D F 9 J n F 1 b 3 Q 7 L C Z x d W 9 0 O 1 N l Y 3 R p b 2 4 x L 2 N z c C 1 n d X J 1 L 0 N o Y W 5 n Z W Q g V H l w Z S 5 7 S F R G X 2 N h d G V n b 3 J 5 L D Q y f S Z x d W 9 0 O y w m c X V v d D t T Z W N 0 a W 9 u M S 9 j c 3 A t Z 3 V y d S 9 D a G F u Z 2 V k I F R 5 c G U u e 1 N 0 Z W F t X 3 R 1 c m J p b m V f b W F u d W Z h Y 3 R 1 c m V y L D Q z f S Z x d W 9 0 O y w m c X V v d D t T Z W N 0 a W 9 u M S 9 j c 3 A t Z 3 V y d S 9 D a G F u Z 2 V k I F R 5 c G U u e 1 N 0 Z W F t X 3 R 1 c m J p b m V f b W F u d W Z h Y 3 R 1 c m V y X 2 N v d W 5 0 c n k s N D R 9 J n F 1 b 3 Q 7 L C Z x d W 9 0 O 1 N l Y 3 R p b 2 4 x L 2 N z c C 1 n d X J 1 L 0 N o Y W 5 n Z W Q g V H l w Z S 5 7 V H V y Y m l u Z V 9 t b 2 R l b C w 0 N X 0 m c X V v d D s s J n F 1 b 3 Q 7 U 2 V j d G l v b j E v Y 3 N w L W d 1 c n U v Q 2 h h b m d l Z C B U e X B l L n t U d X J i a W 5 l X 3 R o Z X J t b 2 R 5 b m F t a W N f Y 3 l j b G U s N D Z 9 J n F 1 b 3 Q 7 L C Z x d W 9 0 O 1 N l Y 3 R p b 2 4 x L 2 N z c C 1 n d X J 1 L 0 N o Y W 5 n Z W Q g V H l w Z S 5 7 U G 9 3 Z X J f Y 3 l j b G V f c H J l c 3 N 1 c m V f Y m F y L D Q 3 f S Z x d W 9 0 O y w m c X V v d D t T Z W N 0 a W 9 u M S 9 j c 3 A t Z 3 V y d S 9 D a G F u Z 2 V k I F R 5 c G U u e 1 R 1 c m J p b m V f Z W Z m a W N p Z W 5 j e V 9 w Z X J j Z W 5 0 L D Q 4 f S Z x d W 9 0 O y w m c X V v d D t T Z W N 0 a W 9 u M S 9 j c 3 A t Z 3 V y d S 9 D a G F u Z 2 V k I F R 5 c G U u e 0 h l Y X R f Z X h j a G F u Z 2 V y X 2 1 h b n V m Y W N 0 d X J l c i w 0 O X 0 m c X V v d D s s J n F 1 b 3 Q 7 U 2 V j d G l v b j E v Y 3 N w L W d 1 c n U v Q 2 h h b m d l Z C B U e X B l L n t I Z W F 0 X 2 V 4 Y 2 h h b m d l c l 9 t Y W 5 1 Z m F j d H V y Z X J f Y 2 9 1 b n R y e S w 1 M H 0 m c X V v d D s s J n F 1 b 3 Q 7 U 2 V j d G l v b j E v Y 3 N w L W d 1 c n U v Q 2 h h b m d l Z C B U e X B l L n t D b 2 9 s a W 5 n X 3 R 5 c G U s N T F 9 J n F 1 b 3 Q 7 L C Z x d W 9 0 O 1 N l Y 3 R p b 2 4 x L 2 N z c C 1 n d X J 1 L 0 N o Y W 5 n Z W Q g V H l w Z S 5 7 R W 5 l c m d 5 X 3 N 0 b 3 J h Z 2 V f d H l w Z S w 1 M n 0 m c X V v d D s s J n F 1 b 3 Q 7 U 2 V j d G l v b j E v Y 3 N w L W d 1 c n U v Q 2 h h b m d l Z C B U e X B l L n t T d G 9 y Y W d l X 2 N h c G F j a X R 5 X 2 h v d X J z L D U z f S Z x d W 9 0 O y w m c X V v d D t T Z W N 0 a W 9 u M S 9 j c 3 A t Z 3 V y d S 9 D a G F u Z 2 V k I F R 5 c G U u e 1 N 0 b 3 J h Z 2 V f Z G V z Y 3 J p c H R p b 2 4 s N T R 9 J n F 1 b 3 Q 7 L C Z x d W 9 0 O 1 N l Y 3 R p b 2 4 x L 2 N z c C 1 n d X J 1 L 0 N o Y W 5 n Z W Q g V H l w Z S 5 7 V E V T X 2 V u Z 2 l u Z W V y a W 5 n X 2 N v b X B h b n k s N T V 9 J n F 1 b 3 Q 7 L C Z x d W 9 0 O 1 N l Y 3 R p b 2 4 x L 2 N z c C 1 n d X J 1 L 0 N o Y W 5 n Z W Q g V H l w Z S 5 7 V E V T X 2 V u Z 2 l u Z W V y a W 5 n X 2 N v b X B h b n l f Y 2 9 1 b n R y e S w 1 N n 0 m c X V v d D s s J n F 1 b 3 Q 7 U 2 V j d G l v b j E v Y 3 N w L W d 1 c n U v Q 2 h h b m d l Z C B U e X B l L n t T b 2 x h c l 9 y Z W N l a X Z l c l 9 t Y W 5 1 Z m F j d H V y Z X I s N T d 9 J n F 1 b 3 Q 7 L C Z x d W 9 0 O 1 N l Y 3 R p b 2 4 x L 2 N z c C 1 n d X J 1 L 0 N o Y W 5 n Z W Q g V H l w Z S 5 7 U 2 9 s Y X J f c m V j Z W l 2 Z X J f Y 2 9 1 b n R y e S w 1 O H 0 m c X V v d D s s J n F 1 b 3 Q 7 U 2 V j d G l v b j E v Y 3 N w L W d 1 c n U v Q 2 h h b m d l Z C B U e X B l L n t T b 2 x h c l 9 y Z W N l a X Z l c l 9 t b 2 R l b C w 1 O X 0 m c X V v d D s s J n F 1 b 3 Q 7 U 2 V j d G l v b j E v Y 3 N w L W d 1 c n U v Q 2 h h b m d l Z C B U e X B l L n t U b 3 d l c l 9 o Z W l n a H R f b S w 2 M H 0 m c X V v d D s s J n F 1 b 3 Q 7 U 2 V j d G l v b j E v Y 3 N w L W d 1 c n U v Q 2 h h b m d l Z C B U e X B l L n t O d W 1 i Z X J f b 2 Z f a G V h d F 9 j b 2 x s Z W N 0 a W 5 n X 2 V s Z W 1 l b n R z X 2 Z v c l 9 0 c m 9 1 Z 2 h f Y W 5 k X 2 Z y Z X N u Z W w s N j F 9 J n F 1 b 3 Q 7 L C Z x d W 9 0 O 1 N l Y 3 R p b 2 4 x L 2 N z c C 1 n d X J 1 L 0 N o Y W 5 n Z W Q g V H l w Z S 5 7 U m V j Z W l 2 Z X J f a W 5 s Z X R f d G V t c G V y Y X R 1 c m V f Q 2 V s c 2 l 1 c y w 2 M n 0 m c X V v d D s s J n F 1 b 3 Q 7 U 2 V j d G l v b j E v Y 3 N w L W d 1 c n U v Q 2 h h b m d l Z C B U e X B l L n t S Z W N l a X Z l c l 9 v d X R s Z X R f d G V t c G V y Y X R 1 c m V f Q 2 V s c 2 l 1 c y w 2 M 3 0 m c X V v d D s s J n F 1 b 3 Q 7 U 2 V j d G l v b j E v Y 3 N w L W d 1 c n U v Q 2 h h b m d l Z C B U e X B l L n t T Q 0 F f b 3 J f a G V s a W 9 z d G F 0 X 2 1 h b n V m Y W N 0 d X J l c i w 2 N H 0 m c X V v d D s s J n F 1 b 3 Q 7 U 2 V j d G l v b j E v Y 3 N w L W d 1 c n U v Q 2 h h b m d l Z C B U e X B l L n t T Q 0 F f b 3 J f a G V s a W 9 z d G F 0 X 2 1 h b n V m Y W N 0 d X J l c l 9 j b 3 V u d H J 5 L D Y 1 f S Z x d W 9 0 O y w m c X V v d D t T Z W N 0 a W 9 u M S 9 j c 3 A t Z 3 V y d S 9 D a G F u Z 2 V k I F R 5 c G U u e 1 N D Q V 9 v c l 9 o Z W x p b 3 N 0 Y X R f Z W 5 n a W 5 l Z X J p b m d f b 3 J f S V B f b 3 d u Z X J f Y 2 9 t c G F u e S w 2 N n 0 m c X V v d D s s J n F 1 b 3 Q 7 U 2 V j d G l v b j E v Y 3 N w L W d 1 c n U v Q 2 h h b m d l Z C B U e X B l L n t T Q 0 F f b 3 J f a G V s a W 9 z d G F 0 X 2 V u Z 2 l u Z W V y a W 5 n X 2 9 y X 0 l Q X 2 9 3 b m V y X 2 N v b X B h b n l f Y 2 9 1 b n R y e S w 2 N 3 0 m c X V v d D s s J n F 1 b 3 Q 7 U 2 V j d G l v b j E v Y 3 N w L W d 1 c n U v Q 2 h h b m d l Z C B U e X B l L n t T Q 0 F f b 3 J f a G V s a W 9 z d G F 0 X 2 1 v Z G V s L D Y 4 f S Z x d W 9 0 O y w m c X V v d D t T Z W N 0 a W 9 u M S 9 j c 3 A t Z 3 V y d S 9 D a G F u Z 2 V k I F R 5 c G U u e 1 J l Z m x l Y 3 R v c l 9 t a X J y b 3 J f b W F u d W Z h Y 3 R 1 c m V y L D Y 5 f S Z x d W 9 0 O y w m c X V v d D t T Z W N 0 a W 9 u M S 9 j c 3 A t Z 3 V y d S 9 D a G F u Z 2 V k I F R 5 c G U u e 1 J l Z m x l Y 3 R v c l 9 t a X J y b 3 J f b W F u d W Z h Y 3 R 1 c m V y X 2 N v d W 5 0 c n k s N z B 9 J n F 1 b 3 Q 7 L C Z x d W 9 0 O 1 N l Y 3 R p b 2 4 x L 2 N z c C 1 n d X J 1 L 0 N o Y W 5 n Z W Q g V H l w Z S 5 7 U m V m b G V j d G 9 y X 2 1 v Z G V s L D c x f S Z x d W 9 0 O y w m c X V v d D t T Z W N 0 a W 9 u M S 9 j c 3 A t Z 3 V y d S 9 D a G F u Z 2 V k I F R 5 c G U u e 1 N v b G F y X 2 1 p c n J v c l 9 h c m V h X 2 0 y L D c y f S Z x d W 9 0 O y w m c X V v d D t T Z W N 0 a W 9 u M S 9 j c 3 A t Z 3 V y d S 9 D a G F u Z 2 V k I F R 5 c G U u e 0 5 1 b W J l c l 9 v Z l 9 o Z W x p b 3 N 0 Y X R z X 2 9 y X 2 R p c 2 h l c y w 3 M 3 0 m c X V v d D s s J n F 1 b 3 Q 7 U 2 V j d G l v b j E v Y 3 N w L W d 1 c n U v Q 2 h h b m d l Z C B U e X B l L n t N a X J y b 3 J f Y X J l Y V 9 w Z X J f a G V s a W 9 z d G F 0 X 2 9 y X 2 R p c 2 g s N z R 9 J n F 1 b 3 Q 7 L C Z x d W 9 0 O 1 N l Y 3 R p b 2 4 x L 2 N z c C 1 n d X J 1 L 0 N o Y W 5 n Z W Q g V H l w Z S 5 7 R n J l c 2 5 l b F 9 s a W 5 l X 3 d p Z H R o X 2 0 s N z V 9 J n F 1 b 3 Q 7 L C Z x d W 9 0 O 1 N l Y 3 R p b 2 4 x L 2 N z c C 1 n d X J 1 L 0 N o Y W 5 n Z W Q g V H l w Z S 5 7 R n J l c 2 5 l b F 9 u d W 1 i Z X J f b 2 Z f b G l u Z X M s N z Z 9 J n F 1 b 3 Q 7 L C Z x d W 9 0 O 1 N l Y 3 R p b 2 4 x L 2 N z c C 1 n d X J 1 L 0 N o Y W 5 n Z W Q g V H l w Z S 5 7 R n J l c 2 5 l b F 9 s a W 5 l X 2 x l b m d 0 a F 9 t L D c 3 f S Z x d W 9 0 O y w m c X V v d D t T Z W N 0 a W 9 u M S 9 j c 3 A t Z 3 V y d S 9 D a G F u Z 2 V k I F R 5 c G U u e 1 R y b 3 V n a F 9 z b 2 x h c l 9 j b 2 x s Z W N 0 b 3 J f Y X J l Y V 9 t M i w 3 O H 0 m c X V v d D s s J n F 1 b 3 Q 7 U 2 V j d G l v b j E v Y 3 N w L W d 1 c n U v Q 2 h h b m d l Z C B U e X B l L n t U c m 9 1 Z 2 h f U 0 N B X 2 x l b m d 0 a F 9 t L D c 5 f S Z x d W 9 0 O y w m c X V v d D t T Z W N 0 a W 9 u M S 9 j c 3 A t Z 3 V y d S 9 D a G F u Z 2 V k I F R 5 c G U u e 1 R y b 3 V n a F 9 u d W 1 i Z X J f b 2 Z f b G 9 v c H M s O D B 9 J n F 1 b 3 Q 7 L C Z x d W 9 0 O 1 N l Y 3 R p b 2 4 x L 2 N z c C 1 n d X J 1 L 0 N o Y W 5 n Z W Q g V H l w Z S 5 7 V H J v d W d o X 2 5 1 b W J l c l 9 v Z l 9 t b 2 R 1 b G V z X 3 B l c l 9 T Q 0 E s O D F 9 J n F 1 b 3 Q 7 L C Z x d W 9 0 O 1 N l Y 3 R p b 2 4 x L 2 N z c C 1 n d X J 1 L 0 N o Y W 5 n Z W Q g V H l w Z S 5 7 V H J v d W d o X 2 5 1 b W J l c l 9 v Z l 9 T Q 0 E s O D J 9 J n F 1 b 3 Q 7 L C Z x d W 9 0 O 1 N l Y 3 R p b 2 4 x L 2 N z c C 1 n d X J 1 L 0 N o Y W 5 n Z W Q g V H l w Z S 5 7 V H J v d W d o X 2 5 1 b W J l c l 9 v Z l 9 T Q 0 F f c G V y X 2 x v b 3 A s O D N 9 J n F 1 b 3 Q 7 L C Z x d W 9 0 O 1 N l Y 3 R p b 2 4 x L 2 N z c C 1 n d X J 1 L 0 N o Y W 5 n Z W Q g V H l w Z S 5 7 Q 2 9 u c 3 R y d W N 0 a W 9 u X 2 p v Y n N f e W V h c n M s O D R 9 J n F 1 b 3 Q 7 L C Z x d W 9 0 O 1 N l Y 3 R p b 2 4 x L 2 N z c C 1 n d X J 1 L 0 N o Y W 5 n Z W Q g V H l w Z S 5 7 Q W 5 u d W F s X 2 9 w Z X J h d G l v b n N f a m 9 i c y w 4 N X 0 m c X V v d D s s J n F 1 b 3 Q 7 U 2 V j d G l v b j E v Y 3 N w L W d 1 c n U v Q 2 h h b m d l Z C B U e X B l L n t B Z G R p d G l v b m F s X 3 N v d X J j Z X N f c m V s Y X R p d m V f d G 9 f M j A x O V 9 2 Z X J z a W 9 u X 2 9 m X 2 N z c E d V U l V f Y W 5 k X 0 5 S R U x T b 2 x h c l B B Q 0 V T X 2 F z X 2 9 m X z M x X 0 p h b n V h c n l f M j A y M C w 4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c C 1 n d X J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c C 1 n d X J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c C 1 n d X J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a y H h e a P H 1 O m b X n N f f 2 K 1 A A A A A A A g A A A A A A A 2 Y A A M A A A A A Q A A A A 7 p c q 0 w l z X 3 p N G z O A N + K X z A A A A A A E g A A A o A A A A B A A A A A Z 4 N T v X F B 8 M Q K i 4 p 0 z 1 a Y B U A A A A J w 5 N 6 b K b y Y 9 K G b o Q + j F B 4 u x 7 t I X 5 V f u P K 5 D 3 Y Z o 8 C 5 b x g Z M 0 W g j T e 7 v Y P N A 5 3 M c m s l Y / N G / s z Q 1 k X R c X A S T t B p H m u V k E v s I L f R e E z d p s o A y F A A A A H O Z 5 c k h A F J r p f m d 8 B p F I x L v 2 i w Z < / D a t a M a s h u p > 
</file>

<file path=customXml/itemProps1.xml><?xml version="1.0" encoding="utf-8"?>
<ds:datastoreItem xmlns:ds="http://schemas.openxmlformats.org/officeDocument/2006/customXml" ds:itemID="{1DC17979-DFE9-4342-B73F-EA392D224E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csp-guru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Thonig</dc:creator>
  <cp:lastModifiedBy>Richard Thonig</cp:lastModifiedBy>
  <dcterms:created xsi:type="dcterms:W3CDTF">2022-07-11T09:14:31Z</dcterms:created>
  <dcterms:modified xsi:type="dcterms:W3CDTF">2023-07-20T14:28:07Z</dcterms:modified>
</cp:coreProperties>
</file>