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HARING\1. DATA LABKOM\2023\"/>
    </mc:Choice>
  </mc:AlternateContent>
  <bookViews>
    <workbookView xWindow="0" yWindow="0" windowWidth="28800" windowHeight="12210" activeTab="5"/>
  </bookViews>
  <sheets>
    <sheet name="DATA KOMPUTER STAFF" sheetId="1" r:id="rId1"/>
    <sheet name="DATA KOMPTER LAB FLTB" sheetId="2" r:id="rId2"/>
    <sheet name="DATA KOMPUTER LAB VOKASI" sheetId="3" r:id="rId3"/>
    <sheet name="DATA PERANGKAT WIFI" sheetId="4" r:id="rId4"/>
    <sheet name="DATA PC SERVER" sheetId="6" r:id="rId5"/>
    <sheet name="DATA KESELURUHAN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5" l="1"/>
  <c r="D10" i="5"/>
  <c r="D8" i="5"/>
  <c r="D9" i="5"/>
  <c r="D7" i="5"/>
  <c r="D6" i="5"/>
  <c r="P50" i="3"/>
  <c r="P33" i="2"/>
  <c r="D18" i="4"/>
  <c r="P37" i="3"/>
  <c r="P22" i="2"/>
  <c r="E44" i="1"/>
  <c r="D12" i="5" l="1"/>
</calcChain>
</file>

<file path=xl/sharedStrings.xml><?xml version="1.0" encoding="utf-8"?>
<sst xmlns="http://schemas.openxmlformats.org/spreadsheetml/2006/main" count="512" uniqueCount="187">
  <si>
    <t>NO</t>
  </si>
  <si>
    <t>PERANGKAT</t>
  </si>
  <si>
    <t>JUMLAH</t>
  </si>
  <si>
    <t>UNIT</t>
  </si>
  <si>
    <t>DTI INFRA</t>
  </si>
  <si>
    <t>DTI PELAYANAN</t>
  </si>
  <si>
    <t>DTI SISFO</t>
  </si>
  <si>
    <t>PC</t>
  </si>
  <si>
    <t>BAAK</t>
  </si>
  <si>
    <t>BAUK</t>
  </si>
  <si>
    <t>PERPUSTAKAAN</t>
  </si>
  <si>
    <t>SEKETARIAT</t>
  </si>
  <si>
    <t>LPPM</t>
  </si>
  <si>
    <t>DEKAN FLTB</t>
  </si>
  <si>
    <t>DEKAN VOKASI</t>
  </si>
  <si>
    <t>KEMAHASISWAAN</t>
  </si>
  <si>
    <t>CDC</t>
  </si>
  <si>
    <t>LSP</t>
  </si>
  <si>
    <t>PSMS</t>
  </si>
  <si>
    <t>COT</t>
  </si>
  <si>
    <t>MARKAD</t>
  </si>
  <si>
    <t>RPIKK</t>
  </si>
  <si>
    <t>SDM &amp; SARANA</t>
  </si>
  <si>
    <t>PRODI LB D3</t>
  </si>
  <si>
    <t>PRODI LB D4</t>
  </si>
  <si>
    <t>PRODI MB D4</t>
  </si>
  <si>
    <t>PRODI MB D3</t>
  </si>
  <si>
    <t>PRODI TI D3</t>
  </si>
  <si>
    <t>PRODI TI D4</t>
  </si>
  <si>
    <t>PRODI MI D3</t>
  </si>
  <si>
    <t>PRODI D3 AK</t>
  </si>
  <si>
    <t>PRODI D4 AK</t>
  </si>
  <si>
    <t>PRODI ECOMLOG</t>
  </si>
  <si>
    <t>PRODI RPL</t>
  </si>
  <si>
    <t>PRODI S1 MANLOG</t>
  </si>
  <si>
    <t>PRODI S1 TRANSPORT</t>
  </si>
  <si>
    <t>PRODI S1 MANREK</t>
  </si>
  <si>
    <t>PRODI S1 BISDIG</t>
  </si>
  <si>
    <t>PRODI S1 SAINS DATA</t>
  </si>
  <si>
    <t>SDM YPBPI</t>
  </si>
  <si>
    <t>KEUANGAN YPBPI</t>
  </si>
  <si>
    <t>SARANA YPBPI</t>
  </si>
  <si>
    <t>KARO AKADEMIK</t>
  </si>
  <si>
    <t>KARO BAHASA</t>
  </si>
  <si>
    <t>TOTAL</t>
  </si>
  <si>
    <t>DATA PERSONAL COMPUTER (PC) SETIAP UNIT</t>
  </si>
  <si>
    <t>LAB</t>
  </si>
  <si>
    <t>AC</t>
  </si>
  <si>
    <t>INFOCUS</t>
  </si>
  <si>
    <t>SWITCH</t>
  </si>
  <si>
    <t>CCTV</t>
  </si>
  <si>
    <t>WIFI</t>
  </si>
  <si>
    <t>WHITE 
BOARD</t>
  </si>
  <si>
    <t>JML MEJA</t>
  </si>
  <si>
    <t>JML KURSI</t>
  </si>
  <si>
    <t>SPESIFIKASI PC</t>
  </si>
  <si>
    <t>MEREK</t>
  </si>
  <si>
    <t>JML</t>
  </si>
  <si>
    <t>ICT</t>
  </si>
  <si>
    <t>Panasonic</t>
  </si>
  <si>
    <t>Vivitek</t>
  </si>
  <si>
    <t xml:space="preserve">TP Link </t>
  </si>
  <si>
    <t>-</t>
  </si>
  <si>
    <t>Rujie</t>
  </si>
  <si>
    <t>Sistem Oprasi</t>
  </si>
  <si>
    <t>:</t>
  </si>
  <si>
    <t>Windows 7 Ultimate 64-bit</t>
  </si>
  <si>
    <t>Prosesor</t>
  </si>
  <si>
    <t>Intel® Core™ i5-3240 CPU @ 3.40GHz</t>
  </si>
  <si>
    <t>RAM / HDD</t>
  </si>
  <si>
    <t>2 GB RAM / 500 GB HDD</t>
  </si>
  <si>
    <t>Infocus DLP</t>
  </si>
  <si>
    <t>Intel® Core™ i5-7400CPU @ 3.00GHz</t>
  </si>
  <si>
    <t>8 GB RAM / 1 TB HDD</t>
  </si>
  <si>
    <t>BENQ</t>
  </si>
  <si>
    <t xml:space="preserve">Rujie </t>
  </si>
  <si>
    <t>Windows 11 PRO 64-bit</t>
  </si>
  <si>
    <t>Intel® Core™ i5-8400CPU @ 2.80Hz</t>
  </si>
  <si>
    <t>4 GB RAM / 238,35 GB SSD</t>
  </si>
  <si>
    <t>DATA KOMPUTER LABKOM FLTB</t>
  </si>
  <si>
    <t>JUMLAH  
PC YG ADA DI LAB PER SAAT INI</t>
  </si>
  <si>
    <t>DATA LABORATORIUM KOMPUTER</t>
  </si>
  <si>
    <t>VOKASI ULBI 2023</t>
  </si>
  <si>
    <t>MEJA</t>
  </si>
  <si>
    <t>KURSI</t>
  </si>
  <si>
    <t>SOFTWARE</t>
  </si>
  <si>
    <t>Daikin</t>
  </si>
  <si>
    <t>Microvision MS330</t>
  </si>
  <si>
    <t xml:space="preserve">Operating System </t>
  </si>
  <si>
    <t xml:space="preserve">Windows 10 Pro 64-bit </t>
  </si>
  <si>
    <t>Microsoft Office, Microsoft Visio, SAP, Oracle, Visual Studio, SQL Server,  Sybase Power Designer, Xampp, Visual Studio Code, StartUML, MYOB MY Accounting, ACCURATE5, Enterprise Architect</t>
  </si>
  <si>
    <t xml:space="preserve">Processor </t>
  </si>
  <si>
    <t>Intel® Core ™ i5-4460T CPU@ 1.90GHz    (4CPUs), 1.9GHZ</t>
  </si>
  <si>
    <t xml:space="preserve"> </t>
  </si>
  <si>
    <t>Memory  / HDD</t>
  </si>
  <si>
    <t>4 GB / 1 TB</t>
  </si>
  <si>
    <t>Parasonic</t>
  </si>
  <si>
    <t>Microsoft Office, Microsoft Visio, SAP, Adobe Photoshop, Adobe Premiere, Adobe Flash, Adobe Illustrator, Xampp, Sublime, Java, Oracle, startUML, Sybase Power Designer, Visual Studio, SQL Server, rapidminer-studio, MYOB MY Accounting,  Enterprise Architect.</t>
  </si>
  <si>
    <t>Canghong</t>
  </si>
  <si>
    <t>Intel® Core ™ i5-6400T CPU@ 2.20GHz 			  (4CPUs), 2.2GHZ</t>
  </si>
  <si>
    <t>Benq MS506P</t>
  </si>
  <si>
    <t>Microsoft Office, Microsoft Visio, SAP, Adobe Photoshop, Adobe Premiere, Adobe Flash, Adobe Illustrator, Xampp, Sublime, Java, Oracle, startUML, Sybase Power Designer, Visual Studio, SQL Server, rapidminer-studio, MYOB MY Accounting, Enterprise Architect</t>
  </si>
  <si>
    <t xml:space="preserve">Hitachi ED27X </t>
  </si>
  <si>
    <t>Microsoft Office, Microsoft Visio, SAP, Oracle, Visual Studio, SQL Server,  Sybase Power Designer,  Xampp, Visual Studio Code, StartUML, MYOB MY Accounting, ACCURATE5, Enterprise Architect</t>
  </si>
  <si>
    <t>Microsoft Office, Microsoft Visio, SAP, Adobe Photoshop, Adobe Premiere, Adobe Flash, Adobe Illustrator, Xampp, Sublime, Java, Oracle, startUML, Sybase Power Designer, Visual Studio, SQL Server, rapidminer-studio, MYOB MY Accounting,  Arduino IDE, Enterprise Architect</t>
  </si>
  <si>
    <t>Sharp</t>
  </si>
  <si>
    <t>8 GB / 1 TB</t>
  </si>
  <si>
    <t>Infocus IN114X</t>
  </si>
  <si>
    <t xml:space="preserve">Windows 7 Ultimate 32-bit </t>
  </si>
  <si>
    <t>Microsoft Office, Microsoft Visio, SAP, Exam,MYOB MY Accounting, StartUML, Sybase Power Designer, Enterprise Architect</t>
  </si>
  <si>
    <t>Intel® Core ™ 2 Duo E7400@ 2.80GHz</t>
  </si>
  <si>
    <t>2 GB / 160 GB</t>
  </si>
  <si>
    <t>Microsoft Office, Microsoft Visio, Packet Tracer, Vmware, SAP</t>
  </si>
  <si>
    <t>Microsoft Office, Microsoft Visio, SAP, Promodel, SPSS,</t>
  </si>
  <si>
    <t>Intel® Core ™ i5-4460 CPU@ 3.20GHz 			  (4CPUs), 3.2GHZ</t>
  </si>
  <si>
    <t>4 GB / 500 GB</t>
  </si>
  <si>
    <t>JUMLAH 
PC YG ADA DI LAB PER SAAT INI</t>
  </si>
  <si>
    <t>GEDUNG</t>
  </si>
  <si>
    <t>JUMLAH WIFI</t>
  </si>
  <si>
    <t>GEDUNG REKTORAT</t>
  </si>
  <si>
    <t>GEDUNG PENDIDIKAN/VOKASI</t>
  </si>
  <si>
    <t>GEDUNG ANGGREK</t>
  </si>
  <si>
    <t>GEDUNG MELATI/FLTB</t>
  </si>
  <si>
    <t>GEDUNG RAFLESIA</t>
  </si>
  <si>
    <t>GEDUNG OLAHRGA</t>
  </si>
  <si>
    <t>GEDUNG AUDITORIUM</t>
  </si>
  <si>
    <t>GEDUNG HEAD OFFICE (YPBPI)</t>
  </si>
  <si>
    <t>GEDUNG GUEST HOUSE</t>
  </si>
  <si>
    <t>GEDUNG COT</t>
  </si>
  <si>
    <t>SARANA</t>
  </si>
  <si>
    <t>LAPANG TENIS</t>
  </si>
  <si>
    <t>STUDENT CENTER</t>
  </si>
  <si>
    <t>DATA PERANGKAT WIFI DI LINGKUNGAN ULBI DAN YPBPI</t>
  </si>
  <si>
    <t>LAB BAHASA VOKASI</t>
  </si>
  <si>
    <t>LAB BAHASA FLTB</t>
  </si>
  <si>
    <t>LAB PRODI MI</t>
  </si>
  <si>
    <t>LAB PRODI LB</t>
  </si>
  <si>
    <t>No</t>
  </si>
  <si>
    <t>Server</t>
  </si>
  <si>
    <t>Virtual Machine</t>
  </si>
  <si>
    <t>Aplikasi</t>
  </si>
  <si>
    <t>Proxmox 1</t>
  </si>
  <si>
    <t>Server Poltekpos</t>
  </si>
  <si>
    <t>Server Stimlog</t>
  </si>
  <si>
    <t>E-laerning, Jurnal, Perpus, Lsc, Web Stimlog, gdl</t>
  </si>
  <si>
    <t>Proxmox 2</t>
  </si>
  <si>
    <t>Server VA &amp; PMB</t>
  </si>
  <si>
    <t>VA, enroll</t>
  </si>
  <si>
    <t>Proxmox 3</t>
  </si>
  <si>
    <t>Server Osdev</t>
  </si>
  <si>
    <t>Server Pihole</t>
  </si>
  <si>
    <t>Pihole</t>
  </si>
  <si>
    <t>Proxmox 4</t>
  </si>
  <si>
    <t>Server Jurnal</t>
  </si>
  <si>
    <t>Jurnal Poltekpos</t>
  </si>
  <si>
    <t>Server Elearning</t>
  </si>
  <si>
    <t>E-learning Poltekpos</t>
  </si>
  <si>
    <t>Server Docker</t>
  </si>
  <si>
    <t xml:space="preserve">Iteung, RTM, Dias, Alpha, Eprint, Jurnal, Akademik Baru, </t>
  </si>
  <si>
    <t>Server PMB</t>
  </si>
  <si>
    <t>Server SITI/SIAP</t>
  </si>
  <si>
    <t>akademik Stimlog &amp; Poltek</t>
  </si>
  <si>
    <t>Server WIFI</t>
  </si>
  <si>
    <t>Controller WIFI</t>
  </si>
  <si>
    <t>Server VL ULBI</t>
  </si>
  <si>
    <t>E-learning ULBI</t>
  </si>
  <si>
    <t>Proxy-Pass</t>
  </si>
  <si>
    <t>Sandi</t>
  </si>
  <si>
    <t>Backup VM</t>
  </si>
  <si>
    <t>Server NAS</t>
  </si>
  <si>
    <t>Server Keuangan</t>
  </si>
  <si>
    <t>Server Aplikasi</t>
  </si>
  <si>
    <t>Aplikasi Pendukung Perkuliahan</t>
  </si>
  <si>
    <t>Website PMB (enroll)</t>
  </si>
  <si>
    <t>Server Sister</t>
  </si>
  <si>
    <t>Sister</t>
  </si>
  <si>
    <t>Server Perpus</t>
  </si>
  <si>
    <t>Inlislite</t>
  </si>
  <si>
    <t>STAFF</t>
  </si>
  <si>
    <t>LAB FLTB</t>
  </si>
  <si>
    <t>LAB BAHASA</t>
  </si>
  <si>
    <t>LAB VOKASI</t>
  </si>
  <si>
    <t>LAB PRODI</t>
  </si>
  <si>
    <t>SERVER</t>
  </si>
  <si>
    <t>JUMLAH PC KESELURUHAN</t>
  </si>
  <si>
    <t>DATA WIFI KESELURUHAN</t>
  </si>
  <si>
    <t>PENDOPO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</si>
</sst>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6"/>
  <sheetViews>
    <sheetView topLeftCell="A16" workbookViewId="0">
      <selection activeCell="F27" sqref="F27"/>
    </sheetView>
  </sheetViews>
  <sheetFormatPr defaultRowHeight="15" x14ac:dyDescent="0.25"/>
  <cols>
    <col min="2" max="2" width="4.85546875" customWidth="1"/>
    <col min="3" max="3" width="27.140625" customWidth="1"/>
    <col min="4" max="4" width="15.140625" customWidth="1"/>
  </cols>
  <sheetData>
    <row r="2" spans="2:5" x14ac:dyDescent="0.25">
      <c r="B2" s="9" t="s">
        <v>45</v>
      </c>
      <c r="C2" s="9"/>
      <c r="D2" s="9"/>
      <c r="E2" s="9"/>
    </row>
    <row r="4" spans="2:5" x14ac:dyDescent="0.25">
      <c r="B4" s="3" t="s">
        <v>0</v>
      </c>
      <c r="C4" s="3" t="s">
        <v>3</v>
      </c>
      <c r="D4" s="3" t="s">
        <v>1</v>
      </c>
      <c r="E4" s="3" t="s">
        <v>2</v>
      </c>
    </row>
    <row r="5" spans="2:5" x14ac:dyDescent="0.25">
      <c r="B5" s="1">
        <v>1</v>
      </c>
      <c r="C5" s="1" t="s">
        <v>4</v>
      </c>
      <c r="D5" s="2" t="s">
        <v>7</v>
      </c>
      <c r="E5" s="2">
        <v>7</v>
      </c>
    </row>
    <row r="6" spans="2:5" x14ac:dyDescent="0.25">
      <c r="B6" s="2">
        <v>2</v>
      </c>
      <c r="C6" s="1" t="s">
        <v>5</v>
      </c>
      <c r="D6" s="2" t="s">
        <v>7</v>
      </c>
      <c r="E6" s="2">
        <v>2</v>
      </c>
    </row>
    <row r="7" spans="2:5" x14ac:dyDescent="0.25">
      <c r="B7" s="2">
        <v>3</v>
      </c>
      <c r="C7" s="1" t="s">
        <v>6</v>
      </c>
      <c r="D7" s="2" t="s">
        <v>7</v>
      </c>
      <c r="E7" s="2">
        <v>3</v>
      </c>
    </row>
    <row r="8" spans="2:5" x14ac:dyDescent="0.25">
      <c r="B8" s="2">
        <v>4</v>
      </c>
      <c r="C8" s="1" t="s">
        <v>42</v>
      </c>
      <c r="D8" s="2" t="s">
        <v>7</v>
      </c>
      <c r="E8" s="2">
        <v>3</v>
      </c>
    </row>
    <row r="9" spans="2:5" x14ac:dyDescent="0.25">
      <c r="B9" s="2">
        <v>5</v>
      </c>
      <c r="C9" s="1" t="s">
        <v>8</v>
      </c>
      <c r="D9" s="2" t="s">
        <v>7</v>
      </c>
      <c r="E9" s="2">
        <v>6</v>
      </c>
    </row>
    <row r="10" spans="2:5" x14ac:dyDescent="0.25">
      <c r="B10" s="2">
        <v>6</v>
      </c>
      <c r="C10" s="1" t="s">
        <v>9</v>
      </c>
      <c r="D10" s="2" t="s">
        <v>7</v>
      </c>
      <c r="E10" s="2">
        <v>4</v>
      </c>
    </row>
    <row r="11" spans="2:5" x14ac:dyDescent="0.25">
      <c r="B11" s="2">
        <v>7</v>
      </c>
      <c r="C11" s="1" t="s">
        <v>10</v>
      </c>
      <c r="D11" s="2" t="s">
        <v>7</v>
      </c>
      <c r="E11" s="2">
        <v>10</v>
      </c>
    </row>
    <row r="12" spans="2:5" x14ac:dyDescent="0.25">
      <c r="B12" s="2">
        <v>8</v>
      </c>
      <c r="C12" s="1" t="s">
        <v>11</v>
      </c>
      <c r="D12" s="2" t="s">
        <v>7</v>
      </c>
      <c r="E12" s="2">
        <v>3</v>
      </c>
    </row>
    <row r="13" spans="2:5" x14ac:dyDescent="0.25">
      <c r="B13" s="2">
        <v>9</v>
      </c>
      <c r="C13" s="1" t="s">
        <v>12</v>
      </c>
      <c r="D13" s="2" t="s">
        <v>7</v>
      </c>
      <c r="E13" s="2">
        <v>1</v>
      </c>
    </row>
    <row r="14" spans="2:5" x14ac:dyDescent="0.25">
      <c r="B14" s="2">
        <v>10</v>
      </c>
      <c r="C14" s="1" t="s">
        <v>14</v>
      </c>
      <c r="D14" s="2" t="s">
        <v>7</v>
      </c>
      <c r="E14" s="2">
        <v>1</v>
      </c>
    </row>
    <row r="15" spans="2:5" x14ac:dyDescent="0.25">
      <c r="B15" s="2">
        <v>11</v>
      </c>
      <c r="C15" s="1" t="s">
        <v>13</v>
      </c>
      <c r="D15" s="2" t="s">
        <v>7</v>
      </c>
      <c r="E15" s="2">
        <v>1</v>
      </c>
    </row>
    <row r="16" spans="2:5" x14ac:dyDescent="0.25">
      <c r="B16" s="2">
        <v>12</v>
      </c>
      <c r="C16" s="1" t="s">
        <v>15</v>
      </c>
      <c r="D16" s="2" t="s">
        <v>7</v>
      </c>
      <c r="E16" s="2">
        <v>4</v>
      </c>
    </row>
    <row r="17" spans="2:5" x14ac:dyDescent="0.25">
      <c r="B17" s="2">
        <v>13</v>
      </c>
      <c r="C17" s="1" t="s">
        <v>16</v>
      </c>
      <c r="D17" s="2" t="s">
        <v>7</v>
      </c>
      <c r="E17" s="2">
        <v>1</v>
      </c>
    </row>
    <row r="18" spans="2:5" x14ac:dyDescent="0.25">
      <c r="B18" s="2">
        <v>14</v>
      </c>
      <c r="C18" s="1" t="s">
        <v>17</v>
      </c>
      <c r="D18" s="2" t="s">
        <v>7</v>
      </c>
      <c r="E18" s="2">
        <v>3</v>
      </c>
    </row>
    <row r="19" spans="2:5" x14ac:dyDescent="0.25">
      <c r="B19" s="2">
        <v>15</v>
      </c>
      <c r="C19" s="1" t="s">
        <v>18</v>
      </c>
      <c r="D19" s="2" t="s">
        <v>7</v>
      </c>
      <c r="E19" s="2">
        <v>1</v>
      </c>
    </row>
    <row r="20" spans="2:5" x14ac:dyDescent="0.25">
      <c r="B20" s="2">
        <v>16</v>
      </c>
      <c r="C20" s="1" t="s">
        <v>19</v>
      </c>
      <c r="D20" s="2" t="s">
        <v>7</v>
      </c>
      <c r="E20" s="2">
        <v>3</v>
      </c>
    </row>
    <row r="21" spans="2:5" x14ac:dyDescent="0.25">
      <c r="B21" s="2">
        <v>17</v>
      </c>
      <c r="C21" s="1" t="s">
        <v>20</v>
      </c>
      <c r="D21" s="2" t="s">
        <v>7</v>
      </c>
      <c r="E21" s="2">
        <v>7</v>
      </c>
    </row>
    <row r="22" spans="2:5" x14ac:dyDescent="0.25">
      <c r="B22" s="2">
        <v>18</v>
      </c>
      <c r="C22" s="1" t="s">
        <v>43</v>
      </c>
      <c r="D22" s="2" t="s">
        <v>7</v>
      </c>
      <c r="E22" s="2">
        <v>1</v>
      </c>
    </row>
    <row r="23" spans="2:5" x14ac:dyDescent="0.25">
      <c r="B23" s="2">
        <v>19</v>
      </c>
      <c r="C23" s="1" t="s">
        <v>21</v>
      </c>
      <c r="D23" s="2" t="s">
        <v>7</v>
      </c>
      <c r="E23" s="2">
        <v>2</v>
      </c>
    </row>
    <row r="24" spans="2:5" x14ac:dyDescent="0.25">
      <c r="B24" s="2">
        <v>20</v>
      </c>
      <c r="C24" s="1" t="s">
        <v>22</v>
      </c>
      <c r="D24" s="2" t="s">
        <v>7</v>
      </c>
      <c r="E24" s="2">
        <v>2</v>
      </c>
    </row>
    <row r="25" spans="2:5" x14ac:dyDescent="0.25">
      <c r="B25" s="2">
        <v>21</v>
      </c>
      <c r="C25" s="1" t="s">
        <v>23</v>
      </c>
      <c r="D25" s="2" t="s">
        <v>7</v>
      </c>
      <c r="E25" s="2">
        <v>7</v>
      </c>
    </row>
    <row r="26" spans="2:5" x14ac:dyDescent="0.25">
      <c r="B26" s="2">
        <v>22</v>
      </c>
      <c r="C26" s="1" t="s">
        <v>24</v>
      </c>
      <c r="D26" s="2" t="s">
        <v>7</v>
      </c>
      <c r="E26" s="2">
        <v>3</v>
      </c>
    </row>
    <row r="27" spans="2:5" x14ac:dyDescent="0.25">
      <c r="B27" s="2">
        <v>23</v>
      </c>
      <c r="C27" s="1" t="s">
        <v>26</v>
      </c>
      <c r="D27" s="2" t="s">
        <v>7</v>
      </c>
      <c r="E27" s="2">
        <v>3</v>
      </c>
    </row>
    <row r="28" spans="2:5" x14ac:dyDescent="0.25">
      <c r="B28" s="2">
        <v>24</v>
      </c>
      <c r="C28" s="1" t="s">
        <v>25</v>
      </c>
      <c r="D28" s="2" t="s">
        <v>7</v>
      </c>
      <c r="E28" s="2">
        <v>2</v>
      </c>
    </row>
    <row r="29" spans="2:5" x14ac:dyDescent="0.25">
      <c r="B29" s="2">
        <v>25</v>
      </c>
      <c r="C29" s="1" t="s">
        <v>27</v>
      </c>
      <c r="D29" s="2" t="s">
        <v>7</v>
      </c>
      <c r="E29" s="2">
        <v>5</v>
      </c>
    </row>
    <row r="30" spans="2:5" x14ac:dyDescent="0.25">
      <c r="B30" s="2">
        <v>26</v>
      </c>
      <c r="C30" s="1" t="s">
        <v>28</v>
      </c>
      <c r="D30" s="2" t="s">
        <v>7</v>
      </c>
      <c r="E30" s="2">
        <v>3</v>
      </c>
    </row>
    <row r="31" spans="2:5" x14ac:dyDescent="0.25">
      <c r="B31" s="2">
        <v>27</v>
      </c>
      <c r="C31" s="1" t="s">
        <v>29</v>
      </c>
      <c r="D31" s="2" t="s">
        <v>7</v>
      </c>
      <c r="E31" s="2">
        <v>4</v>
      </c>
    </row>
    <row r="32" spans="2:5" x14ac:dyDescent="0.25">
      <c r="B32" s="2">
        <v>28</v>
      </c>
      <c r="C32" s="1" t="s">
        <v>30</v>
      </c>
      <c r="D32" s="2" t="s">
        <v>7</v>
      </c>
      <c r="E32" s="2">
        <v>2</v>
      </c>
    </row>
    <row r="33" spans="2:7" x14ac:dyDescent="0.25">
      <c r="B33" s="2">
        <v>29</v>
      </c>
      <c r="C33" s="1" t="s">
        <v>31</v>
      </c>
      <c r="D33" s="2" t="s">
        <v>7</v>
      </c>
      <c r="E33" s="2">
        <v>3</v>
      </c>
    </row>
    <row r="34" spans="2:7" x14ac:dyDescent="0.25">
      <c r="B34" s="2">
        <v>30</v>
      </c>
      <c r="C34" s="1" t="s">
        <v>32</v>
      </c>
      <c r="D34" s="2" t="s">
        <v>7</v>
      </c>
      <c r="E34" s="2">
        <v>2</v>
      </c>
    </row>
    <row r="35" spans="2:7" x14ac:dyDescent="0.25">
      <c r="B35" s="2">
        <v>31</v>
      </c>
      <c r="C35" s="1" t="s">
        <v>33</v>
      </c>
      <c r="D35" s="2" t="s">
        <v>7</v>
      </c>
      <c r="E35" s="2">
        <v>2</v>
      </c>
    </row>
    <row r="36" spans="2:7" x14ac:dyDescent="0.25">
      <c r="B36" s="2">
        <v>32</v>
      </c>
      <c r="C36" s="1" t="s">
        <v>34</v>
      </c>
      <c r="D36" s="2" t="s">
        <v>7</v>
      </c>
      <c r="E36" s="2">
        <v>1</v>
      </c>
    </row>
    <row r="37" spans="2:7" x14ac:dyDescent="0.25">
      <c r="B37" s="2">
        <v>33</v>
      </c>
      <c r="C37" s="1" t="s">
        <v>35</v>
      </c>
      <c r="D37" s="2" t="s">
        <v>7</v>
      </c>
      <c r="E37" s="2">
        <v>1</v>
      </c>
    </row>
    <row r="38" spans="2:7" x14ac:dyDescent="0.25">
      <c r="B38" s="2">
        <v>34</v>
      </c>
      <c r="C38" s="1" t="s">
        <v>36</v>
      </c>
      <c r="D38" s="2" t="s">
        <v>7</v>
      </c>
      <c r="E38" s="2">
        <v>1</v>
      </c>
    </row>
    <row r="39" spans="2:7" x14ac:dyDescent="0.25">
      <c r="B39" s="2">
        <v>35</v>
      </c>
      <c r="C39" s="1" t="s">
        <v>37</v>
      </c>
      <c r="D39" s="2" t="s">
        <v>7</v>
      </c>
      <c r="E39" s="2">
        <v>1</v>
      </c>
    </row>
    <row r="40" spans="2:7" x14ac:dyDescent="0.25">
      <c r="B40" s="2">
        <v>36</v>
      </c>
      <c r="C40" s="1" t="s">
        <v>38</v>
      </c>
      <c r="D40" s="2" t="s">
        <v>7</v>
      </c>
      <c r="E40" s="2">
        <v>1</v>
      </c>
    </row>
    <row r="41" spans="2:7" x14ac:dyDescent="0.25">
      <c r="B41" s="2">
        <v>37</v>
      </c>
      <c r="C41" s="1" t="s">
        <v>39</v>
      </c>
      <c r="D41" s="2" t="s">
        <v>7</v>
      </c>
      <c r="E41" s="2">
        <v>3</v>
      </c>
    </row>
    <row r="42" spans="2:7" x14ac:dyDescent="0.25">
      <c r="B42" s="2">
        <v>38</v>
      </c>
      <c r="C42" s="1" t="s">
        <v>40</v>
      </c>
      <c r="D42" s="2" t="s">
        <v>7</v>
      </c>
      <c r="E42" s="2">
        <v>3</v>
      </c>
    </row>
    <row r="43" spans="2:7" x14ac:dyDescent="0.25">
      <c r="B43" s="2">
        <v>39</v>
      </c>
      <c r="C43" s="1" t="s">
        <v>41</v>
      </c>
      <c r="D43" s="2" t="s">
        <v>7</v>
      </c>
      <c r="E43" s="2">
        <v>4</v>
      </c>
    </row>
    <row r="44" spans="2:7" x14ac:dyDescent="0.25">
      <c r="B44" s="4" t="s">
        <v>44</v>
      </c>
      <c r="C44" s="5"/>
      <c r="D44" s="6"/>
      <c r="E44" s="7">
        <f>SUM(E5:E43)</f>
        <v>116</v>
      </c>
    </row>
    <row r="46" spans="2:7" x14ac:dyDescent="0.25">
      <c r="G46" s="8"/>
    </row>
  </sheetData>
  <mergeCells count="2">
    <mergeCell ref="B44:D44"/>
    <mergeCell ref="B2:E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3"/>
  <sheetViews>
    <sheetView workbookViewId="0">
      <selection activeCell="P36" sqref="P36"/>
    </sheetView>
  </sheetViews>
  <sheetFormatPr defaultRowHeight="15" x14ac:dyDescent="0.25"/>
  <cols>
    <col min="2" max="2" width="28.42578125" customWidth="1"/>
    <col min="3" max="3" width="8.85546875" bestFit="1" customWidth="1"/>
    <col min="4" max="4" width="4.7109375" bestFit="1" customWidth="1"/>
    <col min="5" max="5" width="10.5703125" bestFit="1" customWidth="1"/>
    <col min="15" max="15" width="9.140625" customWidth="1"/>
    <col min="16" max="16" width="23.5703125" customWidth="1"/>
    <col min="17" max="17" width="11.42578125" bestFit="1" customWidth="1"/>
    <col min="19" max="19" width="37" customWidth="1"/>
  </cols>
  <sheetData>
    <row r="2" spans="1:19" ht="18.75" x14ac:dyDescent="0.3">
      <c r="A2" s="26" t="s">
        <v>79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5" spans="1:19" x14ac:dyDescent="0.25">
      <c r="A5" s="10" t="s">
        <v>0</v>
      </c>
      <c r="B5" s="12" t="s">
        <v>46</v>
      </c>
      <c r="C5" s="17" t="s">
        <v>47</v>
      </c>
      <c r="D5" s="17"/>
      <c r="E5" s="17" t="s">
        <v>48</v>
      </c>
      <c r="F5" s="17"/>
      <c r="G5" s="17" t="s">
        <v>49</v>
      </c>
      <c r="H5" s="17"/>
      <c r="I5" s="17" t="s">
        <v>50</v>
      </c>
      <c r="J5" s="17"/>
      <c r="K5" s="17" t="s">
        <v>51</v>
      </c>
      <c r="L5" s="17"/>
      <c r="M5" s="22" t="s">
        <v>52</v>
      </c>
      <c r="N5" s="22" t="s">
        <v>53</v>
      </c>
      <c r="O5" s="22" t="s">
        <v>54</v>
      </c>
      <c r="P5" s="22" t="s">
        <v>80</v>
      </c>
      <c r="Q5" s="24" t="s">
        <v>55</v>
      </c>
      <c r="R5" s="24"/>
      <c r="S5" s="24"/>
    </row>
    <row r="6" spans="1:19" ht="27" customHeight="1" x14ac:dyDescent="0.25">
      <c r="A6" s="10"/>
      <c r="B6" s="13"/>
      <c r="C6" s="18" t="s">
        <v>56</v>
      </c>
      <c r="D6" s="18" t="s">
        <v>57</v>
      </c>
      <c r="E6" s="18" t="s">
        <v>56</v>
      </c>
      <c r="F6" s="18" t="s">
        <v>57</v>
      </c>
      <c r="G6" s="18" t="s">
        <v>56</v>
      </c>
      <c r="H6" s="18" t="s">
        <v>57</v>
      </c>
      <c r="I6" s="18" t="s">
        <v>56</v>
      </c>
      <c r="J6" s="18" t="s">
        <v>57</v>
      </c>
      <c r="K6" s="18" t="s">
        <v>56</v>
      </c>
      <c r="L6" s="18" t="s">
        <v>57</v>
      </c>
      <c r="M6" s="23"/>
      <c r="N6" s="23"/>
      <c r="O6" s="23"/>
      <c r="P6" s="23"/>
      <c r="Q6" s="24"/>
      <c r="R6" s="24"/>
      <c r="S6" s="24"/>
    </row>
    <row r="7" spans="1:19" x14ac:dyDescent="0.25">
      <c r="A7" s="11">
        <v>1</v>
      </c>
      <c r="B7" s="14" t="s">
        <v>58</v>
      </c>
      <c r="C7" s="19" t="s">
        <v>59</v>
      </c>
      <c r="D7" s="20">
        <v>1</v>
      </c>
      <c r="E7" s="19" t="s">
        <v>60</v>
      </c>
      <c r="F7" s="21">
        <v>1</v>
      </c>
      <c r="G7" s="20" t="s">
        <v>61</v>
      </c>
      <c r="H7" s="20">
        <v>2</v>
      </c>
      <c r="I7" s="20" t="s">
        <v>62</v>
      </c>
      <c r="J7" s="20" t="s">
        <v>62</v>
      </c>
      <c r="K7" s="20" t="s">
        <v>63</v>
      </c>
      <c r="L7" s="20">
        <v>1</v>
      </c>
      <c r="M7" s="20">
        <v>2</v>
      </c>
      <c r="N7" s="20">
        <v>39</v>
      </c>
      <c r="O7" s="20">
        <v>39</v>
      </c>
      <c r="P7" s="20">
        <v>35</v>
      </c>
      <c r="Q7" s="25" t="s">
        <v>64</v>
      </c>
      <c r="R7" s="25" t="s">
        <v>65</v>
      </c>
      <c r="S7" s="25" t="s">
        <v>66</v>
      </c>
    </row>
    <row r="8" spans="1:19" x14ac:dyDescent="0.25">
      <c r="A8" s="11"/>
      <c r="B8" s="15"/>
      <c r="C8" s="19"/>
      <c r="D8" s="20"/>
      <c r="E8" s="19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5" t="s">
        <v>67</v>
      </c>
      <c r="R8" s="25" t="s">
        <v>65</v>
      </c>
      <c r="S8" s="25" t="s">
        <v>68</v>
      </c>
    </row>
    <row r="9" spans="1:19" x14ac:dyDescent="0.25">
      <c r="A9" s="11"/>
      <c r="B9" s="16"/>
      <c r="C9" s="19"/>
      <c r="D9" s="20"/>
      <c r="E9" s="19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5" t="s">
        <v>69</v>
      </c>
      <c r="R9" s="25" t="s">
        <v>65</v>
      </c>
      <c r="S9" s="25" t="s">
        <v>70</v>
      </c>
    </row>
    <row r="10" spans="1:19" x14ac:dyDescent="0.25">
      <c r="A10" s="11">
        <v>2</v>
      </c>
      <c r="B10" s="14">
        <v>307</v>
      </c>
      <c r="C10" s="19" t="s">
        <v>59</v>
      </c>
      <c r="D10" s="20">
        <v>2</v>
      </c>
      <c r="E10" s="19" t="s">
        <v>71</v>
      </c>
      <c r="F10" s="21">
        <v>1</v>
      </c>
      <c r="G10" s="20" t="s">
        <v>61</v>
      </c>
      <c r="H10" s="20">
        <v>1</v>
      </c>
      <c r="I10" s="20" t="s">
        <v>62</v>
      </c>
      <c r="J10" s="20" t="s">
        <v>62</v>
      </c>
      <c r="K10" s="20" t="s">
        <v>63</v>
      </c>
      <c r="L10" s="20">
        <v>1</v>
      </c>
      <c r="M10" s="20">
        <v>1</v>
      </c>
      <c r="N10" s="20">
        <v>16</v>
      </c>
      <c r="O10" s="20">
        <v>33</v>
      </c>
      <c r="P10" s="20">
        <v>19</v>
      </c>
      <c r="Q10" s="25" t="s">
        <v>64</v>
      </c>
      <c r="R10" s="25" t="s">
        <v>65</v>
      </c>
      <c r="S10" s="25" t="s">
        <v>66</v>
      </c>
    </row>
    <row r="11" spans="1:19" x14ac:dyDescent="0.25">
      <c r="A11" s="11"/>
      <c r="B11" s="15"/>
      <c r="C11" s="19"/>
      <c r="D11" s="20"/>
      <c r="E11" s="19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5" t="s">
        <v>67</v>
      </c>
      <c r="R11" s="25" t="s">
        <v>65</v>
      </c>
      <c r="S11" s="25" t="s">
        <v>72</v>
      </c>
    </row>
    <row r="12" spans="1:19" x14ac:dyDescent="0.25">
      <c r="A12" s="11"/>
      <c r="B12" s="16"/>
      <c r="C12" s="19"/>
      <c r="D12" s="20"/>
      <c r="E12" s="19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5" t="s">
        <v>69</v>
      </c>
      <c r="R12" s="25" t="s">
        <v>65</v>
      </c>
      <c r="S12" s="25" t="s">
        <v>73</v>
      </c>
    </row>
    <row r="13" spans="1:19" x14ac:dyDescent="0.25">
      <c r="A13" s="11">
        <v>3</v>
      </c>
      <c r="B13" s="14">
        <v>308</v>
      </c>
      <c r="C13" s="19" t="s">
        <v>59</v>
      </c>
      <c r="D13" s="20">
        <v>2</v>
      </c>
      <c r="E13" s="19" t="s">
        <v>74</v>
      </c>
      <c r="F13" s="20">
        <v>1</v>
      </c>
      <c r="G13" s="20" t="s">
        <v>61</v>
      </c>
      <c r="H13" s="20">
        <v>1</v>
      </c>
      <c r="I13" s="20" t="s">
        <v>62</v>
      </c>
      <c r="J13" s="20" t="s">
        <v>62</v>
      </c>
      <c r="K13" s="20" t="s">
        <v>75</v>
      </c>
      <c r="L13" s="20">
        <v>1</v>
      </c>
      <c r="M13" s="20">
        <v>2</v>
      </c>
      <c r="N13" s="20">
        <v>16</v>
      </c>
      <c r="O13" s="20">
        <v>33</v>
      </c>
      <c r="P13" s="20">
        <v>29</v>
      </c>
      <c r="Q13" s="25" t="s">
        <v>64</v>
      </c>
      <c r="R13" s="25" t="s">
        <v>65</v>
      </c>
      <c r="S13" s="25" t="s">
        <v>76</v>
      </c>
    </row>
    <row r="14" spans="1:19" x14ac:dyDescent="0.25">
      <c r="A14" s="11"/>
      <c r="B14" s="15"/>
      <c r="C14" s="19"/>
      <c r="D14" s="20"/>
      <c r="E14" s="19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5" t="s">
        <v>67</v>
      </c>
      <c r="R14" s="25" t="s">
        <v>65</v>
      </c>
      <c r="S14" s="25" t="s">
        <v>77</v>
      </c>
    </row>
    <row r="15" spans="1:19" x14ac:dyDescent="0.25">
      <c r="A15" s="11"/>
      <c r="B15" s="16"/>
      <c r="C15" s="19"/>
      <c r="D15" s="20"/>
      <c r="E15" s="19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5" t="s">
        <v>69</v>
      </c>
      <c r="R15" s="25" t="s">
        <v>65</v>
      </c>
      <c r="S15" s="25" t="s">
        <v>78</v>
      </c>
    </row>
    <row r="16" spans="1:19" x14ac:dyDescent="0.25">
      <c r="A16" s="11">
        <v>4</v>
      </c>
      <c r="B16" s="14">
        <v>313</v>
      </c>
      <c r="C16" s="19" t="s">
        <v>59</v>
      </c>
      <c r="D16" s="20">
        <v>2</v>
      </c>
      <c r="E16" s="19" t="s">
        <v>71</v>
      </c>
      <c r="F16" s="21">
        <v>1</v>
      </c>
      <c r="G16" s="20" t="s">
        <v>61</v>
      </c>
      <c r="H16" s="20">
        <v>1</v>
      </c>
      <c r="I16" s="20" t="s">
        <v>62</v>
      </c>
      <c r="J16" s="20" t="s">
        <v>62</v>
      </c>
      <c r="K16" s="20" t="s">
        <v>63</v>
      </c>
      <c r="L16" s="20">
        <v>1</v>
      </c>
      <c r="M16" s="20">
        <v>1</v>
      </c>
      <c r="N16" s="20">
        <v>16</v>
      </c>
      <c r="O16" s="20">
        <v>33</v>
      </c>
      <c r="P16" s="20">
        <v>34</v>
      </c>
      <c r="Q16" s="25" t="s">
        <v>64</v>
      </c>
      <c r="R16" s="25" t="s">
        <v>65</v>
      </c>
      <c r="S16" s="25" t="s">
        <v>66</v>
      </c>
    </row>
    <row r="17" spans="1:19" x14ac:dyDescent="0.25">
      <c r="A17" s="11"/>
      <c r="B17" s="15"/>
      <c r="C17" s="19"/>
      <c r="D17" s="20"/>
      <c r="E17" s="19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5" t="s">
        <v>67</v>
      </c>
      <c r="R17" s="25" t="s">
        <v>65</v>
      </c>
      <c r="S17" s="25" t="s">
        <v>72</v>
      </c>
    </row>
    <row r="18" spans="1:19" x14ac:dyDescent="0.25">
      <c r="A18" s="11"/>
      <c r="B18" s="16"/>
      <c r="C18" s="19"/>
      <c r="D18" s="20"/>
      <c r="E18" s="19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5" t="s">
        <v>69</v>
      </c>
      <c r="R18" s="25" t="s">
        <v>65</v>
      </c>
      <c r="S18" s="25" t="s">
        <v>73</v>
      </c>
    </row>
    <row r="19" spans="1:19" x14ac:dyDescent="0.25">
      <c r="A19" s="11">
        <v>5</v>
      </c>
      <c r="B19" s="14">
        <v>314</v>
      </c>
      <c r="C19" s="19" t="s">
        <v>59</v>
      </c>
      <c r="D19" s="20">
        <v>2</v>
      </c>
      <c r="E19" s="19" t="s">
        <v>74</v>
      </c>
      <c r="F19" s="20">
        <v>1</v>
      </c>
      <c r="G19" s="20" t="s">
        <v>61</v>
      </c>
      <c r="H19" s="20">
        <v>1</v>
      </c>
      <c r="I19" s="20" t="s">
        <v>62</v>
      </c>
      <c r="J19" s="20" t="s">
        <v>62</v>
      </c>
      <c r="K19" s="20" t="s">
        <v>63</v>
      </c>
      <c r="L19" s="20">
        <v>1</v>
      </c>
      <c r="M19" s="20">
        <v>2</v>
      </c>
      <c r="N19" s="20">
        <v>12</v>
      </c>
      <c r="O19" s="20">
        <v>32</v>
      </c>
      <c r="P19" s="20">
        <v>29</v>
      </c>
      <c r="Q19" s="25" t="s">
        <v>64</v>
      </c>
      <c r="R19" s="25" t="s">
        <v>65</v>
      </c>
      <c r="S19" s="25" t="s">
        <v>66</v>
      </c>
    </row>
    <row r="20" spans="1:19" x14ac:dyDescent="0.25">
      <c r="A20" s="11"/>
      <c r="B20" s="15"/>
      <c r="C20" s="19"/>
      <c r="D20" s="20"/>
      <c r="E20" s="19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5" t="s">
        <v>67</v>
      </c>
      <c r="R20" s="25" t="s">
        <v>65</v>
      </c>
      <c r="S20" s="25" t="s">
        <v>72</v>
      </c>
    </row>
    <row r="21" spans="1:19" x14ac:dyDescent="0.25">
      <c r="A21" s="11"/>
      <c r="B21" s="16"/>
      <c r="C21" s="19"/>
      <c r="D21" s="20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5" t="s">
        <v>69</v>
      </c>
      <c r="R21" s="25" t="s">
        <v>65</v>
      </c>
      <c r="S21" s="25" t="s">
        <v>73</v>
      </c>
    </row>
    <row r="22" spans="1:19" x14ac:dyDescent="0.25">
      <c r="A22" s="4" t="s">
        <v>44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6"/>
      <c r="P22" s="7">
        <f>SUM(P7,P10,P13,P16,P19)</f>
        <v>146</v>
      </c>
      <c r="Q22" s="1"/>
      <c r="R22" s="1"/>
      <c r="S22" s="1"/>
    </row>
    <row r="25" spans="1:19" x14ac:dyDescent="0.25">
      <c r="A25" s="10" t="s">
        <v>0</v>
      </c>
      <c r="B25" s="12" t="s">
        <v>46</v>
      </c>
      <c r="C25" s="17" t="s">
        <v>47</v>
      </c>
      <c r="D25" s="17"/>
      <c r="E25" s="17" t="s">
        <v>48</v>
      </c>
      <c r="F25" s="17"/>
      <c r="G25" s="17" t="s">
        <v>49</v>
      </c>
      <c r="H25" s="17"/>
      <c r="I25" s="17" t="s">
        <v>50</v>
      </c>
      <c r="J25" s="17"/>
      <c r="K25" s="17" t="s">
        <v>51</v>
      </c>
      <c r="L25" s="17"/>
      <c r="M25" s="22" t="s">
        <v>52</v>
      </c>
      <c r="N25" s="22" t="s">
        <v>53</v>
      </c>
      <c r="O25" s="22" t="s">
        <v>54</v>
      </c>
      <c r="P25" s="22" t="s">
        <v>80</v>
      </c>
      <c r="Q25" s="24" t="s">
        <v>55</v>
      </c>
      <c r="R25" s="24"/>
      <c r="S25" s="24"/>
    </row>
    <row r="26" spans="1:19" x14ac:dyDescent="0.25">
      <c r="A26" s="10"/>
      <c r="B26" s="13"/>
      <c r="C26" s="18" t="s">
        <v>56</v>
      </c>
      <c r="D26" s="18" t="s">
        <v>57</v>
      </c>
      <c r="E26" s="18" t="s">
        <v>56</v>
      </c>
      <c r="F26" s="18" t="s">
        <v>57</v>
      </c>
      <c r="G26" s="18" t="s">
        <v>56</v>
      </c>
      <c r="H26" s="18" t="s">
        <v>57</v>
      </c>
      <c r="I26" s="18" t="s">
        <v>56</v>
      </c>
      <c r="J26" s="18" t="s">
        <v>57</v>
      </c>
      <c r="K26" s="18" t="s">
        <v>56</v>
      </c>
      <c r="L26" s="18" t="s">
        <v>57</v>
      </c>
      <c r="M26" s="23"/>
      <c r="N26" s="23"/>
      <c r="O26" s="23"/>
      <c r="P26" s="23"/>
      <c r="Q26" s="24"/>
      <c r="R26" s="24"/>
      <c r="S26" s="24"/>
    </row>
    <row r="27" spans="1:19" x14ac:dyDescent="0.25">
      <c r="A27" s="11">
        <v>1</v>
      </c>
      <c r="B27" s="14" t="s">
        <v>133</v>
      </c>
      <c r="C27" s="19" t="s">
        <v>59</v>
      </c>
      <c r="D27" s="20">
        <v>1</v>
      </c>
      <c r="E27" s="19"/>
      <c r="F27" s="21"/>
      <c r="G27" s="20"/>
      <c r="H27" s="20"/>
      <c r="I27" s="20"/>
      <c r="J27" s="20"/>
      <c r="K27" s="20" t="s">
        <v>63</v>
      </c>
      <c r="L27" s="20">
        <v>1</v>
      </c>
      <c r="M27" s="20"/>
      <c r="N27" s="20"/>
      <c r="O27" s="20"/>
      <c r="P27" s="20">
        <v>1</v>
      </c>
      <c r="Q27" s="25" t="s">
        <v>64</v>
      </c>
      <c r="R27" s="25" t="s">
        <v>65</v>
      </c>
      <c r="S27" s="25"/>
    </row>
    <row r="28" spans="1:19" x14ac:dyDescent="0.25">
      <c r="A28" s="11"/>
      <c r="B28" s="15"/>
      <c r="C28" s="19"/>
      <c r="D28" s="20"/>
      <c r="E28" s="19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5" t="s">
        <v>67</v>
      </c>
      <c r="R28" s="25" t="s">
        <v>65</v>
      </c>
      <c r="S28" s="25"/>
    </row>
    <row r="29" spans="1:19" x14ac:dyDescent="0.25">
      <c r="A29" s="11"/>
      <c r="B29" s="16"/>
      <c r="C29" s="19"/>
      <c r="D29" s="20"/>
      <c r="E29" s="19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5" t="s">
        <v>69</v>
      </c>
      <c r="R29" s="25" t="s">
        <v>65</v>
      </c>
      <c r="S29" s="25"/>
    </row>
    <row r="30" spans="1:19" x14ac:dyDescent="0.25">
      <c r="A30" s="11">
        <v>2</v>
      </c>
      <c r="B30" s="14" t="s">
        <v>134</v>
      </c>
      <c r="C30" s="19" t="s">
        <v>59</v>
      </c>
      <c r="D30" s="20">
        <v>2</v>
      </c>
      <c r="E30" s="19"/>
      <c r="F30" s="21"/>
      <c r="G30" s="20"/>
      <c r="H30" s="20"/>
      <c r="I30" s="20"/>
      <c r="J30" s="20"/>
      <c r="K30" s="20" t="s">
        <v>63</v>
      </c>
      <c r="L30" s="20">
        <v>1</v>
      </c>
      <c r="M30" s="20"/>
      <c r="N30" s="20"/>
      <c r="O30" s="20"/>
      <c r="P30" s="20">
        <v>1</v>
      </c>
      <c r="Q30" s="25" t="s">
        <v>64</v>
      </c>
      <c r="R30" s="25" t="s">
        <v>65</v>
      </c>
      <c r="S30" s="25"/>
    </row>
    <row r="31" spans="1:19" x14ac:dyDescent="0.25">
      <c r="A31" s="11"/>
      <c r="B31" s="15"/>
      <c r="C31" s="19"/>
      <c r="D31" s="20"/>
      <c r="E31" s="19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5" t="s">
        <v>67</v>
      </c>
      <c r="R31" s="25" t="s">
        <v>65</v>
      </c>
      <c r="S31" s="25"/>
    </row>
    <row r="32" spans="1:19" x14ac:dyDescent="0.25">
      <c r="A32" s="11"/>
      <c r="B32" s="16"/>
      <c r="C32" s="19"/>
      <c r="D32" s="20"/>
      <c r="E32" s="19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5" t="s">
        <v>69</v>
      </c>
      <c r="R32" s="25" t="s">
        <v>65</v>
      </c>
      <c r="S32" s="25"/>
    </row>
    <row r="33" spans="1:16" x14ac:dyDescent="0.25">
      <c r="A33" s="42" t="s">
        <v>44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8">
        <f>SUM(P27,P30)</f>
        <v>2</v>
      </c>
    </row>
  </sheetData>
  <mergeCells count="41">
    <mergeCell ref="P25:P26"/>
    <mergeCell ref="Q25:S26"/>
    <mergeCell ref="A27:A29"/>
    <mergeCell ref="B27:B29"/>
    <mergeCell ref="A33:O33"/>
    <mergeCell ref="G25:H25"/>
    <mergeCell ref="I25:J25"/>
    <mergeCell ref="K25:L25"/>
    <mergeCell ref="M25:M26"/>
    <mergeCell ref="N25:N26"/>
    <mergeCell ref="O25:O26"/>
    <mergeCell ref="A30:A32"/>
    <mergeCell ref="B30:B32"/>
    <mergeCell ref="A19:A21"/>
    <mergeCell ref="B19:B21"/>
    <mergeCell ref="A2:S2"/>
    <mergeCell ref="A22:O22"/>
    <mergeCell ref="A25:A26"/>
    <mergeCell ref="B25:B26"/>
    <mergeCell ref="C25:D25"/>
    <mergeCell ref="E25:F25"/>
    <mergeCell ref="K5:L5"/>
    <mergeCell ref="M5:M6"/>
    <mergeCell ref="N5:N6"/>
    <mergeCell ref="O5:O6"/>
    <mergeCell ref="P5:P6"/>
    <mergeCell ref="Q5:S6"/>
    <mergeCell ref="A5:A6"/>
    <mergeCell ref="B5:B6"/>
    <mergeCell ref="A7:A9"/>
    <mergeCell ref="B7:B9"/>
    <mergeCell ref="A10:A12"/>
    <mergeCell ref="B10:B12"/>
    <mergeCell ref="A13:A15"/>
    <mergeCell ref="B13:B15"/>
    <mergeCell ref="A16:A18"/>
    <mergeCell ref="B16:B18"/>
    <mergeCell ref="C5:D5"/>
    <mergeCell ref="E5:F5"/>
    <mergeCell ref="G5:H5"/>
    <mergeCell ref="I5:J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0"/>
  <sheetViews>
    <sheetView topLeftCell="A22" workbookViewId="0">
      <selection activeCell="O54" sqref="O54"/>
    </sheetView>
  </sheetViews>
  <sheetFormatPr defaultRowHeight="15" x14ac:dyDescent="0.25"/>
  <cols>
    <col min="2" max="2" width="20" customWidth="1"/>
    <col min="3" max="3" width="9.5703125" bestFit="1" customWidth="1"/>
    <col min="5" max="5" width="17.5703125" bestFit="1" customWidth="1"/>
    <col min="16" max="16" width="17.140625" customWidth="1"/>
    <col min="17" max="17" width="16.7109375" bestFit="1" customWidth="1"/>
    <col min="18" max="18" width="1.42578125" customWidth="1"/>
    <col min="19" max="19" width="55.85546875" bestFit="1" customWidth="1"/>
    <col min="20" max="20" width="57.42578125" customWidth="1"/>
  </cols>
  <sheetData>
    <row r="2" spans="1:20" ht="18.75" x14ac:dyDescent="0.3">
      <c r="A2" s="27"/>
      <c r="B2" s="28" t="s">
        <v>81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9"/>
    </row>
    <row r="3" spans="1:20" ht="18.75" x14ac:dyDescent="0.3">
      <c r="A3" s="27"/>
      <c r="B3" s="28" t="s">
        <v>82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9"/>
    </row>
    <row r="4" spans="1:20" x14ac:dyDescent="0.25">
      <c r="A4" s="27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29"/>
    </row>
    <row r="5" spans="1:20" x14ac:dyDescent="0.25">
      <c r="A5" s="31" t="s">
        <v>0</v>
      </c>
      <c r="B5" s="24" t="s">
        <v>46</v>
      </c>
      <c r="C5" s="17" t="s">
        <v>47</v>
      </c>
      <c r="D5" s="17"/>
      <c r="E5" s="32" t="s">
        <v>48</v>
      </c>
      <c r="F5" s="33"/>
      <c r="G5" s="17" t="s">
        <v>49</v>
      </c>
      <c r="H5" s="17"/>
      <c r="I5" s="17" t="s">
        <v>50</v>
      </c>
      <c r="J5" s="17"/>
      <c r="K5" s="17" t="s">
        <v>51</v>
      </c>
      <c r="L5" s="17"/>
      <c r="M5" s="17" t="s">
        <v>52</v>
      </c>
      <c r="N5" s="17" t="s">
        <v>83</v>
      </c>
      <c r="O5" s="17" t="s">
        <v>84</v>
      </c>
      <c r="P5" s="17" t="s">
        <v>116</v>
      </c>
      <c r="Q5" s="24" t="s">
        <v>55</v>
      </c>
      <c r="R5" s="24"/>
      <c r="S5" s="24"/>
      <c r="T5" s="10" t="s">
        <v>85</v>
      </c>
    </row>
    <row r="6" spans="1:20" ht="25.5" customHeight="1" x14ac:dyDescent="0.25">
      <c r="A6" s="31"/>
      <c r="B6" s="24"/>
      <c r="C6" s="18" t="s">
        <v>56</v>
      </c>
      <c r="D6" s="18" t="s">
        <v>57</v>
      </c>
      <c r="E6" s="18" t="s">
        <v>56</v>
      </c>
      <c r="F6" s="18" t="s">
        <v>57</v>
      </c>
      <c r="G6" s="34" t="s">
        <v>56</v>
      </c>
      <c r="H6" s="18" t="s">
        <v>57</v>
      </c>
      <c r="I6" s="34" t="s">
        <v>56</v>
      </c>
      <c r="J6" s="18" t="s">
        <v>57</v>
      </c>
      <c r="K6" s="34" t="s">
        <v>56</v>
      </c>
      <c r="L6" s="18" t="s">
        <v>57</v>
      </c>
      <c r="M6" s="17"/>
      <c r="N6" s="17"/>
      <c r="O6" s="17"/>
      <c r="P6" s="17"/>
      <c r="Q6" s="24"/>
      <c r="R6" s="24"/>
      <c r="S6" s="24"/>
      <c r="T6" s="10"/>
    </row>
    <row r="7" spans="1:20" x14ac:dyDescent="0.25">
      <c r="A7" s="35">
        <v>1</v>
      </c>
      <c r="B7" s="35">
        <v>309</v>
      </c>
      <c r="C7" s="36" t="s">
        <v>86</v>
      </c>
      <c r="D7" s="37">
        <v>2</v>
      </c>
      <c r="E7" s="36" t="s">
        <v>87</v>
      </c>
      <c r="F7" s="37">
        <v>1</v>
      </c>
      <c r="G7" s="37"/>
      <c r="H7" s="37">
        <v>2</v>
      </c>
      <c r="I7" s="37"/>
      <c r="J7" s="37">
        <v>1</v>
      </c>
      <c r="K7" s="37" t="s">
        <v>63</v>
      </c>
      <c r="L7" s="37">
        <v>1</v>
      </c>
      <c r="M7" s="37">
        <v>2</v>
      </c>
      <c r="N7" s="37">
        <v>19</v>
      </c>
      <c r="O7" s="37">
        <v>35</v>
      </c>
      <c r="P7" s="37">
        <v>34</v>
      </c>
      <c r="Q7" s="38" t="s">
        <v>88</v>
      </c>
      <c r="R7" s="38" t="s">
        <v>65</v>
      </c>
      <c r="S7" s="38" t="s">
        <v>89</v>
      </c>
      <c r="T7" s="39" t="s">
        <v>90</v>
      </c>
    </row>
    <row r="8" spans="1:20" x14ac:dyDescent="0.25">
      <c r="A8" s="35"/>
      <c r="B8" s="35"/>
      <c r="C8" s="36"/>
      <c r="D8" s="37"/>
      <c r="E8" s="36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8" t="s">
        <v>91</v>
      </c>
      <c r="R8" s="38" t="s">
        <v>65</v>
      </c>
      <c r="S8" s="38" t="s">
        <v>92</v>
      </c>
      <c r="T8" s="39"/>
    </row>
    <row r="9" spans="1:20" x14ac:dyDescent="0.25">
      <c r="A9" s="35"/>
      <c r="B9" s="35"/>
      <c r="C9" s="36"/>
      <c r="D9" s="37"/>
      <c r="E9" s="36"/>
      <c r="F9" s="37" t="s">
        <v>93</v>
      </c>
      <c r="G9" s="37"/>
      <c r="H9" s="37"/>
      <c r="I9" s="37"/>
      <c r="J9" s="37"/>
      <c r="K9" s="37"/>
      <c r="L9" s="37"/>
      <c r="M9" s="37"/>
      <c r="N9" s="37"/>
      <c r="O9" s="37"/>
      <c r="P9" s="37"/>
      <c r="Q9" s="38" t="s">
        <v>94</v>
      </c>
      <c r="R9" s="38" t="s">
        <v>65</v>
      </c>
      <c r="S9" s="38" t="s">
        <v>95</v>
      </c>
      <c r="T9" s="39"/>
    </row>
    <row r="10" spans="1:20" x14ac:dyDescent="0.25">
      <c r="A10" s="35">
        <v>2</v>
      </c>
      <c r="B10" s="35">
        <v>310</v>
      </c>
      <c r="C10" s="36" t="s">
        <v>96</v>
      </c>
      <c r="D10" s="37">
        <v>1</v>
      </c>
      <c r="E10" s="36" t="s">
        <v>87</v>
      </c>
      <c r="F10" s="37">
        <v>1</v>
      </c>
      <c r="G10" s="37"/>
      <c r="H10" s="37">
        <v>2</v>
      </c>
      <c r="I10" s="37"/>
      <c r="J10" s="37">
        <v>1</v>
      </c>
      <c r="K10" s="37" t="s">
        <v>63</v>
      </c>
      <c r="L10" s="37">
        <v>1</v>
      </c>
      <c r="M10" s="37">
        <v>2</v>
      </c>
      <c r="N10" s="37">
        <v>19</v>
      </c>
      <c r="O10" s="37">
        <v>35</v>
      </c>
      <c r="P10" s="37">
        <v>33</v>
      </c>
      <c r="Q10" s="38" t="s">
        <v>88</v>
      </c>
      <c r="R10" s="38" t="s">
        <v>65</v>
      </c>
      <c r="S10" s="38" t="s">
        <v>89</v>
      </c>
      <c r="T10" s="39" t="s">
        <v>97</v>
      </c>
    </row>
    <row r="11" spans="1:20" x14ac:dyDescent="0.25">
      <c r="A11" s="35"/>
      <c r="B11" s="35"/>
      <c r="C11" s="36" t="s">
        <v>98</v>
      </c>
      <c r="D11" s="37">
        <v>1</v>
      </c>
      <c r="E11" s="36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8" t="s">
        <v>91</v>
      </c>
      <c r="R11" s="38" t="s">
        <v>65</v>
      </c>
      <c r="S11" s="38" t="s">
        <v>99</v>
      </c>
      <c r="T11" s="39"/>
    </row>
    <row r="12" spans="1:20" x14ac:dyDescent="0.25">
      <c r="A12" s="35"/>
      <c r="B12" s="35"/>
      <c r="C12" s="36"/>
      <c r="D12" s="37"/>
      <c r="E12" s="36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8" t="s">
        <v>94</v>
      </c>
      <c r="R12" s="38" t="s">
        <v>65</v>
      </c>
      <c r="S12" s="38" t="s">
        <v>95</v>
      </c>
      <c r="T12" s="39"/>
    </row>
    <row r="13" spans="1:20" x14ac:dyDescent="0.25">
      <c r="A13" s="35">
        <v>3</v>
      </c>
      <c r="B13" s="35">
        <v>311</v>
      </c>
      <c r="C13" s="36" t="s">
        <v>96</v>
      </c>
      <c r="D13" s="37">
        <v>1</v>
      </c>
      <c r="E13" s="36" t="s">
        <v>100</v>
      </c>
      <c r="F13" s="37">
        <v>1</v>
      </c>
      <c r="G13" s="37"/>
      <c r="H13" s="37">
        <v>2</v>
      </c>
      <c r="I13" s="37"/>
      <c r="J13" s="37">
        <v>1</v>
      </c>
      <c r="K13" s="37" t="s">
        <v>63</v>
      </c>
      <c r="L13" s="37">
        <v>1</v>
      </c>
      <c r="M13" s="37">
        <v>2</v>
      </c>
      <c r="N13" s="37">
        <v>19</v>
      </c>
      <c r="O13" s="37">
        <v>36</v>
      </c>
      <c r="P13" s="37">
        <v>33</v>
      </c>
      <c r="Q13" s="38" t="s">
        <v>88</v>
      </c>
      <c r="R13" s="38" t="s">
        <v>65</v>
      </c>
      <c r="S13" s="38" t="s">
        <v>89</v>
      </c>
      <c r="T13" s="39" t="s">
        <v>101</v>
      </c>
    </row>
    <row r="14" spans="1:20" x14ac:dyDescent="0.25">
      <c r="A14" s="35"/>
      <c r="B14" s="35"/>
      <c r="C14" s="36" t="s">
        <v>86</v>
      </c>
      <c r="D14" s="37">
        <v>1</v>
      </c>
      <c r="E14" s="36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8" t="s">
        <v>91</v>
      </c>
      <c r="R14" s="38" t="s">
        <v>65</v>
      </c>
      <c r="S14" s="38" t="s">
        <v>99</v>
      </c>
      <c r="T14" s="39"/>
    </row>
    <row r="15" spans="1:20" x14ac:dyDescent="0.25">
      <c r="A15" s="35"/>
      <c r="B15" s="35"/>
      <c r="C15" s="36"/>
      <c r="D15" s="37"/>
      <c r="E15" s="36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8" t="s">
        <v>94</v>
      </c>
      <c r="R15" s="38" t="s">
        <v>65</v>
      </c>
      <c r="S15" s="38" t="s">
        <v>95</v>
      </c>
      <c r="T15" s="39"/>
    </row>
    <row r="16" spans="1:20" x14ac:dyDescent="0.25">
      <c r="A16" s="35">
        <v>4</v>
      </c>
      <c r="B16" s="35">
        <v>312</v>
      </c>
      <c r="C16" s="36" t="s">
        <v>86</v>
      </c>
      <c r="D16" s="37">
        <v>1</v>
      </c>
      <c r="E16" s="36" t="s">
        <v>102</v>
      </c>
      <c r="F16" s="37">
        <v>1</v>
      </c>
      <c r="G16" s="37"/>
      <c r="H16" s="37">
        <v>2</v>
      </c>
      <c r="I16" s="37"/>
      <c r="J16" s="37">
        <v>1</v>
      </c>
      <c r="K16" s="37" t="s">
        <v>63</v>
      </c>
      <c r="L16" s="37">
        <v>1</v>
      </c>
      <c r="M16" s="37">
        <v>2</v>
      </c>
      <c r="N16" s="37">
        <v>19</v>
      </c>
      <c r="O16" s="37">
        <v>36</v>
      </c>
      <c r="P16" s="37">
        <v>34</v>
      </c>
      <c r="Q16" s="38" t="s">
        <v>88</v>
      </c>
      <c r="R16" s="38" t="s">
        <v>65</v>
      </c>
      <c r="S16" s="38" t="s">
        <v>89</v>
      </c>
      <c r="T16" s="40" t="s">
        <v>101</v>
      </c>
    </row>
    <row r="17" spans="1:20" x14ac:dyDescent="0.25">
      <c r="A17" s="35"/>
      <c r="B17" s="35"/>
      <c r="C17" s="36" t="s">
        <v>98</v>
      </c>
      <c r="D17" s="37">
        <v>2</v>
      </c>
      <c r="E17" s="36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8" t="s">
        <v>91</v>
      </c>
      <c r="R17" s="38" t="s">
        <v>65</v>
      </c>
      <c r="S17" s="38" t="s">
        <v>99</v>
      </c>
      <c r="T17" s="40"/>
    </row>
    <row r="18" spans="1:20" x14ac:dyDescent="0.25">
      <c r="A18" s="35"/>
      <c r="B18" s="35"/>
      <c r="C18" s="36"/>
      <c r="D18" s="37"/>
      <c r="E18" s="36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8" t="s">
        <v>94</v>
      </c>
      <c r="R18" s="38" t="s">
        <v>65</v>
      </c>
      <c r="S18" s="38" t="s">
        <v>95</v>
      </c>
      <c r="T18" s="40"/>
    </row>
    <row r="19" spans="1:20" x14ac:dyDescent="0.25">
      <c r="A19" s="35">
        <v>5</v>
      </c>
      <c r="B19" s="35">
        <v>314</v>
      </c>
      <c r="C19" s="36" t="s">
        <v>86</v>
      </c>
      <c r="D19" s="37">
        <v>2</v>
      </c>
      <c r="E19" s="36" t="s">
        <v>102</v>
      </c>
      <c r="F19" s="37">
        <v>1</v>
      </c>
      <c r="G19" s="37"/>
      <c r="H19" s="37">
        <v>2</v>
      </c>
      <c r="I19" s="37"/>
      <c r="J19" s="37">
        <v>1</v>
      </c>
      <c r="K19" s="37" t="s">
        <v>63</v>
      </c>
      <c r="L19" s="37">
        <v>1</v>
      </c>
      <c r="M19" s="37">
        <v>2</v>
      </c>
      <c r="N19" s="37">
        <v>19</v>
      </c>
      <c r="O19" s="37">
        <v>34</v>
      </c>
      <c r="P19" s="37">
        <v>33</v>
      </c>
      <c r="Q19" s="38" t="s">
        <v>88</v>
      </c>
      <c r="R19" s="38" t="s">
        <v>65</v>
      </c>
      <c r="S19" s="38" t="s">
        <v>89</v>
      </c>
      <c r="T19" s="39" t="s">
        <v>103</v>
      </c>
    </row>
    <row r="20" spans="1:20" x14ac:dyDescent="0.25">
      <c r="A20" s="35"/>
      <c r="B20" s="35"/>
      <c r="C20" s="36"/>
      <c r="D20" s="37"/>
      <c r="E20" s="36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8" t="s">
        <v>91</v>
      </c>
      <c r="R20" s="38" t="s">
        <v>65</v>
      </c>
      <c r="S20" s="38" t="s">
        <v>92</v>
      </c>
      <c r="T20" s="39"/>
    </row>
    <row r="21" spans="1:20" x14ac:dyDescent="0.25">
      <c r="A21" s="35"/>
      <c r="B21" s="35"/>
      <c r="C21" s="36"/>
      <c r="D21" s="37"/>
      <c r="E21" s="36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8" t="s">
        <v>94</v>
      </c>
      <c r="R21" s="38" t="s">
        <v>65</v>
      </c>
      <c r="S21" s="38" t="s">
        <v>95</v>
      </c>
      <c r="T21" s="39"/>
    </row>
    <row r="22" spans="1:20" x14ac:dyDescent="0.25">
      <c r="A22" s="35">
        <v>6</v>
      </c>
      <c r="B22" s="35">
        <v>315</v>
      </c>
      <c r="C22" s="36" t="s">
        <v>96</v>
      </c>
      <c r="D22" s="37">
        <v>1</v>
      </c>
      <c r="E22" s="36" t="s">
        <v>100</v>
      </c>
      <c r="F22" s="37"/>
      <c r="G22" s="37"/>
      <c r="H22" s="37">
        <v>2</v>
      </c>
      <c r="I22" s="37"/>
      <c r="J22" s="37">
        <v>1</v>
      </c>
      <c r="K22" s="37" t="s">
        <v>63</v>
      </c>
      <c r="L22" s="37">
        <v>1</v>
      </c>
      <c r="M22" s="37">
        <v>1</v>
      </c>
      <c r="N22" s="37">
        <v>19</v>
      </c>
      <c r="O22" s="37">
        <v>36</v>
      </c>
      <c r="P22" s="37">
        <v>32</v>
      </c>
      <c r="Q22" s="38" t="s">
        <v>88</v>
      </c>
      <c r="R22" s="38" t="s">
        <v>65</v>
      </c>
      <c r="S22" s="38" t="s">
        <v>89</v>
      </c>
      <c r="T22" s="39" t="s">
        <v>104</v>
      </c>
    </row>
    <row r="23" spans="1:20" x14ac:dyDescent="0.25">
      <c r="A23" s="35"/>
      <c r="B23" s="35"/>
      <c r="C23" s="36" t="s">
        <v>105</v>
      </c>
      <c r="D23" s="37">
        <v>1</v>
      </c>
      <c r="E23" s="36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8" t="s">
        <v>91</v>
      </c>
      <c r="R23" s="38" t="s">
        <v>65</v>
      </c>
      <c r="S23" s="38" t="s">
        <v>99</v>
      </c>
      <c r="T23" s="39"/>
    </row>
    <row r="24" spans="1:20" x14ac:dyDescent="0.25">
      <c r="A24" s="35"/>
      <c r="B24" s="35"/>
      <c r="C24" s="36" t="s">
        <v>98</v>
      </c>
      <c r="D24" s="37">
        <v>1</v>
      </c>
      <c r="E24" s="36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8" t="s">
        <v>94</v>
      </c>
      <c r="R24" s="38" t="s">
        <v>65</v>
      </c>
      <c r="S24" s="38" t="s">
        <v>106</v>
      </c>
      <c r="T24" s="39"/>
    </row>
    <row r="25" spans="1:20" x14ac:dyDescent="0.25">
      <c r="A25" s="35">
        <v>7</v>
      </c>
      <c r="B25" s="35">
        <v>316</v>
      </c>
      <c r="C25" s="36" t="s">
        <v>105</v>
      </c>
      <c r="D25" s="37">
        <v>4</v>
      </c>
      <c r="E25" s="36" t="s">
        <v>107</v>
      </c>
      <c r="F25" s="37">
        <v>1</v>
      </c>
      <c r="G25" s="37"/>
      <c r="H25" s="37">
        <v>2</v>
      </c>
      <c r="I25" s="37"/>
      <c r="J25" s="37">
        <v>1</v>
      </c>
      <c r="K25" s="37" t="s">
        <v>63</v>
      </c>
      <c r="L25" s="37">
        <v>1</v>
      </c>
      <c r="M25" s="37">
        <v>1</v>
      </c>
      <c r="N25" s="37">
        <v>19</v>
      </c>
      <c r="O25" s="37">
        <v>34</v>
      </c>
      <c r="P25" s="37">
        <v>37</v>
      </c>
      <c r="Q25" s="38" t="s">
        <v>88</v>
      </c>
      <c r="R25" s="38" t="s">
        <v>65</v>
      </c>
      <c r="S25" s="38" t="s">
        <v>108</v>
      </c>
      <c r="T25" s="39" t="s">
        <v>109</v>
      </c>
    </row>
    <row r="26" spans="1:20" x14ac:dyDescent="0.25">
      <c r="A26" s="35"/>
      <c r="B26" s="35"/>
      <c r="C26" s="36"/>
      <c r="D26" s="37"/>
      <c r="E26" s="36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8" t="s">
        <v>91</v>
      </c>
      <c r="R26" s="38" t="s">
        <v>65</v>
      </c>
      <c r="S26" s="38" t="s">
        <v>110</v>
      </c>
      <c r="T26" s="39"/>
    </row>
    <row r="27" spans="1:20" x14ac:dyDescent="0.25">
      <c r="A27" s="35"/>
      <c r="B27" s="35"/>
      <c r="C27" s="36"/>
      <c r="D27" s="37"/>
      <c r="E27" s="36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8" t="s">
        <v>94</v>
      </c>
      <c r="R27" s="38" t="s">
        <v>65</v>
      </c>
      <c r="S27" s="38" t="s">
        <v>111</v>
      </c>
      <c r="T27" s="39"/>
    </row>
    <row r="28" spans="1:20" x14ac:dyDescent="0.25">
      <c r="A28" s="35">
        <v>8</v>
      </c>
      <c r="B28" s="35">
        <v>317</v>
      </c>
      <c r="C28" s="36" t="s">
        <v>105</v>
      </c>
      <c r="D28" s="37">
        <v>2</v>
      </c>
      <c r="E28" s="36" t="s">
        <v>107</v>
      </c>
      <c r="F28" s="37">
        <v>1</v>
      </c>
      <c r="G28" s="37"/>
      <c r="H28" s="37">
        <v>2</v>
      </c>
      <c r="I28" s="37"/>
      <c r="J28" s="37">
        <v>1</v>
      </c>
      <c r="K28" s="37" t="s">
        <v>63</v>
      </c>
      <c r="L28" s="37">
        <v>1</v>
      </c>
      <c r="M28" s="37">
        <v>1</v>
      </c>
      <c r="N28" s="37">
        <v>19</v>
      </c>
      <c r="O28" s="37">
        <v>35</v>
      </c>
      <c r="P28" s="37"/>
      <c r="Q28" s="38"/>
      <c r="R28" s="38"/>
      <c r="S28" s="38"/>
      <c r="T28" s="38"/>
    </row>
    <row r="29" spans="1:20" x14ac:dyDescent="0.25">
      <c r="A29" s="35"/>
      <c r="B29" s="35"/>
      <c r="C29" s="36" t="s">
        <v>59</v>
      </c>
      <c r="D29" s="37">
        <v>1</v>
      </c>
      <c r="E29" s="36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8"/>
      <c r="R29" s="38"/>
      <c r="S29" s="38"/>
      <c r="T29" s="38"/>
    </row>
    <row r="30" spans="1:20" x14ac:dyDescent="0.25">
      <c r="A30" s="35"/>
      <c r="B30" s="35"/>
      <c r="C30" s="36"/>
      <c r="D30" s="37"/>
      <c r="E30" s="36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8"/>
      <c r="R30" s="38"/>
      <c r="S30" s="38"/>
      <c r="T30" s="38"/>
    </row>
    <row r="31" spans="1:20" x14ac:dyDescent="0.25">
      <c r="A31" s="35">
        <v>9</v>
      </c>
      <c r="B31" s="35">
        <v>318</v>
      </c>
      <c r="C31" s="36" t="s">
        <v>86</v>
      </c>
      <c r="D31" s="37">
        <v>1</v>
      </c>
      <c r="E31" s="36" t="s">
        <v>107</v>
      </c>
      <c r="F31" s="37">
        <v>1</v>
      </c>
      <c r="G31" s="37"/>
      <c r="H31" s="37">
        <v>2</v>
      </c>
      <c r="I31" s="37"/>
      <c r="J31" s="37">
        <v>1</v>
      </c>
      <c r="K31" s="37" t="s">
        <v>63</v>
      </c>
      <c r="L31" s="37">
        <v>1</v>
      </c>
      <c r="M31" s="37">
        <v>1</v>
      </c>
      <c r="N31" s="37">
        <v>19</v>
      </c>
      <c r="O31" s="37">
        <v>34</v>
      </c>
      <c r="P31" s="37">
        <v>37</v>
      </c>
      <c r="Q31" s="38" t="s">
        <v>88</v>
      </c>
      <c r="R31" s="38" t="s">
        <v>65</v>
      </c>
      <c r="S31" s="38" t="s">
        <v>108</v>
      </c>
      <c r="T31" s="39" t="s">
        <v>112</v>
      </c>
    </row>
    <row r="32" spans="1:20" x14ac:dyDescent="0.25">
      <c r="A32" s="35"/>
      <c r="B32" s="35"/>
      <c r="C32" s="36" t="s">
        <v>105</v>
      </c>
      <c r="D32" s="37">
        <v>2</v>
      </c>
      <c r="E32" s="36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8" t="s">
        <v>91</v>
      </c>
      <c r="R32" s="38" t="s">
        <v>65</v>
      </c>
      <c r="S32" s="38" t="s">
        <v>110</v>
      </c>
      <c r="T32" s="39"/>
    </row>
    <row r="33" spans="1:20" x14ac:dyDescent="0.25">
      <c r="A33" s="35"/>
      <c r="B33" s="35"/>
      <c r="C33" s="36"/>
      <c r="D33" s="37"/>
      <c r="E33" s="36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8" t="s">
        <v>94</v>
      </c>
      <c r="R33" s="38" t="s">
        <v>65</v>
      </c>
      <c r="S33" s="38" t="s">
        <v>111</v>
      </c>
      <c r="T33" s="39"/>
    </row>
    <row r="34" spans="1:20" x14ac:dyDescent="0.25">
      <c r="A34" s="35">
        <v>10</v>
      </c>
      <c r="B34" s="35">
        <v>107</v>
      </c>
      <c r="C34" s="36" t="s">
        <v>96</v>
      </c>
      <c r="D34" s="37">
        <v>2</v>
      </c>
      <c r="E34" s="36" t="s">
        <v>87</v>
      </c>
      <c r="F34" s="37">
        <v>1</v>
      </c>
      <c r="G34" s="37"/>
      <c r="H34" s="37">
        <v>2</v>
      </c>
      <c r="I34" s="37"/>
      <c r="J34" s="37">
        <v>1</v>
      </c>
      <c r="K34" s="37" t="s">
        <v>63</v>
      </c>
      <c r="L34" s="37">
        <v>1</v>
      </c>
      <c r="M34" s="37">
        <v>2</v>
      </c>
      <c r="N34" s="37">
        <v>34</v>
      </c>
      <c r="O34" s="37">
        <v>34</v>
      </c>
      <c r="P34" s="37">
        <v>32</v>
      </c>
      <c r="Q34" s="38" t="s">
        <v>88</v>
      </c>
      <c r="R34" s="38" t="s">
        <v>65</v>
      </c>
      <c r="S34" s="38" t="s">
        <v>89</v>
      </c>
      <c r="T34" s="39" t="s">
        <v>113</v>
      </c>
    </row>
    <row r="35" spans="1:20" x14ac:dyDescent="0.25">
      <c r="A35" s="35"/>
      <c r="B35" s="35"/>
      <c r="C35" s="36"/>
      <c r="D35" s="37"/>
      <c r="E35" s="36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8" t="s">
        <v>91</v>
      </c>
      <c r="R35" s="38" t="s">
        <v>65</v>
      </c>
      <c r="S35" s="38" t="s">
        <v>114</v>
      </c>
      <c r="T35" s="39"/>
    </row>
    <row r="36" spans="1:20" x14ac:dyDescent="0.25">
      <c r="A36" s="35"/>
      <c r="B36" s="35"/>
      <c r="C36" s="36"/>
      <c r="D36" s="37"/>
      <c r="E36" s="36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8" t="s">
        <v>94</v>
      </c>
      <c r="R36" s="38" t="s">
        <v>65</v>
      </c>
      <c r="S36" s="38" t="s">
        <v>115</v>
      </c>
      <c r="T36" s="39"/>
    </row>
    <row r="37" spans="1:20" x14ac:dyDescent="0.25">
      <c r="A37" s="4" t="s">
        <v>44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6"/>
      <c r="P37" s="7">
        <f>SUM(P7,P10,P13,P16,P19,P22,P25,P31,P34)</f>
        <v>305</v>
      </c>
    </row>
    <row r="42" spans="1:20" x14ac:dyDescent="0.25">
      <c r="A42" s="31" t="s">
        <v>0</v>
      </c>
      <c r="B42" s="24" t="s">
        <v>46</v>
      </c>
      <c r="C42" s="17" t="s">
        <v>47</v>
      </c>
      <c r="D42" s="17"/>
      <c r="E42" s="32" t="s">
        <v>48</v>
      </c>
      <c r="F42" s="33"/>
      <c r="G42" s="17" t="s">
        <v>49</v>
      </c>
      <c r="H42" s="17"/>
      <c r="I42" s="17" t="s">
        <v>50</v>
      </c>
      <c r="J42" s="17"/>
      <c r="K42" s="17" t="s">
        <v>51</v>
      </c>
      <c r="L42" s="17"/>
      <c r="M42" s="17" t="s">
        <v>52</v>
      </c>
      <c r="N42" s="17" t="s">
        <v>83</v>
      </c>
      <c r="O42" s="17" t="s">
        <v>84</v>
      </c>
      <c r="P42" s="17" t="s">
        <v>116</v>
      </c>
      <c r="Q42" s="24" t="s">
        <v>55</v>
      </c>
      <c r="R42" s="24"/>
      <c r="S42" s="24"/>
    </row>
    <row r="43" spans="1:20" ht="24" customHeight="1" x14ac:dyDescent="0.25">
      <c r="A43" s="31"/>
      <c r="B43" s="24"/>
      <c r="C43" s="18" t="s">
        <v>56</v>
      </c>
      <c r="D43" s="18" t="s">
        <v>57</v>
      </c>
      <c r="E43" s="18" t="s">
        <v>56</v>
      </c>
      <c r="F43" s="18" t="s">
        <v>57</v>
      </c>
      <c r="G43" s="34" t="s">
        <v>56</v>
      </c>
      <c r="H43" s="18" t="s">
        <v>57</v>
      </c>
      <c r="I43" s="34" t="s">
        <v>56</v>
      </c>
      <c r="J43" s="18" t="s">
        <v>57</v>
      </c>
      <c r="K43" s="34" t="s">
        <v>56</v>
      </c>
      <c r="L43" s="18" t="s">
        <v>57</v>
      </c>
      <c r="M43" s="17"/>
      <c r="N43" s="17"/>
      <c r="O43" s="17"/>
      <c r="P43" s="17"/>
      <c r="Q43" s="24"/>
      <c r="R43" s="24"/>
      <c r="S43" s="24"/>
    </row>
    <row r="44" spans="1:20" x14ac:dyDescent="0.25">
      <c r="A44" s="35">
        <v>1</v>
      </c>
      <c r="B44" s="35" t="s">
        <v>135</v>
      </c>
      <c r="C44" s="36"/>
      <c r="D44" s="37"/>
      <c r="E44" s="36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>
        <v>6</v>
      </c>
      <c r="Q44" s="38" t="s">
        <v>88</v>
      </c>
      <c r="R44" s="38" t="s">
        <v>65</v>
      </c>
      <c r="S44" s="38" t="s">
        <v>89</v>
      </c>
    </row>
    <row r="45" spans="1:20" x14ac:dyDescent="0.25">
      <c r="A45" s="35"/>
      <c r="B45" s="35"/>
      <c r="C45" s="36"/>
      <c r="D45" s="37"/>
      <c r="E45" s="36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8" t="s">
        <v>91</v>
      </c>
      <c r="R45" s="38" t="s">
        <v>65</v>
      </c>
      <c r="S45" s="38" t="s">
        <v>92</v>
      </c>
    </row>
    <row r="46" spans="1:20" x14ac:dyDescent="0.25">
      <c r="A46" s="35"/>
      <c r="B46" s="35"/>
      <c r="C46" s="36"/>
      <c r="D46" s="37"/>
      <c r="E46" s="36"/>
      <c r="F46" s="37" t="s">
        <v>93</v>
      </c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 t="s">
        <v>94</v>
      </c>
      <c r="R46" s="38" t="s">
        <v>65</v>
      </c>
      <c r="S46" s="38" t="s">
        <v>95</v>
      </c>
    </row>
    <row r="47" spans="1:20" x14ac:dyDescent="0.25">
      <c r="A47" s="35">
        <v>2</v>
      </c>
      <c r="B47" s="35" t="s">
        <v>136</v>
      </c>
      <c r="C47" s="36"/>
      <c r="D47" s="37"/>
      <c r="E47" s="36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>
        <v>3</v>
      </c>
      <c r="Q47" s="38" t="s">
        <v>88</v>
      </c>
      <c r="R47" s="38" t="s">
        <v>65</v>
      </c>
      <c r="S47" s="38" t="s">
        <v>89</v>
      </c>
    </row>
    <row r="48" spans="1:20" x14ac:dyDescent="0.25">
      <c r="A48" s="35"/>
      <c r="B48" s="35"/>
      <c r="C48" s="36"/>
      <c r="D48" s="37"/>
      <c r="E48" s="36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8" t="s">
        <v>91</v>
      </c>
      <c r="R48" s="38" t="s">
        <v>65</v>
      </c>
      <c r="S48" s="38" t="s">
        <v>99</v>
      </c>
    </row>
    <row r="49" spans="1:19" x14ac:dyDescent="0.25">
      <c r="A49" s="35"/>
      <c r="B49" s="35"/>
      <c r="C49" s="36"/>
      <c r="D49" s="37"/>
      <c r="E49" s="36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8" t="s">
        <v>94</v>
      </c>
      <c r="R49" s="38" t="s">
        <v>65</v>
      </c>
      <c r="S49" s="38" t="s">
        <v>95</v>
      </c>
    </row>
    <row r="50" spans="1:19" x14ac:dyDescent="0.25">
      <c r="A50" s="43" t="s">
        <v>44</v>
      </c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7">
        <f>SUM(P44,P47)</f>
        <v>9</v>
      </c>
    </row>
  </sheetData>
  <mergeCells count="63">
    <mergeCell ref="A44:A46"/>
    <mergeCell ref="B44:B46"/>
    <mergeCell ref="A47:A49"/>
    <mergeCell ref="B47:B49"/>
    <mergeCell ref="A50:O50"/>
    <mergeCell ref="K42:L42"/>
    <mergeCell ref="M42:M43"/>
    <mergeCell ref="N42:N43"/>
    <mergeCell ref="O42:O43"/>
    <mergeCell ref="P42:P43"/>
    <mergeCell ref="Q42:S43"/>
    <mergeCell ref="A34:A36"/>
    <mergeCell ref="B34:B36"/>
    <mergeCell ref="T34:T36"/>
    <mergeCell ref="A37:O37"/>
    <mergeCell ref="A42:A43"/>
    <mergeCell ref="B42:B43"/>
    <mergeCell ref="C42:D42"/>
    <mergeCell ref="E42:F42"/>
    <mergeCell ref="G42:H42"/>
    <mergeCell ref="I42:J42"/>
    <mergeCell ref="A25:A27"/>
    <mergeCell ref="B25:B27"/>
    <mergeCell ref="T25:T27"/>
    <mergeCell ref="A28:A30"/>
    <mergeCell ref="B28:B30"/>
    <mergeCell ref="A31:A33"/>
    <mergeCell ref="B31:B33"/>
    <mergeCell ref="T31:T33"/>
    <mergeCell ref="A19:A21"/>
    <mergeCell ref="B19:B21"/>
    <mergeCell ref="T19:T21"/>
    <mergeCell ref="A22:A24"/>
    <mergeCell ref="B22:B24"/>
    <mergeCell ref="T22:T24"/>
    <mergeCell ref="A13:A15"/>
    <mergeCell ref="B13:B15"/>
    <mergeCell ref="T13:T15"/>
    <mergeCell ref="A16:A18"/>
    <mergeCell ref="B16:B18"/>
    <mergeCell ref="T16:T18"/>
    <mergeCell ref="A7:A9"/>
    <mergeCell ref="B7:B9"/>
    <mergeCell ref="T7:T9"/>
    <mergeCell ref="A10:A12"/>
    <mergeCell ref="B10:B12"/>
    <mergeCell ref="T10:T12"/>
    <mergeCell ref="M5:M6"/>
    <mergeCell ref="N5:N6"/>
    <mergeCell ref="O5:O6"/>
    <mergeCell ref="P5:P6"/>
    <mergeCell ref="Q5:S6"/>
    <mergeCell ref="T5:T6"/>
    <mergeCell ref="B2:S2"/>
    <mergeCell ref="B3:S3"/>
    <mergeCell ref="B4:S4"/>
    <mergeCell ref="A5:A6"/>
    <mergeCell ref="B5:B6"/>
    <mergeCell ref="C5:D5"/>
    <mergeCell ref="E5:F5"/>
    <mergeCell ref="G5:H5"/>
    <mergeCell ref="I5:J5"/>
    <mergeCell ref="K5:L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workbookViewId="0">
      <selection activeCell="B2" sqref="B2:D18"/>
    </sheetView>
  </sheetViews>
  <sheetFormatPr defaultRowHeight="15" x14ac:dyDescent="0.25"/>
  <cols>
    <col min="2" max="2" width="5.85546875" customWidth="1"/>
    <col min="3" max="3" width="30.5703125" customWidth="1"/>
    <col min="4" max="4" width="12.5703125" bestFit="1" customWidth="1"/>
  </cols>
  <sheetData>
    <row r="2" spans="2:4" ht="29.25" customHeight="1" x14ac:dyDescent="0.25">
      <c r="B2" s="41" t="s">
        <v>132</v>
      </c>
      <c r="C2" s="41"/>
      <c r="D2" s="41"/>
    </row>
    <row r="4" spans="2:4" x14ac:dyDescent="0.25">
      <c r="B4" s="2" t="s">
        <v>0</v>
      </c>
      <c r="C4" s="2" t="s">
        <v>117</v>
      </c>
      <c r="D4" s="2" t="s">
        <v>118</v>
      </c>
    </row>
    <row r="5" spans="2:4" x14ac:dyDescent="0.25">
      <c r="B5" s="2">
        <v>1</v>
      </c>
      <c r="C5" s="1" t="s">
        <v>126</v>
      </c>
      <c r="D5" s="2">
        <v>7</v>
      </c>
    </row>
    <row r="6" spans="2:4" x14ac:dyDescent="0.25">
      <c r="B6" s="2">
        <v>2</v>
      </c>
      <c r="C6" s="1" t="s">
        <v>119</v>
      </c>
      <c r="D6" s="2">
        <v>11</v>
      </c>
    </row>
    <row r="7" spans="2:4" x14ac:dyDescent="0.25">
      <c r="B7" s="2">
        <v>3</v>
      </c>
      <c r="C7" s="1" t="s">
        <v>120</v>
      </c>
      <c r="D7" s="2">
        <v>43</v>
      </c>
    </row>
    <row r="8" spans="2:4" x14ac:dyDescent="0.25">
      <c r="B8" s="2">
        <v>4</v>
      </c>
      <c r="C8" s="1" t="s">
        <v>121</v>
      </c>
      <c r="D8" s="2">
        <v>24</v>
      </c>
    </row>
    <row r="9" spans="2:4" x14ac:dyDescent="0.25">
      <c r="B9" s="2">
        <v>5</v>
      </c>
      <c r="C9" s="1" t="s">
        <v>122</v>
      </c>
      <c r="D9" s="2">
        <v>27</v>
      </c>
    </row>
    <row r="10" spans="2:4" x14ac:dyDescent="0.25">
      <c r="B10" s="2">
        <v>6</v>
      </c>
      <c r="C10" s="1" t="s">
        <v>123</v>
      </c>
      <c r="D10" s="2">
        <v>5</v>
      </c>
    </row>
    <row r="11" spans="2:4" x14ac:dyDescent="0.25">
      <c r="B11" s="2">
        <v>7</v>
      </c>
      <c r="C11" s="1" t="s">
        <v>124</v>
      </c>
      <c r="D11" s="2">
        <v>1</v>
      </c>
    </row>
    <row r="12" spans="2:4" x14ac:dyDescent="0.25">
      <c r="B12" s="2">
        <v>8</v>
      </c>
      <c r="C12" s="1" t="s">
        <v>125</v>
      </c>
      <c r="D12" s="2">
        <v>10</v>
      </c>
    </row>
    <row r="13" spans="2:4" x14ac:dyDescent="0.25">
      <c r="B13" s="2">
        <v>9</v>
      </c>
      <c r="C13" s="1" t="s">
        <v>127</v>
      </c>
      <c r="D13" s="2">
        <v>13</v>
      </c>
    </row>
    <row r="14" spans="2:4" x14ac:dyDescent="0.25">
      <c r="B14" s="2">
        <v>10</v>
      </c>
      <c r="C14" s="1" t="s">
        <v>128</v>
      </c>
      <c r="D14" s="2">
        <v>2</v>
      </c>
    </row>
    <row r="15" spans="2:4" x14ac:dyDescent="0.25">
      <c r="B15" s="2">
        <v>11</v>
      </c>
      <c r="C15" s="1" t="s">
        <v>129</v>
      </c>
      <c r="D15" s="2">
        <v>2</v>
      </c>
    </row>
    <row r="16" spans="2:4" x14ac:dyDescent="0.25">
      <c r="B16" s="2">
        <v>12</v>
      </c>
      <c r="C16" s="1" t="s">
        <v>130</v>
      </c>
      <c r="D16" s="2">
        <v>1</v>
      </c>
    </row>
    <row r="17" spans="2:4" x14ac:dyDescent="0.25">
      <c r="B17" s="2">
        <v>13</v>
      </c>
      <c r="C17" s="1" t="s">
        <v>131</v>
      </c>
      <c r="D17" s="2">
        <v>2</v>
      </c>
    </row>
    <row r="18" spans="2:4" x14ac:dyDescent="0.25">
      <c r="B18" s="4" t="s">
        <v>44</v>
      </c>
      <c r="C18" s="6"/>
      <c r="D18" s="7">
        <f>SUM(D5:D17)</f>
        <v>148</v>
      </c>
    </row>
  </sheetData>
  <mergeCells count="2">
    <mergeCell ref="B18:C18"/>
    <mergeCell ref="B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21"/>
  <sheetViews>
    <sheetView workbookViewId="0">
      <selection activeCell="H21" sqref="H21"/>
    </sheetView>
  </sheetViews>
  <sheetFormatPr defaultRowHeight="15" x14ac:dyDescent="0.25"/>
  <cols>
    <col min="2" max="2" width="4.7109375" customWidth="1"/>
    <col min="3" max="3" width="15.7109375" bestFit="1" customWidth="1"/>
    <col min="4" max="4" width="16.140625" bestFit="1" customWidth="1"/>
    <col min="5" max="5" width="31.85546875" bestFit="1" customWidth="1"/>
  </cols>
  <sheetData>
    <row r="4" spans="2:5" x14ac:dyDescent="0.25">
      <c r="B4" s="3" t="s">
        <v>137</v>
      </c>
      <c r="C4" s="3" t="s">
        <v>138</v>
      </c>
      <c r="D4" s="3" t="s">
        <v>139</v>
      </c>
      <c r="E4" s="3" t="s">
        <v>140</v>
      </c>
    </row>
    <row r="5" spans="2:5" x14ac:dyDescent="0.25">
      <c r="B5" s="2">
        <v>1</v>
      </c>
      <c r="C5" s="1" t="s">
        <v>141</v>
      </c>
      <c r="D5" s="1" t="s">
        <v>142</v>
      </c>
      <c r="E5" s="1"/>
    </row>
    <row r="6" spans="2:5" ht="33" customHeight="1" x14ac:dyDescent="0.25">
      <c r="B6" s="2"/>
      <c r="C6" s="1"/>
      <c r="D6" s="1" t="s">
        <v>143</v>
      </c>
      <c r="E6" s="44" t="s">
        <v>144</v>
      </c>
    </row>
    <row r="7" spans="2:5" x14ac:dyDescent="0.25">
      <c r="B7" s="2">
        <v>2</v>
      </c>
      <c r="C7" s="1" t="s">
        <v>145</v>
      </c>
      <c r="D7" s="1" t="s">
        <v>146</v>
      </c>
      <c r="E7" s="1" t="s">
        <v>147</v>
      </c>
    </row>
    <row r="8" spans="2:5" x14ac:dyDescent="0.25">
      <c r="B8" s="2">
        <v>3</v>
      </c>
      <c r="C8" s="1" t="s">
        <v>148</v>
      </c>
      <c r="D8" s="1" t="s">
        <v>149</v>
      </c>
      <c r="E8" s="1" t="s">
        <v>166</v>
      </c>
    </row>
    <row r="9" spans="2:5" x14ac:dyDescent="0.25">
      <c r="B9" s="2"/>
      <c r="C9" s="1"/>
      <c r="D9" s="1" t="s">
        <v>150</v>
      </c>
      <c r="E9" s="1" t="s">
        <v>151</v>
      </c>
    </row>
    <row r="10" spans="2:5" x14ac:dyDescent="0.25">
      <c r="B10" s="2">
        <v>4</v>
      </c>
      <c r="C10" s="1" t="s">
        <v>152</v>
      </c>
      <c r="D10" s="1" t="s">
        <v>153</v>
      </c>
      <c r="E10" s="1" t="s">
        <v>154</v>
      </c>
    </row>
    <row r="11" spans="2:5" x14ac:dyDescent="0.25">
      <c r="B11" s="2"/>
      <c r="C11" s="1"/>
      <c r="D11" s="1" t="s">
        <v>155</v>
      </c>
      <c r="E11" s="1" t="s">
        <v>156</v>
      </c>
    </row>
    <row r="12" spans="2:5" ht="31.5" customHeight="1" x14ac:dyDescent="0.25">
      <c r="B12" s="2"/>
      <c r="C12" s="1"/>
      <c r="D12" s="1" t="s">
        <v>157</v>
      </c>
      <c r="E12" s="44" t="s">
        <v>158</v>
      </c>
    </row>
    <row r="13" spans="2:5" x14ac:dyDescent="0.25">
      <c r="B13" s="2"/>
      <c r="C13" s="1"/>
      <c r="D13" s="1" t="s">
        <v>159</v>
      </c>
      <c r="E13" s="1" t="s">
        <v>173</v>
      </c>
    </row>
    <row r="14" spans="2:5" x14ac:dyDescent="0.25">
      <c r="B14" s="2"/>
      <c r="C14" s="1"/>
      <c r="D14" s="1" t="s">
        <v>160</v>
      </c>
      <c r="E14" s="1" t="s">
        <v>161</v>
      </c>
    </row>
    <row r="15" spans="2:5" x14ac:dyDescent="0.25">
      <c r="B15" s="2"/>
      <c r="C15" s="1"/>
      <c r="D15" s="1" t="s">
        <v>162</v>
      </c>
      <c r="E15" s="1" t="s">
        <v>163</v>
      </c>
    </row>
    <row r="16" spans="2:5" x14ac:dyDescent="0.25">
      <c r="B16" s="2"/>
      <c r="C16" s="1"/>
      <c r="D16" s="1" t="s">
        <v>164</v>
      </c>
      <c r="E16" s="1" t="s">
        <v>165</v>
      </c>
    </row>
    <row r="17" spans="2:5" x14ac:dyDescent="0.25">
      <c r="B17" s="2">
        <v>5</v>
      </c>
      <c r="C17" s="1" t="s">
        <v>169</v>
      </c>
      <c r="D17" s="1"/>
      <c r="E17" s="1" t="s">
        <v>168</v>
      </c>
    </row>
    <row r="18" spans="2:5" x14ac:dyDescent="0.25">
      <c r="B18" s="2">
        <v>6</v>
      </c>
      <c r="C18" s="1" t="s">
        <v>170</v>
      </c>
      <c r="D18" s="1"/>
      <c r="E18" s="45" t="s">
        <v>167</v>
      </c>
    </row>
    <row r="19" spans="2:5" x14ac:dyDescent="0.25">
      <c r="B19" s="2">
        <v>7</v>
      </c>
      <c r="C19" s="1" t="s">
        <v>171</v>
      </c>
      <c r="D19" s="1"/>
      <c r="E19" s="45" t="s">
        <v>172</v>
      </c>
    </row>
    <row r="20" spans="2:5" x14ac:dyDescent="0.25">
      <c r="B20" s="2">
        <v>8</v>
      </c>
      <c r="C20" s="1" t="s">
        <v>174</v>
      </c>
      <c r="D20" s="1"/>
      <c r="E20" s="45" t="s">
        <v>175</v>
      </c>
    </row>
    <row r="21" spans="2:5" x14ac:dyDescent="0.25">
      <c r="B21" s="2">
        <v>9</v>
      </c>
      <c r="C21" s="1" t="s">
        <v>176</v>
      </c>
      <c r="D21" s="1"/>
      <c r="E21" s="45" t="s">
        <v>177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0"/>
  <sheetViews>
    <sheetView tabSelected="1" workbookViewId="0">
      <selection activeCell="I20" sqref="I20"/>
    </sheetView>
  </sheetViews>
  <sheetFormatPr defaultRowHeight="15" x14ac:dyDescent="0.25"/>
  <cols>
    <col min="2" max="2" width="5.140625" customWidth="1"/>
    <col min="3" max="3" width="20.85546875" bestFit="1" customWidth="1"/>
    <col min="4" max="4" width="8.140625" customWidth="1"/>
    <col min="5" max="5" width="8.7109375" bestFit="1" customWidth="1"/>
    <col min="6" max="6" width="12" bestFit="1" customWidth="1"/>
    <col min="7" max="7" width="11.42578125" bestFit="1" customWidth="1"/>
    <col min="8" max="8" width="28.28515625" bestFit="1" customWidth="1"/>
    <col min="9" max="9" width="12.5703125" bestFit="1" customWidth="1"/>
  </cols>
  <sheetData>
    <row r="3" spans="2:9" x14ac:dyDescent="0.25">
      <c r="B3" s="9" t="s">
        <v>184</v>
      </c>
      <c r="C3" s="9"/>
      <c r="D3" s="9"/>
      <c r="G3" s="9" t="s">
        <v>185</v>
      </c>
      <c r="H3" s="9"/>
      <c r="I3" s="9"/>
    </row>
    <row r="5" spans="2:9" x14ac:dyDescent="0.25">
      <c r="B5" s="3" t="s">
        <v>0</v>
      </c>
      <c r="C5" s="3" t="s">
        <v>3</v>
      </c>
      <c r="D5" s="3" t="s">
        <v>2</v>
      </c>
      <c r="G5" s="3" t="s">
        <v>0</v>
      </c>
      <c r="H5" s="3" t="s">
        <v>117</v>
      </c>
      <c r="I5" s="3" t="s">
        <v>118</v>
      </c>
    </row>
    <row r="6" spans="2:9" x14ac:dyDescent="0.25">
      <c r="B6" s="2">
        <v>1</v>
      </c>
      <c r="C6" s="1" t="s">
        <v>178</v>
      </c>
      <c r="D6" s="2">
        <f>'DATA KOMPUTER STAFF'!E44</f>
        <v>116</v>
      </c>
      <c r="G6" s="2">
        <v>1</v>
      </c>
      <c r="H6" s="1" t="s">
        <v>126</v>
      </c>
      <c r="I6" s="2">
        <v>7</v>
      </c>
    </row>
    <row r="7" spans="2:9" x14ac:dyDescent="0.25">
      <c r="B7" s="2">
        <v>2</v>
      </c>
      <c r="C7" s="1" t="s">
        <v>179</v>
      </c>
      <c r="D7" s="2">
        <f>'DATA KOMPTER LAB FLTB'!P22</f>
        <v>146</v>
      </c>
      <c r="G7" s="2">
        <v>2</v>
      </c>
      <c r="H7" s="1" t="s">
        <v>119</v>
      </c>
      <c r="I7" s="2">
        <v>11</v>
      </c>
    </row>
    <row r="8" spans="2:9" x14ac:dyDescent="0.25">
      <c r="B8" s="2">
        <v>3</v>
      </c>
      <c r="C8" s="1" t="s">
        <v>181</v>
      </c>
      <c r="D8" s="2">
        <f>'DATA KOMPUTER LAB VOKASI'!P37</f>
        <v>305</v>
      </c>
      <c r="G8" s="2">
        <v>3</v>
      </c>
      <c r="H8" s="1" t="s">
        <v>120</v>
      </c>
      <c r="I8" s="2">
        <v>45</v>
      </c>
    </row>
    <row r="9" spans="2:9" x14ac:dyDescent="0.25">
      <c r="B9" s="2">
        <v>4</v>
      </c>
      <c r="C9" s="1" t="s">
        <v>180</v>
      </c>
      <c r="D9" s="2">
        <f>'DATA KOMPTER LAB FLTB'!P33</f>
        <v>2</v>
      </c>
      <c r="G9" s="2">
        <v>4</v>
      </c>
      <c r="H9" s="1" t="s">
        <v>121</v>
      </c>
      <c r="I9" s="2">
        <v>24</v>
      </c>
    </row>
    <row r="10" spans="2:9" x14ac:dyDescent="0.25">
      <c r="B10" s="2">
        <v>5</v>
      </c>
      <c r="C10" s="1" t="s">
        <v>182</v>
      </c>
      <c r="D10" s="2">
        <f>'DATA KOMPUTER LAB VOKASI'!P50</f>
        <v>9</v>
      </c>
      <c r="G10" s="2">
        <v>5</v>
      </c>
      <c r="H10" s="1" t="s">
        <v>122</v>
      </c>
      <c r="I10" s="2">
        <v>27</v>
      </c>
    </row>
    <row r="11" spans="2:9" x14ac:dyDescent="0.25">
      <c r="B11" s="2">
        <v>6</v>
      </c>
      <c r="C11" s="1" t="s">
        <v>183</v>
      </c>
      <c r="D11" s="2">
        <v>9</v>
      </c>
      <c r="G11" s="2">
        <v>6</v>
      </c>
      <c r="H11" s="1" t="s">
        <v>123</v>
      </c>
      <c r="I11" s="2">
        <v>5</v>
      </c>
    </row>
    <row r="12" spans="2:9" x14ac:dyDescent="0.25">
      <c r="B12" s="43" t="s">
        <v>44</v>
      </c>
      <c r="C12" s="43"/>
      <c r="D12" s="3">
        <f>SUM(D6:D11)</f>
        <v>587</v>
      </c>
      <c r="G12" s="2">
        <v>7</v>
      </c>
      <c r="H12" s="1" t="s">
        <v>124</v>
      </c>
      <c r="I12" s="2">
        <v>1</v>
      </c>
    </row>
    <row r="13" spans="2:9" x14ac:dyDescent="0.25">
      <c r="G13" s="2">
        <v>8</v>
      </c>
      <c r="H13" s="1" t="s">
        <v>125</v>
      </c>
      <c r="I13" s="2">
        <v>10</v>
      </c>
    </row>
    <row r="14" spans="2:9" x14ac:dyDescent="0.25">
      <c r="G14" s="2">
        <v>9</v>
      </c>
      <c r="H14" s="1" t="s">
        <v>127</v>
      </c>
      <c r="I14" s="2">
        <v>13</v>
      </c>
    </row>
    <row r="15" spans="2:9" x14ac:dyDescent="0.25">
      <c r="G15" s="2">
        <v>10</v>
      </c>
      <c r="H15" s="1" t="s">
        <v>128</v>
      </c>
      <c r="I15" s="2">
        <v>2</v>
      </c>
    </row>
    <row r="16" spans="2:9" x14ac:dyDescent="0.25">
      <c r="G16" s="2">
        <v>11</v>
      </c>
      <c r="H16" s="1" t="s">
        <v>129</v>
      </c>
      <c r="I16" s="2">
        <v>2</v>
      </c>
    </row>
    <row r="17" spans="7:9" x14ac:dyDescent="0.25">
      <c r="G17" s="2">
        <v>12</v>
      </c>
      <c r="H17" s="1" t="s">
        <v>130</v>
      </c>
      <c r="I17" s="2">
        <v>1</v>
      </c>
    </row>
    <row r="18" spans="7:9" x14ac:dyDescent="0.25">
      <c r="G18" s="2">
        <v>13</v>
      </c>
      <c r="H18" s="1" t="s">
        <v>131</v>
      </c>
      <c r="I18" s="2">
        <v>2</v>
      </c>
    </row>
    <row r="19" spans="7:9" x14ac:dyDescent="0.25">
      <c r="G19" s="2">
        <v>14</v>
      </c>
      <c r="H19" s="1" t="s">
        <v>186</v>
      </c>
      <c r="I19" s="2">
        <v>1</v>
      </c>
    </row>
    <row r="20" spans="7:9" x14ac:dyDescent="0.25">
      <c r="G20" s="4" t="s">
        <v>44</v>
      </c>
      <c r="H20" s="6"/>
      <c r="I20" s="3">
        <f>SUM(I6:I19)</f>
        <v>151</v>
      </c>
    </row>
  </sheetData>
  <mergeCells count="4">
    <mergeCell ref="B12:C12"/>
    <mergeCell ref="B3:D3"/>
    <mergeCell ref="G20:H20"/>
    <mergeCell ref="G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KOMPUTER STAFF</vt:lpstr>
      <vt:lpstr>DATA KOMPTER LAB FLTB</vt:lpstr>
      <vt:lpstr>DATA KOMPUTER LAB VOKASI</vt:lpstr>
      <vt:lpstr>DATA PERANGKAT WIFI</vt:lpstr>
      <vt:lpstr>DATA PC SERVER</vt:lpstr>
      <vt:lpstr>DATA KESELURUHAN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Minions</dc:creator>
  <cp:lastModifiedBy>Minions</cp:lastModifiedBy>
  <dcterms:created xsi:type="dcterms:W3CDTF">2023-10-12T02:08:23Z</dcterms:created>
  <dcterms:modified xsi:type="dcterms:W3CDTF">2023-10-12T12:14:51Z</dcterms:modified>
</cp:coreProperties>
</file>