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75" windowWidth="15015" windowHeight="5100" activeTab="8"/>
  </bookViews>
  <sheets>
    <sheet name="All" sheetId="2" r:id="rId1"/>
    <sheet name="Ganjil" sheetId="1" state="hidden" r:id="rId2"/>
    <sheet name="Genap" sheetId="3" state="hidden" r:id="rId3"/>
    <sheet name="Hesti" sheetId="10" r:id="rId4"/>
    <sheet name="Prety" sheetId="9" r:id="rId5"/>
    <sheet name="Angga" sheetId="8" r:id="rId6"/>
    <sheet name="Bambang" sheetId="7" r:id="rId7"/>
    <sheet name="Jane" sheetId="6" r:id="rId8"/>
    <sheet name="Senny" sheetId="5" r:id="rId9"/>
    <sheet name="Sheet1" sheetId="4" state="hidden" r:id="rId10"/>
  </sheets>
  <calcPr calcId="144525"/>
</workbook>
</file>

<file path=xl/calcChain.xml><?xml version="1.0" encoding="utf-8"?>
<calcChain xmlns="http://schemas.openxmlformats.org/spreadsheetml/2006/main">
  <c r="L8" i="10" l="1"/>
  <c r="K8" i="10"/>
  <c r="J8" i="10"/>
  <c r="I8" i="10"/>
  <c r="L8" i="9"/>
  <c r="K8" i="9"/>
  <c r="J8" i="9"/>
  <c r="M8" i="9" s="1"/>
  <c r="I8" i="9"/>
  <c r="L8" i="8"/>
  <c r="L9" i="8"/>
  <c r="K8" i="8"/>
  <c r="K9" i="8"/>
  <c r="J8" i="8"/>
  <c r="J9" i="8"/>
  <c r="I9" i="8"/>
  <c r="I8" i="8"/>
  <c r="L9" i="7"/>
  <c r="L10" i="7"/>
  <c r="K9" i="7"/>
  <c r="K10" i="7"/>
  <c r="J9" i="7"/>
  <c r="J10" i="7"/>
  <c r="M10" i="7"/>
  <c r="I10" i="7"/>
  <c r="M9" i="7"/>
  <c r="I9" i="7"/>
  <c r="L8" i="7"/>
  <c r="K8" i="7"/>
  <c r="J8" i="7"/>
  <c r="M8" i="7" s="1"/>
  <c r="I8" i="7"/>
  <c r="L9" i="6"/>
  <c r="L10" i="6"/>
  <c r="L11" i="6"/>
  <c r="K9" i="6"/>
  <c r="K10" i="6"/>
  <c r="K11" i="6"/>
  <c r="J9" i="6"/>
  <c r="J10" i="6"/>
  <c r="J11" i="6"/>
  <c r="M11" i="6" s="1"/>
  <c r="I11" i="6"/>
  <c r="M10" i="6"/>
  <c r="I10" i="6"/>
  <c r="M9" i="6"/>
  <c r="I9" i="6"/>
  <c r="L8" i="6"/>
  <c r="K8" i="6"/>
  <c r="J8" i="6"/>
  <c r="M8" i="6" s="1"/>
  <c r="I8" i="6"/>
  <c r="L8" i="5"/>
  <c r="L9" i="5"/>
  <c r="L10" i="5"/>
  <c r="L11" i="5"/>
  <c r="K8" i="5"/>
  <c r="K9" i="5"/>
  <c r="K10" i="5"/>
  <c r="K11" i="5"/>
  <c r="J8" i="5"/>
  <c r="J9" i="5"/>
  <c r="J10" i="5"/>
  <c r="J11" i="5"/>
  <c r="M11" i="5" s="1"/>
  <c r="I11" i="5"/>
  <c r="M10" i="5"/>
  <c r="I10" i="5"/>
  <c r="I9" i="5"/>
  <c r="M8" i="5"/>
  <c r="I8" i="5"/>
  <c r="G90" i="4"/>
  <c r="F90" i="4"/>
  <c r="E90" i="4"/>
  <c r="D90" i="4"/>
  <c r="K89" i="4"/>
  <c r="J89" i="4"/>
  <c r="I89" i="4"/>
  <c r="L89" i="4" s="1"/>
  <c r="H89" i="4"/>
  <c r="K88" i="4"/>
  <c r="K90" i="4" s="1"/>
  <c r="J88" i="4"/>
  <c r="J90" i="4" s="1"/>
  <c r="I88" i="4"/>
  <c r="L88" i="4" s="1"/>
  <c r="L90" i="4" s="1"/>
  <c r="H88" i="4"/>
  <c r="H90" i="4" s="1"/>
  <c r="G81" i="4"/>
  <c r="F81" i="4"/>
  <c r="E81" i="4"/>
  <c r="D81" i="4"/>
  <c r="K80" i="4"/>
  <c r="J80" i="4"/>
  <c r="I80" i="4"/>
  <c r="L80" i="4" s="1"/>
  <c r="H80" i="4"/>
  <c r="K79" i="4"/>
  <c r="J79" i="4"/>
  <c r="I79" i="4"/>
  <c r="L79" i="4" s="1"/>
  <c r="H79" i="4"/>
  <c r="K78" i="4"/>
  <c r="J78" i="4"/>
  <c r="I78" i="4"/>
  <c r="L78" i="4" s="1"/>
  <c r="H78" i="4"/>
  <c r="K77" i="4"/>
  <c r="J77" i="4"/>
  <c r="I77" i="4"/>
  <c r="L77" i="4" s="1"/>
  <c r="H77" i="4"/>
  <c r="K76" i="4"/>
  <c r="J76" i="4"/>
  <c r="I76" i="4"/>
  <c r="L76" i="4" s="1"/>
  <c r="H76" i="4"/>
  <c r="K81" i="4"/>
  <c r="J81" i="4"/>
  <c r="I81" i="4"/>
  <c r="H81" i="4"/>
  <c r="G69" i="4"/>
  <c r="F69" i="4"/>
  <c r="E69" i="4"/>
  <c r="D69" i="4"/>
  <c r="K68" i="4"/>
  <c r="J68" i="4"/>
  <c r="I68" i="4"/>
  <c r="L68" i="4" s="1"/>
  <c r="H68" i="4"/>
  <c r="K67" i="4"/>
  <c r="J67" i="4"/>
  <c r="I67" i="4"/>
  <c r="L67" i="4" s="1"/>
  <c r="H67" i="4"/>
  <c r="K66" i="4"/>
  <c r="J66" i="4"/>
  <c r="I66" i="4"/>
  <c r="L66" i="4" s="1"/>
  <c r="H66" i="4"/>
  <c r="K65" i="4"/>
  <c r="J65" i="4"/>
  <c r="I65" i="4"/>
  <c r="L65" i="4" s="1"/>
  <c r="H65" i="4"/>
  <c r="K64" i="4"/>
  <c r="J64" i="4"/>
  <c r="I64" i="4"/>
  <c r="L64" i="4" s="1"/>
  <c r="H64" i="4"/>
  <c r="K63" i="4"/>
  <c r="J63" i="4"/>
  <c r="I63" i="4"/>
  <c r="L63" i="4" s="1"/>
  <c r="H63" i="4"/>
  <c r="K69" i="4"/>
  <c r="J69" i="4"/>
  <c r="I69" i="4"/>
  <c r="H69" i="4"/>
  <c r="G57" i="4"/>
  <c r="F57" i="4"/>
  <c r="E57" i="4"/>
  <c r="D57" i="4"/>
  <c r="K56" i="4"/>
  <c r="J56" i="4"/>
  <c r="I56" i="4"/>
  <c r="L56" i="4" s="1"/>
  <c r="H56" i="4"/>
  <c r="K55" i="4"/>
  <c r="J55" i="4"/>
  <c r="I55" i="4"/>
  <c r="L55" i="4" s="1"/>
  <c r="H55" i="4"/>
  <c r="K54" i="4"/>
  <c r="J54" i="4"/>
  <c r="I54" i="4"/>
  <c r="L54" i="4" s="1"/>
  <c r="H54" i="4"/>
  <c r="K53" i="4"/>
  <c r="J53" i="4"/>
  <c r="I53" i="4"/>
  <c r="L53" i="4" s="1"/>
  <c r="H53" i="4"/>
  <c r="K52" i="4"/>
  <c r="J52" i="4"/>
  <c r="I52" i="4"/>
  <c r="L52" i="4" s="1"/>
  <c r="H52" i="4"/>
  <c r="K51" i="4"/>
  <c r="J51" i="4"/>
  <c r="I51" i="4"/>
  <c r="L51" i="4" s="1"/>
  <c r="H51" i="4"/>
  <c r="K57" i="4"/>
  <c r="J57" i="4"/>
  <c r="I57" i="4"/>
  <c r="H57" i="4"/>
  <c r="M8" i="10" l="1"/>
  <c r="M9" i="8"/>
  <c r="M8" i="8"/>
  <c r="M9" i="5"/>
  <c r="L57" i="4"/>
  <c r="L69" i="4"/>
  <c r="I90" i="4"/>
  <c r="L81" i="4"/>
  <c r="G44" i="4" l="1"/>
  <c r="F44" i="4"/>
  <c r="E44" i="4"/>
  <c r="D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L40" i="4" s="1"/>
  <c r="I40" i="4"/>
  <c r="H40" i="4"/>
  <c r="K39" i="4"/>
  <c r="J39" i="4"/>
  <c r="I39" i="4"/>
  <c r="H39" i="4"/>
  <c r="K38" i="4"/>
  <c r="J38" i="4"/>
  <c r="J44" i="4" s="1"/>
  <c r="I38" i="4"/>
  <c r="H38" i="4"/>
  <c r="H44" i="4" s="1"/>
  <c r="G32" i="4"/>
  <c r="F32" i="4"/>
  <c r="E32" i="4"/>
  <c r="D32" i="4"/>
  <c r="K31" i="4"/>
  <c r="J31" i="4"/>
  <c r="L31" i="4" s="1"/>
  <c r="I31" i="4"/>
  <c r="H31" i="4"/>
  <c r="K30" i="4"/>
  <c r="K32" i="4" s="1"/>
  <c r="J30" i="4"/>
  <c r="J32" i="4" s="1"/>
  <c r="I30" i="4"/>
  <c r="H30" i="4"/>
  <c r="H32" i="4" s="1"/>
  <c r="G24" i="4"/>
  <c r="F24" i="4"/>
  <c r="E24" i="4"/>
  <c r="D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L20" i="4" s="1"/>
  <c r="I20" i="4"/>
  <c r="H20" i="4"/>
  <c r="K19" i="4"/>
  <c r="J19" i="4"/>
  <c r="I19" i="4"/>
  <c r="H19" i="4"/>
  <c r="K18" i="4"/>
  <c r="J18" i="4"/>
  <c r="L18" i="4" s="1"/>
  <c r="I18" i="4"/>
  <c r="H18" i="4"/>
  <c r="K24" i="4"/>
  <c r="J24" i="4"/>
  <c r="I24" i="4"/>
  <c r="H24" i="4"/>
  <c r="K12" i="4"/>
  <c r="J12" i="4"/>
  <c r="L12" i="4" s="1"/>
  <c r="I12" i="4"/>
  <c r="H12" i="4"/>
  <c r="K11" i="4"/>
  <c r="J11" i="4"/>
  <c r="I11" i="4"/>
  <c r="H11" i="4"/>
  <c r="K10" i="4"/>
  <c r="J10" i="4"/>
  <c r="L10" i="4" s="1"/>
  <c r="I10" i="4"/>
  <c r="H10" i="4"/>
  <c r="K9" i="4"/>
  <c r="J9" i="4"/>
  <c r="I9" i="4"/>
  <c r="H9" i="4"/>
  <c r="K8" i="4"/>
  <c r="J8" i="4"/>
  <c r="I8" i="4"/>
  <c r="H8" i="4"/>
  <c r="L22" i="4" l="1"/>
  <c r="L43" i="4"/>
  <c r="L8" i="4"/>
  <c r="L9" i="4"/>
  <c r="L11" i="4"/>
  <c r="L19" i="4"/>
  <c r="L21" i="4"/>
  <c r="L23" i="4"/>
  <c r="L30" i="4"/>
  <c r="L32" i="4" s="1"/>
  <c r="L39" i="4"/>
  <c r="K44" i="4"/>
  <c r="L41" i="4"/>
  <c r="L42" i="4"/>
  <c r="I32" i="4"/>
  <c r="L38" i="4"/>
  <c r="I44" i="4"/>
  <c r="L44" i="4" l="1"/>
  <c r="L24" i="4"/>
  <c r="L57" i="3" l="1"/>
  <c r="K57" i="3"/>
  <c r="J57" i="3"/>
  <c r="I57" i="3"/>
  <c r="H57" i="3"/>
  <c r="G57" i="3"/>
  <c r="F57" i="3"/>
  <c r="E57" i="3"/>
  <c r="D57" i="3"/>
  <c r="K8" i="3"/>
  <c r="K9" i="3"/>
  <c r="K15" i="3" s="1"/>
  <c r="K10" i="3"/>
  <c r="K11" i="3"/>
  <c r="K12" i="3"/>
  <c r="K13" i="3"/>
  <c r="J8" i="3"/>
  <c r="J9" i="3"/>
  <c r="J10" i="3"/>
  <c r="J11" i="3"/>
  <c r="J12" i="3"/>
  <c r="J13" i="3"/>
  <c r="I8" i="3"/>
  <c r="I9" i="3"/>
  <c r="I10" i="3"/>
  <c r="I11" i="3"/>
  <c r="I12" i="3"/>
  <c r="I13" i="3"/>
  <c r="K56" i="1"/>
  <c r="K22" i="1"/>
  <c r="K23" i="1"/>
  <c r="K24" i="1"/>
  <c r="K25" i="1"/>
  <c r="K26" i="1"/>
  <c r="K27" i="1"/>
  <c r="K28" i="1"/>
  <c r="J22" i="1"/>
  <c r="J23" i="1"/>
  <c r="J24" i="1"/>
  <c r="J25" i="1"/>
  <c r="J26" i="1"/>
  <c r="J27" i="1"/>
  <c r="J28" i="1"/>
  <c r="I22" i="1"/>
  <c r="I23" i="1"/>
  <c r="I24" i="1"/>
  <c r="I25" i="1"/>
  <c r="I26" i="1"/>
  <c r="I27" i="1"/>
  <c r="I28" i="1"/>
  <c r="H56" i="1"/>
  <c r="G56" i="1"/>
  <c r="F56" i="1"/>
  <c r="E56" i="1"/>
  <c r="D56" i="1"/>
  <c r="G52" i="3"/>
  <c r="F52" i="3"/>
  <c r="E52" i="3"/>
  <c r="D52" i="3"/>
  <c r="K51" i="3"/>
  <c r="J51" i="3"/>
  <c r="I51" i="3"/>
  <c r="H51" i="3"/>
  <c r="K50" i="3"/>
  <c r="K52" i="3" s="1"/>
  <c r="J50" i="3"/>
  <c r="J52" i="3" s="1"/>
  <c r="I50" i="3"/>
  <c r="I52" i="3" s="1"/>
  <c r="H50" i="3"/>
  <c r="H52" i="3" s="1"/>
  <c r="G43" i="3"/>
  <c r="F43" i="3"/>
  <c r="E43" i="3"/>
  <c r="D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K43" i="3" s="1"/>
  <c r="J36" i="3"/>
  <c r="J43" i="3" s="1"/>
  <c r="I36" i="3"/>
  <c r="I43" i="3" s="1"/>
  <c r="H36" i="3"/>
  <c r="H43" i="3" s="1"/>
  <c r="G29" i="3"/>
  <c r="F29" i="3"/>
  <c r="E29" i="3"/>
  <c r="D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K29" i="3" s="1"/>
  <c r="J21" i="3"/>
  <c r="J29" i="3" s="1"/>
  <c r="I21" i="3"/>
  <c r="I29" i="3" s="1"/>
  <c r="H21" i="3"/>
  <c r="H29" i="3" s="1"/>
  <c r="G15" i="3"/>
  <c r="F15" i="3"/>
  <c r="E15" i="3"/>
  <c r="D15" i="3"/>
  <c r="K14" i="3"/>
  <c r="J14" i="3"/>
  <c r="I14" i="3"/>
  <c r="H14" i="3"/>
  <c r="H13" i="3"/>
  <c r="H12" i="3"/>
  <c r="H11" i="3"/>
  <c r="H10" i="3"/>
  <c r="H9" i="3"/>
  <c r="J15" i="3"/>
  <c r="I15" i="3"/>
  <c r="H8" i="3"/>
  <c r="H15" i="3" s="1"/>
  <c r="G50" i="1"/>
  <c r="F50" i="1"/>
  <c r="E50" i="1"/>
  <c r="D50" i="1"/>
  <c r="K49" i="1"/>
  <c r="J49" i="1"/>
  <c r="I49" i="1"/>
  <c r="L49" i="1" s="1"/>
  <c r="H49" i="1"/>
  <c r="K48" i="1"/>
  <c r="J48" i="1"/>
  <c r="I48" i="1"/>
  <c r="L48" i="1" s="1"/>
  <c r="H48" i="1"/>
  <c r="K47" i="1"/>
  <c r="J47" i="1"/>
  <c r="I47" i="1"/>
  <c r="L47" i="1" s="1"/>
  <c r="H47" i="1"/>
  <c r="K46" i="1"/>
  <c r="J46" i="1"/>
  <c r="I46" i="1"/>
  <c r="L46" i="1" s="1"/>
  <c r="H46" i="1"/>
  <c r="K45" i="1"/>
  <c r="J45" i="1"/>
  <c r="I45" i="1"/>
  <c r="L45" i="1" s="1"/>
  <c r="H45" i="1"/>
  <c r="K44" i="1"/>
  <c r="J44" i="1"/>
  <c r="I44" i="1"/>
  <c r="L44" i="1" s="1"/>
  <c r="H44" i="1"/>
  <c r="K43" i="1"/>
  <c r="K50" i="1" s="1"/>
  <c r="J43" i="1"/>
  <c r="J50" i="1" s="1"/>
  <c r="I43" i="1"/>
  <c r="I50" i="1" s="1"/>
  <c r="H43" i="1"/>
  <c r="H50" i="1" s="1"/>
  <c r="G37" i="1"/>
  <c r="F37" i="1"/>
  <c r="E37" i="1"/>
  <c r="D37" i="1"/>
  <c r="K36" i="1"/>
  <c r="J36" i="1"/>
  <c r="I36" i="1"/>
  <c r="L36" i="1" s="1"/>
  <c r="H36" i="1"/>
  <c r="K35" i="1"/>
  <c r="K37" i="1" s="1"/>
  <c r="J35" i="1"/>
  <c r="J37" i="1" s="1"/>
  <c r="I35" i="1"/>
  <c r="L35" i="1" s="1"/>
  <c r="L37" i="1" s="1"/>
  <c r="H35" i="1"/>
  <c r="H37" i="1" s="1"/>
  <c r="G29" i="1"/>
  <c r="F29" i="1"/>
  <c r="E29" i="1"/>
  <c r="D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K21" i="1"/>
  <c r="K29" i="1" s="1"/>
  <c r="J21" i="1"/>
  <c r="J29" i="1" s="1"/>
  <c r="J56" i="1" s="1"/>
  <c r="I21" i="1"/>
  <c r="L21" i="1" s="1"/>
  <c r="L29" i="1" s="1"/>
  <c r="L56" i="1" s="1"/>
  <c r="H21" i="1"/>
  <c r="H29" i="1" s="1"/>
  <c r="G15" i="1"/>
  <c r="F15" i="1"/>
  <c r="E15" i="1"/>
  <c r="D15" i="1"/>
  <c r="K14" i="1"/>
  <c r="J14" i="1"/>
  <c r="I14" i="1"/>
  <c r="L14" i="1" s="1"/>
  <c r="H14" i="1"/>
  <c r="K13" i="1"/>
  <c r="J13" i="1"/>
  <c r="I13" i="1"/>
  <c r="L13" i="1" s="1"/>
  <c r="H13" i="1"/>
  <c r="K12" i="1"/>
  <c r="J12" i="1"/>
  <c r="I12" i="1"/>
  <c r="L12" i="1" s="1"/>
  <c r="H12" i="1"/>
  <c r="K11" i="1"/>
  <c r="J11" i="1"/>
  <c r="I11" i="1"/>
  <c r="L11" i="1" s="1"/>
  <c r="H11" i="1"/>
  <c r="K10" i="1"/>
  <c r="J10" i="1"/>
  <c r="I10" i="1"/>
  <c r="L10" i="1" s="1"/>
  <c r="H10" i="1"/>
  <c r="K9" i="1"/>
  <c r="J9" i="1"/>
  <c r="I9" i="1"/>
  <c r="L9" i="1" s="1"/>
  <c r="H9" i="1"/>
  <c r="K8" i="1"/>
  <c r="J8" i="1"/>
  <c r="I8" i="1"/>
  <c r="L8" i="1" s="1"/>
  <c r="H8" i="1"/>
  <c r="K7" i="1"/>
  <c r="K15" i="1" s="1"/>
  <c r="J7" i="1"/>
  <c r="J15" i="1" s="1"/>
  <c r="I7" i="1"/>
  <c r="I15" i="1" s="1"/>
  <c r="H7" i="1"/>
  <c r="H15" i="1" s="1"/>
  <c r="L9" i="3" l="1"/>
  <c r="L10" i="3"/>
  <c r="L11" i="3"/>
  <c r="L12" i="3"/>
  <c r="L13" i="3"/>
  <c r="L14" i="3"/>
  <c r="L22" i="3"/>
  <c r="L23" i="3"/>
  <c r="L24" i="3"/>
  <c r="L25" i="3"/>
  <c r="L26" i="3"/>
  <c r="L27" i="3"/>
  <c r="L28" i="3"/>
  <c r="L37" i="3"/>
  <c r="L38" i="3"/>
  <c r="L39" i="3"/>
  <c r="L40" i="3"/>
  <c r="L41" i="3"/>
  <c r="L42" i="3"/>
  <c r="L51" i="3"/>
  <c r="F58" i="3"/>
  <c r="E58" i="3"/>
  <c r="L21" i="3"/>
  <c r="L29" i="3" s="1"/>
  <c r="L36" i="3"/>
  <c r="L43" i="3" s="1"/>
  <c r="L50" i="3"/>
  <c r="L52" i="3" s="1"/>
  <c r="L8" i="3"/>
  <c r="L15" i="3" s="1"/>
  <c r="F57" i="1"/>
  <c r="E57" i="1"/>
  <c r="L7" i="1"/>
  <c r="L15" i="1" s="1"/>
  <c r="I29" i="1"/>
  <c r="I56" i="1" s="1"/>
  <c r="I37" i="1"/>
  <c r="L43" i="1"/>
  <c r="L50" i="1" s="1"/>
  <c r="H58" i="3" l="1"/>
  <c r="I58" i="3"/>
  <c r="H57" i="1"/>
  <c r="I57" i="1"/>
  <c r="J58" i="3" l="1"/>
  <c r="L58" i="3" s="1"/>
  <c r="J57" i="1"/>
  <c r="L57" i="1" s="1"/>
  <c r="H28" i="2" l="1"/>
  <c r="K28" i="2"/>
  <c r="J28" i="2"/>
  <c r="I28" i="2"/>
  <c r="G85" i="2"/>
  <c r="F85" i="2"/>
  <c r="E85" i="2"/>
  <c r="D85" i="2"/>
  <c r="K84" i="2"/>
  <c r="J84" i="2"/>
  <c r="L84" i="2" s="1"/>
  <c r="I84" i="2"/>
  <c r="H84" i="2"/>
  <c r="K83" i="2"/>
  <c r="K85" i="2" s="1"/>
  <c r="J83" i="2"/>
  <c r="J85" i="2" s="1"/>
  <c r="I83" i="2"/>
  <c r="I85" i="2" s="1"/>
  <c r="H83" i="2"/>
  <c r="H85" i="2" s="1"/>
  <c r="G77" i="2"/>
  <c r="F77" i="2"/>
  <c r="E77" i="2"/>
  <c r="D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L73" i="2" s="1"/>
  <c r="I73" i="2"/>
  <c r="H73" i="2"/>
  <c r="K72" i="2"/>
  <c r="J72" i="2"/>
  <c r="I72" i="2"/>
  <c r="H72" i="2"/>
  <c r="K71" i="2"/>
  <c r="J71" i="2"/>
  <c r="I71" i="2"/>
  <c r="H71" i="2"/>
  <c r="K70" i="2"/>
  <c r="K77" i="2" s="1"/>
  <c r="J70" i="2"/>
  <c r="I70" i="2"/>
  <c r="I77" i="2" s="1"/>
  <c r="H70" i="2"/>
  <c r="G64" i="2"/>
  <c r="F64" i="2"/>
  <c r="E64" i="2"/>
  <c r="D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K64" i="2" s="1"/>
  <c r="J57" i="2"/>
  <c r="I57" i="2"/>
  <c r="I64" i="2" s="1"/>
  <c r="H57" i="2"/>
  <c r="G51" i="2"/>
  <c r="F51" i="2"/>
  <c r="E51" i="2"/>
  <c r="D51" i="2"/>
  <c r="K50" i="2"/>
  <c r="J50" i="2"/>
  <c r="I50" i="2"/>
  <c r="H50" i="2"/>
  <c r="K49" i="2"/>
  <c r="K51" i="2" s="1"/>
  <c r="J49" i="2"/>
  <c r="J51" i="2" s="1"/>
  <c r="I49" i="2"/>
  <c r="I51" i="2" s="1"/>
  <c r="H49" i="2"/>
  <c r="H51" i="2" s="1"/>
  <c r="G43" i="2"/>
  <c r="F43" i="2"/>
  <c r="E43" i="2"/>
  <c r="D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G29" i="2"/>
  <c r="F29" i="2"/>
  <c r="E29" i="2"/>
  <c r="D29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K29" i="2" s="1"/>
  <c r="J21" i="2"/>
  <c r="J29" i="2" s="1"/>
  <c r="I21" i="2"/>
  <c r="I29" i="2" s="1"/>
  <c r="H21" i="2"/>
  <c r="H29" i="2" s="1"/>
  <c r="G15" i="2"/>
  <c r="F15" i="2"/>
  <c r="E15" i="2"/>
  <c r="D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K15" i="2" s="1"/>
  <c r="J7" i="2"/>
  <c r="J15" i="2" s="1"/>
  <c r="I7" i="2"/>
  <c r="H7" i="2"/>
  <c r="H15" i="2" s="1"/>
  <c r="L7" i="2" l="1"/>
  <c r="L22" i="2"/>
  <c r="L24" i="2"/>
  <c r="L26" i="2"/>
  <c r="K43" i="2"/>
  <c r="L50" i="2"/>
  <c r="L59" i="2"/>
  <c r="L61" i="2"/>
  <c r="L63" i="2"/>
  <c r="L76" i="2"/>
  <c r="L9" i="2"/>
  <c r="L11" i="2"/>
  <c r="L13" i="2"/>
  <c r="L72" i="2"/>
  <c r="L74" i="2"/>
  <c r="H64" i="2"/>
  <c r="J64" i="2"/>
  <c r="L60" i="2"/>
  <c r="L62" i="2"/>
  <c r="H77" i="2"/>
  <c r="J77" i="2"/>
  <c r="L75" i="2"/>
  <c r="H43" i="2"/>
  <c r="J43" i="2"/>
  <c r="L36" i="2"/>
  <c r="L38" i="2"/>
  <c r="L28" i="2"/>
  <c r="L40" i="2"/>
  <c r="G90" i="2"/>
  <c r="F90" i="2"/>
  <c r="I43" i="2"/>
  <c r="E90" i="2"/>
  <c r="D90" i="2"/>
  <c r="L8" i="2"/>
  <c r="L10" i="2"/>
  <c r="L12" i="2"/>
  <c r="L14" i="2"/>
  <c r="L23" i="2"/>
  <c r="L25" i="2"/>
  <c r="L27" i="2"/>
  <c r="L42" i="2"/>
  <c r="L37" i="2"/>
  <c r="L39" i="2"/>
  <c r="L41" i="2"/>
  <c r="H90" i="2"/>
  <c r="J90" i="2"/>
  <c r="K90" i="2"/>
  <c r="E91" i="2"/>
  <c r="I15" i="2"/>
  <c r="I90" i="2" s="1"/>
  <c r="L21" i="2"/>
  <c r="L29" i="2" s="1"/>
  <c r="L35" i="2"/>
  <c r="L43" i="2" s="1"/>
  <c r="L57" i="2"/>
  <c r="L70" i="2"/>
  <c r="L83" i="2"/>
  <c r="L85" i="2" s="1"/>
  <c r="L49" i="2"/>
  <c r="L51" i="2" s="1"/>
  <c r="L58" i="2"/>
  <c r="L71" i="2"/>
  <c r="L15" i="2" l="1"/>
  <c r="F91" i="2"/>
  <c r="H91" i="2" s="1"/>
  <c r="L64" i="2"/>
  <c r="L77" i="2"/>
  <c r="L90" i="2" l="1"/>
  <c r="I91" i="2" s="1"/>
  <c r="J91" i="2"/>
  <c r="L91" i="2" l="1"/>
</calcChain>
</file>

<file path=xl/sharedStrings.xml><?xml version="1.0" encoding="utf-8"?>
<sst xmlns="http://schemas.openxmlformats.org/spreadsheetml/2006/main" count="955" uniqueCount="133">
  <si>
    <t>SEMESTER I</t>
  </si>
  <si>
    <t>NO.</t>
  </si>
  <si>
    <t>KODE</t>
  </si>
  <si>
    <t>Nama Mata Kuliah</t>
  </si>
  <si>
    <t>SKS</t>
  </si>
  <si>
    <t>SKS PERKULIAHAN</t>
  </si>
  <si>
    <t>JAM PERKULIAHAN</t>
  </si>
  <si>
    <t>TEORI</t>
  </si>
  <si>
    <t>PRAKTEK</t>
  </si>
  <si>
    <t>TOTAL SKS</t>
  </si>
  <si>
    <t>TOTAL JAM</t>
  </si>
  <si>
    <t>NON LAB</t>
  </si>
  <si>
    <t xml:space="preserve"> LAB. KOM.</t>
  </si>
  <si>
    <t>PPI41021</t>
  </si>
  <si>
    <t>Pendidikan Agama</t>
  </si>
  <si>
    <t>PPI41011</t>
  </si>
  <si>
    <t>Pancasila dan Kewarganegaraan</t>
  </si>
  <si>
    <t>MB42011</t>
  </si>
  <si>
    <t>Matematika Bisnis</t>
  </si>
  <si>
    <t>MB42021</t>
  </si>
  <si>
    <t xml:space="preserve">Praktikum Aplikasi Komputer </t>
  </si>
  <si>
    <t>MB43031</t>
  </si>
  <si>
    <t>Pengantar Akuntansi</t>
  </si>
  <si>
    <t>MB42041</t>
  </si>
  <si>
    <t>Ekonomi dan Manajemen Bisnis</t>
  </si>
  <si>
    <t>MB41051</t>
  </si>
  <si>
    <t>Kreativitas dan Inovasi</t>
  </si>
  <si>
    <t>MB42061</t>
  </si>
  <si>
    <t>Etika Bisnis</t>
  </si>
  <si>
    <t>JUMLAH</t>
  </si>
  <si>
    <t>SEMESTER II</t>
  </si>
  <si>
    <t>PPI42042</t>
  </si>
  <si>
    <t>English for Marketing</t>
  </si>
  <si>
    <t>MB41072</t>
  </si>
  <si>
    <t>Manajemen Pemasaran</t>
  </si>
  <si>
    <t>MB41082</t>
  </si>
  <si>
    <t>Pengantar Bisnis</t>
  </si>
  <si>
    <t>MB42092</t>
  </si>
  <si>
    <t>Kewirausahaan</t>
  </si>
  <si>
    <t>MB41102</t>
  </si>
  <si>
    <t>Komunikasi Bisnis dan Presentation Skill</t>
  </si>
  <si>
    <t>MB42112</t>
  </si>
  <si>
    <t>Manajemen Keuangan</t>
  </si>
  <si>
    <t>MB41122</t>
  </si>
  <si>
    <t>Proyek 1: Business Plan (BP)</t>
  </si>
  <si>
    <t>SEMESTER III</t>
  </si>
  <si>
    <t>PPI42053</t>
  </si>
  <si>
    <t>English Conversation 1</t>
  </si>
  <si>
    <t>PPI43083</t>
  </si>
  <si>
    <t>Pengantar Logistik</t>
  </si>
  <si>
    <t>MB41133</t>
  </si>
  <si>
    <t>Customer Sevice</t>
  </si>
  <si>
    <t>MB41143</t>
  </si>
  <si>
    <t>Pemasaran Jasa</t>
  </si>
  <si>
    <t>MB41153</t>
  </si>
  <si>
    <t>Manajemen Saluran Pemasaran</t>
  </si>
  <si>
    <t>MB41163</t>
  </si>
  <si>
    <t>Segmenting Targeting Positioning</t>
  </si>
  <si>
    <t>MB41173</t>
  </si>
  <si>
    <t>Perilaku Konsumen</t>
  </si>
  <si>
    <t>MB41183</t>
  </si>
  <si>
    <t>SEMESTER IV</t>
  </si>
  <si>
    <t>PPI42106</t>
  </si>
  <si>
    <t>SAP Fundamental</t>
  </si>
  <si>
    <t>PPI42064</t>
  </si>
  <si>
    <t>English Conversation 2</t>
  </si>
  <si>
    <t>MB41194</t>
  </si>
  <si>
    <t>Negotiation Skill</t>
  </si>
  <si>
    <t>MB41204</t>
  </si>
  <si>
    <t>Selling Skill</t>
  </si>
  <si>
    <t>MB41214</t>
  </si>
  <si>
    <t>Closing The Sales Technique</t>
  </si>
  <si>
    <t>MB41224</t>
  </si>
  <si>
    <t>Customer Relationship Management</t>
  </si>
  <si>
    <t>PPI42094</t>
  </si>
  <si>
    <t>Suppy Chain Management</t>
  </si>
  <si>
    <t>PPI42127</t>
  </si>
  <si>
    <t>E-Commerce</t>
  </si>
  <si>
    <t>SEMESTER V</t>
  </si>
  <si>
    <t>MB41235</t>
  </si>
  <si>
    <t>Internship 1</t>
  </si>
  <si>
    <t>MB41245</t>
  </si>
  <si>
    <t>Proyek 2: Selling Project</t>
  </si>
  <si>
    <t>SEMESTER VI</t>
  </si>
  <si>
    <t>PPI44114</t>
  </si>
  <si>
    <t>SAP Sales Order</t>
  </si>
  <si>
    <t>PPI42076</t>
  </si>
  <si>
    <t>English Writing Skill</t>
  </si>
  <si>
    <t>MB41256</t>
  </si>
  <si>
    <t>Management Event</t>
  </si>
  <si>
    <t>MB41266</t>
  </si>
  <si>
    <t>Creative Advertising</t>
  </si>
  <si>
    <t>MB41276</t>
  </si>
  <si>
    <t>Integrated Marketing Communication</t>
  </si>
  <si>
    <t>MB41286</t>
  </si>
  <si>
    <t>Brand Management</t>
  </si>
  <si>
    <t>MB41296</t>
  </si>
  <si>
    <t>Proyek 3 : Marketingn Plan (MP)</t>
  </si>
  <si>
    <t>SEMESTER VII</t>
  </si>
  <si>
    <t>MB42307</t>
  </si>
  <si>
    <t>Metodologi Penelitian</t>
  </si>
  <si>
    <t>MB42317</t>
  </si>
  <si>
    <t>Statistika Bisnis</t>
  </si>
  <si>
    <t>MB41327</t>
  </si>
  <si>
    <t>Seminar Proposal</t>
  </si>
  <si>
    <t>PPI41037</t>
  </si>
  <si>
    <t>Bahas Indonesia: Report Writing</t>
  </si>
  <si>
    <t>PPI42137</t>
  </si>
  <si>
    <t>TOEFL Preparation</t>
  </si>
  <si>
    <t>MB42337</t>
  </si>
  <si>
    <t>Leadership</t>
  </si>
  <si>
    <t>MB41347</t>
  </si>
  <si>
    <t>Strategi Bisnis</t>
  </si>
  <si>
    <t>SEMESTER VIII</t>
  </si>
  <si>
    <t>MB41358</t>
  </si>
  <si>
    <t>Internship 2</t>
  </si>
  <si>
    <t>MB41368</t>
  </si>
  <si>
    <t>Tugas Akhir</t>
  </si>
  <si>
    <t>Eksport Import</t>
  </si>
  <si>
    <t>KURIKULUM PROGRAM STUDI D4 MANAJEMEN PEMASARAN INDUSTRI LOGISTIK</t>
  </si>
  <si>
    <t>Prety</t>
  </si>
  <si>
    <t>Jane</t>
  </si>
  <si>
    <t>Angga</t>
  </si>
  <si>
    <t>Senny</t>
  </si>
  <si>
    <t>Bambang</t>
  </si>
  <si>
    <t>Hesti</t>
  </si>
  <si>
    <t>SEMESTER GANJIL</t>
  </si>
  <si>
    <t>SEMESTER</t>
  </si>
  <si>
    <t>SENNY HANDAYANI, SE., MM.</t>
  </si>
  <si>
    <t>ASARETKHA ADJANE A, SE., MBA.</t>
  </si>
  <si>
    <t>BAMBANG TRI P, SE., MM.</t>
  </si>
  <si>
    <t>PRETY DIAWATI, S.SOS., MM.</t>
  </si>
  <si>
    <t>HESTI SUGESTI, S.PD., 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</si>
</sst>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595959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10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5" fillId="0" borderId="2" xfId="1" applyFont="1" applyBorder="1" applyAlignment="1">
      <alignment horizontal="justify" wrapText="1"/>
    </xf>
    <xf numFmtId="0" fontId="6" fillId="0" borderId="0" xfId="0" applyFont="1" applyBorder="1" applyAlignment="1">
      <alignment horizontal="left" vertical="center" wrapText="1"/>
    </xf>
    <xf numFmtId="0" fontId="5" fillId="0" borderId="2" xfId="1" applyFont="1" applyBorder="1" applyAlignment="1">
      <alignment wrapText="1"/>
    </xf>
    <xf numFmtId="0" fontId="4" fillId="2" borderId="2" xfId="1" applyFont="1" applyFill="1" applyBorder="1" applyAlignment="1">
      <alignment wrapText="1"/>
    </xf>
    <xf numFmtId="0" fontId="4" fillId="2" borderId="2" xfId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4" fillId="2" borderId="2" xfId="1" applyFont="1" applyFill="1" applyBorder="1" applyAlignment="1">
      <alignment horizontal="justify" wrapText="1"/>
    </xf>
    <xf numFmtId="0" fontId="2" fillId="0" borderId="0" xfId="0" applyFont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wrapText="1"/>
    </xf>
    <xf numFmtId="0" fontId="5" fillId="3" borderId="0" xfId="1" applyFont="1" applyFill="1" applyBorder="1" applyAlignment="1">
      <alignment horizontal="center" wrapText="1"/>
    </xf>
    <xf numFmtId="0" fontId="5" fillId="3" borderId="0" xfId="1" applyFont="1" applyFill="1" applyBorder="1" applyAlignment="1">
      <alignment horizontal="justify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6" fillId="3" borderId="0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 wrapText="1"/>
    </xf>
    <xf numFmtId="0" fontId="8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5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0" borderId="2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1" fontId="5" fillId="0" borderId="3" xfId="1" applyNumberFormat="1" applyFont="1" applyBorder="1" applyAlignment="1">
      <alignment horizontal="center" wrapText="1"/>
    </xf>
    <xf numFmtId="9" fontId="5" fillId="0" borderId="5" xfId="1" applyNumberFormat="1" applyFont="1" applyBorder="1" applyAlignment="1">
      <alignment horizont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0" fillId="0" borderId="2" xfId="0" applyFont="1" applyBorder="1" applyAlignment="1">
      <alignment wrapText="1"/>
    </xf>
    <xf numFmtId="0" fontId="5" fillId="4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5" fillId="4" borderId="2" xfId="1" applyFont="1" applyFill="1" applyBorder="1" applyAlignment="1">
      <alignment horizontal="justify" wrapText="1"/>
    </xf>
    <xf numFmtId="0" fontId="5" fillId="5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5" fillId="5" borderId="2" xfId="1" applyFont="1" applyFill="1" applyBorder="1" applyAlignment="1">
      <alignment horizontal="justify" wrapText="1"/>
    </xf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0" xfId="0" applyFont="1" applyFill="1" applyAlignment="1">
      <alignment wrapText="1"/>
    </xf>
    <xf numFmtId="0" fontId="5" fillId="6" borderId="2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justify" wrapText="1"/>
    </xf>
    <xf numFmtId="0" fontId="5" fillId="7" borderId="2" xfId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2" xfId="0" applyFont="1" applyFill="1" applyBorder="1" applyAlignment="1">
      <alignment wrapText="1"/>
    </xf>
    <xf numFmtId="0" fontId="5" fillId="4" borderId="2" xfId="1" applyFont="1" applyFill="1" applyBorder="1" applyAlignment="1">
      <alignment wrapText="1"/>
    </xf>
    <xf numFmtId="0" fontId="5" fillId="7" borderId="2" xfId="1" applyFont="1" applyFill="1" applyBorder="1" applyAlignment="1">
      <alignment horizontal="justify" wrapText="1"/>
    </xf>
    <xf numFmtId="0" fontId="5" fillId="8" borderId="2" xfId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8" borderId="2" xfId="1" applyFont="1" applyFill="1" applyBorder="1" applyAlignment="1">
      <alignment horizontal="justify" wrapText="1"/>
    </xf>
    <xf numFmtId="0" fontId="0" fillId="8" borderId="0" xfId="0" applyFont="1" applyFill="1" applyAlignment="1">
      <alignment wrapText="1"/>
    </xf>
    <xf numFmtId="1" fontId="5" fillId="0" borderId="3" xfId="2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4" fillId="0" borderId="0" xfId="1" applyFont="1" applyAlignment="1">
      <alignment horizont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5" fillId="4" borderId="8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5" fillId="9" borderId="2" xfId="1" applyFont="1" applyFill="1" applyBorder="1" applyAlignment="1">
      <alignment horizontal="justify" wrapText="1"/>
    </xf>
    <xf numFmtId="0" fontId="0" fillId="9" borderId="0" xfId="0" applyFont="1" applyFill="1" applyAlignment="1">
      <alignment wrapText="1"/>
    </xf>
    <xf numFmtId="0" fontId="5" fillId="8" borderId="2" xfId="1" applyFont="1" applyFill="1" applyBorder="1" applyAlignment="1">
      <alignment wrapText="1"/>
    </xf>
    <xf numFmtId="0" fontId="5" fillId="5" borderId="2" xfId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5" fillId="7" borderId="2" xfId="1" applyFont="1" applyFill="1" applyBorder="1" applyAlignment="1">
      <alignment wrapText="1"/>
    </xf>
    <xf numFmtId="0" fontId="5" fillId="6" borderId="2" xfId="1" applyFont="1" applyFill="1" applyBorder="1" applyAlignment="1">
      <alignment wrapText="1"/>
    </xf>
    <xf numFmtId="0" fontId="5" fillId="10" borderId="2" xfId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5" fillId="10" borderId="2" xfId="1" applyFont="1" applyFill="1" applyBorder="1" applyAlignment="1">
      <alignment wrapText="1"/>
    </xf>
    <xf numFmtId="0" fontId="0" fillId="10" borderId="0" xfId="0" applyFont="1" applyFill="1" applyAlignment="1">
      <alignment wrapText="1"/>
    </xf>
    <xf numFmtId="0" fontId="1" fillId="9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left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sqref="A1:L1"/>
    </sheetView>
  </sheetViews>
  <sheetFormatPr defaultRowHeight="15" x14ac:dyDescent="0.25"/>
  <cols>
    <col min="1" max="1" width="5.42578125" style="2" customWidth="1"/>
    <col min="2" max="2" width="13.7109375" style="2" customWidth="1"/>
    <col min="3" max="3" width="38.7109375" style="2" customWidth="1"/>
    <col min="4" max="4" width="4.85546875" style="2" bestFit="1" customWidth="1"/>
    <col min="5" max="5" width="7.28515625" style="2" bestFit="1" customWidth="1"/>
    <col min="6" max="6" width="6.140625" style="2" customWidth="1"/>
    <col min="7" max="7" width="6.42578125" style="2" customWidth="1"/>
    <col min="8" max="8" width="7.28515625" style="2" customWidth="1"/>
    <col min="9" max="9" width="7.28515625" style="2" bestFit="1" customWidth="1"/>
    <col min="10" max="10" width="5.85546875" style="2" customWidth="1"/>
    <col min="11" max="11" width="6.140625" style="2" customWidth="1"/>
    <col min="12" max="12" width="7.140625" style="2" customWidth="1"/>
    <col min="13" max="13" width="2.42578125" style="1" customWidth="1"/>
    <col min="14" max="14" width="2.85546875" style="1" customWidth="1"/>
    <col min="15" max="15" width="9.140625" style="2"/>
    <col min="16" max="16" width="41.28515625" style="2" customWidth="1"/>
    <col min="17" max="16384" width="9.140625" style="2"/>
  </cols>
  <sheetData>
    <row r="1" spans="1:16" ht="15" customHeight="1" x14ac:dyDescent="0.25">
      <c r="A1" s="70" t="s">
        <v>119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6" x14ac:dyDescent="0.25">
      <c r="A2" s="3"/>
      <c r="B2" s="3"/>
      <c r="C2" s="3"/>
      <c r="D2" s="3"/>
      <c r="E2" s="3"/>
      <c r="F2" s="3"/>
      <c r="G2" s="3"/>
      <c r="H2" s="3"/>
      <c r="I2" s="4"/>
    </row>
    <row r="3" spans="1:16" x14ac:dyDescent="0.25">
      <c r="A3" s="69" t="s">
        <v>0</v>
      </c>
      <c r="B3" s="69"/>
      <c r="C3" s="4"/>
      <c r="D3" s="4"/>
      <c r="E3" s="4"/>
      <c r="F3" s="4"/>
      <c r="G3" s="4"/>
      <c r="H3" s="4"/>
      <c r="I3" s="4"/>
    </row>
    <row r="4" spans="1:16" x14ac:dyDescent="0.25">
      <c r="A4" s="66" t="s">
        <v>1</v>
      </c>
      <c r="B4" s="66" t="s">
        <v>2</v>
      </c>
      <c r="C4" s="66" t="s">
        <v>3</v>
      </c>
      <c r="D4" s="66" t="s">
        <v>4</v>
      </c>
      <c r="E4" s="71" t="s">
        <v>5</v>
      </c>
      <c r="F4" s="72"/>
      <c r="G4" s="72"/>
      <c r="H4" s="73"/>
      <c r="I4" s="66" t="s">
        <v>6</v>
      </c>
      <c r="J4" s="66"/>
      <c r="K4" s="66"/>
      <c r="L4" s="66"/>
    </row>
    <row r="5" spans="1:16" x14ac:dyDescent="0.25">
      <c r="A5" s="66"/>
      <c r="B5" s="66"/>
      <c r="C5" s="66"/>
      <c r="D5" s="66"/>
      <c r="E5" s="66" t="s">
        <v>7</v>
      </c>
      <c r="F5" s="66" t="s">
        <v>8</v>
      </c>
      <c r="G5" s="66"/>
      <c r="H5" s="67" t="s">
        <v>9</v>
      </c>
      <c r="I5" s="66" t="s">
        <v>7</v>
      </c>
      <c r="J5" s="66" t="s">
        <v>8</v>
      </c>
      <c r="K5" s="66"/>
      <c r="L5" s="66" t="s">
        <v>10</v>
      </c>
      <c r="M5" s="1">
        <v>1</v>
      </c>
      <c r="N5" s="1">
        <v>3</v>
      </c>
    </row>
    <row r="6" spans="1:16" ht="30" x14ac:dyDescent="0.25">
      <c r="A6" s="66"/>
      <c r="B6" s="66"/>
      <c r="C6" s="66"/>
      <c r="D6" s="66"/>
      <c r="E6" s="66"/>
      <c r="F6" s="5" t="s">
        <v>11</v>
      </c>
      <c r="G6" s="5" t="s">
        <v>12</v>
      </c>
      <c r="H6" s="68"/>
      <c r="I6" s="66"/>
      <c r="J6" s="5" t="s">
        <v>11</v>
      </c>
      <c r="K6" s="5" t="s">
        <v>12</v>
      </c>
      <c r="L6" s="66"/>
    </row>
    <row r="7" spans="1:16" x14ac:dyDescent="0.25">
      <c r="A7" s="6">
        <v>1</v>
      </c>
      <c r="B7" s="7" t="s">
        <v>13</v>
      </c>
      <c r="C7" s="8" t="s">
        <v>14</v>
      </c>
      <c r="D7" s="6">
        <v>3</v>
      </c>
      <c r="E7" s="6">
        <v>3</v>
      </c>
      <c r="F7" s="6">
        <v>0</v>
      </c>
      <c r="G7" s="6">
        <v>0</v>
      </c>
      <c r="H7" s="6">
        <f>E7+F7+G7</f>
        <v>3</v>
      </c>
      <c r="I7" s="6">
        <f>E7*$M$5</f>
        <v>3</v>
      </c>
      <c r="J7" s="6">
        <f>F7*$N$5</f>
        <v>0</v>
      </c>
      <c r="K7" s="6">
        <f>G7*$N$5</f>
        <v>0</v>
      </c>
      <c r="L7" s="6">
        <f>I7+J7+K7</f>
        <v>3</v>
      </c>
      <c r="P7" s="9"/>
    </row>
    <row r="8" spans="1:16" x14ac:dyDescent="0.25">
      <c r="A8" s="6">
        <v>2</v>
      </c>
      <c r="B8" s="7" t="s">
        <v>15</v>
      </c>
      <c r="C8" s="10" t="s">
        <v>16</v>
      </c>
      <c r="D8" s="6">
        <v>3</v>
      </c>
      <c r="E8" s="6">
        <v>3</v>
      </c>
      <c r="F8" s="6">
        <v>0</v>
      </c>
      <c r="G8" s="6">
        <v>0</v>
      </c>
      <c r="H8" s="6">
        <f>E8+F8+G8</f>
        <v>3</v>
      </c>
      <c r="I8" s="6">
        <f t="shared" ref="I8:I14" si="0">E8*$M$5</f>
        <v>3</v>
      </c>
      <c r="J8" s="6">
        <f t="shared" ref="J8:K14" si="1">F8*$N$5</f>
        <v>0</v>
      </c>
      <c r="K8" s="6">
        <f t="shared" si="1"/>
        <v>0</v>
      </c>
      <c r="L8" s="6">
        <f>I8+J8+K8</f>
        <v>3</v>
      </c>
      <c r="P8" s="9"/>
    </row>
    <row r="9" spans="1:16" x14ac:dyDescent="0.25">
      <c r="A9" s="6">
        <v>3</v>
      </c>
      <c r="B9" s="7" t="s">
        <v>17</v>
      </c>
      <c r="C9" s="8" t="s">
        <v>18</v>
      </c>
      <c r="D9" s="6">
        <v>3</v>
      </c>
      <c r="E9" s="6">
        <v>3</v>
      </c>
      <c r="F9" s="6">
        <v>0</v>
      </c>
      <c r="G9" s="6">
        <v>0</v>
      </c>
      <c r="H9" s="6">
        <f t="shared" ref="H9:H14" si="2">E9+F9+G9</f>
        <v>3</v>
      </c>
      <c r="I9" s="6">
        <f t="shared" si="0"/>
        <v>3</v>
      </c>
      <c r="J9" s="6">
        <f t="shared" si="1"/>
        <v>0</v>
      </c>
      <c r="K9" s="6">
        <f t="shared" si="1"/>
        <v>0</v>
      </c>
      <c r="L9" s="6">
        <f t="shared" ref="L9:L14" si="3">I9+J9+K9</f>
        <v>3</v>
      </c>
      <c r="P9" s="9"/>
    </row>
    <row r="10" spans="1:16" x14ac:dyDescent="0.25">
      <c r="A10" s="6">
        <v>4</v>
      </c>
      <c r="B10" s="7" t="s">
        <v>19</v>
      </c>
      <c r="C10" s="8" t="s">
        <v>20</v>
      </c>
      <c r="D10" s="6">
        <v>3</v>
      </c>
      <c r="E10" s="6">
        <v>2</v>
      </c>
      <c r="F10" s="6">
        <v>0</v>
      </c>
      <c r="G10" s="6">
        <v>1</v>
      </c>
      <c r="H10" s="6">
        <f t="shared" si="2"/>
        <v>3</v>
      </c>
      <c r="I10" s="6">
        <f t="shared" si="0"/>
        <v>2</v>
      </c>
      <c r="J10" s="6">
        <f t="shared" si="1"/>
        <v>0</v>
      </c>
      <c r="K10" s="6">
        <f t="shared" si="1"/>
        <v>3</v>
      </c>
      <c r="L10" s="6">
        <f t="shared" si="3"/>
        <v>5</v>
      </c>
      <c r="P10" s="9"/>
    </row>
    <row r="11" spans="1:16" x14ac:dyDescent="0.25">
      <c r="A11" s="6">
        <v>5</v>
      </c>
      <c r="B11" s="7" t="s">
        <v>21</v>
      </c>
      <c r="C11" s="8" t="s">
        <v>22</v>
      </c>
      <c r="D11" s="6">
        <v>2</v>
      </c>
      <c r="E11" s="6">
        <v>2</v>
      </c>
      <c r="F11" s="6">
        <v>0</v>
      </c>
      <c r="G11" s="6">
        <v>0</v>
      </c>
      <c r="H11" s="6">
        <f t="shared" si="2"/>
        <v>2</v>
      </c>
      <c r="I11" s="6">
        <f t="shared" si="0"/>
        <v>2</v>
      </c>
      <c r="J11" s="6">
        <f t="shared" si="1"/>
        <v>0</v>
      </c>
      <c r="K11" s="6">
        <f t="shared" si="1"/>
        <v>0</v>
      </c>
      <c r="L11" s="6">
        <f t="shared" si="3"/>
        <v>2</v>
      </c>
      <c r="P11" s="9"/>
    </row>
    <row r="12" spans="1:16" x14ac:dyDescent="0.25">
      <c r="A12" s="6">
        <v>6</v>
      </c>
      <c r="B12" s="7" t="s">
        <v>23</v>
      </c>
      <c r="C12" s="8" t="s">
        <v>24</v>
      </c>
      <c r="D12" s="6">
        <v>3</v>
      </c>
      <c r="E12" s="6">
        <v>3</v>
      </c>
      <c r="F12" s="6">
        <v>0</v>
      </c>
      <c r="G12" s="6">
        <v>0</v>
      </c>
      <c r="H12" s="6">
        <f t="shared" si="2"/>
        <v>3</v>
      </c>
      <c r="I12" s="6">
        <f t="shared" si="0"/>
        <v>3</v>
      </c>
      <c r="J12" s="6">
        <f t="shared" si="1"/>
        <v>0</v>
      </c>
      <c r="K12" s="6">
        <f t="shared" si="1"/>
        <v>0</v>
      </c>
      <c r="L12" s="6">
        <f t="shared" si="3"/>
        <v>3</v>
      </c>
      <c r="P12" s="9"/>
    </row>
    <row r="13" spans="1:16" x14ac:dyDescent="0.25">
      <c r="A13" s="6">
        <v>7</v>
      </c>
      <c r="B13" s="7" t="s">
        <v>25</v>
      </c>
      <c r="C13" s="8" t="s">
        <v>26</v>
      </c>
      <c r="D13" s="6">
        <v>2</v>
      </c>
      <c r="E13" s="6">
        <v>1</v>
      </c>
      <c r="F13" s="6">
        <v>1</v>
      </c>
      <c r="G13" s="6">
        <v>0</v>
      </c>
      <c r="H13" s="6">
        <f t="shared" si="2"/>
        <v>2</v>
      </c>
      <c r="I13" s="6">
        <f t="shared" si="0"/>
        <v>1</v>
      </c>
      <c r="J13" s="6">
        <f t="shared" si="1"/>
        <v>3</v>
      </c>
      <c r="K13" s="6">
        <f t="shared" si="1"/>
        <v>0</v>
      </c>
      <c r="L13" s="6">
        <f t="shared" si="3"/>
        <v>4</v>
      </c>
      <c r="P13" s="9"/>
    </row>
    <row r="14" spans="1:16" x14ac:dyDescent="0.25">
      <c r="A14" s="6">
        <v>8</v>
      </c>
      <c r="B14" s="7" t="s">
        <v>27</v>
      </c>
      <c r="C14" s="8" t="s">
        <v>28</v>
      </c>
      <c r="D14" s="6">
        <v>3</v>
      </c>
      <c r="E14" s="6">
        <v>3</v>
      </c>
      <c r="F14" s="6">
        <v>0</v>
      </c>
      <c r="G14" s="6">
        <v>0</v>
      </c>
      <c r="H14" s="6">
        <f t="shared" si="2"/>
        <v>3</v>
      </c>
      <c r="I14" s="6">
        <f t="shared" si="0"/>
        <v>3</v>
      </c>
      <c r="J14" s="6">
        <f t="shared" si="1"/>
        <v>0</v>
      </c>
      <c r="K14" s="6">
        <f t="shared" si="1"/>
        <v>0</v>
      </c>
      <c r="L14" s="6">
        <f t="shared" si="3"/>
        <v>3</v>
      </c>
      <c r="P14" s="9"/>
    </row>
    <row r="15" spans="1:16" s="14" customFormat="1" x14ac:dyDescent="0.25">
      <c r="A15" s="11"/>
      <c r="B15" s="12"/>
      <c r="C15" s="11" t="s">
        <v>29</v>
      </c>
      <c r="D15" s="5">
        <f t="shared" ref="D15:L15" si="4">SUM(D7:D14)</f>
        <v>22</v>
      </c>
      <c r="E15" s="5">
        <f t="shared" si="4"/>
        <v>20</v>
      </c>
      <c r="F15" s="5">
        <f t="shared" si="4"/>
        <v>1</v>
      </c>
      <c r="G15" s="5">
        <f t="shared" si="4"/>
        <v>1</v>
      </c>
      <c r="H15" s="5">
        <f t="shared" si="4"/>
        <v>22</v>
      </c>
      <c r="I15" s="5">
        <f t="shared" si="4"/>
        <v>20</v>
      </c>
      <c r="J15" s="5">
        <f t="shared" si="4"/>
        <v>3</v>
      </c>
      <c r="K15" s="5">
        <f t="shared" si="4"/>
        <v>3</v>
      </c>
      <c r="L15" s="5">
        <f t="shared" si="4"/>
        <v>26</v>
      </c>
      <c r="M15" s="13"/>
      <c r="N15" s="13"/>
    </row>
    <row r="16" spans="1:16" x14ac:dyDescent="0.25">
      <c r="B16" s="15"/>
    </row>
    <row r="17" spans="1:16" x14ac:dyDescent="0.25">
      <c r="A17" s="69" t="s">
        <v>45</v>
      </c>
      <c r="B17" s="69"/>
      <c r="C17" s="4"/>
      <c r="D17" s="4"/>
      <c r="E17" s="4"/>
      <c r="F17" s="4"/>
      <c r="G17" s="4"/>
      <c r="H17" s="4"/>
      <c r="I17" s="4"/>
    </row>
    <row r="18" spans="1:16" x14ac:dyDescent="0.25">
      <c r="A18" s="66" t="s">
        <v>1</v>
      </c>
      <c r="B18" s="66" t="s">
        <v>2</v>
      </c>
      <c r="C18" s="66" t="s">
        <v>3</v>
      </c>
      <c r="D18" s="66" t="s">
        <v>4</v>
      </c>
      <c r="E18" s="66" t="s">
        <v>5</v>
      </c>
      <c r="F18" s="66"/>
      <c r="G18" s="66"/>
      <c r="H18" s="66"/>
      <c r="I18" s="66" t="s">
        <v>6</v>
      </c>
      <c r="J18" s="66"/>
      <c r="K18" s="66"/>
      <c r="L18" s="66"/>
    </row>
    <row r="19" spans="1:16" x14ac:dyDescent="0.25">
      <c r="A19" s="66"/>
      <c r="B19" s="66"/>
      <c r="C19" s="66"/>
      <c r="D19" s="66"/>
      <c r="E19" s="66" t="s">
        <v>7</v>
      </c>
      <c r="F19" s="66" t="s">
        <v>8</v>
      </c>
      <c r="G19" s="66"/>
      <c r="H19" s="67" t="s">
        <v>9</v>
      </c>
      <c r="I19" s="66" t="s">
        <v>7</v>
      </c>
      <c r="J19" s="66" t="s">
        <v>8</v>
      </c>
      <c r="K19" s="66"/>
      <c r="L19" s="66" t="s">
        <v>10</v>
      </c>
      <c r="M19" s="1">
        <v>1</v>
      </c>
      <c r="N19" s="1">
        <v>3</v>
      </c>
    </row>
    <row r="20" spans="1:16" ht="30" x14ac:dyDescent="0.25">
      <c r="A20" s="66"/>
      <c r="B20" s="66"/>
      <c r="C20" s="66"/>
      <c r="D20" s="66"/>
      <c r="E20" s="66"/>
      <c r="F20" s="5" t="s">
        <v>11</v>
      </c>
      <c r="G20" s="5" t="s">
        <v>12</v>
      </c>
      <c r="H20" s="68"/>
      <c r="I20" s="66"/>
      <c r="J20" s="5" t="s">
        <v>11</v>
      </c>
      <c r="K20" s="5" t="s">
        <v>12</v>
      </c>
      <c r="L20" s="66"/>
    </row>
    <row r="21" spans="1:16" x14ac:dyDescent="0.25">
      <c r="A21" s="6">
        <v>1</v>
      </c>
      <c r="B21" s="7" t="s">
        <v>46</v>
      </c>
      <c r="C21" s="10" t="s">
        <v>47</v>
      </c>
      <c r="D21" s="6">
        <v>3</v>
      </c>
      <c r="E21" s="6">
        <v>2</v>
      </c>
      <c r="F21" s="6">
        <v>1</v>
      </c>
      <c r="G21" s="6">
        <v>0</v>
      </c>
      <c r="H21" s="6">
        <f>E21+F21+G21</f>
        <v>3</v>
      </c>
      <c r="I21" s="6">
        <f t="shared" ref="I21:I27" si="5">E21*$M$19</f>
        <v>2</v>
      </c>
      <c r="J21" s="6">
        <f t="shared" ref="J21:K27" si="6">F21*$N$19</f>
        <v>3</v>
      </c>
      <c r="K21" s="6">
        <f t="shared" si="6"/>
        <v>0</v>
      </c>
      <c r="L21" s="6">
        <f>I21+J21+K21</f>
        <v>5</v>
      </c>
      <c r="P21" s="19"/>
    </row>
    <row r="22" spans="1:16" x14ac:dyDescent="0.25">
      <c r="A22" s="6">
        <v>2</v>
      </c>
      <c r="B22" s="7" t="s">
        <v>48</v>
      </c>
      <c r="C22" s="8" t="s">
        <v>49</v>
      </c>
      <c r="D22" s="6">
        <v>2</v>
      </c>
      <c r="E22" s="6">
        <v>2</v>
      </c>
      <c r="F22" s="6">
        <v>0</v>
      </c>
      <c r="G22" s="6">
        <v>0</v>
      </c>
      <c r="H22" s="6">
        <f t="shared" ref="H22:H27" si="7">E22+F22+G22</f>
        <v>2</v>
      </c>
      <c r="I22" s="6">
        <f t="shared" si="5"/>
        <v>2</v>
      </c>
      <c r="J22" s="6">
        <f t="shared" si="6"/>
        <v>0</v>
      </c>
      <c r="K22" s="6">
        <f t="shared" si="6"/>
        <v>0</v>
      </c>
      <c r="L22" s="6">
        <f t="shared" ref="L22:L27" si="8">I22+J22+K22</f>
        <v>2</v>
      </c>
      <c r="P22" s="9"/>
    </row>
    <row r="23" spans="1:16" x14ac:dyDescent="0.25">
      <c r="A23" s="6">
        <v>3</v>
      </c>
      <c r="B23" s="7" t="s">
        <v>50</v>
      </c>
      <c r="C23" s="2" t="s">
        <v>51</v>
      </c>
      <c r="D23" s="6">
        <v>2</v>
      </c>
      <c r="E23" s="6">
        <v>1</v>
      </c>
      <c r="F23" s="6">
        <v>1</v>
      </c>
      <c r="G23" s="6">
        <v>0</v>
      </c>
      <c r="H23" s="6">
        <f t="shared" si="7"/>
        <v>2</v>
      </c>
      <c r="I23" s="6">
        <f t="shared" si="5"/>
        <v>1</v>
      </c>
      <c r="J23" s="6">
        <f t="shared" si="6"/>
        <v>3</v>
      </c>
      <c r="K23" s="6">
        <f t="shared" si="6"/>
        <v>0</v>
      </c>
      <c r="L23" s="6">
        <f t="shared" si="8"/>
        <v>4</v>
      </c>
      <c r="P23" s="9"/>
    </row>
    <row r="24" spans="1:16" x14ac:dyDescent="0.25">
      <c r="A24" s="6">
        <v>4</v>
      </c>
      <c r="B24" s="7" t="s">
        <v>52</v>
      </c>
      <c r="C24" s="8" t="s">
        <v>53</v>
      </c>
      <c r="D24" s="6">
        <v>3</v>
      </c>
      <c r="E24" s="6">
        <v>3</v>
      </c>
      <c r="F24" s="6">
        <v>0</v>
      </c>
      <c r="G24" s="6">
        <v>0</v>
      </c>
      <c r="H24" s="6">
        <f t="shared" si="7"/>
        <v>3</v>
      </c>
      <c r="I24" s="6">
        <f t="shared" si="5"/>
        <v>3</v>
      </c>
      <c r="J24" s="6">
        <f t="shared" si="6"/>
        <v>0</v>
      </c>
      <c r="K24" s="6">
        <f t="shared" si="6"/>
        <v>0</v>
      </c>
      <c r="L24" s="6">
        <f t="shared" si="8"/>
        <v>3</v>
      </c>
      <c r="P24" s="9"/>
    </row>
    <row r="25" spans="1:16" x14ac:dyDescent="0.25">
      <c r="A25" s="6">
        <v>5</v>
      </c>
      <c r="B25" s="7" t="s">
        <v>54</v>
      </c>
      <c r="C25" s="10" t="s">
        <v>55</v>
      </c>
      <c r="D25" s="6">
        <v>3</v>
      </c>
      <c r="E25" s="6">
        <v>3</v>
      </c>
      <c r="F25" s="6">
        <v>0</v>
      </c>
      <c r="G25" s="6">
        <v>0</v>
      </c>
      <c r="H25" s="6">
        <f t="shared" si="7"/>
        <v>3</v>
      </c>
      <c r="I25" s="6">
        <f t="shared" si="5"/>
        <v>3</v>
      </c>
      <c r="J25" s="6">
        <f t="shared" si="6"/>
        <v>0</v>
      </c>
      <c r="K25" s="6">
        <f t="shared" si="6"/>
        <v>0</v>
      </c>
      <c r="L25" s="6">
        <f t="shared" si="8"/>
        <v>3</v>
      </c>
      <c r="P25" s="9"/>
    </row>
    <row r="26" spans="1:16" x14ac:dyDescent="0.25">
      <c r="A26" s="6">
        <v>6</v>
      </c>
      <c r="B26" s="7" t="s">
        <v>56</v>
      </c>
      <c r="C26" s="2" t="s">
        <v>57</v>
      </c>
      <c r="D26" s="20">
        <v>2</v>
      </c>
      <c r="E26" s="6">
        <v>1</v>
      </c>
      <c r="F26" s="6">
        <v>1</v>
      </c>
      <c r="G26" s="6">
        <v>0</v>
      </c>
      <c r="H26" s="6">
        <f t="shared" si="7"/>
        <v>2</v>
      </c>
      <c r="I26" s="6">
        <f t="shared" si="5"/>
        <v>1</v>
      </c>
      <c r="J26" s="6">
        <f t="shared" si="6"/>
        <v>3</v>
      </c>
      <c r="K26" s="6">
        <f t="shared" si="6"/>
        <v>0</v>
      </c>
      <c r="L26" s="6">
        <f t="shared" si="8"/>
        <v>4</v>
      </c>
      <c r="P26" s="9"/>
    </row>
    <row r="27" spans="1:16" x14ac:dyDescent="0.25">
      <c r="A27" s="6">
        <v>7</v>
      </c>
      <c r="B27" s="7" t="s">
        <v>58</v>
      </c>
      <c r="C27" s="8" t="s">
        <v>59</v>
      </c>
      <c r="D27" s="6">
        <v>3</v>
      </c>
      <c r="E27" s="6">
        <v>3</v>
      </c>
      <c r="F27" s="6">
        <v>0</v>
      </c>
      <c r="G27" s="6">
        <v>0</v>
      </c>
      <c r="H27" s="6">
        <f t="shared" si="7"/>
        <v>3</v>
      </c>
      <c r="I27" s="6">
        <f t="shared" si="5"/>
        <v>3</v>
      </c>
      <c r="J27" s="6">
        <f t="shared" si="6"/>
        <v>0</v>
      </c>
      <c r="K27" s="6">
        <f t="shared" si="6"/>
        <v>0</v>
      </c>
      <c r="L27" s="6">
        <f t="shared" si="8"/>
        <v>3</v>
      </c>
      <c r="P27" s="9"/>
    </row>
    <row r="28" spans="1:16" x14ac:dyDescent="0.25">
      <c r="A28" s="6">
        <v>8</v>
      </c>
      <c r="B28" s="7" t="s">
        <v>60</v>
      </c>
      <c r="C28" s="40" t="s">
        <v>118</v>
      </c>
      <c r="D28" s="6">
        <v>2</v>
      </c>
      <c r="E28" s="6">
        <v>1</v>
      </c>
      <c r="F28" s="6">
        <v>1</v>
      </c>
      <c r="G28" s="6">
        <v>0</v>
      </c>
      <c r="H28" s="6">
        <f>E28+F28+G28</f>
        <v>2</v>
      </c>
      <c r="I28" s="6">
        <f>E28*$M$33</f>
        <v>1</v>
      </c>
      <c r="J28" s="6">
        <f>F28*$N$33</f>
        <v>3</v>
      </c>
      <c r="K28" s="6">
        <f>G28*$N$33</f>
        <v>0</v>
      </c>
      <c r="L28" s="6">
        <f>I28+J28+K28</f>
        <v>4</v>
      </c>
      <c r="P28" s="19"/>
    </row>
    <row r="29" spans="1:16" s="14" customFormat="1" x14ac:dyDescent="0.25">
      <c r="A29" s="11"/>
      <c r="B29" s="12"/>
      <c r="C29" s="17" t="s">
        <v>29</v>
      </c>
      <c r="D29" s="5">
        <f t="shared" ref="D29:L29" si="9">SUM(D21:D28)</f>
        <v>20</v>
      </c>
      <c r="E29" s="5">
        <f t="shared" si="9"/>
        <v>16</v>
      </c>
      <c r="F29" s="5">
        <f t="shared" si="9"/>
        <v>4</v>
      </c>
      <c r="G29" s="5">
        <f t="shared" si="9"/>
        <v>0</v>
      </c>
      <c r="H29" s="5">
        <f t="shared" si="9"/>
        <v>20</v>
      </c>
      <c r="I29" s="5">
        <f t="shared" si="9"/>
        <v>16</v>
      </c>
      <c r="J29" s="5">
        <f t="shared" si="9"/>
        <v>12</v>
      </c>
      <c r="K29" s="5">
        <f t="shared" si="9"/>
        <v>0</v>
      </c>
      <c r="L29" s="5">
        <f t="shared" si="9"/>
        <v>28</v>
      </c>
      <c r="M29" s="13"/>
      <c r="N29" s="13"/>
    </row>
    <row r="30" spans="1:16" x14ac:dyDescent="0.25">
      <c r="A30" s="21"/>
      <c r="B30" s="22"/>
      <c r="C30" s="23"/>
      <c r="D30" s="24"/>
      <c r="E30" s="24"/>
      <c r="F30" s="24"/>
      <c r="G30" s="24"/>
      <c r="H30" s="24"/>
      <c r="I30" s="24"/>
    </row>
    <row r="31" spans="1:16" x14ac:dyDescent="0.25">
      <c r="A31" s="69" t="s">
        <v>61</v>
      </c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6" x14ac:dyDescent="0.25">
      <c r="A32" s="66" t="s">
        <v>1</v>
      </c>
      <c r="B32" s="66" t="s">
        <v>2</v>
      </c>
      <c r="C32" s="66" t="s">
        <v>3</v>
      </c>
      <c r="D32" s="66" t="s">
        <v>4</v>
      </c>
      <c r="E32" s="66" t="s">
        <v>5</v>
      </c>
      <c r="F32" s="66"/>
      <c r="G32" s="66"/>
      <c r="H32" s="66"/>
      <c r="I32" s="66" t="s">
        <v>6</v>
      </c>
      <c r="J32" s="66"/>
      <c r="K32" s="66"/>
      <c r="L32" s="66"/>
    </row>
    <row r="33" spans="1:16" x14ac:dyDescent="0.25">
      <c r="A33" s="66"/>
      <c r="B33" s="66"/>
      <c r="C33" s="66"/>
      <c r="D33" s="66"/>
      <c r="E33" s="66" t="s">
        <v>7</v>
      </c>
      <c r="F33" s="66" t="s">
        <v>8</v>
      </c>
      <c r="G33" s="66"/>
      <c r="H33" s="67" t="s">
        <v>9</v>
      </c>
      <c r="I33" s="66" t="s">
        <v>7</v>
      </c>
      <c r="J33" s="66" t="s">
        <v>8</v>
      </c>
      <c r="K33" s="66"/>
      <c r="L33" s="66" t="s">
        <v>10</v>
      </c>
      <c r="M33" s="1">
        <v>1</v>
      </c>
      <c r="N33" s="1">
        <v>3</v>
      </c>
    </row>
    <row r="34" spans="1:16" ht="30" x14ac:dyDescent="0.25">
      <c r="A34" s="66"/>
      <c r="B34" s="66"/>
      <c r="C34" s="66"/>
      <c r="D34" s="66"/>
      <c r="E34" s="66"/>
      <c r="F34" s="5" t="s">
        <v>11</v>
      </c>
      <c r="G34" s="5" t="s">
        <v>12</v>
      </c>
      <c r="H34" s="68"/>
      <c r="I34" s="66"/>
      <c r="J34" s="5" t="s">
        <v>11</v>
      </c>
      <c r="K34" s="5" t="s">
        <v>12</v>
      </c>
      <c r="L34" s="66"/>
    </row>
    <row r="35" spans="1:16" x14ac:dyDescent="0.25">
      <c r="A35" s="6">
        <v>1</v>
      </c>
      <c r="B35" s="7" t="s">
        <v>62</v>
      </c>
      <c r="C35" s="8" t="s">
        <v>63</v>
      </c>
      <c r="D35" s="6">
        <v>3</v>
      </c>
      <c r="E35" s="6">
        <v>2</v>
      </c>
      <c r="F35" s="6">
        <v>0</v>
      </c>
      <c r="G35" s="6">
        <v>1</v>
      </c>
      <c r="H35" s="6">
        <f>E35+F35+G35</f>
        <v>3</v>
      </c>
      <c r="I35" s="6">
        <f>E35*$M$33</f>
        <v>2</v>
      </c>
      <c r="J35" s="6">
        <f>F35*$N$33</f>
        <v>0</v>
      </c>
      <c r="K35" s="6">
        <f>G35*$N$33</f>
        <v>3</v>
      </c>
      <c r="L35" s="6">
        <f>I35+J35+K35</f>
        <v>5</v>
      </c>
      <c r="P35" s="25"/>
    </row>
    <row r="36" spans="1:16" x14ac:dyDescent="0.25">
      <c r="A36" s="6">
        <v>2</v>
      </c>
      <c r="B36" s="7" t="s">
        <v>64</v>
      </c>
      <c r="C36" s="10" t="s">
        <v>65</v>
      </c>
      <c r="D36" s="6">
        <v>3</v>
      </c>
      <c r="E36" s="6">
        <v>2</v>
      </c>
      <c r="F36" s="6">
        <v>1</v>
      </c>
      <c r="G36" s="6">
        <v>0</v>
      </c>
      <c r="H36" s="6">
        <f t="shared" ref="H36:H41" si="10">E36+F36+G36</f>
        <v>3</v>
      </c>
      <c r="I36" s="6">
        <f t="shared" ref="I36:I41" si="11">E36*$M$33</f>
        <v>2</v>
      </c>
      <c r="J36" s="6">
        <f t="shared" ref="J36:K41" si="12">F36*$N$33</f>
        <v>3</v>
      </c>
      <c r="K36" s="6">
        <f t="shared" si="12"/>
        <v>0</v>
      </c>
      <c r="L36" s="6">
        <f t="shared" ref="L36:L41" si="13">I36+J36+K36</f>
        <v>5</v>
      </c>
      <c r="P36" s="25"/>
    </row>
    <row r="37" spans="1:16" x14ac:dyDescent="0.25">
      <c r="A37" s="6">
        <v>3</v>
      </c>
      <c r="B37" s="7" t="s">
        <v>66</v>
      </c>
      <c r="C37" s="26" t="s">
        <v>67</v>
      </c>
      <c r="D37" s="6">
        <v>2</v>
      </c>
      <c r="E37" s="6">
        <v>1</v>
      </c>
      <c r="F37" s="6">
        <v>1</v>
      </c>
      <c r="G37" s="6">
        <v>0</v>
      </c>
      <c r="H37" s="6">
        <f t="shared" si="10"/>
        <v>2</v>
      </c>
      <c r="I37" s="6">
        <f t="shared" si="11"/>
        <v>1</v>
      </c>
      <c r="J37" s="6">
        <f t="shared" si="12"/>
        <v>3</v>
      </c>
      <c r="K37" s="6">
        <f t="shared" si="12"/>
        <v>0</v>
      </c>
      <c r="L37" s="6">
        <f t="shared" si="13"/>
        <v>4</v>
      </c>
      <c r="P37" s="25"/>
    </row>
    <row r="38" spans="1:16" x14ac:dyDescent="0.25">
      <c r="A38" s="6">
        <v>4</v>
      </c>
      <c r="B38" s="7" t="s">
        <v>68</v>
      </c>
      <c r="C38" s="8" t="s">
        <v>69</v>
      </c>
      <c r="D38" s="6">
        <v>2</v>
      </c>
      <c r="E38" s="6">
        <v>1</v>
      </c>
      <c r="F38" s="6">
        <v>1</v>
      </c>
      <c r="G38" s="6">
        <v>0</v>
      </c>
      <c r="H38" s="6">
        <f t="shared" si="10"/>
        <v>2</v>
      </c>
      <c r="I38" s="6">
        <f t="shared" si="11"/>
        <v>1</v>
      </c>
      <c r="J38" s="6">
        <f t="shared" si="12"/>
        <v>3</v>
      </c>
      <c r="K38" s="6">
        <f t="shared" si="12"/>
        <v>0</v>
      </c>
      <c r="L38" s="6">
        <f t="shared" si="13"/>
        <v>4</v>
      </c>
      <c r="P38" s="27"/>
    </row>
    <row r="39" spans="1:16" x14ac:dyDescent="0.25">
      <c r="A39" s="6">
        <v>5</v>
      </c>
      <c r="B39" s="7" t="s">
        <v>70</v>
      </c>
      <c r="C39" s="26" t="s">
        <v>71</v>
      </c>
      <c r="D39" s="6">
        <v>2</v>
      </c>
      <c r="E39" s="6">
        <v>1</v>
      </c>
      <c r="F39" s="6">
        <v>1</v>
      </c>
      <c r="G39" s="6">
        <v>0</v>
      </c>
      <c r="H39" s="6">
        <f t="shared" si="10"/>
        <v>2</v>
      </c>
      <c r="I39" s="6">
        <f t="shared" si="11"/>
        <v>1</v>
      </c>
      <c r="J39" s="6">
        <f t="shared" si="12"/>
        <v>3</v>
      </c>
      <c r="K39" s="6">
        <f t="shared" si="12"/>
        <v>0</v>
      </c>
      <c r="L39" s="6">
        <f t="shared" si="13"/>
        <v>4</v>
      </c>
      <c r="P39" s="25"/>
    </row>
    <row r="40" spans="1:16" x14ac:dyDescent="0.25">
      <c r="A40" s="6">
        <v>6</v>
      </c>
      <c r="B40" s="7" t="s">
        <v>72</v>
      </c>
      <c r="C40" s="26" t="s">
        <v>73</v>
      </c>
      <c r="D40" s="6">
        <v>2</v>
      </c>
      <c r="E40" s="6">
        <v>1</v>
      </c>
      <c r="F40" s="6">
        <v>1</v>
      </c>
      <c r="G40" s="6">
        <v>0</v>
      </c>
      <c r="H40" s="6">
        <f t="shared" si="10"/>
        <v>2</v>
      </c>
      <c r="I40" s="6">
        <f t="shared" si="11"/>
        <v>1</v>
      </c>
      <c r="J40" s="6">
        <f t="shared" si="12"/>
        <v>3</v>
      </c>
      <c r="K40" s="6">
        <f t="shared" si="12"/>
        <v>0</v>
      </c>
      <c r="L40" s="6">
        <f t="shared" si="13"/>
        <v>4</v>
      </c>
      <c r="P40" s="27"/>
    </row>
    <row r="41" spans="1:16" x14ac:dyDescent="0.25">
      <c r="A41" s="6">
        <v>7</v>
      </c>
      <c r="B41" s="7" t="s">
        <v>74</v>
      </c>
      <c r="C41" s="26" t="s">
        <v>75</v>
      </c>
      <c r="D41" s="6">
        <v>3</v>
      </c>
      <c r="E41" s="6">
        <v>3</v>
      </c>
      <c r="F41" s="6">
        <v>0</v>
      </c>
      <c r="G41" s="6">
        <v>0</v>
      </c>
      <c r="H41" s="6">
        <f t="shared" si="10"/>
        <v>3</v>
      </c>
      <c r="I41" s="6">
        <f t="shared" si="11"/>
        <v>3</v>
      </c>
      <c r="J41" s="6">
        <f t="shared" si="12"/>
        <v>0</v>
      </c>
      <c r="K41" s="6">
        <f t="shared" si="12"/>
        <v>0</v>
      </c>
      <c r="L41" s="6">
        <f t="shared" si="13"/>
        <v>3</v>
      </c>
      <c r="P41" s="27"/>
    </row>
    <row r="42" spans="1:16" x14ac:dyDescent="0.25">
      <c r="A42" s="6">
        <v>8</v>
      </c>
      <c r="B42" s="7" t="s">
        <v>76</v>
      </c>
      <c r="C42" s="26" t="s">
        <v>77</v>
      </c>
      <c r="D42" s="6">
        <v>2</v>
      </c>
      <c r="E42" s="6">
        <v>1</v>
      </c>
      <c r="F42" s="6">
        <v>1</v>
      </c>
      <c r="G42" s="6">
        <v>0</v>
      </c>
      <c r="H42" s="6">
        <f>E42+F42+G42</f>
        <v>2</v>
      </c>
      <c r="I42" s="6">
        <f>E42*$M$33</f>
        <v>1</v>
      </c>
      <c r="J42" s="6">
        <f>F42*$N$33</f>
        <v>3</v>
      </c>
      <c r="K42" s="6">
        <f>G42*$N$33</f>
        <v>0</v>
      </c>
      <c r="L42" s="6">
        <f>I42+J42+K42</f>
        <v>4</v>
      </c>
      <c r="P42" s="27"/>
    </row>
    <row r="43" spans="1:16" s="14" customFormat="1" x14ac:dyDescent="0.25">
      <c r="A43" s="11"/>
      <c r="B43" s="12"/>
      <c r="C43" s="17" t="s">
        <v>29</v>
      </c>
      <c r="D43" s="5">
        <f t="shared" ref="D43:L43" si="14">SUM(D35:D42)</f>
        <v>19</v>
      </c>
      <c r="E43" s="5">
        <f t="shared" si="14"/>
        <v>12</v>
      </c>
      <c r="F43" s="5">
        <f t="shared" si="14"/>
        <v>6</v>
      </c>
      <c r="G43" s="5">
        <f t="shared" si="14"/>
        <v>1</v>
      </c>
      <c r="H43" s="5">
        <f t="shared" si="14"/>
        <v>19</v>
      </c>
      <c r="I43" s="5">
        <f t="shared" si="14"/>
        <v>12</v>
      </c>
      <c r="J43" s="5">
        <f t="shared" si="14"/>
        <v>18</v>
      </c>
      <c r="K43" s="5">
        <f t="shared" si="14"/>
        <v>3</v>
      </c>
      <c r="L43" s="5">
        <f t="shared" si="14"/>
        <v>33</v>
      </c>
      <c r="M43" s="13"/>
      <c r="N43" s="13"/>
    </row>
    <row r="44" spans="1:16" x14ac:dyDescent="0.25">
      <c r="A44" s="4"/>
      <c r="B44" s="28"/>
      <c r="C44" s="4"/>
      <c r="D44" s="4"/>
      <c r="E44" s="4"/>
      <c r="F44" s="4"/>
      <c r="G44" s="4"/>
      <c r="H44" s="4"/>
      <c r="I44" s="4"/>
      <c r="J44" s="29"/>
      <c r="K44" s="29"/>
      <c r="L44" s="4"/>
    </row>
    <row r="45" spans="1:16" x14ac:dyDescent="0.25">
      <c r="A45" s="69" t="s">
        <v>78</v>
      </c>
      <c r="B45" s="69"/>
      <c r="C45" s="30"/>
      <c r="D45" s="30"/>
      <c r="E45" s="30"/>
      <c r="F45" s="30"/>
      <c r="G45" s="30"/>
      <c r="H45" s="30"/>
      <c r="I45" s="30"/>
      <c r="J45" s="31"/>
      <c r="K45" s="31"/>
      <c r="L45" s="30"/>
    </row>
    <row r="46" spans="1:16" x14ac:dyDescent="0.25">
      <c r="A46" s="66" t="s">
        <v>1</v>
      </c>
      <c r="B46" s="66" t="s">
        <v>2</v>
      </c>
      <c r="C46" s="66" t="s">
        <v>3</v>
      </c>
      <c r="D46" s="66" t="s">
        <v>4</v>
      </c>
      <c r="E46" s="66" t="s">
        <v>5</v>
      </c>
      <c r="F46" s="66"/>
      <c r="G46" s="66"/>
      <c r="H46" s="66"/>
      <c r="I46" s="66" t="s">
        <v>6</v>
      </c>
      <c r="J46" s="66"/>
      <c r="K46" s="66"/>
      <c r="L46" s="66"/>
    </row>
    <row r="47" spans="1:16" x14ac:dyDescent="0.25">
      <c r="A47" s="66"/>
      <c r="B47" s="66"/>
      <c r="C47" s="66"/>
      <c r="D47" s="66"/>
      <c r="E47" s="66" t="s">
        <v>7</v>
      </c>
      <c r="F47" s="66" t="s">
        <v>8</v>
      </c>
      <c r="G47" s="66"/>
      <c r="H47" s="67" t="s">
        <v>9</v>
      </c>
      <c r="I47" s="66" t="s">
        <v>7</v>
      </c>
      <c r="J47" s="66" t="s">
        <v>8</v>
      </c>
      <c r="K47" s="66"/>
      <c r="L47" s="66" t="s">
        <v>10</v>
      </c>
      <c r="M47" s="1">
        <v>1</v>
      </c>
      <c r="N47" s="1">
        <v>3</v>
      </c>
    </row>
    <row r="48" spans="1:16" ht="30" x14ac:dyDescent="0.25">
      <c r="A48" s="66"/>
      <c r="B48" s="66"/>
      <c r="C48" s="66"/>
      <c r="D48" s="66"/>
      <c r="E48" s="66"/>
      <c r="F48" s="5" t="s">
        <v>11</v>
      </c>
      <c r="G48" s="5" t="s">
        <v>12</v>
      </c>
      <c r="H48" s="68"/>
      <c r="I48" s="66"/>
      <c r="J48" s="5" t="s">
        <v>11</v>
      </c>
      <c r="K48" s="5" t="s">
        <v>12</v>
      </c>
      <c r="L48" s="66"/>
    </row>
    <row r="49" spans="1:16" x14ac:dyDescent="0.25">
      <c r="A49" s="6">
        <v>1</v>
      </c>
      <c r="B49" s="7" t="s">
        <v>79</v>
      </c>
      <c r="C49" s="8" t="s">
        <v>80</v>
      </c>
      <c r="D49" s="6">
        <v>5</v>
      </c>
      <c r="E49" s="6">
        <v>0</v>
      </c>
      <c r="F49" s="6">
        <v>5</v>
      </c>
      <c r="G49" s="6">
        <v>0</v>
      </c>
      <c r="H49" s="6">
        <f>E49+F49+G49</f>
        <v>5</v>
      </c>
      <c r="I49" s="6">
        <f>E49*$M$47</f>
        <v>0</v>
      </c>
      <c r="J49" s="6">
        <f>F49*$N$47</f>
        <v>15</v>
      </c>
      <c r="K49" s="6">
        <f>G49*$N$47</f>
        <v>0</v>
      </c>
      <c r="L49" s="6">
        <f>I49+J49+K49</f>
        <v>15</v>
      </c>
    </row>
    <row r="50" spans="1:16" x14ac:dyDescent="0.25">
      <c r="A50" s="6">
        <v>2</v>
      </c>
      <c r="B50" s="7" t="s">
        <v>81</v>
      </c>
      <c r="C50" s="10" t="s">
        <v>82</v>
      </c>
      <c r="D50" s="6">
        <v>4</v>
      </c>
      <c r="E50" s="6">
        <v>0</v>
      </c>
      <c r="F50" s="6">
        <v>4</v>
      </c>
      <c r="G50" s="6">
        <v>0</v>
      </c>
      <c r="H50" s="6">
        <f>E50+F50+G50</f>
        <v>4</v>
      </c>
      <c r="I50" s="6">
        <f>E50*$M$47</f>
        <v>0</v>
      </c>
      <c r="J50" s="6">
        <f>F50*$N$47</f>
        <v>12</v>
      </c>
      <c r="K50" s="6">
        <f>G50*$N$47</f>
        <v>0</v>
      </c>
      <c r="L50" s="6">
        <f>I50+J50+K50</f>
        <v>12</v>
      </c>
    </row>
    <row r="51" spans="1:16" s="14" customFormat="1" x14ac:dyDescent="0.25">
      <c r="A51" s="11"/>
      <c r="B51" s="12"/>
      <c r="C51" s="17" t="s">
        <v>29</v>
      </c>
      <c r="D51" s="5">
        <f t="shared" ref="D51:L51" si="15">SUM(D49:D50)</f>
        <v>9</v>
      </c>
      <c r="E51" s="5">
        <f t="shared" si="15"/>
        <v>0</v>
      </c>
      <c r="F51" s="5">
        <f t="shared" si="15"/>
        <v>9</v>
      </c>
      <c r="G51" s="5">
        <f t="shared" si="15"/>
        <v>0</v>
      </c>
      <c r="H51" s="5">
        <f t="shared" si="15"/>
        <v>9</v>
      </c>
      <c r="I51" s="5">
        <f t="shared" si="15"/>
        <v>0</v>
      </c>
      <c r="J51" s="5">
        <f t="shared" si="15"/>
        <v>27</v>
      </c>
      <c r="K51" s="5">
        <f t="shared" si="15"/>
        <v>0</v>
      </c>
      <c r="L51" s="5">
        <f t="shared" si="15"/>
        <v>27</v>
      </c>
      <c r="M51" s="13"/>
      <c r="N51" s="13"/>
    </row>
    <row r="52" spans="1:16" x14ac:dyDescent="0.25">
      <c r="B52" s="15"/>
    </row>
    <row r="53" spans="1:16" x14ac:dyDescent="0.25">
      <c r="A53" s="69" t="s">
        <v>83</v>
      </c>
      <c r="B53" s="69"/>
      <c r="C53" s="30"/>
      <c r="D53" s="30"/>
      <c r="E53" s="30"/>
      <c r="F53" s="30"/>
      <c r="G53" s="30"/>
      <c r="H53" s="30"/>
      <c r="I53" s="30"/>
      <c r="J53" s="31"/>
      <c r="K53" s="31"/>
      <c r="L53" s="30"/>
    </row>
    <row r="54" spans="1:16" x14ac:dyDescent="0.25">
      <c r="A54" s="66" t="s">
        <v>1</v>
      </c>
      <c r="B54" s="66" t="s">
        <v>2</v>
      </c>
      <c r="C54" s="66" t="s">
        <v>3</v>
      </c>
      <c r="D54" s="66" t="s">
        <v>4</v>
      </c>
      <c r="E54" s="66" t="s">
        <v>5</v>
      </c>
      <c r="F54" s="66"/>
      <c r="G54" s="66"/>
      <c r="H54" s="66"/>
      <c r="I54" s="66" t="s">
        <v>6</v>
      </c>
      <c r="J54" s="66"/>
      <c r="K54" s="66"/>
      <c r="L54" s="66"/>
    </row>
    <row r="55" spans="1:16" x14ac:dyDescent="0.25">
      <c r="A55" s="66"/>
      <c r="B55" s="66"/>
      <c r="C55" s="66"/>
      <c r="D55" s="66"/>
      <c r="E55" s="66" t="s">
        <v>7</v>
      </c>
      <c r="F55" s="66" t="s">
        <v>8</v>
      </c>
      <c r="G55" s="66"/>
      <c r="H55" s="67" t="s">
        <v>9</v>
      </c>
      <c r="I55" s="66" t="s">
        <v>7</v>
      </c>
      <c r="J55" s="66" t="s">
        <v>8</v>
      </c>
      <c r="K55" s="66"/>
      <c r="L55" s="66" t="s">
        <v>10</v>
      </c>
      <c r="M55" s="1">
        <v>1</v>
      </c>
      <c r="N55" s="1">
        <v>3</v>
      </c>
    </row>
    <row r="56" spans="1:16" ht="30" x14ac:dyDescent="0.25">
      <c r="A56" s="66"/>
      <c r="B56" s="66"/>
      <c r="C56" s="66"/>
      <c r="D56" s="66"/>
      <c r="E56" s="66"/>
      <c r="F56" s="5" t="s">
        <v>11</v>
      </c>
      <c r="G56" s="5" t="s">
        <v>12</v>
      </c>
      <c r="H56" s="68"/>
      <c r="I56" s="66"/>
      <c r="J56" s="5" t="s">
        <v>11</v>
      </c>
      <c r="K56" s="5" t="s">
        <v>12</v>
      </c>
      <c r="L56" s="66"/>
    </row>
    <row r="57" spans="1:16" x14ac:dyDescent="0.25">
      <c r="A57" s="6">
        <v>1</v>
      </c>
      <c r="B57" s="7" t="s">
        <v>84</v>
      </c>
      <c r="C57" s="8" t="s">
        <v>85</v>
      </c>
      <c r="D57" s="6">
        <v>3</v>
      </c>
      <c r="E57" s="6">
        <v>2</v>
      </c>
      <c r="F57" s="6">
        <v>0</v>
      </c>
      <c r="G57" s="6">
        <v>1</v>
      </c>
      <c r="H57" s="6">
        <f>E57+F57+G57</f>
        <v>3</v>
      </c>
      <c r="I57" s="6">
        <f>E57*$M$55</f>
        <v>2</v>
      </c>
      <c r="J57" s="6">
        <f>F57*$N$55</f>
        <v>0</v>
      </c>
      <c r="K57" s="6">
        <f>G57*$N$55</f>
        <v>3</v>
      </c>
      <c r="L57" s="6">
        <f>I57+J57+K57</f>
        <v>5</v>
      </c>
      <c r="P57" s="27"/>
    </row>
    <row r="58" spans="1:16" x14ac:dyDescent="0.25">
      <c r="A58" s="6">
        <v>2</v>
      </c>
      <c r="B58" s="7" t="s">
        <v>86</v>
      </c>
      <c r="C58" s="10" t="s">
        <v>87</v>
      </c>
      <c r="D58" s="6">
        <v>3</v>
      </c>
      <c r="E58" s="6">
        <v>2</v>
      </c>
      <c r="F58" s="6">
        <v>1</v>
      </c>
      <c r="G58" s="6">
        <v>0</v>
      </c>
      <c r="H58" s="6">
        <f t="shared" ref="H58:H63" si="16">E58+F58+G58</f>
        <v>3</v>
      </c>
      <c r="I58" s="6">
        <f t="shared" ref="I58:I63" si="17">E58*$M$55</f>
        <v>2</v>
      </c>
      <c r="J58" s="6">
        <f t="shared" ref="J58:K63" si="18">F58*$N$55</f>
        <v>3</v>
      </c>
      <c r="K58" s="6">
        <f t="shared" si="18"/>
        <v>0</v>
      </c>
      <c r="L58" s="6">
        <f t="shared" ref="L58:L63" si="19">I58+J58+K58</f>
        <v>5</v>
      </c>
      <c r="P58" s="27"/>
    </row>
    <row r="59" spans="1:16" x14ac:dyDescent="0.25">
      <c r="A59" s="6">
        <v>3</v>
      </c>
      <c r="B59" s="7" t="s">
        <v>88</v>
      </c>
      <c r="C59" s="10" t="s">
        <v>89</v>
      </c>
      <c r="D59" s="6">
        <v>2</v>
      </c>
      <c r="E59" s="6">
        <v>1</v>
      </c>
      <c r="F59" s="6">
        <v>1</v>
      </c>
      <c r="G59" s="6">
        <v>0</v>
      </c>
      <c r="H59" s="6">
        <f t="shared" si="16"/>
        <v>2</v>
      </c>
      <c r="I59" s="6">
        <f t="shared" si="17"/>
        <v>1</v>
      </c>
      <c r="J59" s="6">
        <f t="shared" si="18"/>
        <v>3</v>
      </c>
      <c r="K59" s="6">
        <f t="shared" si="18"/>
        <v>0</v>
      </c>
      <c r="L59" s="6">
        <f t="shared" si="19"/>
        <v>4</v>
      </c>
      <c r="P59" s="27"/>
    </row>
    <row r="60" spans="1:16" x14ac:dyDescent="0.25">
      <c r="A60" s="6">
        <v>4</v>
      </c>
      <c r="B60" s="7" t="s">
        <v>90</v>
      </c>
      <c r="C60" s="8" t="s">
        <v>91</v>
      </c>
      <c r="D60" s="6">
        <v>2</v>
      </c>
      <c r="E60" s="6">
        <v>1</v>
      </c>
      <c r="F60" s="6">
        <v>1</v>
      </c>
      <c r="G60" s="6">
        <v>0</v>
      </c>
      <c r="H60" s="6">
        <f t="shared" si="16"/>
        <v>2</v>
      </c>
      <c r="I60" s="6">
        <f t="shared" si="17"/>
        <v>1</v>
      </c>
      <c r="J60" s="6">
        <f t="shared" si="18"/>
        <v>3</v>
      </c>
      <c r="K60" s="6">
        <f t="shared" si="18"/>
        <v>0</v>
      </c>
      <c r="L60" s="6">
        <f t="shared" si="19"/>
        <v>4</v>
      </c>
      <c r="P60" s="27"/>
    </row>
    <row r="61" spans="1:16" x14ac:dyDescent="0.25">
      <c r="A61" s="6">
        <v>5</v>
      </c>
      <c r="B61" s="7" t="s">
        <v>92</v>
      </c>
      <c r="C61" s="8" t="s">
        <v>93</v>
      </c>
      <c r="D61" s="6">
        <v>2</v>
      </c>
      <c r="E61" s="6">
        <v>1</v>
      </c>
      <c r="F61" s="6">
        <v>1</v>
      </c>
      <c r="G61" s="6">
        <v>0</v>
      </c>
      <c r="H61" s="6">
        <f t="shared" si="16"/>
        <v>2</v>
      </c>
      <c r="I61" s="6">
        <f t="shared" si="17"/>
        <v>1</v>
      </c>
      <c r="J61" s="6">
        <f t="shared" si="18"/>
        <v>3</v>
      </c>
      <c r="K61" s="6">
        <f t="shared" si="18"/>
        <v>0</v>
      </c>
      <c r="L61" s="6">
        <f t="shared" si="19"/>
        <v>4</v>
      </c>
      <c r="P61" s="27"/>
    </row>
    <row r="62" spans="1:16" x14ac:dyDescent="0.25">
      <c r="A62" s="6">
        <v>6</v>
      </c>
      <c r="B62" s="7" t="s">
        <v>94</v>
      </c>
      <c r="C62" s="10" t="s">
        <v>95</v>
      </c>
      <c r="D62" s="6">
        <v>3</v>
      </c>
      <c r="E62" s="6">
        <v>3</v>
      </c>
      <c r="F62" s="6">
        <v>0</v>
      </c>
      <c r="G62" s="6">
        <v>0</v>
      </c>
      <c r="H62" s="6">
        <f t="shared" si="16"/>
        <v>3</v>
      </c>
      <c r="I62" s="6">
        <f t="shared" si="17"/>
        <v>3</v>
      </c>
      <c r="J62" s="6">
        <f t="shared" si="18"/>
        <v>0</v>
      </c>
      <c r="K62" s="6">
        <f t="shared" si="18"/>
        <v>0</v>
      </c>
      <c r="L62" s="6">
        <f t="shared" si="19"/>
        <v>3</v>
      </c>
      <c r="P62" s="27"/>
    </row>
    <row r="63" spans="1:16" x14ac:dyDescent="0.25">
      <c r="A63" s="6">
        <v>7</v>
      </c>
      <c r="B63" s="7" t="s">
        <v>96</v>
      </c>
      <c r="C63" s="10" t="s">
        <v>97</v>
      </c>
      <c r="D63" s="6">
        <v>4</v>
      </c>
      <c r="E63" s="6">
        <v>0</v>
      </c>
      <c r="F63" s="6">
        <v>4</v>
      </c>
      <c r="G63" s="6">
        <v>0</v>
      </c>
      <c r="H63" s="6">
        <f t="shared" si="16"/>
        <v>4</v>
      </c>
      <c r="I63" s="6">
        <f t="shared" si="17"/>
        <v>0</v>
      </c>
      <c r="J63" s="6">
        <f t="shared" si="18"/>
        <v>12</v>
      </c>
      <c r="K63" s="6">
        <f t="shared" si="18"/>
        <v>0</v>
      </c>
      <c r="L63" s="6">
        <f t="shared" si="19"/>
        <v>12</v>
      </c>
      <c r="P63" s="27"/>
    </row>
    <row r="64" spans="1:16" s="14" customFormat="1" x14ac:dyDescent="0.25">
      <c r="A64" s="11"/>
      <c r="B64" s="12"/>
      <c r="C64" s="17" t="s">
        <v>29</v>
      </c>
      <c r="D64" s="5">
        <f t="shared" ref="D64:L64" si="20">SUM(D57:D63)</f>
        <v>19</v>
      </c>
      <c r="E64" s="5">
        <f t="shared" si="20"/>
        <v>10</v>
      </c>
      <c r="F64" s="5">
        <f t="shared" si="20"/>
        <v>8</v>
      </c>
      <c r="G64" s="5">
        <f t="shared" si="20"/>
        <v>1</v>
      </c>
      <c r="H64" s="5">
        <f t="shared" si="20"/>
        <v>19</v>
      </c>
      <c r="I64" s="5">
        <f t="shared" si="20"/>
        <v>10</v>
      </c>
      <c r="J64" s="5">
        <f t="shared" si="20"/>
        <v>24</v>
      </c>
      <c r="K64" s="5">
        <f t="shared" si="20"/>
        <v>3</v>
      </c>
      <c r="L64" s="5">
        <f t="shared" si="20"/>
        <v>37</v>
      </c>
      <c r="M64" s="13"/>
      <c r="N64" s="13"/>
    </row>
    <row r="65" spans="1:18" x14ac:dyDescent="0.25">
      <c r="B65" s="15"/>
    </row>
    <row r="66" spans="1:18" x14ac:dyDescent="0.25">
      <c r="A66" s="69" t="s">
        <v>98</v>
      </c>
      <c r="B66" s="69"/>
      <c r="C66" s="30"/>
      <c r="D66" s="30"/>
      <c r="E66" s="30"/>
      <c r="F66" s="30"/>
      <c r="G66" s="30"/>
      <c r="H66" s="30"/>
      <c r="I66" s="30"/>
      <c r="J66" s="31"/>
      <c r="K66" s="31"/>
      <c r="L66" s="30"/>
    </row>
    <row r="67" spans="1:18" x14ac:dyDescent="0.25">
      <c r="A67" s="66" t="s">
        <v>1</v>
      </c>
      <c r="B67" s="66" t="s">
        <v>2</v>
      </c>
      <c r="C67" s="66" t="s">
        <v>3</v>
      </c>
      <c r="D67" s="66" t="s">
        <v>4</v>
      </c>
      <c r="E67" s="66" t="s">
        <v>5</v>
      </c>
      <c r="F67" s="66"/>
      <c r="G67" s="66"/>
      <c r="H67" s="66"/>
      <c r="I67" s="66" t="s">
        <v>6</v>
      </c>
      <c r="J67" s="66"/>
      <c r="K67" s="66"/>
      <c r="L67" s="66"/>
    </row>
    <row r="68" spans="1:18" x14ac:dyDescent="0.25">
      <c r="A68" s="66"/>
      <c r="B68" s="66"/>
      <c r="C68" s="66"/>
      <c r="D68" s="66"/>
      <c r="E68" s="66" t="s">
        <v>7</v>
      </c>
      <c r="F68" s="66" t="s">
        <v>8</v>
      </c>
      <c r="G68" s="66"/>
      <c r="H68" s="67" t="s">
        <v>9</v>
      </c>
      <c r="I68" s="66" t="s">
        <v>7</v>
      </c>
      <c r="J68" s="66" t="s">
        <v>8</v>
      </c>
      <c r="K68" s="66"/>
      <c r="L68" s="66" t="s">
        <v>10</v>
      </c>
      <c r="M68" s="1">
        <v>1</v>
      </c>
      <c r="N68" s="1">
        <v>3</v>
      </c>
    </row>
    <row r="69" spans="1:18" ht="30" x14ac:dyDescent="0.25">
      <c r="A69" s="66"/>
      <c r="B69" s="66"/>
      <c r="C69" s="66"/>
      <c r="D69" s="66"/>
      <c r="E69" s="66"/>
      <c r="F69" s="5" t="s">
        <v>11</v>
      </c>
      <c r="G69" s="5" t="s">
        <v>12</v>
      </c>
      <c r="H69" s="68"/>
      <c r="I69" s="66"/>
      <c r="J69" s="5" t="s">
        <v>11</v>
      </c>
      <c r="K69" s="5" t="s">
        <v>12</v>
      </c>
      <c r="L69" s="66"/>
    </row>
    <row r="70" spans="1:18" x14ac:dyDescent="0.25">
      <c r="A70" s="6">
        <v>1</v>
      </c>
      <c r="B70" s="7" t="s">
        <v>99</v>
      </c>
      <c r="C70" s="8" t="s">
        <v>100</v>
      </c>
      <c r="D70" s="6">
        <v>3</v>
      </c>
      <c r="E70" s="6">
        <v>3</v>
      </c>
      <c r="F70" s="6">
        <v>0</v>
      </c>
      <c r="G70" s="6">
        <v>0</v>
      </c>
      <c r="H70" s="6">
        <f>E70+F70+G70</f>
        <v>3</v>
      </c>
      <c r="I70" s="6">
        <f>E70*$M$68</f>
        <v>3</v>
      </c>
      <c r="J70" s="6">
        <f>F70*$N$68</f>
        <v>0</v>
      </c>
      <c r="K70" s="6">
        <f>G70*$N$68</f>
        <v>0</v>
      </c>
      <c r="L70" s="6">
        <f>I70+J70+K70</f>
        <v>3</v>
      </c>
      <c r="P70" s="9"/>
      <c r="Q70" s="16"/>
      <c r="R70" s="16"/>
    </row>
    <row r="71" spans="1:18" x14ac:dyDescent="0.25">
      <c r="A71" s="6">
        <v>2</v>
      </c>
      <c r="B71" s="7" t="s">
        <v>101</v>
      </c>
      <c r="C71" s="10" t="s">
        <v>102</v>
      </c>
      <c r="D71" s="6">
        <v>3</v>
      </c>
      <c r="E71" s="6">
        <v>3</v>
      </c>
      <c r="F71" s="6">
        <v>0</v>
      </c>
      <c r="G71" s="6">
        <v>0</v>
      </c>
      <c r="H71" s="6">
        <f t="shared" ref="H71:H76" si="21">E71+F71+G71</f>
        <v>3</v>
      </c>
      <c r="I71" s="6">
        <f t="shared" ref="I71:I76" si="22">E71*$M$68</f>
        <v>3</v>
      </c>
      <c r="J71" s="6">
        <f t="shared" ref="J71:K76" si="23">F71*$N$68</f>
        <v>0</v>
      </c>
      <c r="K71" s="6">
        <f t="shared" si="23"/>
        <v>0</v>
      </c>
      <c r="L71" s="6">
        <f t="shared" ref="L71:L76" si="24">I71+J71+K71</f>
        <v>3</v>
      </c>
      <c r="P71" s="9"/>
      <c r="Q71" s="16"/>
      <c r="R71" s="16"/>
    </row>
    <row r="72" spans="1:18" x14ac:dyDescent="0.25">
      <c r="A72" s="6">
        <v>3</v>
      </c>
      <c r="B72" s="7" t="s">
        <v>103</v>
      </c>
      <c r="C72" s="10" t="s">
        <v>104</v>
      </c>
      <c r="D72" s="6">
        <v>3</v>
      </c>
      <c r="E72" s="6">
        <v>2</v>
      </c>
      <c r="F72" s="6">
        <v>1</v>
      </c>
      <c r="G72" s="6">
        <v>0</v>
      </c>
      <c r="H72" s="6">
        <f t="shared" si="21"/>
        <v>3</v>
      </c>
      <c r="I72" s="6">
        <f t="shared" si="22"/>
        <v>2</v>
      </c>
      <c r="J72" s="6">
        <f t="shared" si="23"/>
        <v>3</v>
      </c>
      <c r="K72" s="6">
        <f t="shared" si="23"/>
        <v>0</v>
      </c>
      <c r="L72" s="6">
        <f t="shared" si="24"/>
        <v>5</v>
      </c>
      <c r="P72" s="9"/>
      <c r="Q72" s="16"/>
      <c r="R72" s="16"/>
    </row>
    <row r="73" spans="1:18" x14ac:dyDescent="0.25">
      <c r="A73" s="6">
        <v>4</v>
      </c>
      <c r="B73" s="7" t="s">
        <v>105</v>
      </c>
      <c r="C73" s="8" t="s">
        <v>106</v>
      </c>
      <c r="D73" s="6">
        <v>3</v>
      </c>
      <c r="E73" s="6">
        <v>3</v>
      </c>
      <c r="F73" s="6">
        <v>0</v>
      </c>
      <c r="G73" s="6">
        <v>0</v>
      </c>
      <c r="H73" s="6">
        <f t="shared" si="21"/>
        <v>3</v>
      </c>
      <c r="I73" s="6">
        <f t="shared" si="22"/>
        <v>3</v>
      </c>
      <c r="J73" s="6">
        <f t="shared" si="23"/>
        <v>0</v>
      </c>
      <c r="K73" s="6">
        <f t="shared" si="23"/>
        <v>0</v>
      </c>
      <c r="L73" s="6">
        <f t="shared" si="24"/>
        <v>3</v>
      </c>
      <c r="P73" s="9"/>
      <c r="Q73" s="16"/>
      <c r="R73" s="16"/>
    </row>
    <row r="74" spans="1:18" x14ac:dyDescent="0.25">
      <c r="A74" s="6">
        <v>5</v>
      </c>
      <c r="B74" s="7" t="s">
        <v>107</v>
      </c>
      <c r="C74" s="2" t="s">
        <v>108</v>
      </c>
      <c r="D74" s="6">
        <v>3</v>
      </c>
      <c r="E74" s="6">
        <v>2</v>
      </c>
      <c r="F74" s="6">
        <v>0</v>
      </c>
      <c r="G74" s="6">
        <v>1</v>
      </c>
      <c r="H74" s="6">
        <f t="shared" si="21"/>
        <v>3</v>
      </c>
      <c r="I74" s="6">
        <f t="shared" si="22"/>
        <v>2</v>
      </c>
      <c r="J74" s="6">
        <f t="shared" si="23"/>
        <v>0</v>
      </c>
      <c r="K74" s="6">
        <f t="shared" si="23"/>
        <v>3</v>
      </c>
      <c r="L74" s="6">
        <f t="shared" si="24"/>
        <v>5</v>
      </c>
      <c r="P74" s="9"/>
      <c r="Q74" s="16"/>
      <c r="R74" s="16"/>
    </row>
    <row r="75" spans="1:18" x14ac:dyDescent="0.25">
      <c r="A75" s="6">
        <v>6</v>
      </c>
      <c r="B75" s="7" t="s">
        <v>109</v>
      </c>
      <c r="C75" s="8" t="s">
        <v>110</v>
      </c>
      <c r="D75" s="6">
        <v>2</v>
      </c>
      <c r="E75" s="6">
        <v>1</v>
      </c>
      <c r="F75" s="6">
        <v>1</v>
      </c>
      <c r="G75" s="6">
        <v>0</v>
      </c>
      <c r="H75" s="6">
        <f t="shared" si="21"/>
        <v>2</v>
      </c>
      <c r="I75" s="6">
        <f t="shared" si="22"/>
        <v>1</v>
      </c>
      <c r="J75" s="6">
        <f t="shared" si="23"/>
        <v>3</v>
      </c>
      <c r="K75" s="6">
        <f t="shared" si="23"/>
        <v>0</v>
      </c>
      <c r="L75" s="6">
        <f t="shared" si="24"/>
        <v>4</v>
      </c>
      <c r="P75" s="9"/>
      <c r="Q75" s="16"/>
      <c r="R75" s="16"/>
    </row>
    <row r="76" spans="1:18" x14ac:dyDescent="0.25">
      <c r="A76" s="6">
        <v>7</v>
      </c>
      <c r="B76" s="7" t="s">
        <v>111</v>
      </c>
      <c r="C76" s="10" t="s">
        <v>112</v>
      </c>
      <c r="D76" s="6">
        <v>3</v>
      </c>
      <c r="E76" s="6">
        <v>3</v>
      </c>
      <c r="F76" s="6">
        <v>0</v>
      </c>
      <c r="G76" s="6">
        <v>0</v>
      </c>
      <c r="H76" s="6">
        <f t="shared" si="21"/>
        <v>3</v>
      </c>
      <c r="I76" s="6">
        <f t="shared" si="22"/>
        <v>3</v>
      </c>
      <c r="J76" s="6">
        <f t="shared" si="23"/>
        <v>0</v>
      </c>
      <c r="K76" s="6">
        <f t="shared" si="23"/>
        <v>0</v>
      </c>
      <c r="L76" s="6">
        <f t="shared" si="24"/>
        <v>3</v>
      </c>
      <c r="P76" s="19"/>
      <c r="Q76" s="16"/>
      <c r="R76" s="16"/>
    </row>
    <row r="77" spans="1:18" s="14" customFormat="1" x14ac:dyDescent="0.25">
      <c r="A77" s="11"/>
      <c r="B77" s="12"/>
      <c r="C77" s="17" t="s">
        <v>29</v>
      </c>
      <c r="D77" s="5">
        <f t="shared" ref="D77:L77" si="25">SUM(D70:D76)</f>
        <v>20</v>
      </c>
      <c r="E77" s="5">
        <f t="shared" si="25"/>
        <v>17</v>
      </c>
      <c r="F77" s="5">
        <f t="shared" si="25"/>
        <v>2</v>
      </c>
      <c r="G77" s="5">
        <f t="shared" si="25"/>
        <v>1</v>
      </c>
      <c r="H77" s="5">
        <f t="shared" si="25"/>
        <v>20</v>
      </c>
      <c r="I77" s="5">
        <f t="shared" si="25"/>
        <v>17</v>
      </c>
      <c r="J77" s="5">
        <f t="shared" si="25"/>
        <v>6</v>
      </c>
      <c r="K77" s="5">
        <f t="shared" si="25"/>
        <v>3</v>
      </c>
      <c r="L77" s="5">
        <f t="shared" si="25"/>
        <v>26</v>
      </c>
      <c r="M77" s="13"/>
      <c r="N77" s="13"/>
    </row>
    <row r="78" spans="1:18" s="33" customFormat="1" x14ac:dyDescent="0.25">
      <c r="A78" s="21"/>
      <c r="B78" s="22"/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32"/>
      <c r="N78" s="32"/>
    </row>
    <row r="79" spans="1:18" x14ac:dyDescent="0.25">
      <c r="A79" s="69" t="s">
        <v>113</v>
      </c>
      <c r="B79" s="69"/>
      <c r="C79" s="30"/>
      <c r="D79" s="30"/>
      <c r="E79" s="30"/>
      <c r="F79" s="30"/>
      <c r="G79" s="30"/>
      <c r="H79" s="30"/>
      <c r="I79" s="30"/>
      <c r="J79" s="14"/>
      <c r="K79" s="14"/>
      <c r="L79" s="14"/>
    </row>
    <row r="80" spans="1:18" x14ac:dyDescent="0.25">
      <c r="A80" s="66" t="s">
        <v>1</v>
      </c>
      <c r="B80" s="66" t="s">
        <v>2</v>
      </c>
      <c r="C80" s="66" t="s">
        <v>3</v>
      </c>
      <c r="D80" s="66" t="s">
        <v>4</v>
      </c>
      <c r="E80" s="66" t="s">
        <v>5</v>
      </c>
      <c r="F80" s="66"/>
      <c r="G80" s="66"/>
      <c r="H80" s="66"/>
      <c r="I80" s="66" t="s">
        <v>6</v>
      </c>
      <c r="J80" s="66"/>
      <c r="K80" s="66"/>
      <c r="L80" s="66"/>
    </row>
    <row r="81" spans="1:14" x14ac:dyDescent="0.25">
      <c r="A81" s="66"/>
      <c r="B81" s="66"/>
      <c r="C81" s="66"/>
      <c r="D81" s="66"/>
      <c r="E81" s="66" t="s">
        <v>7</v>
      </c>
      <c r="F81" s="66" t="s">
        <v>8</v>
      </c>
      <c r="G81" s="66"/>
      <c r="H81" s="67" t="s">
        <v>9</v>
      </c>
      <c r="I81" s="66" t="s">
        <v>7</v>
      </c>
      <c r="J81" s="66" t="s">
        <v>8</v>
      </c>
      <c r="K81" s="66"/>
      <c r="L81" s="66" t="s">
        <v>10</v>
      </c>
      <c r="M81" s="1">
        <v>1</v>
      </c>
      <c r="N81" s="1">
        <v>3</v>
      </c>
    </row>
    <row r="82" spans="1:14" ht="30" x14ac:dyDescent="0.25">
      <c r="A82" s="66"/>
      <c r="B82" s="66"/>
      <c r="C82" s="66"/>
      <c r="D82" s="66"/>
      <c r="E82" s="66"/>
      <c r="F82" s="5" t="s">
        <v>11</v>
      </c>
      <c r="G82" s="5" t="s">
        <v>12</v>
      </c>
      <c r="H82" s="68"/>
      <c r="I82" s="66"/>
      <c r="J82" s="5" t="s">
        <v>11</v>
      </c>
      <c r="K82" s="5" t="s">
        <v>12</v>
      </c>
      <c r="L82" s="66"/>
    </row>
    <row r="83" spans="1:14" x14ac:dyDescent="0.25">
      <c r="A83" s="6">
        <v>1</v>
      </c>
      <c r="B83" s="7" t="s">
        <v>114</v>
      </c>
      <c r="C83" s="8" t="s">
        <v>115</v>
      </c>
      <c r="D83" s="6">
        <v>5</v>
      </c>
      <c r="E83" s="6">
        <v>0</v>
      </c>
      <c r="F83" s="6">
        <v>5</v>
      </c>
      <c r="G83" s="6">
        <v>0</v>
      </c>
      <c r="H83" s="6">
        <f>E83+F83+G83</f>
        <v>5</v>
      </c>
      <c r="I83" s="6">
        <f>E83*$M$81</f>
        <v>0</v>
      </c>
      <c r="J83" s="6">
        <f>F83*$N$81</f>
        <v>15</v>
      </c>
      <c r="K83" s="6">
        <f>G83*$N$81</f>
        <v>0</v>
      </c>
      <c r="L83" s="6">
        <f>I83+J83+K83</f>
        <v>15</v>
      </c>
    </row>
    <row r="84" spans="1:14" x14ac:dyDescent="0.25">
      <c r="A84" s="6">
        <v>2</v>
      </c>
      <c r="B84" s="7" t="s">
        <v>116</v>
      </c>
      <c r="C84" s="8" t="s">
        <v>117</v>
      </c>
      <c r="D84" s="6">
        <v>7</v>
      </c>
      <c r="E84" s="6">
        <v>0</v>
      </c>
      <c r="F84" s="6">
        <v>7</v>
      </c>
      <c r="G84" s="6">
        <v>0</v>
      </c>
      <c r="H84" s="6">
        <f>E84+F84+G84</f>
        <v>7</v>
      </c>
      <c r="I84" s="6">
        <f>E84*$M$81</f>
        <v>0</v>
      </c>
      <c r="J84" s="6">
        <f>F84*$N$81</f>
        <v>21</v>
      </c>
      <c r="K84" s="6">
        <f>G84*$N$81</f>
        <v>0</v>
      </c>
      <c r="L84" s="6">
        <f>I84+J84+K84</f>
        <v>21</v>
      </c>
    </row>
    <row r="85" spans="1:14" s="14" customFormat="1" x14ac:dyDescent="0.25">
      <c r="A85" s="11"/>
      <c r="B85" s="12"/>
      <c r="C85" s="17" t="s">
        <v>29</v>
      </c>
      <c r="D85" s="5">
        <f>SUM(D83:D84)</f>
        <v>12</v>
      </c>
      <c r="E85" s="5">
        <f t="shared" ref="E85:L85" si="26">SUM(E83:E84)</f>
        <v>0</v>
      </c>
      <c r="F85" s="5">
        <f t="shared" si="26"/>
        <v>12</v>
      </c>
      <c r="G85" s="5">
        <f t="shared" si="26"/>
        <v>0</v>
      </c>
      <c r="H85" s="5">
        <f t="shared" si="26"/>
        <v>12</v>
      </c>
      <c r="I85" s="5">
        <f t="shared" si="26"/>
        <v>0</v>
      </c>
      <c r="J85" s="5">
        <f t="shared" si="26"/>
        <v>36</v>
      </c>
      <c r="K85" s="5">
        <f t="shared" si="26"/>
        <v>0</v>
      </c>
      <c r="L85" s="5">
        <f t="shared" si="26"/>
        <v>36</v>
      </c>
      <c r="M85" s="13"/>
      <c r="N85" s="13"/>
    </row>
    <row r="86" spans="1:14" x14ac:dyDescent="0.25">
      <c r="B86" s="15"/>
    </row>
    <row r="87" spans="1:14" x14ac:dyDescent="0.25">
      <c r="B87" s="15"/>
      <c r="D87" s="66" t="s">
        <v>4</v>
      </c>
      <c r="E87" s="66" t="s">
        <v>5</v>
      </c>
      <c r="F87" s="66"/>
      <c r="G87" s="66"/>
      <c r="H87" s="66"/>
      <c r="I87" s="66" t="s">
        <v>6</v>
      </c>
      <c r="J87" s="66"/>
      <c r="K87" s="66"/>
      <c r="L87" s="66"/>
    </row>
    <row r="88" spans="1:14" x14ac:dyDescent="0.25">
      <c r="B88" s="15"/>
      <c r="D88" s="66"/>
      <c r="E88" s="66" t="s">
        <v>7</v>
      </c>
      <c r="F88" s="66" t="s">
        <v>8</v>
      </c>
      <c r="G88" s="66"/>
      <c r="H88" s="67" t="s">
        <v>9</v>
      </c>
      <c r="I88" s="66" t="s">
        <v>7</v>
      </c>
      <c r="J88" s="66" t="s">
        <v>8</v>
      </c>
      <c r="K88" s="66"/>
      <c r="L88" s="66" t="s">
        <v>10</v>
      </c>
    </row>
    <row r="89" spans="1:14" ht="30" x14ac:dyDescent="0.25">
      <c r="B89" s="15"/>
      <c r="D89" s="66"/>
      <c r="E89" s="66"/>
      <c r="F89" s="5" t="s">
        <v>11</v>
      </c>
      <c r="G89" s="5" t="s">
        <v>12</v>
      </c>
      <c r="H89" s="68"/>
      <c r="I89" s="66"/>
      <c r="J89" s="5" t="s">
        <v>11</v>
      </c>
      <c r="K89" s="5" t="s">
        <v>12</v>
      </c>
      <c r="L89" s="66"/>
    </row>
    <row r="90" spans="1:14" x14ac:dyDescent="0.25">
      <c r="A90" s="4"/>
      <c r="B90" s="28"/>
      <c r="C90" s="4"/>
      <c r="D90" s="34" t="e">
        <f>D85+D77+D64+D51+D43+D29+#REF!+D15</f>
        <v>#REF!</v>
      </c>
      <c r="E90" s="34" t="e">
        <f>E85+E77+E64+E51+E43+E29+#REF!+E15</f>
        <v>#REF!</v>
      </c>
      <c r="F90" s="34" t="e">
        <f>F85+F77+F64+F51+F43+F29+#REF!+F15</f>
        <v>#REF!</v>
      </c>
      <c r="G90" s="34" t="e">
        <f>G85+G77+G64+G51+G43+G29+#REF!+G15</f>
        <v>#REF!</v>
      </c>
      <c r="H90" s="34" t="e">
        <f>H85+H77+H64+H51+H43+H29+#REF!+H15</f>
        <v>#REF!</v>
      </c>
      <c r="I90" s="34" t="e">
        <f>I85+I77+I64+I51+I43+I29+#REF!+I15</f>
        <v>#REF!</v>
      </c>
      <c r="J90" s="34" t="e">
        <f>J85+J77+J64+J51+J43+J29+#REF!+J15</f>
        <v>#REF!</v>
      </c>
      <c r="K90" s="34" t="e">
        <f>K85+K77+K64+K51+K43+K29+#REF!+K15</f>
        <v>#REF!</v>
      </c>
      <c r="L90" s="34" t="e">
        <f>L85+L77+L64+L51+L43+L29+#REF!+L15</f>
        <v>#REF!</v>
      </c>
    </row>
    <row r="91" spans="1:14" x14ac:dyDescent="0.25">
      <c r="A91" s="4"/>
      <c r="B91" s="28"/>
      <c r="C91" s="4"/>
      <c r="D91" s="35"/>
      <c r="E91" s="36" t="e">
        <f>(E90/D90)*100</f>
        <v>#REF!</v>
      </c>
      <c r="F91" s="64" t="e">
        <f>((F90+G90)/D90)*100</f>
        <v>#REF!</v>
      </c>
      <c r="G91" s="65"/>
      <c r="H91" s="37" t="e">
        <f>(E91+F91)/100</f>
        <v>#REF!</v>
      </c>
      <c r="I91" s="36" t="e">
        <f>(I90/L90)*100</f>
        <v>#REF!</v>
      </c>
      <c r="J91" s="64" t="e">
        <f>((J90+K90)/L90)*100</f>
        <v>#REF!</v>
      </c>
      <c r="K91" s="65"/>
      <c r="L91" s="37" t="e">
        <f>(I91+J91)/100</f>
        <v>#REF!</v>
      </c>
    </row>
  </sheetData>
  <mergeCells count="103">
    <mergeCell ref="H5:H6"/>
    <mergeCell ref="I5:I6"/>
    <mergeCell ref="J5:K5"/>
    <mergeCell ref="L5:L6"/>
    <mergeCell ref="A1:L1"/>
    <mergeCell ref="A3:B3"/>
    <mergeCell ref="A4:A6"/>
    <mergeCell ref="B4:B6"/>
    <mergeCell ref="C4:C6"/>
    <mergeCell ref="D4:D6"/>
    <mergeCell ref="E4:H4"/>
    <mergeCell ref="I4:L4"/>
    <mergeCell ref="E5:E6"/>
    <mergeCell ref="F5:G5"/>
    <mergeCell ref="I18:L18"/>
    <mergeCell ref="E19:E20"/>
    <mergeCell ref="F19:G19"/>
    <mergeCell ref="H19:H20"/>
    <mergeCell ref="I19:I20"/>
    <mergeCell ref="J19:K19"/>
    <mergeCell ref="L19:L20"/>
    <mergeCell ref="A17:B17"/>
    <mergeCell ref="A18:A20"/>
    <mergeCell ref="B18:B20"/>
    <mergeCell ref="C18:C20"/>
    <mergeCell ref="D18:D20"/>
    <mergeCell ref="E18:H18"/>
    <mergeCell ref="I32:L32"/>
    <mergeCell ref="E33:E34"/>
    <mergeCell ref="F33:G33"/>
    <mergeCell ref="H33:H34"/>
    <mergeCell ref="I33:I34"/>
    <mergeCell ref="J33:K33"/>
    <mergeCell ref="L33:L34"/>
    <mergeCell ref="A31:B31"/>
    <mergeCell ref="A32:A34"/>
    <mergeCell ref="B32:B34"/>
    <mergeCell ref="C32:C34"/>
    <mergeCell ref="D32:D34"/>
    <mergeCell ref="E32:H32"/>
    <mergeCell ref="I46:L46"/>
    <mergeCell ref="E47:E48"/>
    <mergeCell ref="F47:G47"/>
    <mergeCell ref="H47:H48"/>
    <mergeCell ref="I47:I48"/>
    <mergeCell ref="J47:K47"/>
    <mergeCell ref="L47:L48"/>
    <mergeCell ref="A45:B45"/>
    <mergeCell ref="A46:A48"/>
    <mergeCell ref="B46:B48"/>
    <mergeCell ref="C46:C48"/>
    <mergeCell ref="D46:D48"/>
    <mergeCell ref="E46:H46"/>
    <mergeCell ref="I54:L54"/>
    <mergeCell ref="E55:E56"/>
    <mergeCell ref="F55:G55"/>
    <mergeCell ref="H55:H56"/>
    <mergeCell ref="I55:I56"/>
    <mergeCell ref="J55:K55"/>
    <mergeCell ref="L55:L56"/>
    <mergeCell ref="A53:B53"/>
    <mergeCell ref="A54:A56"/>
    <mergeCell ref="B54:B56"/>
    <mergeCell ref="C54:C56"/>
    <mergeCell ref="D54:D56"/>
    <mergeCell ref="E54:H54"/>
    <mergeCell ref="I67:L67"/>
    <mergeCell ref="E68:E69"/>
    <mergeCell ref="F68:G68"/>
    <mergeCell ref="H68:H69"/>
    <mergeCell ref="I68:I69"/>
    <mergeCell ref="J68:K68"/>
    <mergeCell ref="L68:L69"/>
    <mergeCell ref="A66:B66"/>
    <mergeCell ref="A67:A69"/>
    <mergeCell ref="B67:B69"/>
    <mergeCell ref="C67:C69"/>
    <mergeCell ref="D67:D69"/>
    <mergeCell ref="E67:H67"/>
    <mergeCell ref="I80:L80"/>
    <mergeCell ref="E81:E82"/>
    <mergeCell ref="F81:G81"/>
    <mergeCell ref="H81:H82"/>
    <mergeCell ref="I81:I82"/>
    <mergeCell ref="J81:K81"/>
    <mergeCell ref="L81:L82"/>
    <mergeCell ref="A79:B79"/>
    <mergeCell ref="A80:A82"/>
    <mergeCell ref="B80:B82"/>
    <mergeCell ref="C80:C82"/>
    <mergeCell ref="D80:D82"/>
    <mergeCell ref="E80:H80"/>
    <mergeCell ref="F91:G91"/>
    <mergeCell ref="J91:K91"/>
    <mergeCell ref="D87:D89"/>
    <mergeCell ref="E87:H87"/>
    <mergeCell ref="I87:L87"/>
    <mergeCell ref="E88:E89"/>
    <mergeCell ref="F88:G88"/>
    <mergeCell ref="H88:H89"/>
    <mergeCell ref="I88:I89"/>
    <mergeCell ref="J88:K88"/>
    <mergeCell ref="L88:L8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selection activeCell="O3" sqref="O3"/>
    </sheetView>
  </sheetViews>
  <sheetFormatPr defaultRowHeight="15" x14ac:dyDescent="0.25"/>
  <cols>
    <col min="1" max="1" width="5.42578125" style="2" customWidth="1"/>
    <col min="2" max="2" width="13.7109375" style="2" customWidth="1"/>
    <col min="3" max="3" width="38.7109375" style="2" customWidth="1"/>
    <col min="4" max="4" width="4.85546875" style="2" bestFit="1" customWidth="1"/>
    <col min="5" max="5" width="7.28515625" style="2" bestFit="1" customWidth="1"/>
    <col min="6" max="6" width="6.140625" style="2" customWidth="1"/>
    <col min="7" max="7" width="6.42578125" style="2" customWidth="1"/>
    <col min="8" max="8" width="7.28515625" style="2" customWidth="1"/>
    <col min="9" max="9" width="7.28515625" style="2" bestFit="1" customWidth="1"/>
    <col min="10" max="10" width="5.85546875" style="2" customWidth="1"/>
    <col min="11" max="11" width="6.140625" style="2" customWidth="1"/>
    <col min="12" max="12" width="7.140625" style="2" customWidth="1"/>
    <col min="13" max="13" width="2.42578125" style="1" customWidth="1"/>
    <col min="14" max="14" width="2.85546875" style="1" customWidth="1"/>
    <col min="15" max="15" width="9.140625" style="2"/>
    <col min="16" max="16" width="41.28515625" style="2" customWidth="1"/>
    <col min="17" max="16384" width="9.140625" style="2"/>
  </cols>
  <sheetData>
    <row r="1" spans="1:16" x14ac:dyDescent="0.25">
      <c r="A1" s="70" t="s">
        <v>119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6" x14ac:dyDescent="0.25">
      <c r="A2" s="70" t="s">
        <v>126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6" x14ac:dyDescent="0.25">
      <c r="A3" s="39"/>
      <c r="B3" s="39"/>
      <c r="C3" s="39"/>
      <c r="D3" s="39"/>
      <c r="E3" s="39"/>
      <c r="F3" s="39"/>
      <c r="G3" s="39"/>
      <c r="H3" s="39"/>
      <c r="I3" s="4"/>
    </row>
    <row r="4" spans="1:16" x14ac:dyDescent="0.25">
      <c r="A4" s="69" t="s">
        <v>0</v>
      </c>
      <c r="B4" s="69"/>
      <c r="C4" s="4"/>
      <c r="D4" s="4"/>
      <c r="E4" s="4"/>
      <c r="F4" s="4"/>
      <c r="G4" s="4"/>
      <c r="H4" s="4"/>
      <c r="I4" s="4"/>
    </row>
    <row r="5" spans="1:16" x14ac:dyDescent="0.25">
      <c r="A5" s="66" t="s">
        <v>1</v>
      </c>
      <c r="B5" s="66" t="s">
        <v>2</v>
      </c>
      <c r="C5" s="66" t="s">
        <v>3</v>
      </c>
      <c r="D5" s="66" t="s">
        <v>4</v>
      </c>
      <c r="E5" s="71" t="s">
        <v>5</v>
      </c>
      <c r="F5" s="72"/>
      <c r="G5" s="72"/>
      <c r="H5" s="73"/>
      <c r="I5" s="66" t="s">
        <v>6</v>
      </c>
      <c r="J5" s="66"/>
      <c r="K5" s="66"/>
      <c r="L5" s="66"/>
    </row>
    <row r="6" spans="1:16" x14ac:dyDescent="0.25">
      <c r="A6" s="66"/>
      <c r="B6" s="66"/>
      <c r="C6" s="66"/>
      <c r="D6" s="66"/>
      <c r="E6" s="66" t="s">
        <v>7</v>
      </c>
      <c r="F6" s="66" t="s">
        <v>8</v>
      </c>
      <c r="G6" s="66"/>
      <c r="H6" s="67" t="s">
        <v>9</v>
      </c>
      <c r="I6" s="66" t="s">
        <v>7</v>
      </c>
      <c r="J6" s="66" t="s">
        <v>8</v>
      </c>
      <c r="K6" s="66"/>
      <c r="L6" s="66" t="s">
        <v>10</v>
      </c>
      <c r="M6" s="1">
        <v>1</v>
      </c>
      <c r="N6" s="1">
        <v>3</v>
      </c>
    </row>
    <row r="7" spans="1:16" ht="30" x14ac:dyDescent="0.25">
      <c r="A7" s="66"/>
      <c r="B7" s="66"/>
      <c r="C7" s="66"/>
      <c r="D7" s="66"/>
      <c r="E7" s="66"/>
      <c r="F7" s="38" t="s">
        <v>11</v>
      </c>
      <c r="G7" s="38" t="s">
        <v>12</v>
      </c>
      <c r="H7" s="68"/>
      <c r="I7" s="66"/>
      <c r="J7" s="38" t="s">
        <v>11</v>
      </c>
      <c r="K7" s="38" t="s">
        <v>12</v>
      </c>
      <c r="L7" s="66"/>
    </row>
    <row r="8" spans="1:16" x14ac:dyDescent="0.25">
      <c r="A8" s="53">
        <v>1</v>
      </c>
      <c r="B8" s="54" t="s">
        <v>17</v>
      </c>
      <c r="C8" s="57" t="s">
        <v>18</v>
      </c>
      <c r="D8" s="53">
        <v>3</v>
      </c>
      <c r="E8" s="53">
        <v>3</v>
      </c>
      <c r="F8" s="53">
        <v>0</v>
      </c>
      <c r="G8" s="53">
        <v>0</v>
      </c>
      <c r="H8" s="53">
        <f t="shared" ref="H8:H12" si="0">E8+F8+G8</f>
        <v>3</v>
      </c>
      <c r="I8" s="53">
        <f>E8*$M$6</f>
        <v>3</v>
      </c>
      <c r="J8" s="53">
        <f>F8*$N$6</f>
        <v>0</v>
      </c>
      <c r="K8" s="53">
        <f>G8*$N$6</f>
        <v>0</v>
      </c>
      <c r="L8" s="53">
        <f t="shared" ref="L8:L12" si="1">I8+J8+K8</f>
        <v>3</v>
      </c>
      <c r="O8" s="60" t="s">
        <v>123</v>
      </c>
      <c r="P8" s="9"/>
    </row>
    <row r="9" spans="1:16" x14ac:dyDescent="0.25">
      <c r="A9" s="41">
        <v>2</v>
      </c>
      <c r="B9" s="42" t="s">
        <v>21</v>
      </c>
      <c r="C9" s="43" t="s">
        <v>22</v>
      </c>
      <c r="D9" s="41">
        <v>2</v>
      </c>
      <c r="E9" s="41">
        <v>2</v>
      </c>
      <c r="F9" s="41">
        <v>0</v>
      </c>
      <c r="G9" s="41">
        <v>0</v>
      </c>
      <c r="H9" s="41">
        <f t="shared" si="0"/>
        <v>2</v>
      </c>
      <c r="I9" s="41">
        <f>E9*$M$6</f>
        <v>2</v>
      </c>
      <c r="J9" s="41">
        <f>F9*$N$6</f>
        <v>0</v>
      </c>
      <c r="K9" s="41">
        <f>G9*$N$6</f>
        <v>0</v>
      </c>
      <c r="L9" s="41">
        <f t="shared" si="1"/>
        <v>2</v>
      </c>
      <c r="O9" s="48" t="s">
        <v>121</v>
      </c>
      <c r="P9" s="9"/>
    </row>
    <row r="10" spans="1:16" x14ac:dyDescent="0.25">
      <c r="A10" s="76">
        <v>3</v>
      </c>
      <c r="B10" s="77" t="s">
        <v>23</v>
      </c>
      <c r="C10" s="78" t="s">
        <v>24</v>
      </c>
      <c r="D10" s="76">
        <v>3</v>
      </c>
      <c r="E10" s="76">
        <v>3</v>
      </c>
      <c r="F10" s="76">
        <v>0</v>
      </c>
      <c r="G10" s="76">
        <v>0</v>
      </c>
      <c r="H10" s="76">
        <f t="shared" si="0"/>
        <v>3</v>
      </c>
      <c r="I10" s="76">
        <f>E10*$M$6</f>
        <v>3</v>
      </c>
      <c r="J10" s="76">
        <f>F10*$N$6</f>
        <v>0</v>
      </c>
      <c r="K10" s="76">
        <f>G10*$N$6</f>
        <v>0</v>
      </c>
      <c r="L10" s="76">
        <f t="shared" si="1"/>
        <v>3</v>
      </c>
      <c r="O10" s="79" t="s">
        <v>125</v>
      </c>
      <c r="P10" s="9"/>
    </row>
    <row r="11" spans="1:16" x14ac:dyDescent="0.25">
      <c r="A11" s="44">
        <v>4</v>
      </c>
      <c r="B11" s="45" t="s">
        <v>25</v>
      </c>
      <c r="C11" s="46" t="s">
        <v>26</v>
      </c>
      <c r="D11" s="44">
        <v>2</v>
      </c>
      <c r="E11" s="44">
        <v>1</v>
      </c>
      <c r="F11" s="44">
        <v>1</v>
      </c>
      <c r="G11" s="44">
        <v>0</v>
      </c>
      <c r="H11" s="44">
        <f t="shared" si="0"/>
        <v>2</v>
      </c>
      <c r="I11" s="44">
        <f>E11*$M$6</f>
        <v>1</v>
      </c>
      <c r="J11" s="44">
        <f>F11*$N$6</f>
        <v>3</v>
      </c>
      <c r="K11" s="44">
        <f>G11*$N$6</f>
        <v>0</v>
      </c>
      <c r="L11" s="44">
        <f t="shared" si="1"/>
        <v>4</v>
      </c>
      <c r="O11" s="47" t="s">
        <v>120</v>
      </c>
      <c r="P11" s="9"/>
    </row>
    <row r="12" spans="1:16" x14ac:dyDescent="0.25">
      <c r="A12" s="58">
        <v>5</v>
      </c>
      <c r="B12" s="59" t="s">
        <v>27</v>
      </c>
      <c r="C12" s="62" t="s">
        <v>28</v>
      </c>
      <c r="D12" s="58">
        <v>3</v>
      </c>
      <c r="E12" s="58">
        <v>3</v>
      </c>
      <c r="F12" s="58">
        <v>0</v>
      </c>
      <c r="G12" s="58">
        <v>0</v>
      </c>
      <c r="H12" s="58">
        <f t="shared" si="0"/>
        <v>3</v>
      </c>
      <c r="I12" s="58">
        <f>E12*$M$6</f>
        <v>3</v>
      </c>
      <c r="J12" s="58">
        <f>F12*$N$6</f>
        <v>0</v>
      </c>
      <c r="K12" s="58">
        <f>G12*$N$6</f>
        <v>0</v>
      </c>
      <c r="L12" s="58">
        <f t="shared" si="1"/>
        <v>3</v>
      </c>
      <c r="O12" s="63" t="s">
        <v>124</v>
      </c>
      <c r="P12" s="9"/>
    </row>
    <row r="13" spans="1:16" x14ac:dyDescent="0.25">
      <c r="B13" s="15"/>
    </row>
    <row r="14" spans="1:16" x14ac:dyDescent="0.25">
      <c r="A14" s="69" t="s">
        <v>45</v>
      </c>
      <c r="B14" s="69"/>
      <c r="C14" s="4"/>
      <c r="D14" s="4"/>
      <c r="E14" s="4"/>
      <c r="F14" s="4"/>
      <c r="G14" s="4"/>
      <c r="H14" s="4"/>
      <c r="I14" s="4"/>
    </row>
    <row r="15" spans="1:16" x14ac:dyDescent="0.25">
      <c r="A15" s="66" t="s">
        <v>1</v>
      </c>
      <c r="B15" s="66" t="s">
        <v>2</v>
      </c>
      <c r="C15" s="66" t="s">
        <v>3</v>
      </c>
      <c r="D15" s="66" t="s">
        <v>4</v>
      </c>
      <c r="E15" s="66" t="s">
        <v>5</v>
      </c>
      <c r="F15" s="66"/>
      <c r="G15" s="66"/>
      <c r="H15" s="66"/>
      <c r="I15" s="66" t="s">
        <v>6</v>
      </c>
      <c r="J15" s="66"/>
      <c r="K15" s="66"/>
      <c r="L15" s="66"/>
    </row>
    <row r="16" spans="1:16" x14ac:dyDescent="0.25">
      <c r="A16" s="66"/>
      <c r="B16" s="66"/>
      <c r="C16" s="66"/>
      <c r="D16" s="66"/>
      <c r="E16" s="66" t="s">
        <v>7</v>
      </c>
      <c r="F16" s="66" t="s">
        <v>8</v>
      </c>
      <c r="G16" s="66"/>
      <c r="H16" s="67" t="s">
        <v>9</v>
      </c>
      <c r="I16" s="66" t="s">
        <v>7</v>
      </c>
      <c r="J16" s="66" t="s">
        <v>8</v>
      </c>
      <c r="K16" s="66"/>
      <c r="L16" s="66" t="s">
        <v>10</v>
      </c>
      <c r="M16" s="1">
        <v>1</v>
      </c>
      <c r="N16" s="1">
        <v>3</v>
      </c>
    </row>
    <row r="17" spans="1:16" ht="30" x14ac:dyDescent="0.25">
      <c r="A17" s="66"/>
      <c r="B17" s="66"/>
      <c r="C17" s="66"/>
      <c r="D17" s="66"/>
      <c r="E17" s="66"/>
      <c r="F17" s="38" t="s">
        <v>11</v>
      </c>
      <c r="G17" s="38" t="s">
        <v>12</v>
      </c>
      <c r="H17" s="68"/>
      <c r="I17" s="66"/>
      <c r="J17" s="38" t="s">
        <v>11</v>
      </c>
      <c r="K17" s="38" t="s">
        <v>12</v>
      </c>
      <c r="L17" s="66"/>
    </row>
    <row r="18" spans="1:16" x14ac:dyDescent="0.25">
      <c r="A18" s="51">
        <v>3</v>
      </c>
      <c r="B18" s="49" t="s">
        <v>50</v>
      </c>
      <c r="C18" s="50" t="s">
        <v>51</v>
      </c>
      <c r="D18" s="51">
        <v>2</v>
      </c>
      <c r="E18" s="51">
        <v>1</v>
      </c>
      <c r="F18" s="51">
        <v>1</v>
      </c>
      <c r="G18" s="51">
        <v>0</v>
      </c>
      <c r="H18" s="51">
        <f t="shared" ref="H18:H22" si="2">E18+F18+G18</f>
        <v>2</v>
      </c>
      <c r="I18" s="51">
        <f>E18*$M$16</f>
        <v>1</v>
      </c>
      <c r="J18" s="51">
        <f>F18*$N$16</f>
        <v>3</v>
      </c>
      <c r="K18" s="51">
        <f>G18*$N$16</f>
        <v>0</v>
      </c>
      <c r="L18" s="51">
        <f t="shared" ref="L18:L22" si="3">I18+J18+K18</f>
        <v>4</v>
      </c>
      <c r="O18" s="61" t="s">
        <v>122</v>
      </c>
      <c r="P18" s="9"/>
    </row>
    <row r="19" spans="1:16" x14ac:dyDescent="0.25">
      <c r="A19" s="51">
        <v>4</v>
      </c>
      <c r="B19" s="49" t="s">
        <v>52</v>
      </c>
      <c r="C19" s="52" t="s">
        <v>53</v>
      </c>
      <c r="D19" s="51">
        <v>3</v>
      </c>
      <c r="E19" s="51">
        <v>3</v>
      </c>
      <c r="F19" s="51">
        <v>0</v>
      </c>
      <c r="G19" s="51">
        <v>0</v>
      </c>
      <c r="H19" s="51">
        <f t="shared" si="2"/>
        <v>3</v>
      </c>
      <c r="I19" s="51">
        <f>E19*$M$16</f>
        <v>3</v>
      </c>
      <c r="J19" s="51">
        <f>F19*$N$16</f>
        <v>0</v>
      </c>
      <c r="K19" s="51">
        <f>G19*$N$16</f>
        <v>0</v>
      </c>
      <c r="L19" s="51">
        <f t="shared" si="3"/>
        <v>3</v>
      </c>
      <c r="O19" s="61" t="s">
        <v>122</v>
      </c>
      <c r="P19" s="9"/>
    </row>
    <row r="20" spans="1:16" x14ac:dyDescent="0.25">
      <c r="A20" s="58">
        <v>5</v>
      </c>
      <c r="B20" s="59" t="s">
        <v>54</v>
      </c>
      <c r="C20" s="80" t="s">
        <v>55</v>
      </c>
      <c r="D20" s="58">
        <v>3</v>
      </c>
      <c r="E20" s="58">
        <v>3</v>
      </c>
      <c r="F20" s="58">
        <v>0</v>
      </c>
      <c r="G20" s="58">
        <v>0</v>
      </c>
      <c r="H20" s="58">
        <f t="shared" si="2"/>
        <v>3</v>
      </c>
      <c r="I20" s="58">
        <f>E20*$M$16</f>
        <v>3</v>
      </c>
      <c r="J20" s="58">
        <f>F20*$N$16</f>
        <v>0</v>
      </c>
      <c r="K20" s="58">
        <f>G20*$N$16</f>
        <v>0</v>
      </c>
      <c r="L20" s="58">
        <f t="shared" si="3"/>
        <v>3</v>
      </c>
      <c r="O20" s="63" t="s">
        <v>124</v>
      </c>
      <c r="P20" s="9"/>
    </row>
    <row r="21" spans="1:16" x14ac:dyDescent="0.25">
      <c r="A21" s="41">
        <v>6</v>
      </c>
      <c r="B21" s="42" t="s">
        <v>56</v>
      </c>
      <c r="C21" s="74" t="s">
        <v>57</v>
      </c>
      <c r="D21" s="75">
        <v>2</v>
      </c>
      <c r="E21" s="41">
        <v>1</v>
      </c>
      <c r="F21" s="41">
        <v>1</v>
      </c>
      <c r="G21" s="41">
        <v>0</v>
      </c>
      <c r="H21" s="41">
        <f t="shared" si="2"/>
        <v>2</v>
      </c>
      <c r="I21" s="41">
        <f>E21*$M$16</f>
        <v>1</v>
      </c>
      <c r="J21" s="41">
        <f>F21*$N$16</f>
        <v>3</v>
      </c>
      <c r="K21" s="41">
        <f>G21*$N$16</f>
        <v>0</v>
      </c>
      <c r="L21" s="41">
        <f t="shared" si="3"/>
        <v>4</v>
      </c>
      <c r="O21" s="48" t="s">
        <v>121</v>
      </c>
      <c r="P21" s="9"/>
    </row>
    <row r="22" spans="1:16" x14ac:dyDescent="0.25">
      <c r="A22" s="53">
        <v>7</v>
      </c>
      <c r="B22" s="54" t="s">
        <v>58</v>
      </c>
      <c r="C22" s="57" t="s">
        <v>59</v>
      </c>
      <c r="D22" s="53">
        <v>3</v>
      </c>
      <c r="E22" s="53">
        <v>3</v>
      </c>
      <c r="F22" s="53">
        <v>0</v>
      </c>
      <c r="G22" s="53">
        <v>0</v>
      </c>
      <c r="H22" s="53">
        <f t="shared" si="2"/>
        <v>3</v>
      </c>
      <c r="I22" s="53">
        <f>E22*$M$16</f>
        <v>3</v>
      </c>
      <c r="J22" s="53">
        <f>F22*$N$16</f>
        <v>0</v>
      </c>
      <c r="K22" s="53">
        <f>G22*$N$16</f>
        <v>0</v>
      </c>
      <c r="L22" s="53">
        <f t="shared" si="3"/>
        <v>3</v>
      </c>
      <c r="O22" s="60" t="s">
        <v>123</v>
      </c>
      <c r="P22" s="9"/>
    </row>
    <row r="23" spans="1:16" x14ac:dyDescent="0.25">
      <c r="A23" s="53">
        <v>8</v>
      </c>
      <c r="B23" s="54" t="s">
        <v>60</v>
      </c>
      <c r="C23" s="55" t="s">
        <v>118</v>
      </c>
      <c r="D23" s="53">
        <v>2</v>
      </c>
      <c r="E23" s="53">
        <v>1</v>
      </c>
      <c r="F23" s="53">
        <v>1</v>
      </c>
      <c r="G23" s="53">
        <v>0</v>
      </c>
      <c r="H23" s="53">
        <f>E23+F23+G23</f>
        <v>2</v>
      </c>
      <c r="I23" s="53">
        <f>E23*$M$16</f>
        <v>1</v>
      </c>
      <c r="J23" s="53">
        <f>F23*$N$16</f>
        <v>3</v>
      </c>
      <c r="K23" s="53">
        <f>G23*$N$16</f>
        <v>0</v>
      </c>
      <c r="L23" s="53">
        <f>I23+J23+K23</f>
        <v>4</v>
      </c>
      <c r="O23" s="60" t="s">
        <v>123</v>
      </c>
      <c r="P23" s="19"/>
    </row>
    <row r="24" spans="1:16" s="14" customFormat="1" x14ac:dyDescent="0.25">
      <c r="A24" s="11"/>
      <c r="B24" s="12"/>
      <c r="C24" s="17" t="s">
        <v>29</v>
      </c>
      <c r="D24" s="38">
        <f>SUM(D18:D23)</f>
        <v>15</v>
      </c>
      <c r="E24" s="38">
        <f>SUM(E18:E23)</f>
        <v>12</v>
      </c>
      <c r="F24" s="38">
        <f>SUM(F18:F23)</f>
        <v>3</v>
      </c>
      <c r="G24" s="38">
        <f>SUM(G18:G23)</f>
        <v>0</v>
      </c>
      <c r="H24" s="38">
        <f>SUM(H18:H23)</f>
        <v>15</v>
      </c>
      <c r="I24" s="38">
        <f>SUM(I18:I23)</f>
        <v>12</v>
      </c>
      <c r="J24" s="38">
        <f>SUM(J18:J23)</f>
        <v>9</v>
      </c>
      <c r="K24" s="38">
        <f>SUM(K18:K23)</f>
        <v>0</v>
      </c>
      <c r="L24" s="38">
        <f>SUM(L18:L23)</f>
        <v>21</v>
      </c>
      <c r="M24" s="13"/>
      <c r="N24" s="13"/>
    </row>
    <row r="25" spans="1:16" x14ac:dyDescent="0.25">
      <c r="A25" s="21"/>
      <c r="B25" s="22"/>
      <c r="C25" s="23"/>
      <c r="D25" s="24"/>
      <c r="E25" s="24"/>
      <c r="F25" s="24"/>
      <c r="G25" s="24"/>
      <c r="H25" s="24"/>
      <c r="I25" s="24"/>
    </row>
    <row r="26" spans="1:16" x14ac:dyDescent="0.25">
      <c r="A26" s="69" t="s">
        <v>78</v>
      </c>
      <c r="B26" s="69"/>
      <c r="C26" s="30"/>
      <c r="D26" s="30"/>
      <c r="E26" s="30"/>
      <c r="F26" s="30"/>
      <c r="G26" s="30"/>
      <c r="H26" s="30"/>
      <c r="I26" s="30"/>
      <c r="J26" s="31"/>
      <c r="K26" s="31"/>
      <c r="L26" s="30"/>
    </row>
    <row r="27" spans="1:16" x14ac:dyDescent="0.25">
      <c r="A27" s="66" t="s">
        <v>1</v>
      </c>
      <c r="B27" s="66" t="s">
        <v>2</v>
      </c>
      <c r="C27" s="66" t="s">
        <v>3</v>
      </c>
      <c r="D27" s="66" t="s">
        <v>4</v>
      </c>
      <c r="E27" s="66" t="s">
        <v>5</v>
      </c>
      <c r="F27" s="66"/>
      <c r="G27" s="66"/>
      <c r="H27" s="66"/>
      <c r="I27" s="66" t="s">
        <v>6</v>
      </c>
      <c r="J27" s="66"/>
      <c r="K27" s="66"/>
      <c r="L27" s="66"/>
    </row>
    <row r="28" spans="1:16" x14ac:dyDescent="0.25">
      <c r="A28" s="66"/>
      <c r="B28" s="66"/>
      <c r="C28" s="66"/>
      <c r="D28" s="66"/>
      <c r="E28" s="66" t="s">
        <v>7</v>
      </c>
      <c r="F28" s="66" t="s">
        <v>8</v>
      </c>
      <c r="G28" s="66"/>
      <c r="H28" s="67" t="s">
        <v>9</v>
      </c>
      <c r="I28" s="66" t="s">
        <v>7</v>
      </c>
      <c r="J28" s="66" t="s">
        <v>8</v>
      </c>
      <c r="K28" s="66"/>
      <c r="L28" s="66" t="s">
        <v>10</v>
      </c>
      <c r="M28" s="1">
        <v>1</v>
      </c>
      <c r="N28" s="1">
        <v>3</v>
      </c>
    </row>
    <row r="29" spans="1:16" ht="30" x14ac:dyDescent="0.25">
      <c r="A29" s="66"/>
      <c r="B29" s="66"/>
      <c r="C29" s="66"/>
      <c r="D29" s="66"/>
      <c r="E29" s="66"/>
      <c r="F29" s="38" t="s">
        <v>11</v>
      </c>
      <c r="G29" s="38" t="s">
        <v>12</v>
      </c>
      <c r="H29" s="68"/>
      <c r="I29" s="66"/>
      <c r="J29" s="38" t="s">
        <v>11</v>
      </c>
      <c r="K29" s="38" t="s">
        <v>12</v>
      </c>
      <c r="L29" s="66"/>
    </row>
    <row r="30" spans="1:16" x14ac:dyDescent="0.25">
      <c r="A30" s="58">
        <v>1</v>
      </c>
      <c r="B30" s="59" t="s">
        <v>79</v>
      </c>
      <c r="C30" s="62" t="s">
        <v>80</v>
      </c>
      <c r="D30" s="58">
        <v>5</v>
      </c>
      <c r="E30" s="58">
        <v>0</v>
      </c>
      <c r="F30" s="58">
        <v>5</v>
      </c>
      <c r="G30" s="58">
        <v>0</v>
      </c>
      <c r="H30" s="58">
        <f>E30+F30+G30</f>
        <v>5</v>
      </c>
      <c r="I30" s="58">
        <f>E30*$M$28</f>
        <v>0</v>
      </c>
      <c r="J30" s="58">
        <f>F30*$N$28</f>
        <v>15</v>
      </c>
      <c r="K30" s="58">
        <f>G30*$N$28</f>
        <v>0</v>
      </c>
      <c r="L30" s="58">
        <f>I30+J30+K30</f>
        <v>15</v>
      </c>
      <c r="O30" s="63" t="s">
        <v>124</v>
      </c>
    </row>
    <row r="31" spans="1:16" x14ac:dyDescent="0.25">
      <c r="A31" s="6">
        <v>2</v>
      </c>
      <c r="B31" s="7" t="s">
        <v>81</v>
      </c>
      <c r="C31" s="10" t="s">
        <v>82</v>
      </c>
      <c r="D31" s="6">
        <v>4</v>
      </c>
      <c r="E31" s="6">
        <v>0</v>
      </c>
      <c r="F31" s="6">
        <v>4</v>
      </c>
      <c r="G31" s="6">
        <v>0</v>
      </c>
      <c r="H31" s="6">
        <f>E31+F31+G31</f>
        <v>4</v>
      </c>
      <c r="I31" s="6">
        <f>E31*$M$28</f>
        <v>0</v>
      </c>
      <c r="J31" s="6">
        <f>F31*$N$28</f>
        <v>12</v>
      </c>
      <c r="K31" s="6">
        <f>G31*$N$28</f>
        <v>0</v>
      </c>
      <c r="L31" s="6">
        <f>I31+J31+K31</f>
        <v>12</v>
      </c>
    </row>
    <row r="32" spans="1:16" s="14" customFormat="1" x14ac:dyDescent="0.25">
      <c r="A32" s="11"/>
      <c r="B32" s="12"/>
      <c r="C32" s="17" t="s">
        <v>29</v>
      </c>
      <c r="D32" s="38">
        <f t="shared" ref="D32:L32" si="4">SUM(D30:D31)</f>
        <v>9</v>
      </c>
      <c r="E32" s="38">
        <f t="shared" si="4"/>
        <v>0</v>
      </c>
      <c r="F32" s="38">
        <f t="shared" si="4"/>
        <v>9</v>
      </c>
      <c r="G32" s="38">
        <f t="shared" si="4"/>
        <v>0</v>
      </c>
      <c r="H32" s="38">
        <f t="shared" si="4"/>
        <v>9</v>
      </c>
      <c r="I32" s="38">
        <f t="shared" si="4"/>
        <v>0</v>
      </c>
      <c r="J32" s="38">
        <f t="shared" si="4"/>
        <v>27</v>
      </c>
      <c r="K32" s="38">
        <f t="shared" si="4"/>
        <v>0</v>
      </c>
      <c r="L32" s="38">
        <f t="shared" si="4"/>
        <v>27</v>
      </c>
      <c r="M32" s="13"/>
      <c r="N32" s="13"/>
    </row>
    <row r="33" spans="1:18" x14ac:dyDescent="0.25">
      <c r="B33" s="15"/>
    </row>
    <row r="34" spans="1:18" x14ac:dyDescent="0.25">
      <c r="A34" s="69" t="s">
        <v>98</v>
      </c>
      <c r="B34" s="69"/>
      <c r="C34" s="30"/>
      <c r="D34" s="30"/>
      <c r="E34" s="30"/>
      <c r="F34" s="30"/>
      <c r="G34" s="30"/>
      <c r="H34" s="30"/>
      <c r="I34" s="30"/>
      <c r="J34" s="31"/>
      <c r="K34" s="31"/>
      <c r="L34" s="30"/>
    </row>
    <row r="35" spans="1:18" x14ac:dyDescent="0.25">
      <c r="A35" s="66" t="s">
        <v>1</v>
      </c>
      <c r="B35" s="66" t="s">
        <v>2</v>
      </c>
      <c r="C35" s="66" t="s">
        <v>3</v>
      </c>
      <c r="D35" s="66" t="s">
        <v>4</v>
      </c>
      <c r="E35" s="66" t="s">
        <v>5</v>
      </c>
      <c r="F35" s="66"/>
      <c r="G35" s="66"/>
      <c r="H35" s="66"/>
      <c r="I35" s="66" t="s">
        <v>6</v>
      </c>
      <c r="J35" s="66"/>
      <c r="K35" s="66"/>
      <c r="L35" s="66"/>
    </row>
    <row r="36" spans="1:18" x14ac:dyDescent="0.25">
      <c r="A36" s="66"/>
      <c r="B36" s="66"/>
      <c r="C36" s="66"/>
      <c r="D36" s="66"/>
      <c r="E36" s="66" t="s">
        <v>7</v>
      </c>
      <c r="F36" s="66" t="s">
        <v>8</v>
      </c>
      <c r="G36" s="66"/>
      <c r="H36" s="67" t="s">
        <v>9</v>
      </c>
      <c r="I36" s="66" t="s">
        <v>7</v>
      </c>
      <c r="J36" s="66" t="s">
        <v>8</v>
      </c>
      <c r="K36" s="66"/>
      <c r="L36" s="66" t="s">
        <v>10</v>
      </c>
      <c r="M36" s="1">
        <v>1</v>
      </c>
      <c r="N36" s="1">
        <v>3</v>
      </c>
    </row>
    <row r="37" spans="1:18" ht="30" x14ac:dyDescent="0.25">
      <c r="A37" s="66"/>
      <c r="B37" s="66"/>
      <c r="C37" s="66"/>
      <c r="D37" s="66"/>
      <c r="E37" s="66"/>
      <c r="F37" s="38" t="s">
        <v>11</v>
      </c>
      <c r="G37" s="38" t="s">
        <v>12</v>
      </c>
      <c r="H37" s="68"/>
      <c r="I37" s="66"/>
      <c r="J37" s="38" t="s">
        <v>11</v>
      </c>
      <c r="K37" s="38" t="s">
        <v>12</v>
      </c>
      <c r="L37" s="66"/>
    </row>
    <row r="38" spans="1:18" x14ac:dyDescent="0.25">
      <c r="A38" s="53">
        <v>1</v>
      </c>
      <c r="B38" s="54" t="s">
        <v>99</v>
      </c>
      <c r="C38" s="57" t="s">
        <v>100</v>
      </c>
      <c r="D38" s="53">
        <v>3</v>
      </c>
      <c r="E38" s="53">
        <v>3</v>
      </c>
      <c r="F38" s="53">
        <v>0</v>
      </c>
      <c r="G38" s="53">
        <v>0</v>
      </c>
      <c r="H38" s="53">
        <f>E38+F38+G38</f>
        <v>3</v>
      </c>
      <c r="I38" s="53">
        <f>E38*$M$36</f>
        <v>3</v>
      </c>
      <c r="J38" s="53">
        <f>F38*$N$36</f>
        <v>0</v>
      </c>
      <c r="K38" s="53">
        <f>G38*$N$36</f>
        <v>0</v>
      </c>
      <c r="L38" s="53">
        <f>I38+J38+K38</f>
        <v>3</v>
      </c>
      <c r="O38" s="60" t="s">
        <v>123</v>
      </c>
      <c r="P38" s="9"/>
      <c r="Q38" s="16"/>
      <c r="R38" s="16"/>
    </row>
    <row r="39" spans="1:18" x14ac:dyDescent="0.25">
      <c r="A39" s="53">
        <v>2</v>
      </c>
      <c r="B39" s="54" t="s">
        <v>101</v>
      </c>
      <c r="C39" s="85" t="s">
        <v>102</v>
      </c>
      <c r="D39" s="53">
        <v>3</v>
      </c>
      <c r="E39" s="53">
        <v>3</v>
      </c>
      <c r="F39" s="53">
        <v>0</v>
      </c>
      <c r="G39" s="53">
        <v>0</v>
      </c>
      <c r="H39" s="53">
        <f t="shared" ref="H39:H43" si="5">E39+F39+G39</f>
        <v>3</v>
      </c>
      <c r="I39" s="53">
        <f t="shared" ref="I39:I43" si="6">E39*$M$36</f>
        <v>3</v>
      </c>
      <c r="J39" s="53">
        <f t="shared" ref="J39:K43" si="7">F39*$N$36</f>
        <v>0</v>
      </c>
      <c r="K39" s="53">
        <f t="shared" si="7"/>
        <v>0</v>
      </c>
      <c r="L39" s="53">
        <f t="shared" ref="L39:L43" si="8">I39+J39+K39</f>
        <v>3</v>
      </c>
      <c r="O39" s="60" t="s">
        <v>123</v>
      </c>
      <c r="P39" s="9"/>
      <c r="Q39" s="16"/>
      <c r="R39" s="16"/>
    </row>
    <row r="40" spans="1:18" x14ac:dyDescent="0.25">
      <c r="A40" s="53">
        <v>3</v>
      </c>
      <c r="B40" s="54" t="s">
        <v>103</v>
      </c>
      <c r="C40" s="85" t="s">
        <v>104</v>
      </c>
      <c r="D40" s="53">
        <v>3</v>
      </c>
      <c r="E40" s="53">
        <v>2</v>
      </c>
      <c r="F40" s="53">
        <v>1</v>
      </c>
      <c r="G40" s="53">
        <v>0</v>
      </c>
      <c r="H40" s="53">
        <f t="shared" si="5"/>
        <v>3</v>
      </c>
      <c r="I40" s="53">
        <f t="shared" si="6"/>
        <v>2</v>
      </c>
      <c r="J40" s="53">
        <f t="shared" si="7"/>
        <v>3</v>
      </c>
      <c r="K40" s="53">
        <f t="shared" si="7"/>
        <v>0</v>
      </c>
      <c r="L40" s="53">
        <f t="shared" si="8"/>
        <v>5</v>
      </c>
      <c r="O40" s="60" t="s">
        <v>123</v>
      </c>
      <c r="P40" s="9"/>
      <c r="Q40" s="16"/>
      <c r="R40" s="16"/>
    </row>
    <row r="41" spans="1:18" x14ac:dyDescent="0.25">
      <c r="A41" s="53">
        <v>4</v>
      </c>
      <c r="B41" s="54" t="s">
        <v>105</v>
      </c>
      <c r="C41" s="57" t="s">
        <v>106</v>
      </c>
      <c r="D41" s="53">
        <v>3</v>
      </c>
      <c r="E41" s="53">
        <v>3</v>
      </c>
      <c r="F41" s="53">
        <v>0</v>
      </c>
      <c r="G41" s="53">
        <v>0</v>
      </c>
      <c r="H41" s="53">
        <f t="shared" si="5"/>
        <v>3</v>
      </c>
      <c r="I41" s="53">
        <f t="shared" si="6"/>
        <v>3</v>
      </c>
      <c r="J41" s="53">
        <f t="shared" si="7"/>
        <v>0</v>
      </c>
      <c r="K41" s="53">
        <f t="shared" si="7"/>
        <v>0</v>
      </c>
      <c r="L41" s="53">
        <f t="shared" si="8"/>
        <v>3</v>
      </c>
      <c r="O41" s="60" t="s">
        <v>123</v>
      </c>
      <c r="P41" s="9"/>
      <c r="Q41" s="16"/>
      <c r="R41" s="16"/>
    </row>
    <row r="42" spans="1:18" x14ac:dyDescent="0.25">
      <c r="A42" s="53">
        <v>6</v>
      </c>
      <c r="B42" s="54" t="s">
        <v>109</v>
      </c>
      <c r="C42" s="57" t="s">
        <v>110</v>
      </c>
      <c r="D42" s="53">
        <v>2</v>
      </c>
      <c r="E42" s="53">
        <v>1</v>
      </c>
      <c r="F42" s="53">
        <v>1</v>
      </c>
      <c r="G42" s="53">
        <v>0</v>
      </c>
      <c r="H42" s="53">
        <f t="shared" si="5"/>
        <v>2</v>
      </c>
      <c r="I42" s="53">
        <f t="shared" si="6"/>
        <v>1</v>
      </c>
      <c r="J42" s="53">
        <f t="shared" si="7"/>
        <v>3</v>
      </c>
      <c r="K42" s="53">
        <f t="shared" si="7"/>
        <v>0</v>
      </c>
      <c r="L42" s="53">
        <f t="shared" si="8"/>
        <v>4</v>
      </c>
      <c r="O42" s="60" t="s">
        <v>123</v>
      </c>
      <c r="P42" s="9"/>
      <c r="Q42" s="16"/>
      <c r="R42" s="16"/>
    </row>
    <row r="43" spans="1:18" x14ac:dyDescent="0.25">
      <c r="A43" s="41">
        <v>7</v>
      </c>
      <c r="B43" s="42" t="s">
        <v>111</v>
      </c>
      <c r="C43" s="56" t="s">
        <v>112</v>
      </c>
      <c r="D43" s="41">
        <v>3</v>
      </c>
      <c r="E43" s="41">
        <v>3</v>
      </c>
      <c r="F43" s="41">
        <v>0</v>
      </c>
      <c r="G43" s="41">
        <v>0</v>
      </c>
      <c r="H43" s="41">
        <f t="shared" si="5"/>
        <v>3</v>
      </c>
      <c r="I43" s="41">
        <f t="shared" si="6"/>
        <v>3</v>
      </c>
      <c r="J43" s="41">
        <f t="shared" si="7"/>
        <v>0</v>
      </c>
      <c r="K43" s="41">
        <f t="shared" si="7"/>
        <v>0</v>
      </c>
      <c r="L43" s="41">
        <f t="shared" si="8"/>
        <v>3</v>
      </c>
      <c r="O43" s="48" t="s">
        <v>121</v>
      </c>
      <c r="P43" s="19"/>
      <c r="Q43" s="16"/>
      <c r="R43" s="16"/>
    </row>
    <row r="44" spans="1:18" s="14" customFormat="1" x14ac:dyDescent="0.25">
      <c r="A44" s="11"/>
      <c r="B44" s="12"/>
      <c r="C44" s="17" t="s">
        <v>29</v>
      </c>
      <c r="D44" s="38">
        <f t="shared" ref="D44:L44" si="9">SUM(D38:D43)</f>
        <v>17</v>
      </c>
      <c r="E44" s="38">
        <f t="shared" si="9"/>
        <v>15</v>
      </c>
      <c r="F44" s="38">
        <f t="shared" si="9"/>
        <v>2</v>
      </c>
      <c r="G44" s="38">
        <f t="shared" si="9"/>
        <v>0</v>
      </c>
      <c r="H44" s="38">
        <f t="shared" si="9"/>
        <v>17</v>
      </c>
      <c r="I44" s="38">
        <f t="shared" si="9"/>
        <v>15</v>
      </c>
      <c r="J44" s="38">
        <f t="shared" si="9"/>
        <v>6</v>
      </c>
      <c r="K44" s="38">
        <f t="shared" si="9"/>
        <v>0</v>
      </c>
      <c r="L44" s="38">
        <f t="shared" si="9"/>
        <v>21</v>
      </c>
      <c r="M44" s="13"/>
      <c r="N44" s="13"/>
    </row>
    <row r="45" spans="1:18" s="33" customFormat="1" x14ac:dyDescent="0.25">
      <c r="A45" s="21"/>
      <c r="B45" s="22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32"/>
      <c r="N45" s="32"/>
    </row>
    <row r="46" spans="1:18" x14ac:dyDescent="0.25">
      <c r="B46" s="15"/>
    </row>
    <row r="47" spans="1:18" ht="15" customHeight="1" x14ac:dyDescent="0.25">
      <c r="A47" s="69" t="s">
        <v>30</v>
      </c>
      <c r="B47" s="69"/>
      <c r="C47" s="4"/>
      <c r="D47" s="4"/>
      <c r="E47" s="4"/>
      <c r="F47" s="4"/>
      <c r="G47" s="4"/>
      <c r="H47" s="4"/>
      <c r="I47" s="4"/>
    </row>
    <row r="48" spans="1:18" ht="15" customHeight="1" x14ac:dyDescent="0.25">
      <c r="A48" s="66" t="s">
        <v>1</v>
      </c>
      <c r="B48" s="66" t="s">
        <v>2</v>
      </c>
      <c r="C48" s="66" t="s">
        <v>3</v>
      </c>
      <c r="D48" s="66" t="s">
        <v>4</v>
      </c>
      <c r="E48" s="66" t="s">
        <v>5</v>
      </c>
      <c r="F48" s="66"/>
      <c r="G48" s="66"/>
      <c r="H48" s="66"/>
      <c r="I48" s="66" t="s">
        <v>6</v>
      </c>
      <c r="J48" s="66"/>
      <c r="K48" s="66"/>
      <c r="L48" s="66"/>
    </row>
    <row r="49" spans="1:16" ht="15" customHeight="1" x14ac:dyDescent="0.25">
      <c r="A49" s="66"/>
      <c r="B49" s="66"/>
      <c r="C49" s="66"/>
      <c r="D49" s="66"/>
      <c r="E49" s="66" t="s">
        <v>7</v>
      </c>
      <c r="F49" s="66" t="s">
        <v>8</v>
      </c>
      <c r="G49" s="66"/>
      <c r="H49" s="67" t="s">
        <v>9</v>
      </c>
      <c r="I49" s="66" t="s">
        <v>7</v>
      </c>
      <c r="J49" s="66" t="s">
        <v>8</v>
      </c>
      <c r="K49" s="66"/>
      <c r="L49" s="66" t="s">
        <v>10</v>
      </c>
      <c r="M49" s="1">
        <v>1</v>
      </c>
      <c r="N49" s="1">
        <v>3</v>
      </c>
    </row>
    <row r="50" spans="1:16" ht="30" x14ac:dyDescent="0.25">
      <c r="A50" s="66"/>
      <c r="B50" s="66"/>
      <c r="C50" s="66"/>
      <c r="D50" s="66"/>
      <c r="E50" s="66"/>
      <c r="F50" s="38" t="s">
        <v>11</v>
      </c>
      <c r="G50" s="38" t="s">
        <v>12</v>
      </c>
      <c r="H50" s="68"/>
      <c r="I50" s="66"/>
      <c r="J50" s="38" t="s">
        <v>11</v>
      </c>
      <c r="K50" s="38" t="s">
        <v>12</v>
      </c>
      <c r="L50" s="66"/>
      <c r="P50" s="16"/>
    </row>
    <row r="51" spans="1:16" x14ac:dyDescent="0.25">
      <c r="A51" s="53">
        <v>2</v>
      </c>
      <c r="B51" s="54" t="s">
        <v>33</v>
      </c>
      <c r="C51" s="57" t="s">
        <v>34</v>
      </c>
      <c r="D51" s="53">
        <v>3</v>
      </c>
      <c r="E51" s="53">
        <v>3</v>
      </c>
      <c r="F51" s="53">
        <v>0</v>
      </c>
      <c r="G51" s="53">
        <v>0</v>
      </c>
      <c r="H51" s="53">
        <f t="shared" ref="H51:H56" si="10">E51+F51+G51</f>
        <v>3</v>
      </c>
      <c r="I51" s="53">
        <f t="shared" ref="I51:I56" si="11">E51*$M$6</f>
        <v>3</v>
      </c>
      <c r="J51" s="53">
        <f t="shared" ref="J51:K56" si="12">F51*$N$6</f>
        <v>0</v>
      </c>
      <c r="K51" s="53">
        <f t="shared" si="12"/>
        <v>0</v>
      </c>
      <c r="L51" s="53">
        <f t="shared" ref="L51:L56" si="13">I51+J51+K51</f>
        <v>3</v>
      </c>
      <c r="O51" s="60" t="s">
        <v>123</v>
      </c>
      <c r="P51" s="9"/>
    </row>
    <row r="52" spans="1:16" x14ac:dyDescent="0.25">
      <c r="A52" s="53">
        <v>3</v>
      </c>
      <c r="B52" s="54" t="s">
        <v>35</v>
      </c>
      <c r="C52" s="57" t="s">
        <v>36</v>
      </c>
      <c r="D52" s="53">
        <v>2</v>
      </c>
      <c r="E52" s="53">
        <v>1</v>
      </c>
      <c r="F52" s="53">
        <v>1</v>
      </c>
      <c r="G52" s="53">
        <v>0</v>
      </c>
      <c r="H52" s="53">
        <f>E52+F52+G52</f>
        <v>2</v>
      </c>
      <c r="I52" s="53">
        <f t="shared" si="11"/>
        <v>1</v>
      </c>
      <c r="J52" s="53">
        <f t="shared" si="12"/>
        <v>3</v>
      </c>
      <c r="K52" s="53">
        <f t="shared" si="12"/>
        <v>0</v>
      </c>
      <c r="L52" s="53">
        <f>I52+J52+K52</f>
        <v>4</v>
      </c>
      <c r="O52" s="60" t="s">
        <v>123</v>
      </c>
      <c r="P52" s="9"/>
    </row>
    <row r="53" spans="1:16" x14ac:dyDescent="0.25">
      <c r="A53" s="44">
        <v>4</v>
      </c>
      <c r="B53" s="45" t="s">
        <v>37</v>
      </c>
      <c r="C53" s="81" t="s">
        <v>38</v>
      </c>
      <c r="D53" s="44">
        <v>2</v>
      </c>
      <c r="E53" s="44">
        <v>1</v>
      </c>
      <c r="F53" s="44">
        <v>1</v>
      </c>
      <c r="G53" s="44">
        <v>0</v>
      </c>
      <c r="H53" s="44">
        <f t="shared" si="10"/>
        <v>2</v>
      </c>
      <c r="I53" s="44">
        <f t="shared" si="11"/>
        <v>1</v>
      </c>
      <c r="J53" s="44">
        <f t="shared" si="12"/>
        <v>3</v>
      </c>
      <c r="K53" s="44">
        <f t="shared" si="12"/>
        <v>0</v>
      </c>
      <c r="L53" s="44">
        <f t="shared" si="13"/>
        <v>4</v>
      </c>
      <c r="O53" s="47" t="s">
        <v>120</v>
      </c>
      <c r="P53" s="9"/>
    </row>
    <row r="54" spans="1:16" x14ac:dyDescent="0.25">
      <c r="A54" s="41">
        <v>5</v>
      </c>
      <c r="B54" s="42" t="s">
        <v>39</v>
      </c>
      <c r="C54" s="43" t="s">
        <v>40</v>
      </c>
      <c r="D54" s="41">
        <v>2</v>
      </c>
      <c r="E54" s="41">
        <v>1</v>
      </c>
      <c r="F54" s="41">
        <v>1</v>
      </c>
      <c r="G54" s="41">
        <v>0</v>
      </c>
      <c r="H54" s="41">
        <f t="shared" si="10"/>
        <v>2</v>
      </c>
      <c r="I54" s="41">
        <f t="shared" si="11"/>
        <v>1</v>
      </c>
      <c r="J54" s="41">
        <f t="shared" si="12"/>
        <v>3</v>
      </c>
      <c r="K54" s="41">
        <f t="shared" si="12"/>
        <v>0</v>
      </c>
      <c r="L54" s="41">
        <f t="shared" si="13"/>
        <v>4</v>
      </c>
      <c r="O54" s="48" t="s">
        <v>121</v>
      </c>
      <c r="P54" s="9"/>
    </row>
    <row r="55" spans="1:16" x14ac:dyDescent="0.25">
      <c r="A55" s="41">
        <v>6</v>
      </c>
      <c r="B55" s="42" t="s">
        <v>41</v>
      </c>
      <c r="C55" s="56" t="s">
        <v>42</v>
      </c>
      <c r="D55" s="41">
        <v>3</v>
      </c>
      <c r="E55" s="41">
        <v>3</v>
      </c>
      <c r="F55" s="41">
        <v>0</v>
      </c>
      <c r="G55" s="41">
        <v>0</v>
      </c>
      <c r="H55" s="41">
        <f t="shared" si="10"/>
        <v>3</v>
      </c>
      <c r="I55" s="41">
        <f t="shared" si="11"/>
        <v>3</v>
      </c>
      <c r="J55" s="41">
        <f t="shared" si="12"/>
        <v>0</v>
      </c>
      <c r="K55" s="41">
        <f t="shared" si="12"/>
        <v>0</v>
      </c>
      <c r="L55" s="41">
        <f t="shared" si="13"/>
        <v>3</v>
      </c>
      <c r="O55" s="48" t="s">
        <v>121</v>
      </c>
      <c r="P55" s="9"/>
    </row>
    <row r="56" spans="1:16" x14ac:dyDescent="0.25">
      <c r="A56" s="41">
        <v>7</v>
      </c>
      <c r="B56" s="42" t="s">
        <v>43</v>
      </c>
      <c r="C56" s="56" t="s">
        <v>44</v>
      </c>
      <c r="D56" s="41">
        <v>4</v>
      </c>
      <c r="E56" s="41">
        <v>0</v>
      </c>
      <c r="F56" s="41">
        <v>4</v>
      </c>
      <c r="G56" s="41">
        <v>0</v>
      </c>
      <c r="H56" s="41">
        <f t="shared" si="10"/>
        <v>4</v>
      </c>
      <c r="I56" s="41">
        <f t="shared" si="11"/>
        <v>0</v>
      </c>
      <c r="J56" s="41">
        <f t="shared" si="12"/>
        <v>12</v>
      </c>
      <c r="K56" s="41">
        <f t="shared" si="12"/>
        <v>0</v>
      </c>
      <c r="L56" s="41">
        <f t="shared" si="13"/>
        <v>12</v>
      </c>
      <c r="O56" s="48" t="s">
        <v>121</v>
      </c>
      <c r="P56" s="9"/>
    </row>
    <row r="57" spans="1:16" s="14" customFormat="1" x14ac:dyDescent="0.25">
      <c r="A57" s="11"/>
      <c r="B57" s="12"/>
      <c r="C57" s="17" t="s">
        <v>29</v>
      </c>
      <c r="D57" s="38">
        <f>SUM(D51:D56)</f>
        <v>16</v>
      </c>
      <c r="E57" s="38">
        <f>SUM(E51:E56)</f>
        <v>9</v>
      </c>
      <c r="F57" s="38">
        <f>SUM(F51:F56)</f>
        <v>7</v>
      </c>
      <c r="G57" s="38">
        <f>SUM(G51:G56)</f>
        <v>0</v>
      </c>
      <c r="H57" s="38">
        <f>SUM(H51:H56)</f>
        <v>16</v>
      </c>
      <c r="I57" s="38">
        <f>SUM(I51:I56)</f>
        <v>9</v>
      </c>
      <c r="J57" s="38">
        <f>SUM(J51:J56)</f>
        <v>21</v>
      </c>
      <c r="K57" s="38">
        <f>SUM(K51:K56)</f>
        <v>0</v>
      </c>
      <c r="L57" s="38">
        <f>SUM(L51:L56)</f>
        <v>30</v>
      </c>
      <c r="M57" s="13"/>
      <c r="N57" s="13"/>
      <c r="P57" s="18"/>
    </row>
    <row r="58" spans="1:16" x14ac:dyDescent="0.25">
      <c r="B58" s="15"/>
    </row>
    <row r="59" spans="1:16" ht="15" customHeight="1" x14ac:dyDescent="0.25">
      <c r="A59" s="69" t="s">
        <v>61</v>
      </c>
      <c r="B59" s="69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6" ht="15" customHeight="1" x14ac:dyDescent="0.25">
      <c r="A60" s="66" t="s">
        <v>1</v>
      </c>
      <c r="B60" s="66" t="s">
        <v>2</v>
      </c>
      <c r="C60" s="66" t="s">
        <v>3</v>
      </c>
      <c r="D60" s="66" t="s">
        <v>4</v>
      </c>
      <c r="E60" s="66" t="s">
        <v>5</v>
      </c>
      <c r="F60" s="66"/>
      <c r="G60" s="66"/>
      <c r="H60" s="66"/>
      <c r="I60" s="66" t="s">
        <v>6</v>
      </c>
      <c r="J60" s="66"/>
      <c r="K60" s="66"/>
      <c r="L60" s="66"/>
    </row>
    <row r="61" spans="1:16" ht="15" customHeight="1" x14ac:dyDescent="0.25">
      <c r="A61" s="66"/>
      <c r="B61" s="66"/>
      <c r="C61" s="66"/>
      <c r="D61" s="66"/>
      <c r="E61" s="66" t="s">
        <v>7</v>
      </c>
      <c r="F61" s="66" t="s">
        <v>8</v>
      </c>
      <c r="G61" s="66"/>
      <c r="H61" s="67" t="s">
        <v>9</v>
      </c>
      <c r="I61" s="66" t="s">
        <v>7</v>
      </c>
      <c r="J61" s="66" t="s">
        <v>8</v>
      </c>
      <c r="K61" s="66"/>
      <c r="L61" s="66" t="s">
        <v>10</v>
      </c>
      <c r="M61" s="1">
        <v>1</v>
      </c>
      <c r="N61" s="1">
        <v>3</v>
      </c>
    </row>
    <row r="62" spans="1:16" ht="30" x14ac:dyDescent="0.25">
      <c r="A62" s="66"/>
      <c r="B62" s="66"/>
      <c r="C62" s="66"/>
      <c r="D62" s="66"/>
      <c r="E62" s="66"/>
      <c r="F62" s="38" t="s">
        <v>11</v>
      </c>
      <c r="G62" s="38" t="s">
        <v>12</v>
      </c>
      <c r="H62" s="68"/>
      <c r="I62" s="66"/>
      <c r="J62" s="38" t="s">
        <v>11</v>
      </c>
      <c r="K62" s="38" t="s">
        <v>12</v>
      </c>
      <c r="L62" s="66"/>
    </row>
    <row r="63" spans="1:16" x14ac:dyDescent="0.25">
      <c r="A63" s="41">
        <v>3</v>
      </c>
      <c r="B63" s="42" t="s">
        <v>66</v>
      </c>
      <c r="C63" s="82" t="s">
        <v>67</v>
      </c>
      <c r="D63" s="41">
        <v>2</v>
      </c>
      <c r="E63" s="41">
        <v>1</v>
      </c>
      <c r="F63" s="41">
        <v>1</v>
      </c>
      <c r="G63" s="41">
        <v>0</v>
      </c>
      <c r="H63" s="41">
        <f t="shared" ref="H63:H67" si="14">E63+F63+G63</f>
        <v>2</v>
      </c>
      <c r="I63" s="41">
        <f t="shared" ref="I63:I67" si="15">E63*$M$19</f>
        <v>0</v>
      </c>
      <c r="J63" s="41">
        <f t="shared" ref="J63:K67" si="16">F63*$N$19</f>
        <v>0</v>
      </c>
      <c r="K63" s="41">
        <f t="shared" si="16"/>
        <v>0</v>
      </c>
      <c r="L63" s="41">
        <f t="shared" ref="L63:L67" si="17">I63+J63+K63</f>
        <v>0</v>
      </c>
      <c r="O63" s="48" t="s">
        <v>121</v>
      </c>
      <c r="P63" s="25"/>
    </row>
    <row r="64" spans="1:16" x14ac:dyDescent="0.25">
      <c r="A64" s="76">
        <v>4</v>
      </c>
      <c r="B64" s="77" t="s">
        <v>68</v>
      </c>
      <c r="C64" s="78" t="s">
        <v>69</v>
      </c>
      <c r="D64" s="76">
        <v>2</v>
      </c>
      <c r="E64" s="76">
        <v>1</v>
      </c>
      <c r="F64" s="76">
        <v>1</v>
      </c>
      <c r="G64" s="76">
        <v>0</v>
      </c>
      <c r="H64" s="76">
        <f t="shared" si="14"/>
        <v>2</v>
      </c>
      <c r="I64" s="76">
        <f t="shared" si="15"/>
        <v>0</v>
      </c>
      <c r="J64" s="76">
        <f t="shared" si="16"/>
        <v>0</v>
      </c>
      <c r="K64" s="76">
        <f t="shared" si="16"/>
        <v>0</v>
      </c>
      <c r="L64" s="76">
        <f t="shared" si="17"/>
        <v>0</v>
      </c>
      <c r="O64" s="79" t="s">
        <v>125</v>
      </c>
      <c r="P64" s="27"/>
    </row>
    <row r="65" spans="1:16" x14ac:dyDescent="0.25">
      <c r="A65" s="76">
        <v>5</v>
      </c>
      <c r="B65" s="77" t="s">
        <v>70</v>
      </c>
      <c r="C65" s="91" t="s">
        <v>71</v>
      </c>
      <c r="D65" s="76">
        <v>2</v>
      </c>
      <c r="E65" s="76">
        <v>1</v>
      </c>
      <c r="F65" s="76">
        <v>1</v>
      </c>
      <c r="G65" s="76">
        <v>0</v>
      </c>
      <c r="H65" s="76">
        <f t="shared" si="14"/>
        <v>2</v>
      </c>
      <c r="I65" s="76">
        <f t="shared" si="15"/>
        <v>0</v>
      </c>
      <c r="J65" s="76">
        <f t="shared" si="16"/>
        <v>0</v>
      </c>
      <c r="K65" s="76">
        <f t="shared" si="16"/>
        <v>0</v>
      </c>
      <c r="L65" s="76">
        <f t="shared" si="17"/>
        <v>0</v>
      </c>
      <c r="O65" s="79" t="s">
        <v>125</v>
      </c>
      <c r="P65" s="25"/>
    </row>
    <row r="66" spans="1:16" x14ac:dyDescent="0.25">
      <c r="A66" s="41">
        <v>6</v>
      </c>
      <c r="B66" s="42" t="s">
        <v>72</v>
      </c>
      <c r="C66" s="82" t="s">
        <v>73</v>
      </c>
      <c r="D66" s="41">
        <v>2</v>
      </c>
      <c r="E66" s="41">
        <v>1</v>
      </c>
      <c r="F66" s="41">
        <v>1</v>
      </c>
      <c r="G66" s="41">
        <v>0</v>
      </c>
      <c r="H66" s="41">
        <f t="shared" si="14"/>
        <v>2</v>
      </c>
      <c r="I66" s="41">
        <f t="shared" si="15"/>
        <v>0</v>
      </c>
      <c r="J66" s="41">
        <f t="shared" si="16"/>
        <v>0</v>
      </c>
      <c r="K66" s="41">
        <f t="shared" si="16"/>
        <v>0</v>
      </c>
      <c r="L66" s="41">
        <f t="shared" si="17"/>
        <v>0</v>
      </c>
      <c r="O66" s="48" t="s">
        <v>121</v>
      </c>
      <c r="P66" s="27"/>
    </row>
    <row r="67" spans="1:16" x14ac:dyDescent="0.25">
      <c r="A67" s="58">
        <v>7</v>
      </c>
      <c r="B67" s="59" t="s">
        <v>74</v>
      </c>
      <c r="C67" s="83" t="s">
        <v>75</v>
      </c>
      <c r="D67" s="58">
        <v>3</v>
      </c>
      <c r="E67" s="58">
        <v>3</v>
      </c>
      <c r="F67" s="58">
        <v>0</v>
      </c>
      <c r="G67" s="58">
        <v>0</v>
      </c>
      <c r="H67" s="58">
        <f t="shared" si="14"/>
        <v>3</v>
      </c>
      <c r="I67" s="58">
        <f t="shared" si="15"/>
        <v>0</v>
      </c>
      <c r="J67" s="58">
        <f t="shared" si="16"/>
        <v>0</v>
      </c>
      <c r="K67" s="58">
        <f t="shared" si="16"/>
        <v>0</v>
      </c>
      <c r="L67" s="58">
        <f t="shared" si="17"/>
        <v>0</v>
      </c>
      <c r="O67" s="63" t="s">
        <v>124</v>
      </c>
      <c r="P67" s="27"/>
    </row>
    <row r="68" spans="1:16" x14ac:dyDescent="0.25">
      <c r="A68" s="51">
        <v>8</v>
      </c>
      <c r="B68" s="49" t="s">
        <v>76</v>
      </c>
      <c r="C68" s="84" t="s">
        <v>77</v>
      </c>
      <c r="D68" s="51">
        <v>2</v>
      </c>
      <c r="E68" s="51">
        <v>1</v>
      </c>
      <c r="F68" s="51">
        <v>1</v>
      </c>
      <c r="G68" s="51">
        <v>0</v>
      </c>
      <c r="H68" s="51">
        <f>E68+F68+G68</f>
        <v>2</v>
      </c>
      <c r="I68" s="51">
        <f>E68*$M$19</f>
        <v>0</v>
      </c>
      <c r="J68" s="51">
        <f>F68*$N$19</f>
        <v>0</v>
      </c>
      <c r="K68" s="51">
        <f>G68*$N$19</f>
        <v>0</v>
      </c>
      <c r="L68" s="51">
        <f>I68+J68+K68</f>
        <v>0</v>
      </c>
      <c r="O68" s="61" t="s">
        <v>122</v>
      </c>
      <c r="P68" s="27"/>
    </row>
    <row r="69" spans="1:16" s="14" customFormat="1" x14ac:dyDescent="0.25">
      <c r="A69" s="11"/>
      <c r="B69" s="12"/>
      <c r="C69" s="17" t="s">
        <v>29</v>
      </c>
      <c r="D69" s="38">
        <f>SUM(D63:D68)</f>
        <v>13</v>
      </c>
      <c r="E69" s="38">
        <f>SUM(E63:E68)</f>
        <v>8</v>
      </c>
      <c r="F69" s="38">
        <f>SUM(F63:F68)</f>
        <v>5</v>
      </c>
      <c r="G69" s="38">
        <f>SUM(G63:G68)</f>
        <v>0</v>
      </c>
      <c r="H69" s="38">
        <f>SUM(H63:H68)</f>
        <v>13</v>
      </c>
      <c r="I69" s="38">
        <f>SUM(I63:I68)</f>
        <v>0</v>
      </c>
      <c r="J69" s="38">
        <f>SUM(J63:J68)</f>
        <v>0</v>
      </c>
      <c r="K69" s="38">
        <f>SUM(K63:K68)</f>
        <v>0</v>
      </c>
      <c r="L69" s="38">
        <f>SUM(L63:L68)</f>
        <v>0</v>
      </c>
      <c r="M69" s="13"/>
      <c r="N69" s="13"/>
    </row>
    <row r="70" spans="1:16" x14ac:dyDescent="0.25">
      <c r="A70" s="4"/>
      <c r="B70" s="28"/>
      <c r="C70" s="4"/>
      <c r="D70" s="4"/>
      <c r="E70" s="4"/>
      <c r="F70" s="4"/>
      <c r="G70" s="4"/>
      <c r="H70" s="4"/>
      <c r="I70" s="4"/>
      <c r="J70" s="29"/>
      <c r="K70" s="29"/>
      <c r="L70" s="4"/>
    </row>
    <row r="71" spans="1:16" x14ac:dyDescent="0.25">
      <c r="B71" s="15"/>
    </row>
    <row r="72" spans="1:16" x14ac:dyDescent="0.25">
      <c r="A72" s="69" t="s">
        <v>83</v>
      </c>
      <c r="B72" s="69"/>
      <c r="C72" s="30"/>
      <c r="D72" s="30"/>
      <c r="E72" s="30"/>
      <c r="F72" s="30"/>
      <c r="G72" s="30"/>
      <c r="H72" s="30"/>
      <c r="I72" s="30"/>
      <c r="J72" s="31"/>
      <c r="K72" s="31"/>
      <c r="L72" s="30"/>
    </row>
    <row r="73" spans="1:16" x14ac:dyDescent="0.25">
      <c r="A73" s="66" t="s">
        <v>1</v>
      </c>
      <c r="B73" s="66" t="s">
        <v>2</v>
      </c>
      <c r="C73" s="66" t="s">
        <v>3</v>
      </c>
      <c r="D73" s="66" t="s">
        <v>4</v>
      </c>
      <c r="E73" s="66" t="s">
        <v>5</v>
      </c>
      <c r="F73" s="66"/>
      <c r="G73" s="66"/>
      <c r="H73" s="66"/>
      <c r="I73" s="66" t="s">
        <v>6</v>
      </c>
      <c r="J73" s="66"/>
      <c r="K73" s="66"/>
      <c r="L73" s="66"/>
    </row>
    <row r="74" spans="1:16" x14ac:dyDescent="0.25">
      <c r="A74" s="66"/>
      <c r="B74" s="66"/>
      <c r="C74" s="66"/>
      <c r="D74" s="66"/>
      <c r="E74" s="66" t="s">
        <v>7</v>
      </c>
      <c r="F74" s="66" t="s">
        <v>8</v>
      </c>
      <c r="G74" s="66"/>
      <c r="H74" s="67" t="s">
        <v>9</v>
      </c>
      <c r="I74" s="66" t="s">
        <v>7</v>
      </c>
      <c r="J74" s="66" t="s">
        <v>8</v>
      </c>
      <c r="K74" s="66"/>
      <c r="L74" s="66" t="s">
        <v>10</v>
      </c>
      <c r="M74" s="1">
        <v>1</v>
      </c>
      <c r="N74" s="1">
        <v>3</v>
      </c>
    </row>
    <row r="75" spans="1:16" ht="30" x14ac:dyDescent="0.25">
      <c r="A75" s="66"/>
      <c r="B75" s="66"/>
      <c r="C75" s="66"/>
      <c r="D75" s="66"/>
      <c r="E75" s="66"/>
      <c r="F75" s="38" t="s">
        <v>11</v>
      </c>
      <c r="G75" s="38" t="s">
        <v>12</v>
      </c>
      <c r="H75" s="68"/>
      <c r="I75" s="66"/>
      <c r="J75" s="38" t="s">
        <v>11</v>
      </c>
      <c r="K75" s="38" t="s">
        <v>12</v>
      </c>
      <c r="L75" s="66"/>
    </row>
    <row r="76" spans="1:16" x14ac:dyDescent="0.25">
      <c r="A76" s="53">
        <v>3</v>
      </c>
      <c r="B76" s="54" t="s">
        <v>88</v>
      </c>
      <c r="C76" s="85" t="s">
        <v>89</v>
      </c>
      <c r="D76" s="53">
        <v>2</v>
      </c>
      <c r="E76" s="53">
        <v>1</v>
      </c>
      <c r="F76" s="53">
        <v>1</v>
      </c>
      <c r="G76" s="53">
        <v>0</v>
      </c>
      <c r="H76" s="53">
        <f t="shared" ref="H76:H80" si="18">E76+F76+G76</f>
        <v>2</v>
      </c>
      <c r="I76" s="53">
        <f t="shared" ref="I76:I80" si="19">E76*$M$34</f>
        <v>0</v>
      </c>
      <c r="J76" s="53">
        <f t="shared" ref="J76:K80" si="20">F76*$N$34</f>
        <v>0</v>
      </c>
      <c r="K76" s="53">
        <f t="shared" si="20"/>
        <v>0</v>
      </c>
      <c r="L76" s="53">
        <f t="shared" ref="L76:L80" si="21">I76+J76+K76</f>
        <v>0</v>
      </c>
      <c r="O76" s="60" t="s">
        <v>123</v>
      </c>
      <c r="P76" s="27"/>
    </row>
    <row r="77" spans="1:16" x14ac:dyDescent="0.25">
      <c r="A77" s="41">
        <v>4</v>
      </c>
      <c r="B77" s="42" t="s">
        <v>90</v>
      </c>
      <c r="C77" s="43" t="s">
        <v>91</v>
      </c>
      <c r="D77" s="41">
        <v>2</v>
      </c>
      <c r="E77" s="41">
        <v>1</v>
      </c>
      <c r="F77" s="41">
        <v>1</v>
      </c>
      <c r="G77" s="41">
        <v>0</v>
      </c>
      <c r="H77" s="41">
        <f t="shared" si="18"/>
        <v>2</v>
      </c>
      <c r="I77" s="41">
        <f t="shared" si="19"/>
        <v>0</v>
      </c>
      <c r="J77" s="41">
        <f t="shared" si="20"/>
        <v>0</v>
      </c>
      <c r="K77" s="41">
        <f t="shared" si="20"/>
        <v>0</v>
      </c>
      <c r="L77" s="41">
        <f t="shared" si="21"/>
        <v>0</v>
      </c>
      <c r="O77" s="48" t="s">
        <v>121</v>
      </c>
      <c r="P77" s="27"/>
    </row>
    <row r="78" spans="1:16" x14ac:dyDescent="0.25">
      <c r="A78" s="53">
        <v>5</v>
      </c>
      <c r="B78" s="54" t="s">
        <v>92</v>
      </c>
      <c r="C78" s="57" t="s">
        <v>93</v>
      </c>
      <c r="D78" s="53">
        <v>2</v>
      </c>
      <c r="E78" s="53">
        <v>1</v>
      </c>
      <c r="F78" s="53">
        <v>1</v>
      </c>
      <c r="G78" s="53">
        <v>0</v>
      </c>
      <c r="H78" s="53">
        <f t="shared" si="18"/>
        <v>2</v>
      </c>
      <c r="I78" s="53">
        <f t="shared" si="19"/>
        <v>0</v>
      </c>
      <c r="J78" s="53">
        <f t="shared" si="20"/>
        <v>0</v>
      </c>
      <c r="K78" s="53">
        <f t="shared" si="20"/>
        <v>0</v>
      </c>
      <c r="L78" s="53">
        <f t="shared" si="21"/>
        <v>0</v>
      </c>
      <c r="O78" s="60" t="s">
        <v>123</v>
      </c>
      <c r="P78" s="27"/>
    </row>
    <row r="79" spans="1:16" x14ac:dyDescent="0.25">
      <c r="A79" s="87">
        <v>6</v>
      </c>
      <c r="B79" s="88" t="s">
        <v>94</v>
      </c>
      <c r="C79" s="89" t="s">
        <v>95</v>
      </c>
      <c r="D79" s="87">
        <v>3</v>
      </c>
      <c r="E79" s="87">
        <v>3</v>
      </c>
      <c r="F79" s="87">
        <v>0</v>
      </c>
      <c r="G79" s="87">
        <v>0</v>
      </c>
      <c r="H79" s="87">
        <f t="shared" si="18"/>
        <v>3</v>
      </c>
      <c r="I79" s="87">
        <f t="shared" si="19"/>
        <v>0</v>
      </c>
      <c r="J79" s="87">
        <f t="shared" si="20"/>
        <v>0</v>
      </c>
      <c r="K79" s="87">
        <f t="shared" si="20"/>
        <v>0</v>
      </c>
      <c r="L79" s="87">
        <f t="shared" si="21"/>
        <v>0</v>
      </c>
      <c r="O79" s="90" t="s">
        <v>122</v>
      </c>
      <c r="P79" s="27"/>
    </row>
    <row r="80" spans="1:16" x14ac:dyDescent="0.25">
      <c r="A80" s="87">
        <v>7</v>
      </c>
      <c r="B80" s="88" t="s">
        <v>96</v>
      </c>
      <c r="C80" s="89" t="s">
        <v>97</v>
      </c>
      <c r="D80" s="87">
        <v>4</v>
      </c>
      <c r="E80" s="87">
        <v>0</v>
      </c>
      <c r="F80" s="87">
        <v>4</v>
      </c>
      <c r="G80" s="87">
        <v>0</v>
      </c>
      <c r="H80" s="87">
        <f t="shared" si="18"/>
        <v>4</v>
      </c>
      <c r="I80" s="87">
        <f t="shared" si="19"/>
        <v>0</v>
      </c>
      <c r="J80" s="87">
        <f t="shared" si="20"/>
        <v>0</v>
      </c>
      <c r="K80" s="87">
        <f t="shared" si="20"/>
        <v>0</v>
      </c>
      <c r="L80" s="87">
        <f t="shared" si="21"/>
        <v>0</v>
      </c>
      <c r="O80" s="90" t="s">
        <v>122</v>
      </c>
      <c r="P80" s="27"/>
    </row>
    <row r="81" spans="1:15" s="14" customFormat="1" x14ac:dyDescent="0.25">
      <c r="A81" s="11"/>
      <c r="B81" s="12"/>
      <c r="C81" s="17" t="s">
        <v>29</v>
      </c>
      <c r="D81" s="38">
        <f>SUM(D76:D80)</f>
        <v>13</v>
      </c>
      <c r="E81" s="38">
        <f>SUM(E76:E80)</f>
        <v>6</v>
      </c>
      <c r="F81" s="38">
        <f>SUM(F76:F80)</f>
        <v>7</v>
      </c>
      <c r="G81" s="38">
        <f>SUM(G76:G80)</f>
        <v>0</v>
      </c>
      <c r="H81" s="38">
        <f>SUM(H76:H80)</f>
        <v>13</v>
      </c>
      <c r="I81" s="38">
        <f>SUM(I76:I80)</f>
        <v>0</v>
      </c>
      <c r="J81" s="38">
        <f>SUM(J76:J80)</f>
        <v>0</v>
      </c>
      <c r="K81" s="38">
        <f>SUM(K76:K80)</f>
        <v>0</v>
      </c>
      <c r="L81" s="38">
        <f>SUM(L76:L80)</f>
        <v>0</v>
      </c>
      <c r="M81" s="13"/>
      <c r="N81" s="13"/>
    </row>
    <row r="82" spans="1:15" x14ac:dyDescent="0.25">
      <c r="B82" s="15"/>
    </row>
    <row r="83" spans="1:15" s="33" customFormat="1" x14ac:dyDescent="0.25">
      <c r="A83" s="21"/>
      <c r="B83" s="22"/>
      <c r="C83" s="23"/>
      <c r="D83" s="24"/>
      <c r="E83" s="24"/>
      <c r="F83" s="24"/>
      <c r="G83" s="24"/>
      <c r="H83" s="24"/>
      <c r="I83" s="24"/>
      <c r="J83" s="24"/>
      <c r="K83" s="24"/>
      <c r="L83" s="24"/>
      <c r="M83" s="32"/>
      <c r="N83" s="32"/>
    </row>
    <row r="84" spans="1:15" x14ac:dyDescent="0.25">
      <c r="A84" s="69" t="s">
        <v>113</v>
      </c>
      <c r="B84" s="69"/>
      <c r="C84" s="30"/>
      <c r="D84" s="30"/>
      <c r="E84" s="30"/>
      <c r="F84" s="30"/>
      <c r="G84" s="30"/>
      <c r="H84" s="30"/>
      <c r="I84" s="30"/>
      <c r="J84" s="14"/>
      <c r="K84" s="14"/>
      <c r="L84" s="14"/>
    </row>
    <row r="85" spans="1:15" x14ac:dyDescent="0.25">
      <c r="A85" s="66" t="s">
        <v>1</v>
      </c>
      <c r="B85" s="66" t="s">
        <v>2</v>
      </c>
      <c r="C85" s="66" t="s">
        <v>3</v>
      </c>
      <c r="D85" s="66" t="s">
        <v>4</v>
      </c>
      <c r="E85" s="66" t="s">
        <v>5</v>
      </c>
      <c r="F85" s="66"/>
      <c r="G85" s="66"/>
      <c r="H85" s="66"/>
      <c r="I85" s="66" t="s">
        <v>6</v>
      </c>
      <c r="J85" s="66"/>
      <c r="K85" s="66"/>
      <c r="L85" s="66"/>
    </row>
    <row r="86" spans="1:15" x14ac:dyDescent="0.25">
      <c r="A86" s="66"/>
      <c r="B86" s="66"/>
      <c r="C86" s="66"/>
      <c r="D86" s="66"/>
      <c r="E86" s="66" t="s">
        <v>7</v>
      </c>
      <c r="F86" s="66" t="s">
        <v>8</v>
      </c>
      <c r="G86" s="66"/>
      <c r="H86" s="67" t="s">
        <v>9</v>
      </c>
      <c r="I86" s="66" t="s">
        <v>7</v>
      </c>
      <c r="J86" s="66" t="s">
        <v>8</v>
      </c>
      <c r="K86" s="66"/>
      <c r="L86" s="66" t="s">
        <v>10</v>
      </c>
      <c r="M86" s="1">
        <v>1</v>
      </c>
      <c r="N86" s="1">
        <v>3</v>
      </c>
    </row>
    <row r="87" spans="1:15" ht="30" x14ac:dyDescent="0.25">
      <c r="A87" s="66"/>
      <c r="B87" s="66"/>
      <c r="C87" s="66"/>
      <c r="D87" s="66"/>
      <c r="E87" s="66"/>
      <c r="F87" s="38" t="s">
        <v>11</v>
      </c>
      <c r="G87" s="38" t="s">
        <v>12</v>
      </c>
      <c r="H87" s="68"/>
      <c r="I87" s="66"/>
      <c r="J87" s="38" t="s">
        <v>11</v>
      </c>
      <c r="K87" s="38" t="s">
        <v>12</v>
      </c>
      <c r="L87" s="66"/>
    </row>
    <row r="88" spans="1:15" x14ac:dyDescent="0.25">
      <c r="A88" s="58">
        <v>1</v>
      </c>
      <c r="B88" s="59" t="s">
        <v>114</v>
      </c>
      <c r="C88" s="62" t="s">
        <v>115</v>
      </c>
      <c r="D88" s="58">
        <v>5</v>
      </c>
      <c r="E88" s="58">
        <v>0</v>
      </c>
      <c r="F88" s="58">
        <v>5</v>
      </c>
      <c r="G88" s="58">
        <v>0</v>
      </c>
      <c r="H88" s="58">
        <f>E88+F88+G88</f>
        <v>5</v>
      </c>
      <c r="I88" s="58">
        <f>E88*$M$48</f>
        <v>0</v>
      </c>
      <c r="J88" s="58">
        <f>F88*$N$48</f>
        <v>0</v>
      </c>
      <c r="K88" s="58">
        <f>G88*$N$48</f>
        <v>0</v>
      </c>
      <c r="L88" s="58">
        <f>I88+J88+K88</f>
        <v>0</v>
      </c>
      <c r="O88" s="63" t="s">
        <v>124</v>
      </c>
    </row>
    <row r="89" spans="1:15" x14ac:dyDescent="0.25">
      <c r="A89" s="76">
        <v>2</v>
      </c>
      <c r="B89" s="77" t="s">
        <v>116</v>
      </c>
      <c r="C89" s="78" t="s">
        <v>117</v>
      </c>
      <c r="D89" s="76">
        <v>7</v>
      </c>
      <c r="E89" s="76">
        <v>0</v>
      </c>
      <c r="F89" s="76">
        <v>7</v>
      </c>
      <c r="G89" s="76">
        <v>0</v>
      </c>
      <c r="H89" s="76">
        <f>E89+F89+G89</f>
        <v>7</v>
      </c>
      <c r="I89" s="76">
        <f>E89*$M$48</f>
        <v>0</v>
      </c>
      <c r="J89" s="76">
        <f>F89*$N$48</f>
        <v>0</v>
      </c>
      <c r="K89" s="76">
        <f>G89*$N$48</f>
        <v>0</v>
      </c>
      <c r="L89" s="76">
        <f>I89+J89+K89</f>
        <v>0</v>
      </c>
      <c r="O89" s="79" t="s">
        <v>125</v>
      </c>
    </row>
    <row r="90" spans="1:15" s="14" customFormat="1" x14ac:dyDescent="0.25">
      <c r="A90" s="11"/>
      <c r="B90" s="12"/>
      <c r="C90" s="17" t="s">
        <v>29</v>
      </c>
      <c r="D90" s="38">
        <f>SUM(D88:D89)</f>
        <v>12</v>
      </c>
      <c r="E90" s="38">
        <f t="shared" ref="E90:L90" si="22">SUM(E88:E89)</f>
        <v>0</v>
      </c>
      <c r="F90" s="38">
        <f t="shared" si="22"/>
        <v>12</v>
      </c>
      <c r="G90" s="38">
        <f t="shared" si="22"/>
        <v>0</v>
      </c>
      <c r="H90" s="38">
        <f t="shared" si="22"/>
        <v>12</v>
      </c>
      <c r="I90" s="38">
        <f t="shared" si="22"/>
        <v>0</v>
      </c>
      <c r="J90" s="38">
        <f t="shared" si="22"/>
        <v>0</v>
      </c>
      <c r="K90" s="38">
        <f t="shared" si="22"/>
        <v>0</v>
      </c>
      <c r="L90" s="38">
        <f t="shared" si="22"/>
        <v>0</v>
      </c>
      <c r="M90" s="13"/>
      <c r="N90" s="13"/>
    </row>
  </sheetData>
  <mergeCells count="106">
    <mergeCell ref="J86:K86"/>
    <mergeCell ref="L86:L87"/>
    <mergeCell ref="A85:A87"/>
    <mergeCell ref="B85:B87"/>
    <mergeCell ref="C85:C87"/>
    <mergeCell ref="D85:D87"/>
    <mergeCell ref="E85:H85"/>
    <mergeCell ref="I85:L85"/>
    <mergeCell ref="E86:E87"/>
    <mergeCell ref="F86:G86"/>
    <mergeCell ref="H86:H87"/>
    <mergeCell ref="I86:I87"/>
    <mergeCell ref="F74:G74"/>
    <mergeCell ref="H74:H75"/>
    <mergeCell ref="I74:I75"/>
    <mergeCell ref="J74:K74"/>
    <mergeCell ref="L74:L75"/>
    <mergeCell ref="A84:B84"/>
    <mergeCell ref="J61:K61"/>
    <mergeCell ref="L61:L62"/>
    <mergeCell ref="A72:B72"/>
    <mergeCell ref="A73:A75"/>
    <mergeCell ref="B73:B75"/>
    <mergeCell ref="C73:C75"/>
    <mergeCell ref="D73:D75"/>
    <mergeCell ref="E73:H73"/>
    <mergeCell ref="I73:L73"/>
    <mergeCell ref="E74:E75"/>
    <mergeCell ref="A60:A62"/>
    <mergeCell ref="B60:B62"/>
    <mergeCell ref="C60:C62"/>
    <mergeCell ref="D60:D62"/>
    <mergeCell ref="E60:H60"/>
    <mergeCell ref="I60:L60"/>
    <mergeCell ref="E61:E62"/>
    <mergeCell ref="F61:G61"/>
    <mergeCell ref="H61:H62"/>
    <mergeCell ref="I61:I62"/>
    <mergeCell ref="F49:G49"/>
    <mergeCell ref="H49:H50"/>
    <mergeCell ref="I49:I50"/>
    <mergeCell ref="J49:K49"/>
    <mergeCell ref="L49:L50"/>
    <mergeCell ref="A59:B59"/>
    <mergeCell ref="A2:L2"/>
    <mergeCell ref="A47:B47"/>
    <mergeCell ref="A48:A50"/>
    <mergeCell ref="B48:B50"/>
    <mergeCell ref="C48:C50"/>
    <mergeCell ref="D48:D50"/>
    <mergeCell ref="E48:H48"/>
    <mergeCell ref="I48:L48"/>
    <mergeCell ref="E49:E50"/>
    <mergeCell ref="I35:L35"/>
    <mergeCell ref="E36:E37"/>
    <mergeCell ref="F36:G36"/>
    <mergeCell ref="H36:H37"/>
    <mergeCell ref="I36:I37"/>
    <mergeCell ref="J36:K36"/>
    <mergeCell ref="L36:L37"/>
    <mergeCell ref="A34:B34"/>
    <mergeCell ref="A35:A37"/>
    <mergeCell ref="B35:B37"/>
    <mergeCell ref="C35:C37"/>
    <mergeCell ref="D35:D37"/>
    <mergeCell ref="E35:H35"/>
    <mergeCell ref="I27:L27"/>
    <mergeCell ref="E28:E29"/>
    <mergeCell ref="F28:G28"/>
    <mergeCell ref="H28:H29"/>
    <mergeCell ref="I28:I29"/>
    <mergeCell ref="J28:K28"/>
    <mergeCell ref="L28:L29"/>
    <mergeCell ref="A26:B26"/>
    <mergeCell ref="A27:A29"/>
    <mergeCell ref="B27:B29"/>
    <mergeCell ref="C27:C29"/>
    <mergeCell ref="D27:D29"/>
    <mergeCell ref="E27:H27"/>
    <mergeCell ref="I15:L15"/>
    <mergeCell ref="E16:E17"/>
    <mergeCell ref="F16:G16"/>
    <mergeCell ref="H16:H17"/>
    <mergeCell ref="I16:I17"/>
    <mergeCell ref="J16:K16"/>
    <mergeCell ref="L16:L17"/>
    <mergeCell ref="H6:H7"/>
    <mergeCell ref="I6:I7"/>
    <mergeCell ref="J6:K6"/>
    <mergeCell ref="L6:L7"/>
    <mergeCell ref="A14:B14"/>
    <mergeCell ref="A15:A17"/>
    <mergeCell ref="B15:B17"/>
    <mergeCell ref="C15:C17"/>
    <mergeCell ref="D15:D17"/>
    <mergeCell ref="E15:H15"/>
    <mergeCell ref="A1:L1"/>
    <mergeCell ref="A4:B4"/>
    <mergeCell ref="A5:A7"/>
    <mergeCell ref="B5:B7"/>
    <mergeCell ref="C5:C7"/>
    <mergeCell ref="D5:D7"/>
    <mergeCell ref="E5:H5"/>
    <mergeCell ref="I5:L5"/>
    <mergeCell ref="E6:E7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46" workbookViewId="0">
      <selection activeCell="O43" sqref="O43:O46"/>
    </sheetView>
  </sheetViews>
  <sheetFormatPr defaultRowHeight="15" x14ac:dyDescent="0.25"/>
  <cols>
    <col min="1" max="1" width="5.42578125" style="2" customWidth="1"/>
    <col min="2" max="2" width="13.7109375" style="2" customWidth="1"/>
    <col min="3" max="3" width="38.7109375" style="2" customWidth="1"/>
    <col min="4" max="4" width="4.85546875" style="2" bestFit="1" customWidth="1"/>
    <col min="5" max="5" width="7.28515625" style="2" bestFit="1" customWidth="1"/>
    <col min="6" max="6" width="6.140625" style="2" customWidth="1"/>
    <col min="7" max="7" width="6.42578125" style="2" customWidth="1"/>
    <col min="8" max="8" width="7.28515625" style="2" customWidth="1"/>
    <col min="9" max="9" width="7.28515625" style="2" bestFit="1" customWidth="1"/>
    <col min="10" max="10" width="5.85546875" style="2" customWidth="1"/>
    <col min="11" max="11" width="6.140625" style="2" customWidth="1"/>
    <col min="12" max="12" width="7.140625" style="2" customWidth="1"/>
    <col min="13" max="13" width="2.42578125" style="1" customWidth="1"/>
    <col min="14" max="14" width="2.85546875" style="1" customWidth="1"/>
    <col min="15" max="15" width="9.140625" style="2"/>
    <col min="16" max="16" width="41.28515625" style="2" customWidth="1"/>
    <col min="17" max="16384" width="9.140625" style="2"/>
  </cols>
  <sheetData>
    <row r="1" spans="1:16" ht="15" customHeight="1" x14ac:dyDescent="0.25">
      <c r="A1" s="70" t="s">
        <v>119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6" x14ac:dyDescent="0.25">
      <c r="A2" s="3"/>
      <c r="B2" s="3"/>
      <c r="C2" s="3"/>
      <c r="D2" s="3"/>
      <c r="E2" s="3"/>
      <c r="F2" s="3"/>
      <c r="G2" s="3"/>
      <c r="H2" s="3"/>
      <c r="I2" s="4"/>
    </row>
    <row r="3" spans="1:16" ht="15" customHeight="1" x14ac:dyDescent="0.25">
      <c r="A3" s="69" t="s">
        <v>0</v>
      </c>
      <c r="B3" s="69"/>
      <c r="C3" s="4"/>
      <c r="D3" s="4"/>
      <c r="E3" s="4"/>
      <c r="F3" s="4"/>
      <c r="G3" s="4"/>
      <c r="H3" s="4"/>
      <c r="I3" s="4"/>
    </row>
    <row r="4" spans="1:16" ht="15" customHeight="1" x14ac:dyDescent="0.25">
      <c r="A4" s="66" t="s">
        <v>1</v>
      </c>
      <c r="B4" s="66" t="s">
        <v>2</v>
      </c>
      <c r="C4" s="66" t="s">
        <v>3</v>
      </c>
      <c r="D4" s="66" t="s">
        <v>4</v>
      </c>
      <c r="E4" s="71" t="s">
        <v>5</v>
      </c>
      <c r="F4" s="72"/>
      <c r="G4" s="72"/>
      <c r="H4" s="73"/>
      <c r="I4" s="66" t="s">
        <v>6</v>
      </c>
      <c r="J4" s="66"/>
      <c r="K4" s="66"/>
      <c r="L4" s="66"/>
    </row>
    <row r="5" spans="1:16" ht="15" customHeight="1" x14ac:dyDescent="0.25">
      <c r="A5" s="66"/>
      <c r="B5" s="66"/>
      <c r="C5" s="66"/>
      <c r="D5" s="66"/>
      <c r="E5" s="66" t="s">
        <v>7</v>
      </c>
      <c r="F5" s="66" t="s">
        <v>8</v>
      </c>
      <c r="G5" s="66"/>
      <c r="H5" s="67" t="s">
        <v>9</v>
      </c>
      <c r="I5" s="66" t="s">
        <v>7</v>
      </c>
      <c r="J5" s="66" t="s">
        <v>8</v>
      </c>
      <c r="K5" s="66"/>
      <c r="L5" s="66" t="s">
        <v>10</v>
      </c>
      <c r="M5" s="1">
        <v>1</v>
      </c>
      <c r="N5" s="1">
        <v>3</v>
      </c>
    </row>
    <row r="6" spans="1:16" ht="30" x14ac:dyDescent="0.25">
      <c r="A6" s="66"/>
      <c r="B6" s="66"/>
      <c r="C6" s="66"/>
      <c r="D6" s="66"/>
      <c r="E6" s="66"/>
      <c r="F6" s="5" t="s">
        <v>11</v>
      </c>
      <c r="G6" s="5" t="s">
        <v>12</v>
      </c>
      <c r="H6" s="68"/>
      <c r="I6" s="66"/>
      <c r="J6" s="5" t="s">
        <v>11</v>
      </c>
      <c r="K6" s="5" t="s">
        <v>12</v>
      </c>
      <c r="L6" s="66"/>
    </row>
    <row r="7" spans="1:16" x14ac:dyDescent="0.25">
      <c r="A7" s="6">
        <v>1</v>
      </c>
      <c r="B7" s="7" t="s">
        <v>13</v>
      </c>
      <c r="C7" s="8" t="s">
        <v>14</v>
      </c>
      <c r="D7" s="6">
        <v>3</v>
      </c>
      <c r="E7" s="6">
        <v>3</v>
      </c>
      <c r="F7" s="6">
        <v>0</v>
      </c>
      <c r="G7" s="6">
        <v>0</v>
      </c>
      <c r="H7" s="6">
        <f>E7+F7+G7</f>
        <v>3</v>
      </c>
      <c r="I7" s="6">
        <f>E7*$M$5</f>
        <v>3</v>
      </c>
      <c r="J7" s="6">
        <f>F7*$N$5</f>
        <v>0</v>
      </c>
      <c r="K7" s="6">
        <f>G7*$N$5</f>
        <v>0</v>
      </c>
      <c r="L7" s="6">
        <f>I7+J7+K7</f>
        <v>3</v>
      </c>
      <c r="P7" s="9"/>
    </row>
    <row r="8" spans="1:16" x14ac:dyDescent="0.25">
      <c r="A8" s="6">
        <v>2</v>
      </c>
      <c r="B8" s="7" t="s">
        <v>15</v>
      </c>
      <c r="C8" s="10" t="s">
        <v>16</v>
      </c>
      <c r="D8" s="6">
        <v>3</v>
      </c>
      <c r="E8" s="6">
        <v>3</v>
      </c>
      <c r="F8" s="6">
        <v>0</v>
      </c>
      <c r="G8" s="6">
        <v>0</v>
      </c>
      <c r="H8" s="6">
        <f>E8+F8+G8</f>
        <v>3</v>
      </c>
      <c r="I8" s="6">
        <f t="shared" ref="I8:I14" si="0">E8*$M$5</f>
        <v>3</v>
      </c>
      <c r="J8" s="6">
        <f t="shared" ref="J8:K14" si="1">F8*$N$5</f>
        <v>0</v>
      </c>
      <c r="K8" s="6">
        <f t="shared" si="1"/>
        <v>0</v>
      </c>
      <c r="L8" s="6">
        <f>I8+J8+K8</f>
        <v>3</v>
      </c>
      <c r="P8" s="9"/>
    </row>
    <row r="9" spans="1:16" x14ac:dyDescent="0.25">
      <c r="A9" s="53">
        <v>3</v>
      </c>
      <c r="B9" s="54" t="s">
        <v>17</v>
      </c>
      <c r="C9" s="57" t="s">
        <v>18</v>
      </c>
      <c r="D9" s="53">
        <v>3</v>
      </c>
      <c r="E9" s="53">
        <v>3</v>
      </c>
      <c r="F9" s="53">
        <v>0</v>
      </c>
      <c r="G9" s="53">
        <v>0</v>
      </c>
      <c r="H9" s="53">
        <f t="shared" ref="H9:H14" si="2">E9+F9+G9</f>
        <v>3</v>
      </c>
      <c r="I9" s="53">
        <f t="shared" si="0"/>
        <v>3</v>
      </c>
      <c r="J9" s="53">
        <f t="shared" si="1"/>
        <v>0</v>
      </c>
      <c r="K9" s="53">
        <f t="shared" si="1"/>
        <v>0</v>
      </c>
      <c r="L9" s="53">
        <f t="shared" ref="L9:L14" si="3">I9+J9+K9</f>
        <v>3</v>
      </c>
      <c r="O9" s="60" t="s">
        <v>123</v>
      </c>
      <c r="P9" s="9"/>
    </row>
    <row r="10" spans="1:16" x14ac:dyDescent="0.25">
      <c r="A10" s="6">
        <v>4</v>
      </c>
      <c r="B10" s="7" t="s">
        <v>19</v>
      </c>
      <c r="C10" s="8" t="s">
        <v>20</v>
      </c>
      <c r="D10" s="6">
        <v>3</v>
      </c>
      <c r="E10" s="6">
        <v>2</v>
      </c>
      <c r="F10" s="6">
        <v>0</v>
      </c>
      <c r="G10" s="6">
        <v>1</v>
      </c>
      <c r="H10" s="6">
        <f t="shared" si="2"/>
        <v>3</v>
      </c>
      <c r="I10" s="6">
        <f t="shared" si="0"/>
        <v>2</v>
      </c>
      <c r="J10" s="6">
        <f t="shared" si="1"/>
        <v>0</v>
      </c>
      <c r="K10" s="6">
        <f t="shared" si="1"/>
        <v>3</v>
      </c>
      <c r="L10" s="6">
        <f t="shared" si="3"/>
        <v>5</v>
      </c>
      <c r="P10" s="9"/>
    </row>
    <row r="11" spans="1:16" x14ac:dyDescent="0.25">
      <c r="A11" s="41">
        <v>5</v>
      </c>
      <c r="B11" s="42" t="s">
        <v>21</v>
      </c>
      <c r="C11" s="43" t="s">
        <v>22</v>
      </c>
      <c r="D11" s="41">
        <v>2</v>
      </c>
      <c r="E11" s="41">
        <v>2</v>
      </c>
      <c r="F11" s="41">
        <v>0</v>
      </c>
      <c r="G11" s="41">
        <v>0</v>
      </c>
      <c r="H11" s="41">
        <f t="shared" si="2"/>
        <v>2</v>
      </c>
      <c r="I11" s="41">
        <f t="shared" si="0"/>
        <v>2</v>
      </c>
      <c r="J11" s="41">
        <f t="shared" si="1"/>
        <v>0</v>
      </c>
      <c r="K11" s="41">
        <f t="shared" si="1"/>
        <v>0</v>
      </c>
      <c r="L11" s="41">
        <f t="shared" si="3"/>
        <v>2</v>
      </c>
      <c r="O11" s="48" t="s">
        <v>121</v>
      </c>
      <c r="P11" s="9"/>
    </row>
    <row r="12" spans="1:16" x14ac:dyDescent="0.25">
      <c r="A12" s="76">
        <v>6</v>
      </c>
      <c r="B12" s="77" t="s">
        <v>23</v>
      </c>
      <c r="C12" s="78" t="s">
        <v>24</v>
      </c>
      <c r="D12" s="76">
        <v>3</v>
      </c>
      <c r="E12" s="76">
        <v>3</v>
      </c>
      <c r="F12" s="76">
        <v>0</v>
      </c>
      <c r="G12" s="76">
        <v>0</v>
      </c>
      <c r="H12" s="76">
        <f t="shared" si="2"/>
        <v>3</v>
      </c>
      <c r="I12" s="76">
        <f t="shared" si="0"/>
        <v>3</v>
      </c>
      <c r="J12" s="76">
        <f t="shared" si="1"/>
        <v>0</v>
      </c>
      <c r="K12" s="76">
        <f t="shared" si="1"/>
        <v>0</v>
      </c>
      <c r="L12" s="76">
        <f t="shared" si="3"/>
        <v>3</v>
      </c>
      <c r="O12" s="79" t="s">
        <v>125</v>
      </c>
      <c r="P12" s="9"/>
    </row>
    <row r="13" spans="1:16" x14ac:dyDescent="0.25">
      <c r="A13" s="44">
        <v>7</v>
      </c>
      <c r="B13" s="45" t="s">
        <v>25</v>
      </c>
      <c r="C13" s="46" t="s">
        <v>26</v>
      </c>
      <c r="D13" s="44">
        <v>2</v>
      </c>
      <c r="E13" s="44">
        <v>1</v>
      </c>
      <c r="F13" s="44">
        <v>1</v>
      </c>
      <c r="G13" s="44">
        <v>0</v>
      </c>
      <c r="H13" s="44">
        <f t="shared" si="2"/>
        <v>2</v>
      </c>
      <c r="I13" s="44">
        <f t="shared" si="0"/>
        <v>1</v>
      </c>
      <c r="J13" s="44">
        <f t="shared" si="1"/>
        <v>3</v>
      </c>
      <c r="K13" s="44">
        <f t="shared" si="1"/>
        <v>0</v>
      </c>
      <c r="L13" s="44">
        <f t="shared" si="3"/>
        <v>4</v>
      </c>
      <c r="O13" s="47" t="s">
        <v>120</v>
      </c>
      <c r="P13" s="9"/>
    </row>
    <row r="14" spans="1:16" x14ac:dyDescent="0.25">
      <c r="A14" s="58">
        <v>8</v>
      </c>
      <c r="B14" s="59" t="s">
        <v>27</v>
      </c>
      <c r="C14" s="62" t="s">
        <v>28</v>
      </c>
      <c r="D14" s="58">
        <v>3</v>
      </c>
      <c r="E14" s="58">
        <v>3</v>
      </c>
      <c r="F14" s="58">
        <v>0</v>
      </c>
      <c r="G14" s="58">
        <v>0</v>
      </c>
      <c r="H14" s="58">
        <f t="shared" si="2"/>
        <v>3</v>
      </c>
      <c r="I14" s="58">
        <f t="shared" si="0"/>
        <v>3</v>
      </c>
      <c r="J14" s="58">
        <f t="shared" si="1"/>
        <v>0</v>
      </c>
      <c r="K14" s="58">
        <f t="shared" si="1"/>
        <v>0</v>
      </c>
      <c r="L14" s="58">
        <f t="shared" si="3"/>
        <v>3</v>
      </c>
      <c r="O14" s="63" t="s">
        <v>124</v>
      </c>
      <c r="P14" s="9"/>
    </row>
    <row r="15" spans="1:16" s="14" customFormat="1" x14ac:dyDescent="0.25">
      <c r="A15" s="11"/>
      <c r="B15" s="12"/>
      <c r="C15" s="11" t="s">
        <v>29</v>
      </c>
      <c r="D15" s="5">
        <f t="shared" ref="D15:L15" si="4">SUM(D7:D14)</f>
        <v>22</v>
      </c>
      <c r="E15" s="5">
        <f t="shared" si="4"/>
        <v>20</v>
      </c>
      <c r="F15" s="5">
        <f t="shared" si="4"/>
        <v>1</v>
      </c>
      <c r="G15" s="5">
        <f t="shared" si="4"/>
        <v>1</v>
      </c>
      <c r="H15" s="5">
        <f t="shared" si="4"/>
        <v>22</v>
      </c>
      <c r="I15" s="5">
        <f t="shared" si="4"/>
        <v>20</v>
      </c>
      <c r="J15" s="5">
        <f t="shared" si="4"/>
        <v>3</v>
      </c>
      <c r="K15" s="5">
        <f t="shared" si="4"/>
        <v>3</v>
      </c>
      <c r="L15" s="5">
        <f t="shared" si="4"/>
        <v>26</v>
      </c>
      <c r="M15" s="13"/>
      <c r="N15" s="13"/>
    </row>
    <row r="16" spans="1:16" x14ac:dyDescent="0.25">
      <c r="B16" s="15"/>
    </row>
    <row r="17" spans="1:16" ht="15" customHeight="1" x14ac:dyDescent="0.25">
      <c r="A17" s="69" t="s">
        <v>45</v>
      </c>
      <c r="B17" s="69"/>
      <c r="C17" s="4"/>
      <c r="D17" s="4"/>
      <c r="E17" s="4"/>
      <c r="F17" s="4"/>
      <c r="G17" s="4"/>
      <c r="H17" s="4"/>
      <c r="I17" s="4"/>
    </row>
    <row r="18" spans="1:16" ht="15" customHeight="1" x14ac:dyDescent="0.25">
      <c r="A18" s="66" t="s">
        <v>1</v>
      </c>
      <c r="B18" s="66" t="s">
        <v>2</v>
      </c>
      <c r="C18" s="66" t="s">
        <v>3</v>
      </c>
      <c r="D18" s="66" t="s">
        <v>4</v>
      </c>
      <c r="E18" s="66" t="s">
        <v>5</v>
      </c>
      <c r="F18" s="66"/>
      <c r="G18" s="66"/>
      <c r="H18" s="66"/>
      <c r="I18" s="66" t="s">
        <v>6</v>
      </c>
      <c r="J18" s="66"/>
      <c r="K18" s="66"/>
      <c r="L18" s="66"/>
    </row>
    <row r="19" spans="1:16" ht="15" customHeight="1" x14ac:dyDescent="0.25">
      <c r="A19" s="66"/>
      <c r="B19" s="66"/>
      <c r="C19" s="66"/>
      <c r="D19" s="66"/>
      <c r="E19" s="66" t="s">
        <v>7</v>
      </c>
      <c r="F19" s="66" t="s">
        <v>8</v>
      </c>
      <c r="G19" s="66"/>
      <c r="H19" s="67" t="s">
        <v>9</v>
      </c>
      <c r="I19" s="66" t="s">
        <v>7</v>
      </c>
      <c r="J19" s="66" t="s">
        <v>8</v>
      </c>
      <c r="K19" s="66"/>
      <c r="L19" s="66" t="s">
        <v>10</v>
      </c>
      <c r="M19" s="1">
        <v>1</v>
      </c>
      <c r="N19" s="1">
        <v>3</v>
      </c>
    </row>
    <row r="20" spans="1:16" ht="30" x14ac:dyDescent="0.25">
      <c r="A20" s="66"/>
      <c r="B20" s="66"/>
      <c r="C20" s="66"/>
      <c r="D20" s="66"/>
      <c r="E20" s="66"/>
      <c r="F20" s="5" t="s">
        <v>11</v>
      </c>
      <c r="G20" s="5" t="s">
        <v>12</v>
      </c>
      <c r="H20" s="68"/>
      <c r="I20" s="66"/>
      <c r="J20" s="5" t="s">
        <v>11</v>
      </c>
      <c r="K20" s="5" t="s">
        <v>12</v>
      </c>
      <c r="L20" s="66"/>
    </row>
    <row r="21" spans="1:16" x14ac:dyDescent="0.25">
      <c r="A21" s="6">
        <v>1</v>
      </c>
      <c r="B21" s="7" t="s">
        <v>46</v>
      </c>
      <c r="C21" s="10" t="s">
        <v>47</v>
      </c>
      <c r="D21" s="6">
        <v>3</v>
      </c>
      <c r="E21" s="6">
        <v>2</v>
      </c>
      <c r="F21" s="6">
        <v>1</v>
      </c>
      <c r="G21" s="6">
        <v>0</v>
      </c>
      <c r="H21" s="6">
        <f>E21+F21+G21</f>
        <v>3</v>
      </c>
      <c r="I21" s="6">
        <f>E21*$M$19</f>
        <v>2</v>
      </c>
      <c r="J21" s="6">
        <f>F21*$N$19</f>
        <v>3</v>
      </c>
      <c r="K21" s="6">
        <f>G21*$N$19</f>
        <v>0</v>
      </c>
      <c r="L21" s="6">
        <f>I21+J21+K21</f>
        <v>5</v>
      </c>
      <c r="P21" s="19"/>
    </row>
    <row r="22" spans="1:16" x14ac:dyDescent="0.25">
      <c r="A22" s="6">
        <v>2</v>
      </c>
      <c r="B22" s="7" t="s">
        <v>48</v>
      </c>
      <c r="C22" s="8" t="s">
        <v>49</v>
      </c>
      <c r="D22" s="6">
        <v>2</v>
      </c>
      <c r="E22" s="6">
        <v>2</v>
      </c>
      <c r="F22" s="6">
        <v>0</v>
      </c>
      <c r="G22" s="6">
        <v>0</v>
      </c>
      <c r="H22" s="6">
        <f t="shared" ref="H22:H27" si="5">E22+F22+G22</f>
        <v>2</v>
      </c>
      <c r="I22" s="6">
        <f t="shared" ref="I22:I28" si="6">E22*$M$19</f>
        <v>2</v>
      </c>
      <c r="J22" s="6">
        <f t="shared" ref="J22:J28" si="7">F22*$N$19</f>
        <v>0</v>
      </c>
      <c r="K22" s="6">
        <f t="shared" ref="K22:K28" si="8">G22*$N$19</f>
        <v>0</v>
      </c>
      <c r="L22" s="6">
        <f t="shared" ref="L22:L27" si="9">I22+J22+K22</f>
        <v>2</v>
      </c>
      <c r="P22" s="9"/>
    </row>
    <row r="23" spans="1:16" x14ac:dyDescent="0.25">
      <c r="A23" s="51">
        <v>3</v>
      </c>
      <c r="B23" s="49" t="s">
        <v>50</v>
      </c>
      <c r="C23" s="50" t="s">
        <v>51</v>
      </c>
      <c r="D23" s="51">
        <v>2</v>
      </c>
      <c r="E23" s="51">
        <v>1</v>
      </c>
      <c r="F23" s="51">
        <v>1</v>
      </c>
      <c r="G23" s="51">
        <v>0</v>
      </c>
      <c r="H23" s="51">
        <f t="shared" si="5"/>
        <v>2</v>
      </c>
      <c r="I23" s="51">
        <f t="shared" si="6"/>
        <v>1</v>
      </c>
      <c r="J23" s="51">
        <f t="shared" si="7"/>
        <v>3</v>
      </c>
      <c r="K23" s="51">
        <f t="shared" si="8"/>
        <v>0</v>
      </c>
      <c r="L23" s="51">
        <f t="shared" si="9"/>
        <v>4</v>
      </c>
      <c r="O23" s="61" t="s">
        <v>122</v>
      </c>
      <c r="P23" s="9"/>
    </row>
    <row r="24" spans="1:16" x14ac:dyDescent="0.25">
      <c r="A24" s="51">
        <v>4</v>
      </c>
      <c r="B24" s="49" t="s">
        <v>52</v>
      </c>
      <c r="C24" s="52" t="s">
        <v>53</v>
      </c>
      <c r="D24" s="51">
        <v>3</v>
      </c>
      <c r="E24" s="51">
        <v>3</v>
      </c>
      <c r="F24" s="51">
        <v>0</v>
      </c>
      <c r="G24" s="51">
        <v>0</v>
      </c>
      <c r="H24" s="51">
        <f t="shared" si="5"/>
        <v>3</v>
      </c>
      <c r="I24" s="51">
        <f t="shared" si="6"/>
        <v>3</v>
      </c>
      <c r="J24" s="51">
        <f t="shared" si="7"/>
        <v>0</v>
      </c>
      <c r="K24" s="51">
        <f t="shared" si="8"/>
        <v>0</v>
      </c>
      <c r="L24" s="51">
        <f t="shared" si="9"/>
        <v>3</v>
      </c>
      <c r="O24" s="61" t="s">
        <v>122</v>
      </c>
      <c r="P24" s="9"/>
    </row>
    <row r="25" spans="1:16" x14ac:dyDescent="0.25">
      <c r="A25" s="58">
        <v>5</v>
      </c>
      <c r="B25" s="59" t="s">
        <v>54</v>
      </c>
      <c r="C25" s="80" t="s">
        <v>55</v>
      </c>
      <c r="D25" s="58">
        <v>3</v>
      </c>
      <c r="E25" s="58">
        <v>3</v>
      </c>
      <c r="F25" s="58">
        <v>0</v>
      </c>
      <c r="G25" s="58">
        <v>0</v>
      </c>
      <c r="H25" s="58">
        <f t="shared" si="5"/>
        <v>3</v>
      </c>
      <c r="I25" s="58">
        <f t="shared" si="6"/>
        <v>3</v>
      </c>
      <c r="J25" s="58">
        <f t="shared" si="7"/>
        <v>0</v>
      </c>
      <c r="K25" s="58">
        <f t="shared" si="8"/>
        <v>0</v>
      </c>
      <c r="L25" s="58">
        <f t="shared" si="9"/>
        <v>3</v>
      </c>
      <c r="O25" s="63" t="s">
        <v>124</v>
      </c>
      <c r="P25" s="9"/>
    </row>
    <row r="26" spans="1:16" x14ac:dyDescent="0.25">
      <c r="A26" s="41">
        <v>6</v>
      </c>
      <c r="B26" s="42" t="s">
        <v>56</v>
      </c>
      <c r="C26" s="74" t="s">
        <v>57</v>
      </c>
      <c r="D26" s="75">
        <v>2</v>
      </c>
      <c r="E26" s="41">
        <v>1</v>
      </c>
      <c r="F26" s="41">
        <v>1</v>
      </c>
      <c r="G26" s="41">
        <v>0</v>
      </c>
      <c r="H26" s="41">
        <f t="shared" si="5"/>
        <v>2</v>
      </c>
      <c r="I26" s="41">
        <f t="shared" si="6"/>
        <v>1</v>
      </c>
      <c r="J26" s="41">
        <f t="shared" si="7"/>
        <v>3</v>
      </c>
      <c r="K26" s="41">
        <f t="shared" si="8"/>
        <v>0</v>
      </c>
      <c r="L26" s="41">
        <f t="shared" si="9"/>
        <v>4</v>
      </c>
      <c r="O26" s="48" t="s">
        <v>121</v>
      </c>
      <c r="P26" s="9"/>
    </row>
    <row r="27" spans="1:16" x14ac:dyDescent="0.25">
      <c r="A27" s="53">
        <v>7</v>
      </c>
      <c r="B27" s="54" t="s">
        <v>58</v>
      </c>
      <c r="C27" s="57" t="s">
        <v>59</v>
      </c>
      <c r="D27" s="53">
        <v>3</v>
      </c>
      <c r="E27" s="53">
        <v>3</v>
      </c>
      <c r="F27" s="53">
        <v>0</v>
      </c>
      <c r="G27" s="53">
        <v>0</v>
      </c>
      <c r="H27" s="53">
        <f t="shared" si="5"/>
        <v>3</v>
      </c>
      <c r="I27" s="53">
        <f t="shared" si="6"/>
        <v>3</v>
      </c>
      <c r="J27" s="53">
        <f t="shared" si="7"/>
        <v>0</v>
      </c>
      <c r="K27" s="53">
        <f t="shared" si="8"/>
        <v>0</v>
      </c>
      <c r="L27" s="53">
        <f t="shared" si="9"/>
        <v>3</v>
      </c>
      <c r="O27" s="60" t="s">
        <v>123</v>
      </c>
      <c r="P27" s="9"/>
    </row>
    <row r="28" spans="1:16" x14ac:dyDescent="0.25">
      <c r="A28" s="53">
        <v>8</v>
      </c>
      <c r="B28" s="54" t="s">
        <v>60</v>
      </c>
      <c r="C28" s="55" t="s">
        <v>118</v>
      </c>
      <c r="D28" s="53">
        <v>2</v>
      </c>
      <c r="E28" s="53">
        <v>1</v>
      </c>
      <c r="F28" s="53">
        <v>1</v>
      </c>
      <c r="G28" s="53">
        <v>0</v>
      </c>
      <c r="H28" s="53">
        <f>E28+F28+G28</f>
        <v>2</v>
      </c>
      <c r="I28" s="53">
        <f t="shared" si="6"/>
        <v>1</v>
      </c>
      <c r="J28" s="53">
        <f t="shared" si="7"/>
        <v>3</v>
      </c>
      <c r="K28" s="53">
        <f t="shared" si="8"/>
        <v>0</v>
      </c>
      <c r="L28" s="53">
        <f>I28+J28+K28</f>
        <v>4</v>
      </c>
      <c r="O28" s="60" t="s">
        <v>123</v>
      </c>
      <c r="P28" s="19"/>
    </row>
    <row r="29" spans="1:16" s="14" customFormat="1" x14ac:dyDescent="0.25">
      <c r="A29" s="11"/>
      <c r="B29" s="12"/>
      <c r="C29" s="17" t="s">
        <v>29</v>
      </c>
      <c r="D29" s="5">
        <f t="shared" ref="D29:L29" si="10">SUM(D21:D28)</f>
        <v>20</v>
      </c>
      <c r="E29" s="5">
        <f t="shared" si="10"/>
        <v>16</v>
      </c>
      <c r="F29" s="5">
        <f t="shared" si="10"/>
        <v>4</v>
      </c>
      <c r="G29" s="5">
        <f t="shared" si="10"/>
        <v>0</v>
      </c>
      <c r="H29" s="5">
        <f t="shared" si="10"/>
        <v>20</v>
      </c>
      <c r="I29" s="5">
        <f t="shared" si="10"/>
        <v>16</v>
      </c>
      <c r="J29" s="5">
        <f t="shared" si="10"/>
        <v>12</v>
      </c>
      <c r="K29" s="5">
        <f t="shared" si="10"/>
        <v>0</v>
      </c>
      <c r="L29" s="5">
        <f t="shared" si="10"/>
        <v>28</v>
      </c>
      <c r="M29" s="13"/>
      <c r="N29" s="13"/>
    </row>
    <row r="30" spans="1:16" x14ac:dyDescent="0.25">
      <c r="A30" s="21"/>
      <c r="B30" s="22"/>
      <c r="C30" s="23"/>
      <c r="D30" s="24"/>
      <c r="E30" s="24"/>
      <c r="F30" s="24"/>
      <c r="G30" s="24"/>
      <c r="H30" s="24"/>
      <c r="I30" s="24"/>
    </row>
    <row r="31" spans="1:16" x14ac:dyDescent="0.25">
      <c r="A31" s="69" t="s">
        <v>78</v>
      </c>
      <c r="B31" s="69"/>
      <c r="C31" s="30"/>
      <c r="D31" s="30"/>
      <c r="E31" s="30"/>
      <c r="F31" s="30"/>
      <c r="G31" s="30"/>
      <c r="H31" s="30"/>
      <c r="I31" s="30"/>
      <c r="J31" s="31"/>
      <c r="K31" s="31"/>
      <c r="L31" s="30"/>
    </row>
    <row r="32" spans="1:16" x14ac:dyDescent="0.25">
      <c r="A32" s="66" t="s">
        <v>1</v>
      </c>
      <c r="B32" s="66" t="s">
        <v>2</v>
      </c>
      <c r="C32" s="66" t="s">
        <v>3</v>
      </c>
      <c r="D32" s="66" t="s">
        <v>4</v>
      </c>
      <c r="E32" s="66" t="s">
        <v>5</v>
      </c>
      <c r="F32" s="66"/>
      <c r="G32" s="66"/>
      <c r="H32" s="66"/>
      <c r="I32" s="66" t="s">
        <v>6</v>
      </c>
      <c r="J32" s="66"/>
      <c r="K32" s="66"/>
      <c r="L32" s="66"/>
    </row>
    <row r="33" spans="1:18" x14ac:dyDescent="0.25">
      <c r="A33" s="66"/>
      <c r="B33" s="66"/>
      <c r="C33" s="66"/>
      <c r="D33" s="66"/>
      <c r="E33" s="66" t="s">
        <v>7</v>
      </c>
      <c r="F33" s="66" t="s">
        <v>8</v>
      </c>
      <c r="G33" s="66"/>
      <c r="H33" s="67" t="s">
        <v>9</v>
      </c>
      <c r="I33" s="66" t="s">
        <v>7</v>
      </c>
      <c r="J33" s="66" t="s">
        <v>8</v>
      </c>
      <c r="K33" s="66"/>
      <c r="L33" s="66" t="s">
        <v>10</v>
      </c>
      <c r="M33" s="1">
        <v>1</v>
      </c>
      <c r="N33" s="1">
        <v>3</v>
      </c>
    </row>
    <row r="34" spans="1:18" ht="30" x14ac:dyDescent="0.25">
      <c r="A34" s="66"/>
      <c r="B34" s="66"/>
      <c r="C34" s="66"/>
      <c r="D34" s="66"/>
      <c r="E34" s="66"/>
      <c r="F34" s="5" t="s">
        <v>11</v>
      </c>
      <c r="G34" s="5" t="s">
        <v>12</v>
      </c>
      <c r="H34" s="68"/>
      <c r="I34" s="66"/>
      <c r="J34" s="5" t="s">
        <v>11</v>
      </c>
      <c r="K34" s="5" t="s">
        <v>12</v>
      </c>
      <c r="L34" s="66"/>
    </row>
    <row r="35" spans="1:18" x14ac:dyDescent="0.25">
      <c r="A35" s="58">
        <v>1</v>
      </c>
      <c r="B35" s="59" t="s">
        <v>79</v>
      </c>
      <c r="C35" s="62" t="s">
        <v>80</v>
      </c>
      <c r="D35" s="58">
        <v>5</v>
      </c>
      <c r="E35" s="58">
        <v>0</v>
      </c>
      <c r="F35" s="58">
        <v>5</v>
      </c>
      <c r="G35" s="58">
        <v>0</v>
      </c>
      <c r="H35" s="58">
        <f>E35+F35+G35</f>
        <v>5</v>
      </c>
      <c r="I35" s="58">
        <f>E35*$M$33</f>
        <v>0</v>
      </c>
      <c r="J35" s="58">
        <f>F35*$N$33</f>
        <v>15</v>
      </c>
      <c r="K35" s="58">
        <f>G35*$N$33</f>
        <v>0</v>
      </c>
      <c r="L35" s="58">
        <f>I35+J35+K35</f>
        <v>15</v>
      </c>
      <c r="O35" s="63" t="s">
        <v>124</v>
      </c>
    </row>
    <row r="36" spans="1:18" x14ac:dyDescent="0.25">
      <c r="A36" s="41">
        <v>2</v>
      </c>
      <c r="B36" s="42" t="s">
        <v>81</v>
      </c>
      <c r="C36" s="56" t="s">
        <v>82</v>
      </c>
      <c r="D36" s="41">
        <v>4</v>
      </c>
      <c r="E36" s="41">
        <v>0</v>
      </c>
      <c r="F36" s="41">
        <v>4</v>
      </c>
      <c r="G36" s="41">
        <v>0</v>
      </c>
      <c r="H36" s="41">
        <f>E36+F36+G36</f>
        <v>4</v>
      </c>
      <c r="I36" s="41">
        <f>E36*$M$33</f>
        <v>0</v>
      </c>
      <c r="J36" s="41">
        <f>F36*$N$33</f>
        <v>12</v>
      </c>
      <c r="K36" s="41">
        <f>G36*$N$33</f>
        <v>0</v>
      </c>
      <c r="L36" s="41">
        <f>I36+J36+K36</f>
        <v>12</v>
      </c>
      <c r="O36" s="48" t="s">
        <v>121</v>
      </c>
    </row>
    <row r="37" spans="1:18" s="14" customFormat="1" x14ac:dyDescent="0.25">
      <c r="A37" s="11"/>
      <c r="B37" s="12"/>
      <c r="C37" s="17" t="s">
        <v>29</v>
      </c>
      <c r="D37" s="5">
        <f t="shared" ref="D37:L37" si="11">SUM(D35:D36)</f>
        <v>9</v>
      </c>
      <c r="E37" s="5">
        <f t="shared" si="11"/>
        <v>0</v>
      </c>
      <c r="F37" s="5">
        <f t="shared" si="11"/>
        <v>9</v>
      </c>
      <c r="G37" s="5">
        <f t="shared" si="11"/>
        <v>0</v>
      </c>
      <c r="H37" s="5">
        <f t="shared" si="11"/>
        <v>9</v>
      </c>
      <c r="I37" s="5">
        <f t="shared" si="11"/>
        <v>0</v>
      </c>
      <c r="J37" s="5">
        <f t="shared" si="11"/>
        <v>27</v>
      </c>
      <c r="K37" s="5">
        <f t="shared" si="11"/>
        <v>0</v>
      </c>
      <c r="L37" s="5">
        <f t="shared" si="11"/>
        <v>27</v>
      </c>
      <c r="M37" s="13"/>
      <c r="N37" s="13"/>
    </row>
    <row r="38" spans="1:18" x14ac:dyDescent="0.25">
      <c r="B38" s="15"/>
    </row>
    <row r="39" spans="1:18" x14ac:dyDescent="0.25">
      <c r="A39" s="69" t="s">
        <v>98</v>
      </c>
      <c r="B39" s="69"/>
      <c r="C39" s="30"/>
      <c r="D39" s="30"/>
      <c r="E39" s="30"/>
      <c r="F39" s="30"/>
      <c r="G39" s="30"/>
      <c r="H39" s="30"/>
      <c r="I39" s="30"/>
      <c r="J39" s="31"/>
      <c r="K39" s="31"/>
      <c r="L39" s="30"/>
    </row>
    <row r="40" spans="1:18" x14ac:dyDescent="0.25">
      <c r="A40" s="66" t="s">
        <v>1</v>
      </c>
      <c r="B40" s="66" t="s">
        <v>2</v>
      </c>
      <c r="C40" s="66" t="s">
        <v>3</v>
      </c>
      <c r="D40" s="66" t="s">
        <v>4</v>
      </c>
      <c r="E40" s="66" t="s">
        <v>5</v>
      </c>
      <c r="F40" s="66"/>
      <c r="G40" s="66"/>
      <c r="H40" s="66"/>
      <c r="I40" s="66" t="s">
        <v>6</v>
      </c>
      <c r="J40" s="66"/>
      <c r="K40" s="66"/>
      <c r="L40" s="66"/>
    </row>
    <row r="41" spans="1:18" x14ac:dyDescent="0.25">
      <c r="A41" s="66"/>
      <c r="B41" s="66"/>
      <c r="C41" s="66"/>
      <c r="D41" s="66"/>
      <c r="E41" s="66" t="s">
        <v>7</v>
      </c>
      <c r="F41" s="66" t="s">
        <v>8</v>
      </c>
      <c r="G41" s="66"/>
      <c r="H41" s="67" t="s">
        <v>9</v>
      </c>
      <c r="I41" s="66" t="s">
        <v>7</v>
      </c>
      <c r="J41" s="66" t="s">
        <v>8</v>
      </c>
      <c r="K41" s="66"/>
      <c r="L41" s="66" t="s">
        <v>10</v>
      </c>
      <c r="M41" s="1">
        <v>1</v>
      </c>
      <c r="N41" s="1">
        <v>3</v>
      </c>
    </row>
    <row r="42" spans="1:18" ht="30" x14ac:dyDescent="0.25">
      <c r="A42" s="66"/>
      <c r="B42" s="66"/>
      <c r="C42" s="66"/>
      <c r="D42" s="66"/>
      <c r="E42" s="66"/>
      <c r="F42" s="5" t="s">
        <v>11</v>
      </c>
      <c r="G42" s="5" t="s">
        <v>12</v>
      </c>
      <c r="H42" s="68"/>
      <c r="I42" s="66"/>
      <c r="J42" s="5" t="s">
        <v>11</v>
      </c>
      <c r="K42" s="5" t="s">
        <v>12</v>
      </c>
      <c r="L42" s="66"/>
    </row>
    <row r="43" spans="1:18" x14ac:dyDescent="0.25">
      <c r="A43" s="53">
        <v>1</v>
      </c>
      <c r="B43" s="54" t="s">
        <v>99</v>
      </c>
      <c r="C43" s="57" t="s">
        <v>100</v>
      </c>
      <c r="D43" s="53">
        <v>3</v>
      </c>
      <c r="E43" s="53">
        <v>3</v>
      </c>
      <c r="F43" s="53">
        <v>0</v>
      </c>
      <c r="G43" s="53">
        <v>0</v>
      </c>
      <c r="H43" s="53">
        <f>E43+F43+G43</f>
        <v>3</v>
      </c>
      <c r="I43" s="53">
        <f>E43*$M$41</f>
        <v>3</v>
      </c>
      <c r="J43" s="53">
        <f>F43*$N$41</f>
        <v>0</v>
      </c>
      <c r="K43" s="53">
        <f>G43*$N$41</f>
        <v>0</v>
      </c>
      <c r="L43" s="53">
        <f>I43+J43+K43</f>
        <v>3</v>
      </c>
      <c r="O43" s="60" t="s">
        <v>123</v>
      </c>
      <c r="P43" s="9"/>
      <c r="Q43" s="16"/>
      <c r="R43" s="16"/>
    </row>
    <row r="44" spans="1:18" x14ac:dyDescent="0.25">
      <c r="A44" s="53">
        <v>2</v>
      </c>
      <c r="B44" s="54" t="s">
        <v>101</v>
      </c>
      <c r="C44" s="85" t="s">
        <v>102</v>
      </c>
      <c r="D44" s="53">
        <v>3</v>
      </c>
      <c r="E44" s="53">
        <v>3</v>
      </c>
      <c r="F44" s="53">
        <v>0</v>
      </c>
      <c r="G44" s="53">
        <v>0</v>
      </c>
      <c r="H44" s="53">
        <f t="shared" ref="H44:H49" si="12">E44+F44+G44</f>
        <v>3</v>
      </c>
      <c r="I44" s="53">
        <f t="shared" ref="I44:I49" si="13">E44*$M$41</f>
        <v>3</v>
      </c>
      <c r="J44" s="53">
        <f t="shared" ref="J44:K49" si="14">F44*$N$41</f>
        <v>0</v>
      </c>
      <c r="K44" s="53">
        <f t="shared" si="14"/>
        <v>0</v>
      </c>
      <c r="L44" s="53">
        <f t="shared" ref="L44:L49" si="15">I44+J44+K44</f>
        <v>3</v>
      </c>
      <c r="O44" s="60" t="s">
        <v>123</v>
      </c>
      <c r="P44" s="9"/>
      <c r="Q44" s="16"/>
      <c r="R44" s="16"/>
    </row>
    <row r="45" spans="1:18" x14ac:dyDescent="0.25">
      <c r="A45" s="53">
        <v>3</v>
      </c>
      <c r="B45" s="54" t="s">
        <v>103</v>
      </c>
      <c r="C45" s="85" t="s">
        <v>104</v>
      </c>
      <c r="D45" s="53">
        <v>3</v>
      </c>
      <c r="E45" s="53">
        <v>2</v>
      </c>
      <c r="F45" s="53">
        <v>1</v>
      </c>
      <c r="G45" s="53">
        <v>0</v>
      </c>
      <c r="H45" s="53">
        <f t="shared" si="12"/>
        <v>3</v>
      </c>
      <c r="I45" s="53">
        <f t="shared" si="13"/>
        <v>2</v>
      </c>
      <c r="J45" s="53">
        <f t="shared" si="14"/>
        <v>3</v>
      </c>
      <c r="K45" s="53">
        <f t="shared" si="14"/>
        <v>0</v>
      </c>
      <c r="L45" s="53">
        <f t="shared" si="15"/>
        <v>5</v>
      </c>
      <c r="O45" s="60" t="s">
        <v>123</v>
      </c>
      <c r="P45" s="9"/>
      <c r="Q45" s="16"/>
      <c r="R45" s="16"/>
    </row>
    <row r="46" spans="1:18" x14ac:dyDescent="0.25">
      <c r="A46" s="53">
        <v>4</v>
      </c>
      <c r="B46" s="54" t="s">
        <v>105</v>
      </c>
      <c r="C46" s="57" t="s">
        <v>106</v>
      </c>
      <c r="D46" s="53">
        <v>3</v>
      </c>
      <c r="E46" s="53">
        <v>3</v>
      </c>
      <c r="F46" s="53">
        <v>0</v>
      </c>
      <c r="G46" s="53">
        <v>0</v>
      </c>
      <c r="H46" s="53">
        <f t="shared" si="12"/>
        <v>3</v>
      </c>
      <c r="I46" s="53">
        <f t="shared" si="13"/>
        <v>3</v>
      </c>
      <c r="J46" s="53">
        <f t="shared" si="14"/>
        <v>0</v>
      </c>
      <c r="K46" s="53">
        <f t="shared" si="14"/>
        <v>0</v>
      </c>
      <c r="L46" s="53">
        <f t="shared" si="15"/>
        <v>3</v>
      </c>
      <c r="O46" s="60" t="s">
        <v>123</v>
      </c>
      <c r="P46" s="9"/>
      <c r="Q46" s="16"/>
      <c r="R46" s="16"/>
    </row>
    <row r="47" spans="1:18" x14ac:dyDescent="0.25">
      <c r="A47" s="6">
        <v>5</v>
      </c>
      <c r="B47" s="7" t="s">
        <v>107</v>
      </c>
      <c r="C47" s="2" t="s">
        <v>108</v>
      </c>
      <c r="D47" s="6">
        <v>3</v>
      </c>
      <c r="E47" s="6">
        <v>2</v>
      </c>
      <c r="F47" s="6">
        <v>0</v>
      </c>
      <c r="G47" s="6">
        <v>1</v>
      </c>
      <c r="H47" s="6">
        <f t="shared" si="12"/>
        <v>3</v>
      </c>
      <c r="I47" s="6">
        <f t="shared" si="13"/>
        <v>2</v>
      </c>
      <c r="J47" s="6">
        <f t="shared" si="14"/>
        <v>0</v>
      </c>
      <c r="K47" s="6">
        <f t="shared" si="14"/>
        <v>3</v>
      </c>
      <c r="L47" s="6">
        <f t="shared" si="15"/>
        <v>5</v>
      </c>
      <c r="P47" s="9"/>
      <c r="Q47" s="16"/>
      <c r="R47" s="16"/>
    </row>
    <row r="48" spans="1:18" x14ac:dyDescent="0.25">
      <c r="A48" s="53">
        <v>6</v>
      </c>
      <c r="B48" s="54" t="s">
        <v>109</v>
      </c>
      <c r="C48" s="57" t="s">
        <v>110</v>
      </c>
      <c r="D48" s="53">
        <v>2</v>
      </c>
      <c r="E48" s="53">
        <v>1</v>
      </c>
      <c r="F48" s="53">
        <v>1</v>
      </c>
      <c r="G48" s="53">
        <v>0</v>
      </c>
      <c r="H48" s="53">
        <f t="shared" si="12"/>
        <v>2</v>
      </c>
      <c r="I48" s="53">
        <f t="shared" si="13"/>
        <v>1</v>
      </c>
      <c r="J48" s="53">
        <f t="shared" si="14"/>
        <v>3</v>
      </c>
      <c r="K48" s="53">
        <f t="shared" si="14"/>
        <v>0</v>
      </c>
      <c r="L48" s="53">
        <f t="shared" si="15"/>
        <v>4</v>
      </c>
      <c r="O48" s="60" t="s">
        <v>123</v>
      </c>
      <c r="P48" s="9"/>
      <c r="Q48" s="16"/>
      <c r="R48" s="16"/>
    </row>
    <row r="49" spans="1:18" x14ac:dyDescent="0.25">
      <c r="A49" s="41">
        <v>7</v>
      </c>
      <c r="B49" s="42" t="s">
        <v>111</v>
      </c>
      <c r="C49" s="56" t="s">
        <v>112</v>
      </c>
      <c r="D49" s="41">
        <v>3</v>
      </c>
      <c r="E49" s="41">
        <v>3</v>
      </c>
      <c r="F49" s="41">
        <v>0</v>
      </c>
      <c r="G49" s="41">
        <v>0</v>
      </c>
      <c r="H49" s="41">
        <f t="shared" si="12"/>
        <v>3</v>
      </c>
      <c r="I49" s="41">
        <f t="shared" si="13"/>
        <v>3</v>
      </c>
      <c r="J49" s="41">
        <f t="shared" si="14"/>
        <v>0</v>
      </c>
      <c r="K49" s="41">
        <f t="shared" si="14"/>
        <v>0</v>
      </c>
      <c r="L49" s="41">
        <f t="shared" si="15"/>
        <v>3</v>
      </c>
      <c r="O49" s="48" t="s">
        <v>121</v>
      </c>
      <c r="P49" s="19"/>
      <c r="Q49" s="16"/>
      <c r="R49" s="16"/>
    </row>
    <row r="50" spans="1:18" s="14" customFormat="1" x14ac:dyDescent="0.25">
      <c r="A50" s="11"/>
      <c r="B50" s="12"/>
      <c r="C50" s="17" t="s">
        <v>29</v>
      </c>
      <c r="D50" s="5">
        <f t="shared" ref="D50:L50" si="16">SUM(D43:D49)</f>
        <v>20</v>
      </c>
      <c r="E50" s="5">
        <f t="shared" si="16"/>
        <v>17</v>
      </c>
      <c r="F50" s="5">
        <f t="shared" si="16"/>
        <v>2</v>
      </c>
      <c r="G50" s="5">
        <f t="shared" si="16"/>
        <v>1</v>
      </c>
      <c r="H50" s="5">
        <f t="shared" si="16"/>
        <v>20</v>
      </c>
      <c r="I50" s="5">
        <f t="shared" si="16"/>
        <v>17</v>
      </c>
      <c r="J50" s="5">
        <f t="shared" si="16"/>
        <v>6</v>
      </c>
      <c r="K50" s="5">
        <f t="shared" si="16"/>
        <v>3</v>
      </c>
      <c r="L50" s="5">
        <f t="shared" si="16"/>
        <v>26</v>
      </c>
      <c r="M50" s="13"/>
      <c r="N50" s="13"/>
    </row>
    <row r="51" spans="1:18" s="33" customFormat="1" x14ac:dyDescent="0.25">
      <c r="A51" s="21"/>
      <c r="B51" s="22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32"/>
      <c r="N51" s="32"/>
    </row>
    <row r="52" spans="1:18" x14ac:dyDescent="0.25">
      <c r="B52" s="15"/>
    </row>
    <row r="53" spans="1:18" x14ac:dyDescent="0.25">
      <c r="B53" s="15"/>
      <c r="D53" s="66" t="s">
        <v>4</v>
      </c>
      <c r="E53" s="66" t="s">
        <v>5</v>
      </c>
      <c r="F53" s="66"/>
      <c r="G53" s="66"/>
      <c r="H53" s="66"/>
      <c r="I53" s="66" t="s">
        <v>6</v>
      </c>
      <c r="J53" s="66"/>
      <c r="K53" s="66"/>
      <c r="L53" s="66"/>
    </row>
    <row r="54" spans="1:18" x14ac:dyDescent="0.25">
      <c r="B54" s="15"/>
      <c r="D54" s="66"/>
      <c r="E54" s="66" t="s">
        <v>7</v>
      </c>
      <c r="F54" s="66" t="s">
        <v>8</v>
      </c>
      <c r="G54" s="66"/>
      <c r="H54" s="67" t="s">
        <v>9</v>
      </c>
      <c r="I54" s="66" t="s">
        <v>7</v>
      </c>
      <c r="J54" s="66" t="s">
        <v>8</v>
      </c>
      <c r="K54" s="66"/>
      <c r="L54" s="66" t="s">
        <v>10</v>
      </c>
    </row>
    <row r="55" spans="1:18" ht="30" x14ac:dyDescent="0.25">
      <c r="B55" s="15"/>
      <c r="D55" s="66"/>
      <c r="E55" s="66"/>
      <c r="F55" s="5" t="s">
        <v>11</v>
      </c>
      <c r="G55" s="5" t="s">
        <v>12</v>
      </c>
      <c r="H55" s="68"/>
      <c r="I55" s="66"/>
      <c r="J55" s="5" t="s">
        <v>11</v>
      </c>
      <c r="K55" s="5" t="s">
        <v>12</v>
      </c>
      <c r="L55" s="66"/>
    </row>
    <row r="56" spans="1:18" x14ac:dyDescent="0.25">
      <c r="A56" s="4"/>
      <c r="B56" s="28"/>
      <c r="C56" s="4"/>
      <c r="D56" s="34">
        <f>+D50+D37+D29+D15</f>
        <v>71</v>
      </c>
      <c r="E56" s="34">
        <f t="shared" ref="E56:L56" si="17">E50+E37+E29+E15</f>
        <v>53</v>
      </c>
      <c r="F56" s="34">
        <f t="shared" si="17"/>
        <v>16</v>
      </c>
      <c r="G56" s="34">
        <f t="shared" si="17"/>
        <v>2</v>
      </c>
      <c r="H56" s="34">
        <f t="shared" si="17"/>
        <v>71</v>
      </c>
      <c r="I56" s="34">
        <f t="shared" si="17"/>
        <v>53</v>
      </c>
      <c r="J56" s="34">
        <f t="shared" si="17"/>
        <v>48</v>
      </c>
      <c r="K56" s="34">
        <f t="shared" si="17"/>
        <v>6</v>
      </c>
      <c r="L56" s="34">
        <f t="shared" si="17"/>
        <v>107</v>
      </c>
    </row>
    <row r="57" spans="1:18" x14ac:dyDescent="0.25">
      <c r="A57" s="4"/>
      <c r="B57" s="28"/>
      <c r="C57" s="4"/>
      <c r="D57" s="35"/>
      <c r="E57" s="36">
        <f>(E56/D56)*100</f>
        <v>74.647887323943664</v>
      </c>
      <c r="F57" s="64">
        <f>((F56+G56)/D56)*100</f>
        <v>25.352112676056336</v>
      </c>
      <c r="G57" s="65"/>
      <c r="H57" s="37">
        <f>(E57+F57)/100</f>
        <v>1</v>
      </c>
      <c r="I57" s="36">
        <f>(I56/L56)*100</f>
        <v>49.532710280373834</v>
      </c>
      <c r="J57" s="64">
        <f>((J56+K56)/L56)*100</f>
        <v>50.467289719626166</v>
      </c>
      <c r="K57" s="65"/>
      <c r="L57" s="37">
        <f>(I57+J57)/100</f>
        <v>1</v>
      </c>
    </row>
  </sheetData>
  <mergeCells count="64">
    <mergeCell ref="F57:G57"/>
    <mergeCell ref="J57:K57"/>
    <mergeCell ref="D53:D55"/>
    <mergeCell ref="E53:H53"/>
    <mergeCell ref="I53:L53"/>
    <mergeCell ref="E54:E55"/>
    <mergeCell ref="F54:G54"/>
    <mergeCell ref="H54:H55"/>
    <mergeCell ref="I54:I55"/>
    <mergeCell ref="J54:K54"/>
    <mergeCell ref="L54:L55"/>
    <mergeCell ref="A39:B39"/>
    <mergeCell ref="A40:A42"/>
    <mergeCell ref="B40:B42"/>
    <mergeCell ref="C40:C42"/>
    <mergeCell ref="D40:D42"/>
    <mergeCell ref="I40:L40"/>
    <mergeCell ref="E41:E42"/>
    <mergeCell ref="F41:G41"/>
    <mergeCell ref="H41:H42"/>
    <mergeCell ref="I41:I42"/>
    <mergeCell ref="J41:K41"/>
    <mergeCell ref="L41:L42"/>
    <mergeCell ref="E40:H40"/>
    <mergeCell ref="A31:B31"/>
    <mergeCell ref="A32:A34"/>
    <mergeCell ref="B32:B34"/>
    <mergeCell ref="C32:C34"/>
    <mergeCell ref="D32:D34"/>
    <mergeCell ref="I32:L32"/>
    <mergeCell ref="E33:E34"/>
    <mergeCell ref="F33:G33"/>
    <mergeCell ref="H33:H34"/>
    <mergeCell ref="I33:I34"/>
    <mergeCell ref="J33:K33"/>
    <mergeCell ref="L33:L34"/>
    <mergeCell ref="E32:H32"/>
    <mergeCell ref="A17:B17"/>
    <mergeCell ref="A18:A20"/>
    <mergeCell ref="B18:B20"/>
    <mergeCell ref="C18:C20"/>
    <mergeCell ref="D18:D20"/>
    <mergeCell ref="I18:L18"/>
    <mergeCell ref="E19:E20"/>
    <mergeCell ref="F19:G19"/>
    <mergeCell ref="H19:H20"/>
    <mergeCell ref="I19:I20"/>
    <mergeCell ref="J19:K19"/>
    <mergeCell ref="L19:L20"/>
    <mergeCell ref="E18:H18"/>
    <mergeCell ref="A1:L1"/>
    <mergeCell ref="A3:B3"/>
    <mergeCell ref="A4:A6"/>
    <mergeCell ref="B4:B6"/>
    <mergeCell ref="C4:C6"/>
    <mergeCell ref="D4:D6"/>
    <mergeCell ref="E4:H4"/>
    <mergeCell ref="I4:L4"/>
    <mergeCell ref="E5:E6"/>
    <mergeCell ref="F5:G5"/>
    <mergeCell ref="H5:H6"/>
    <mergeCell ref="I5:I6"/>
    <mergeCell ref="J5:K5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1" workbookViewId="0">
      <selection activeCell="O55" sqref="O55"/>
    </sheetView>
  </sheetViews>
  <sheetFormatPr defaultRowHeight="15" x14ac:dyDescent="0.25"/>
  <cols>
    <col min="1" max="1" width="5.42578125" style="2" customWidth="1"/>
    <col min="2" max="2" width="13.7109375" style="2" customWidth="1"/>
    <col min="3" max="3" width="38.7109375" style="2" customWidth="1"/>
    <col min="4" max="4" width="4.85546875" style="2" bestFit="1" customWidth="1"/>
    <col min="5" max="5" width="7.28515625" style="2" bestFit="1" customWidth="1"/>
    <col min="6" max="6" width="6.140625" style="2" customWidth="1"/>
    <col min="7" max="7" width="6.42578125" style="2" customWidth="1"/>
    <col min="8" max="8" width="7.28515625" style="2" customWidth="1"/>
    <col min="9" max="9" width="7.28515625" style="2" bestFit="1" customWidth="1"/>
    <col min="10" max="10" width="5.85546875" style="2" customWidth="1"/>
    <col min="11" max="11" width="6.140625" style="2" customWidth="1"/>
    <col min="12" max="12" width="7.140625" style="2" customWidth="1"/>
    <col min="13" max="13" width="2.42578125" style="1" customWidth="1"/>
    <col min="14" max="14" width="2.85546875" style="1" customWidth="1"/>
    <col min="15" max="15" width="9.140625" style="2"/>
    <col min="16" max="16" width="41.28515625" style="2" customWidth="1"/>
    <col min="17" max="16384" width="9.140625" style="2"/>
  </cols>
  <sheetData>
    <row r="1" spans="1:16" ht="15" customHeight="1" x14ac:dyDescent="0.25">
      <c r="A1" s="70" t="s">
        <v>119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6" x14ac:dyDescent="0.25">
      <c r="A2" s="3"/>
      <c r="B2" s="3"/>
      <c r="C2" s="3"/>
      <c r="D2" s="3"/>
      <c r="E2" s="3"/>
      <c r="F2" s="3"/>
      <c r="G2" s="3"/>
      <c r="H2" s="3"/>
      <c r="I2" s="4"/>
    </row>
    <row r="3" spans="1:16" x14ac:dyDescent="0.25">
      <c r="B3" s="15"/>
    </row>
    <row r="4" spans="1:16" ht="15" customHeight="1" x14ac:dyDescent="0.25">
      <c r="A4" s="69" t="s">
        <v>30</v>
      </c>
      <c r="B4" s="69"/>
      <c r="C4" s="4"/>
      <c r="D4" s="4"/>
      <c r="E4" s="4"/>
      <c r="F4" s="4"/>
      <c r="G4" s="4"/>
      <c r="H4" s="4"/>
      <c r="I4" s="4"/>
    </row>
    <row r="5" spans="1:16" ht="15" customHeight="1" x14ac:dyDescent="0.25">
      <c r="A5" s="66" t="s">
        <v>1</v>
      </c>
      <c r="B5" s="66" t="s">
        <v>2</v>
      </c>
      <c r="C5" s="66" t="s">
        <v>3</v>
      </c>
      <c r="D5" s="66" t="s">
        <v>4</v>
      </c>
      <c r="E5" s="66" t="s">
        <v>5</v>
      </c>
      <c r="F5" s="66"/>
      <c r="G5" s="66"/>
      <c r="H5" s="66"/>
      <c r="I5" s="66" t="s">
        <v>6</v>
      </c>
      <c r="J5" s="66"/>
      <c r="K5" s="66"/>
      <c r="L5" s="66"/>
    </row>
    <row r="6" spans="1:16" ht="15" customHeight="1" x14ac:dyDescent="0.25">
      <c r="A6" s="66"/>
      <c r="B6" s="66"/>
      <c r="C6" s="66"/>
      <c r="D6" s="66"/>
      <c r="E6" s="66" t="s">
        <v>7</v>
      </c>
      <c r="F6" s="66" t="s">
        <v>8</v>
      </c>
      <c r="G6" s="66"/>
      <c r="H6" s="67" t="s">
        <v>9</v>
      </c>
      <c r="I6" s="66" t="s">
        <v>7</v>
      </c>
      <c r="J6" s="66" t="s">
        <v>8</v>
      </c>
      <c r="K6" s="66"/>
      <c r="L6" s="66" t="s">
        <v>10</v>
      </c>
      <c r="M6" s="1">
        <v>1</v>
      </c>
      <c r="N6" s="1">
        <v>3</v>
      </c>
    </row>
    <row r="7" spans="1:16" ht="30" x14ac:dyDescent="0.25">
      <c r="A7" s="66"/>
      <c r="B7" s="66"/>
      <c r="C7" s="66"/>
      <c r="D7" s="66"/>
      <c r="E7" s="66"/>
      <c r="F7" s="5" t="s">
        <v>11</v>
      </c>
      <c r="G7" s="5" t="s">
        <v>12</v>
      </c>
      <c r="H7" s="68"/>
      <c r="I7" s="66"/>
      <c r="J7" s="5" t="s">
        <v>11</v>
      </c>
      <c r="K7" s="5" t="s">
        <v>12</v>
      </c>
      <c r="L7" s="66"/>
      <c r="P7" s="16"/>
    </row>
    <row r="8" spans="1:16" x14ac:dyDescent="0.25">
      <c r="A8" s="6">
        <v>1</v>
      </c>
      <c r="B8" s="7" t="s">
        <v>31</v>
      </c>
      <c r="C8" s="8" t="s">
        <v>32</v>
      </c>
      <c r="D8" s="6">
        <v>3</v>
      </c>
      <c r="E8" s="6">
        <v>2</v>
      </c>
      <c r="F8" s="6">
        <v>1</v>
      </c>
      <c r="G8" s="6">
        <v>0</v>
      </c>
      <c r="H8" s="6">
        <f>E8+F8+G8</f>
        <v>3</v>
      </c>
      <c r="I8" s="6">
        <f t="shared" ref="I8:I14" si="0">E8*$M$6</f>
        <v>2</v>
      </c>
      <c r="J8" s="6">
        <f t="shared" ref="J8:K14" si="1">F8*$N$6</f>
        <v>3</v>
      </c>
      <c r="K8" s="6">
        <f t="shared" si="1"/>
        <v>0</v>
      </c>
      <c r="L8" s="6">
        <f>I8+J8+K8</f>
        <v>5</v>
      </c>
      <c r="P8" s="9"/>
    </row>
    <row r="9" spans="1:16" x14ac:dyDescent="0.25">
      <c r="A9" s="53">
        <v>2</v>
      </c>
      <c r="B9" s="54" t="s">
        <v>33</v>
      </c>
      <c r="C9" s="57" t="s">
        <v>34</v>
      </c>
      <c r="D9" s="53">
        <v>3</v>
      </c>
      <c r="E9" s="53">
        <v>3</v>
      </c>
      <c r="F9" s="53">
        <v>0</v>
      </c>
      <c r="G9" s="53">
        <v>0</v>
      </c>
      <c r="H9" s="53">
        <f t="shared" ref="H9:H14" si="2">E9+F9+G9</f>
        <v>3</v>
      </c>
      <c r="I9" s="53">
        <f t="shared" si="0"/>
        <v>3</v>
      </c>
      <c r="J9" s="53">
        <f t="shared" si="1"/>
        <v>0</v>
      </c>
      <c r="K9" s="53">
        <f t="shared" si="1"/>
        <v>0</v>
      </c>
      <c r="L9" s="53">
        <f t="shared" ref="L9:L14" si="3">I9+J9+K9</f>
        <v>3</v>
      </c>
      <c r="O9" s="60" t="s">
        <v>123</v>
      </c>
      <c r="P9" s="9"/>
    </row>
    <row r="10" spans="1:16" x14ac:dyDescent="0.25">
      <c r="A10" s="53">
        <v>3</v>
      </c>
      <c r="B10" s="54" t="s">
        <v>35</v>
      </c>
      <c r="C10" s="57" t="s">
        <v>36</v>
      </c>
      <c r="D10" s="53">
        <v>2</v>
      </c>
      <c r="E10" s="53">
        <v>1</v>
      </c>
      <c r="F10" s="53">
        <v>1</v>
      </c>
      <c r="G10" s="53">
        <v>0</v>
      </c>
      <c r="H10" s="53">
        <f>E10+F10+G10</f>
        <v>2</v>
      </c>
      <c r="I10" s="53">
        <f t="shared" si="0"/>
        <v>1</v>
      </c>
      <c r="J10" s="53">
        <f t="shared" si="1"/>
        <v>3</v>
      </c>
      <c r="K10" s="53">
        <f t="shared" si="1"/>
        <v>0</v>
      </c>
      <c r="L10" s="53">
        <f>I10+J10+K10</f>
        <v>4</v>
      </c>
      <c r="O10" s="60" t="s">
        <v>123</v>
      </c>
      <c r="P10" s="9"/>
    </row>
    <row r="11" spans="1:16" x14ac:dyDescent="0.25">
      <c r="A11" s="44">
        <v>4</v>
      </c>
      <c r="B11" s="45" t="s">
        <v>37</v>
      </c>
      <c r="C11" s="81" t="s">
        <v>38</v>
      </c>
      <c r="D11" s="44">
        <v>2</v>
      </c>
      <c r="E11" s="44">
        <v>1</v>
      </c>
      <c r="F11" s="44">
        <v>1</v>
      </c>
      <c r="G11" s="44">
        <v>0</v>
      </c>
      <c r="H11" s="44">
        <f t="shared" si="2"/>
        <v>2</v>
      </c>
      <c r="I11" s="44">
        <f t="shared" si="0"/>
        <v>1</v>
      </c>
      <c r="J11" s="44">
        <f t="shared" si="1"/>
        <v>3</v>
      </c>
      <c r="K11" s="44">
        <f t="shared" si="1"/>
        <v>0</v>
      </c>
      <c r="L11" s="44">
        <f t="shared" si="3"/>
        <v>4</v>
      </c>
      <c r="O11" s="47" t="s">
        <v>120</v>
      </c>
      <c r="P11" s="9"/>
    </row>
    <row r="12" spans="1:16" x14ac:dyDescent="0.25">
      <c r="A12" s="41">
        <v>5</v>
      </c>
      <c r="B12" s="42" t="s">
        <v>39</v>
      </c>
      <c r="C12" s="43" t="s">
        <v>40</v>
      </c>
      <c r="D12" s="41">
        <v>2</v>
      </c>
      <c r="E12" s="41">
        <v>1</v>
      </c>
      <c r="F12" s="41">
        <v>1</v>
      </c>
      <c r="G12" s="41">
        <v>0</v>
      </c>
      <c r="H12" s="41">
        <f t="shared" si="2"/>
        <v>2</v>
      </c>
      <c r="I12" s="41">
        <f t="shared" si="0"/>
        <v>1</v>
      </c>
      <c r="J12" s="41">
        <f t="shared" si="1"/>
        <v>3</v>
      </c>
      <c r="K12" s="41">
        <f t="shared" si="1"/>
        <v>0</v>
      </c>
      <c r="L12" s="41">
        <f t="shared" si="3"/>
        <v>4</v>
      </c>
      <c r="O12" s="48" t="s">
        <v>121</v>
      </c>
      <c r="P12" s="9"/>
    </row>
    <row r="13" spans="1:16" x14ac:dyDescent="0.25">
      <c r="A13" s="41">
        <v>6</v>
      </c>
      <c r="B13" s="42" t="s">
        <v>41</v>
      </c>
      <c r="C13" s="56" t="s">
        <v>42</v>
      </c>
      <c r="D13" s="41">
        <v>3</v>
      </c>
      <c r="E13" s="41">
        <v>3</v>
      </c>
      <c r="F13" s="41">
        <v>0</v>
      </c>
      <c r="G13" s="41">
        <v>0</v>
      </c>
      <c r="H13" s="41">
        <f t="shared" si="2"/>
        <v>3</v>
      </c>
      <c r="I13" s="41">
        <f t="shared" si="0"/>
        <v>3</v>
      </c>
      <c r="J13" s="41">
        <f t="shared" si="1"/>
        <v>0</v>
      </c>
      <c r="K13" s="41">
        <f t="shared" si="1"/>
        <v>0</v>
      </c>
      <c r="L13" s="41">
        <f t="shared" si="3"/>
        <v>3</v>
      </c>
      <c r="O13" s="48" t="s">
        <v>121</v>
      </c>
      <c r="P13" s="9"/>
    </row>
    <row r="14" spans="1:16" x14ac:dyDescent="0.25">
      <c r="A14" s="41">
        <v>7</v>
      </c>
      <c r="B14" s="42" t="s">
        <v>43</v>
      </c>
      <c r="C14" s="56" t="s">
        <v>44</v>
      </c>
      <c r="D14" s="41">
        <v>4</v>
      </c>
      <c r="E14" s="41">
        <v>0</v>
      </c>
      <c r="F14" s="41">
        <v>4</v>
      </c>
      <c r="G14" s="41">
        <v>0</v>
      </c>
      <c r="H14" s="41">
        <f t="shared" si="2"/>
        <v>4</v>
      </c>
      <c r="I14" s="41">
        <f t="shared" si="0"/>
        <v>0</v>
      </c>
      <c r="J14" s="41">
        <f t="shared" si="1"/>
        <v>12</v>
      </c>
      <c r="K14" s="41">
        <f t="shared" si="1"/>
        <v>0</v>
      </c>
      <c r="L14" s="41">
        <f t="shared" si="3"/>
        <v>12</v>
      </c>
      <c r="O14" s="48" t="s">
        <v>121</v>
      </c>
      <c r="P14" s="9"/>
    </row>
    <row r="15" spans="1:16" s="14" customFormat="1" x14ac:dyDescent="0.25">
      <c r="A15" s="11"/>
      <c r="B15" s="12"/>
      <c r="C15" s="17" t="s">
        <v>29</v>
      </c>
      <c r="D15" s="5">
        <f>SUM(D8:D14)</f>
        <v>19</v>
      </c>
      <c r="E15" s="5">
        <f t="shared" ref="E15:L15" si="4">SUM(E8:E14)</f>
        <v>11</v>
      </c>
      <c r="F15" s="5">
        <f t="shared" si="4"/>
        <v>8</v>
      </c>
      <c r="G15" s="5">
        <f t="shared" si="4"/>
        <v>0</v>
      </c>
      <c r="H15" s="5">
        <f t="shared" si="4"/>
        <v>19</v>
      </c>
      <c r="I15" s="5">
        <f t="shared" si="4"/>
        <v>11</v>
      </c>
      <c r="J15" s="5">
        <f t="shared" si="4"/>
        <v>24</v>
      </c>
      <c r="K15" s="5">
        <f t="shared" si="4"/>
        <v>0</v>
      </c>
      <c r="L15" s="5">
        <f t="shared" si="4"/>
        <v>35</v>
      </c>
      <c r="M15" s="13"/>
      <c r="N15" s="13"/>
      <c r="P15" s="18"/>
    </row>
    <row r="16" spans="1:16" x14ac:dyDescent="0.25">
      <c r="B16" s="15"/>
    </row>
    <row r="17" spans="1:16" ht="15" customHeight="1" x14ac:dyDescent="0.25">
      <c r="A17" s="69" t="s">
        <v>61</v>
      </c>
      <c r="B17" s="69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6" ht="15" customHeight="1" x14ac:dyDescent="0.25">
      <c r="A18" s="66" t="s">
        <v>1</v>
      </c>
      <c r="B18" s="66" t="s">
        <v>2</v>
      </c>
      <c r="C18" s="66" t="s">
        <v>3</v>
      </c>
      <c r="D18" s="66" t="s">
        <v>4</v>
      </c>
      <c r="E18" s="66" t="s">
        <v>5</v>
      </c>
      <c r="F18" s="66"/>
      <c r="G18" s="66"/>
      <c r="H18" s="66"/>
      <c r="I18" s="66" t="s">
        <v>6</v>
      </c>
      <c r="J18" s="66"/>
      <c r="K18" s="66"/>
      <c r="L18" s="66"/>
    </row>
    <row r="19" spans="1:16" ht="15" customHeight="1" x14ac:dyDescent="0.25">
      <c r="A19" s="66"/>
      <c r="B19" s="66"/>
      <c r="C19" s="66"/>
      <c r="D19" s="66"/>
      <c r="E19" s="66" t="s">
        <v>7</v>
      </c>
      <c r="F19" s="66" t="s">
        <v>8</v>
      </c>
      <c r="G19" s="66"/>
      <c r="H19" s="67" t="s">
        <v>9</v>
      </c>
      <c r="I19" s="66" t="s">
        <v>7</v>
      </c>
      <c r="J19" s="66" t="s">
        <v>8</v>
      </c>
      <c r="K19" s="66"/>
      <c r="L19" s="66" t="s">
        <v>10</v>
      </c>
      <c r="M19" s="1">
        <v>1</v>
      </c>
      <c r="N19" s="1">
        <v>3</v>
      </c>
    </row>
    <row r="20" spans="1:16" ht="30" x14ac:dyDescent="0.25">
      <c r="A20" s="66"/>
      <c r="B20" s="66"/>
      <c r="C20" s="66"/>
      <c r="D20" s="66"/>
      <c r="E20" s="66"/>
      <c r="F20" s="5" t="s">
        <v>11</v>
      </c>
      <c r="G20" s="5" t="s">
        <v>12</v>
      </c>
      <c r="H20" s="68"/>
      <c r="I20" s="66"/>
      <c r="J20" s="5" t="s">
        <v>11</v>
      </c>
      <c r="K20" s="5" t="s">
        <v>12</v>
      </c>
      <c r="L20" s="66"/>
    </row>
    <row r="21" spans="1:16" x14ac:dyDescent="0.25">
      <c r="A21" s="6">
        <v>1</v>
      </c>
      <c r="B21" s="7" t="s">
        <v>62</v>
      </c>
      <c r="C21" s="8" t="s">
        <v>63</v>
      </c>
      <c r="D21" s="6">
        <v>3</v>
      </c>
      <c r="E21" s="6">
        <v>2</v>
      </c>
      <c r="F21" s="6">
        <v>0</v>
      </c>
      <c r="G21" s="6">
        <v>1</v>
      </c>
      <c r="H21" s="6">
        <f>E21+F21+G21</f>
        <v>3</v>
      </c>
      <c r="I21" s="6">
        <f>E21*$M$19</f>
        <v>2</v>
      </c>
      <c r="J21" s="6">
        <f>F21*$N$19</f>
        <v>0</v>
      </c>
      <c r="K21" s="6">
        <f>G21*$N$19</f>
        <v>3</v>
      </c>
      <c r="L21" s="6">
        <f>I21+J21+K21</f>
        <v>5</v>
      </c>
      <c r="P21" s="25"/>
    </row>
    <row r="22" spans="1:16" x14ac:dyDescent="0.25">
      <c r="A22" s="6">
        <v>2</v>
      </c>
      <c r="B22" s="7" t="s">
        <v>64</v>
      </c>
      <c r="C22" s="10" t="s">
        <v>65</v>
      </c>
      <c r="D22" s="6">
        <v>3</v>
      </c>
      <c r="E22" s="6">
        <v>2</v>
      </c>
      <c r="F22" s="6">
        <v>1</v>
      </c>
      <c r="G22" s="6">
        <v>0</v>
      </c>
      <c r="H22" s="6">
        <f t="shared" ref="H22:H27" si="5">E22+F22+G22</f>
        <v>3</v>
      </c>
      <c r="I22" s="6">
        <f t="shared" ref="I22:I27" si="6">E22*$M$19</f>
        <v>2</v>
      </c>
      <c r="J22" s="6">
        <f t="shared" ref="J22:K27" si="7">F22*$N$19</f>
        <v>3</v>
      </c>
      <c r="K22" s="6">
        <f t="shared" si="7"/>
        <v>0</v>
      </c>
      <c r="L22" s="6">
        <f t="shared" ref="L22:L27" si="8">I22+J22+K22</f>
        <v>5</v>
      </c>
      <c r="P22" s="25"/>
    </row>
    <row r="23" spans="1:16" x14ac:dyDescent="0.25">
      <c r="A23" s="41">
        <v>3</v>
      </c>
      <c r="B23" s="42" t="s">
        <v>66</v>
      </c>
      <c r="C23" s="82" t="s">
        <v>67</v>
      </c>
      <c r="D23" s="41">
        <v>2</v>
      </c>
      <c r="E23" s="41">
        <v>1</v>
      </c>
      <c r="F23" s="41">
        <v>1</v>
      </c>
      <c r="G23" s="41">
        <v>0</v>
      </c>
      <c r="H23" s="41">
        <f t="shared" si="5"/>
        <v>2</v>
      </c>
      <c r="I23" s="41">
        <f t="shared" si="6"/>
        <v>1</v>
      </c>
      <c r="J23" s="41">
        <f t="shared" si="7"/>
        <v>3</v>
      </c>
      <c r="K23" s="41">
        <f t="shared" si="7"/>
        <v>0</v>
      </c>
      <c r="L23" s="41">
        <f t="shared" si="8"/>
        <v>4</v>
      </c>
      <c r="O23" s="48" t="s">
        <v>121</v>
      </c>
      <c r="P23" s="25"/>
    </row>
    <row r="24" spans="1:16" x14ac:dyDescent="0.25">
      <c r="A24" s="76">
        <v>4</v>
      </c>
      <c r="B24" s="77" t="s">
        <v>68</v>
      </c>
      <c r="C24" s="78" t="s">
        <v>69</v>
      </c>
      <c r="D24" s="76">
        <v>2</v>
      </c>
      <c r="E24" s="76">
        <v>1</v>
      </c>
      <c r="F24" s="76">
        <v>1</v>
      </c>
      <c r="G24" s="76">
        <v>0</v>
      </c>
      <c r="H24" s="76">
        <f t="shared" si="5"/>
        <v>2</v>
      </c>
      <c r="I24" s="76">
        <f t="shared" si="6"/>
        <v>1</v>
      </c>
      <c r="J24" s="76">
        <f t="shared" si="7"/>
        <v>3</v>
      </c>
      <c r="K24" s="76">
        <f t="shared" si="7"/>
        <v>0</v>
      </c>
      <c r="L24" s="76">
        <f t="shared" si="8"/>
        <v>4</v>
      </c>
      <c r="O24" s="79" t="s">
        <v>125</v>
      </c>
      <c r="P24" s="27"/>
    </row>
    <row r="25" spans="1:16" x14ac:dyDescent="0.25">
      <c r="A25" s="76">
        <v>5</v>
      </c>
      <c r="B25" s="77" t="s">
        <v>70</v>
      </c>
      <c r="C25" s="91" t="s">
        <v>71</v>
      </c>
      <c r="D25" s="76">
        <v>2</v>
      </c>
      <c r="E25" s="76">
        <v>1</v>
      </c>
      <c r="F25" s="76">
        <v>1</v>
      </c>
      <c r="G25" s="76">
        <v>0</v>
      </c>
      <c r="H25" s="76">
        <f t="shared" si="5"/>
        <v>2</v>
      </c>
      <c r="I25" s="76">
        <f t="shared" si="6"/>
        <v>1</v>
      </c>
      <c r="J25" s="76">
        <f t="shared" si="7"/>
        <v>3</v>
      </c>
      <c r="K25" s="76">
        <f t="shared" si="7"/>
        <v>0</v>
      </c>
      <c r="L25" s="76">
        <f t="shared" si="8"/>
        <v>4</v>
      </c>
      <c r="O25" s="79" t="s">
        <v>125</v>
      </c>
      <c r="P25" s="25"/>
    </row>
    <row r="26" spans="1:16" x14ac:dyDescent="0.25">
      <c r="A26" s="41">
        <v>6</v>
      </c>
      <c r="B26" s="42" t="s">
        <v>72</v>
      </c>
      <c r="C26" s="82" t="s">
        <v>73</v>
      </c>
      <c r="D26" s="41">
        <v>2</v>
      </c>
      <c r="E26" s="41">
        <v>1</v>
      </c>
      <c r="F26" s="41">
        <v>1</v>
      </c>
      <c r="G26" s="41">
        <v>0</v>
      </c>
      <c r="H26" s="41">
        <f t="shared" si="5"/>
        <v>2</v>
      </c>
      <c r="I26" s="41">
        <f t="shared" si="6"/>
        <v>1</v>
      </c>
      <c r="J26" s="41">
        <f t="shared" si="7"/>
        <v>3</v>
      </c>
      <c r="K26" s="41">
        <f t="shared" si="7"/>
        <v>0</v>
      </c>
      <c r="L26" s="41">
        <f t="shared" si="8"/>
        <v>4</v>
      </c>
      <c r="O26" s="48" t="s">
        <v>121</v>
      </c>
      <c r="P26" s="27"/>
    </row>
    <row r="27" spans="1:16" x14ac:dyDescent="0.25">
      <c r="A27" s="58">
        <v>7</v>
      </c>
      <c r="B27" s="59" t="s">
        <v>74</v>
      </c>
      <c r="C27" s="83" t="s">
        <v>75</v>
      </c>
      <c r="D27" s="58">
        <v>3</v>
      </c>
      <c r="E27" s="58">
        <v>3</v>
      </c>
      <c r="F27" s="58">
        <v>0</v>
      </c>
      <c r="G27" s="58">
        <v>0</v>
      </c>
      <c r="H27" s="58">
        <f t="shared" si="5"/>
        <v>3</v>
      </c>
      <c r="I27" s="58">
        <f t="shared" si="6"/>
        <v>3</v>
      </c>
      <c r="J27" s="58">
        <f t="shared" si="7"/>
        <v>0</v>
      </c>
      <c r="K27" s="58">
        <f t="shared" si="7"/>
        <v>0</v>
      </c>
      <c r="L27" s="58">
        <f t="shared" si="8"/>
        <v>3</v>
      </c>
      <c r="O27" s="63" t="s">
        <v>124</v>
      </c>
      <c r="P27" s="27"/>
    </row>
    <row r="28" spans="1:16" x14ac:dyDescent="0.25">
      <c r="A28" s="51">
        <v>8</v>
      </c>
      <c r="B28" s="49" t="s">
        <v>76</v>
      </c>
      <c r="C28" s="84" t="s">
        <v>77</v>
      </c>
      <c r="D28" s="51">
        <v>2</v>
      </c>
      <c r="E28" s="51">
        <v>1</v>
      </c>
      <c r="F28" s="51">
        <v>1</v>
      </c>
      <c r="G28" s="51">
        <v>0</v>
      </c>
      <c r="H28" s="51">
        <f>E28+F28+G28</f>
        <v>2</v>
      </c>
      <c r="I28" s="51">
        <f>E28*$M$19</f>
        <v>1</v>
      </c>
      <c r="J28" s="51">
        <f>F28*$N$19</f>
        <v>3</v>
      </c>
      <c r="K28" s="51">
        <f>G28*$N$19</f>
        <v>0</v>
      </c>
      <c r="L28" s="51">
        <f>I28+J28+K28</f>
        <v>4</v>
      </c>
      <c r="O28" s="61" t="s">
        <v>122</v>
      </c>
      <c r="P28" s="27"/>
    </row>
    <row r="29" spans="1:16" s="14" customFormat="1" x14ac:dyDescent="0.25">
      <c r="A29" s="11"/>
      <c r="B29" s="12"/>
      <c r="C29" s="17" t="s">
        <v>29</v>
      </c>
      <c r="D29" s="5">
        <f t="shared" ref="D29:L29" si="9">SUM(D21:D28)</f>
        <v>19</v>
      </c>
      <c r="E29" s="5">
        <f t="shared" si="9"/>
        <v>12</v>
      </c>
      <c r="F29" s="5">
        <f t="shared" si="9"/>
        <v>6</v>
      </c>
      <c r="G29" s="5">
        <f t="shared" si="9"/>
        <v>1</v>
      </c>
      <c r="H29" s="5">
        <f t="shared" si="9"/>
        <v>19</v>
      </c>
      <c r="I29" s="5">
        <f t="shared" si="9"/>
        <v>12</v>
      </c>
      <c r="J29" s="5">
        <f t="shared" si="9"/>
        <v>18</v>
      </c>
      <c r="K29" s="5">
        <f t="shared" si="9"/>
        <v>3</v>
      </c>
      <c r="L29" s="5">
        <f t="shared" si="9"/>
        <v>33</v>
      </c>
      <c r="M29" s="13"/>
      <c r="N29" s="13"/>
    </row>
    <row r="30" spans="1:16" x14ac:dyDescent="0.25">
      <c r="A30" s="4"/>
      <c r="B30" s="28"/>
      <c r="C30" s="4"/>
      <c r="D30" s="4"/>
      <c r="E30" s="4"/>
      <c r="F30" s="4"/>
      <c r="G30" s="4"/>
      <c r="H30" s="4"/>
      <c r="I30" s="4"/>
      <c r="J30" s="29"/>
      <c r="K30" s="29"/>
      <c r="L30" s="4"/>
    </row>
    <row r="31" spans="1:16" x14ac:dyDescent="0.25">
      <c r="B31" s="15"/>
    </row>
    <row r="32" spans="1:16" x14ac:dyDescent="0.25">
      <c r="A32" s="69" t="s">
        <v>83</v>
      </c>
      <c r="B32" s="69"/>
      <c r="C32" s="30"/>
      <c r="D32" s="30"/>
      <c r="E32" s="30"/>
      <c r="F32" s="30"/>
      <c r="G32" s="30"/>
      <c r="H32" s="30"/>
      <c r="I32" s="30"/>
      <c r="J32" s="31"/>
      <c r="K32" s="31"/>
      <c r="L32" s="30"/>
    </row>
    <row r="33" spans="1:16" x14ac:dyDescent="0.25">
      <c r="A33" s="66" t="s">
        <v>1</v>
      </c>
      <c r="B33" s="66" t="s">
        <v>2</v>
      </c>
      <c r="C33" s="66" t="s">
        <v>3</v>
      </c>
      <c r="D33" s="66" t="s">
        <v>4</v>
      </c>
      <c r="E33" s="66" t="s">
        <v>5</v>
      </c>
      <c r="F33" s="66"/>
      <c r="G33" s="66"/>
      <c r="H33" s="66"/>
      <c r="I33" s="66" t="s">
        <v>6</v>
      </c>
      <c r="J33" s="66"/>
      <c r="K33" s="66"/>
      <c r="L33" s="66"/>
    </row>
    <row r="34" spans="1:16" x14ac:dyDescent="0.25">
      <c r="A34" s="66"/>
      <c r="B34" s="66"/>
      <c r="C34" s="66"/>
      <c r="D34" s="66"/>
      <c r="E34" s="66" t="s">
        <v>7</v>
      </c>
      <c r="F34" s="66" t="s">
        <v>8</v>
      </c>
      <c r="G34" s="66"/>
      <c r="H34" s="67" t="s">
        <v>9</v>
      </c>
      <c r="I34" s="66" t="s">
        <v>7</v>
      </c>
      <c r="J34" s="66" t="s">
        <v>8</v>
      </c>
      <c r="K34" s="66"/>
      <c r="L34" s="66" t="s">
        <v>10</v>
      </c>
      <c r="M34" s="1">
        <v>1</v>
      </c>
      <c r="N34" s="1">
        <v>3</v>
      </c>
    </row>
    <row r="35" spans="1:16" ht="30" x14ac:dyDescent="0.25">
      <c r="A35" s="66"/>
      <c r="B35" s="66"/>
      <c r="C35" s="66"/>
      <c r="D35" s="66"/>
      <c r="E35" s="66"/>
      <c r="F35" s="5" t="s">
        <v>11</v>
      </c>
      <c r="G35" s="5" t="s">
        <v>12</v>
      </c>
      <c r="H35" s="68"/>
      <c r="I35" s="66"/>
      <c r="J35" s="5" t="s">
        <v>11</v>
      </c>
      <c r="K35" s="5" t="s">
        <v>12</v>
      </c>
      <c r="L35" s="66"/>
    </row>
    <row r="36" spans="1:16" x14ac:dyDescent="0.25">
      <c r="A36" s="6">
        <v>1</v>
      </c>
      <c r="B36" s="7" t="s">
        <v>84</v>
      </c>
      <c r="C36" s="8" t="s">
        <v>85</v>
      </c>
      <c r="D36" s="6">
        <v>3</v>
      </c>
      <c r="E36" s="6">
        <v>2</v>
      </c>
      <c r="F36" s="6">
        <v>0</v>
      </c>
      <c r="G36" s="6">
        <v>1</v>
      </c>
      <c r="H36" s="6">
        <f>E36+F36+G36</f>
        <v>3</v>
      </c>
      <c r="I36" s="6">
        <f>E36*$M$34</f>
        <v>2</v>
      </c>
      <c r="J36" s="6">
        <f>F36*$N$34</f>
        <v>0</v>
      </c>
      <c r="K36" s="6">
        <f>G36*$N$34</f>
        <v>3</v>
      </c>
      <c r="L36" s="6">
        <f>I36+J36+K36</f>
        <v>5</v>
      </c>
      <c r="P36" s="27"/>
    </row>
    <row r="37" spans="1:16" x14ac:dyDescent="0.25">
      <c r="A37" s="6">
        <v>2</v>
      </c>
      <c r="B37" s="7" t="s">
        <v>86</v>
      </c>
      <c r="C37" s="10" t="s">
        <v>87</v>
      </c>
      <c r="D37" s="6">
        <v>3</v>
      </c>
      <c r="E37" s="6">
        <v>2</v>
      </c>
      <c r="F37" s="6">
        <v>1</v>
      </c>
      <c r="G37" s="6">
        <v>0</v>
      </c>
      <c r="H37" s="6">
        <f t="shared" ref="H37:H42" si="10">E37+F37+G37</f>
        <v>3</v>
      </c>
      <c r="I37" s="6">
        <f t="shared" ref="I37:I42" si="11">E37*$M$34</f>
        <v>2</v>
      </c>
      <c r="J37" s="6">
        <f t="shared" ref="J37:K42" si="12">F37*$N$34</f>
        <v>3</v>
      </c>
      <c r="K37" s="6">
        <f t="shared" si="12"/>
        <v>0</v>
      </c>
      <c r="L37" s="6">
        <f t="shared" ref="L37:L42" si="13">I37+J37+K37</f>
        <v>5</v>
      </c>
      <c r="P37" s="27"/>
    </row>
    <row r="38" spans="1:16" x14ac:dyDescent="0.25">
      <c r="A38" s="53">
        <v>3</v>
      </c>
      <c r="B38" s="54" t="s">
        <v>88</v>
      </c>
      <c r="C38" s="85" t="s">
        <v>89</v>
      </c>
      <c r="D38" s="53">
        <v>2</v>
      </c>
      <c r="E38" s="53">
        <v>1</v>
      </c>
      <c r="F38" s="53">
        <v>1</v>
      </c>
      <c r="G38" s="53">
        <v>0</v>
      </c>
      <c r="H38" s="53">
        <f t="shared" si="10"/>
        <v>2</v>
      </c>
      <c r="I38" s="53">
        <f t="shared" si="11"/>
        <v>1</v>
      </c>
      <c r="J38" s="53">
        <f t="shared" si="12"/>
        <v>3</v>
      </c>
      <c r="K38" s="53">
        <f t="shared" si="12"/>
        <v>0</v>
      </c>
      <c r="L38" s="53">
        <f t="shared" si="13"/>
        <v>4</v>
      </c>
      <c r="O38" s="60" t="s">
        <v>123</v>
      </c>
      <c r="P38" s="27"/>
    </row>
    <row r="39" spans="1:16" x14ac:dyDescent="0.25">
      <c r="A39" s="41">
        <v>4</v>
      </c>
      <c r="B39" s="42" t="s">
        <v>90</v>
      </c>
      <c r="C39" s="43" t="s">
        <v>91</v>
      </c>
      <c r="D39" s="41">
        <v>2</v>
      </c>
      <c r="E39" s="41">
        <v>1</v>
      </c>
      <c r="F39" s="41">
        <v>1</v>
      </c>
      <c r="G39" s="41">
        <v>0</v>
      </c>
      <c r="H39" s="41">
        <f t="shared" si="10"/>
        <v>2</v>
      </c>
      <c r="I39" s="41">
        <f t="shared" si="11"/>
        <v>1</v>
      </c>
      <c r="J39" s="41">
        <f t="shared" si="12"/>
        <v>3</v>
      </c>
      <c r="K39" s="41">
        <f t="shared" si="12"/>
        <v>0</v>
      </c>
      <c r="L39" s="41">
        <f t="shared" si="13"/>
        <v>4</v>
      </c>
      <c r="O39" s="48" t="s">
        <v>121</v>
      </c>
      <c r="P39" s="27"/>
    </row>
    <row r="40" spans="1:16" x14ac:dyDescent="0.25">
      <c r="A40" s="53">
        <v>5</v>
      </c>
      <c r="B40" s="54" t="s">
        <v>92</v>
      </c>
      <c r="C40" s="57" t="s">
        <v>93</v>
      </c>
      <c r="D40" s="53">
        <v>2</v>
      </c>
      <c r="E40" s="53">
        <v>1</v>
      </c>
      <c r="F40" s="53">
        <v>1</v>
      </c>
      <c r="G40" s="53">
        <v>0</v>
      </c>
      <c r="H40" s="53">
        <f t="shared" si="10"/>
        <v>2</v>
      </c>
      <c r="I40" s="53">
        <f t="shared" si="11"/>
        <v>1</v>
      </c>
      <c r="J40" s="53">
        <f t="shared" si="12"/>
        <v>3</v>
      </c>
      <c r="K40" s="53">
        <f t="shared" si="12"/>
        <v>0</v>
      </c>
      <c r="L40" s="53">
        <f t="shared" si="13"/>
        <v>4</v>
      </c>
      <c r="O40" s="60" t="s">
        <v>123</v>
      </c>
      <c r="P40" s="27"/>
    </row>
    <row r="41" spans="1:16" x14ac:dyDescent="0.25">
      <c r="A41" s="51">
        <v>6</v>
      </c>
      <c r="B41" s="49" t="s">
        <v>94</v>
      </c>
      <c r="C41" s="86" t="s">
        <v>95</v>
      </c>
      <c r="D41" s="51">
        <v>3</v>
      </c>
      <c r="E41" s="51">
        <v>3</v>
      </c>
      <c r="F41" s="51">
        <v>0</v>
      </c>
      <c r="G41" s="51">
        <v>0</v>
      </c>
      <c r="H41" s="51">
        <f t="shared" si="10"/>
        <v>3</v>
      </c>
      <c r="I41" s="51">
        <f t="shared" si="11"/>
        <v>3</v>
      </c>
      <c r="J41" s="51">
        <f t="shared" si="12"/>
        <v>0</v>
      </c>
      <c r="K41" s="51">
        <f t="shared" si="12"/>
        <v>0</v>
      </c>
      <c r="L41" s="51">
        <f t="shared" si="13"/>
        <v>3</v>
      </c>
      <c r="O41" s="61" t="s">
        <v>122</v>
      </c>
      <c r="P41" s="27"/>
    </row>
    <row r="42" spans="1:16" x14ac:dyDescent="0.25">
      <c r="A42" s="51">
        <v>7</v>
      </c>
      <c r="B42" s="49" t="s">
        <v>96</v>
      </c>
      <c r="C42" s="86" t="s">
        <v>97</v>
      </c>
      <c r="D42" s="51">
        <v>4</v>
      </c>
      <c r="E42" s="51">
        <v>0</v>
      </c>
      <c r="F42" s="51">
        <v>4</v>
      </c>
      <c r="G42" s="51">
        <v>0</v>
      </c>
      <c r="H42" s="51">
        <f t="shared" si="10"/>
        <v>4</v>
      </c>
      <c r="I42" s="51">
        <f t="shared" si="11"/>
        <v>0</v>
      </c>
      <c r="J42" s="51">
        <f t="shared" si="12"/>
        <v>12</v>
      </c>
      <c r="K42" s="51">
        <f t="shared" si="12"/>
        <v>0</v>
      </c>
      <c r="L42" s="51">
        <f t="shared" si="13"/>
        <v>12</v>
      </c>
      <c r="O42" s="61" t="s">
        <v>122</v>
      </c>
      <c r="P42" s="27"/>
    </row>
    <row r="43" spans="1:16" s="14" customFormat="1" x14ac:dyDescent="0.25">
      <c r="A43" s="11"/>
      <c r="B43" s="12"/>
      <c r="C43" s="17" t="s">
        <v>29</v>
      </c>
      <c r="D43" s="5">
        <f t="shared" ref="D43:L43" si="14">SUM(D36:D42)</f>
        <v>19</v>
      </c>
      <c r="E43" s="5">
        <f t="shared" si="14"/>
        <v>10</v>
      </c>
      <c r="F43" s="5">
        <f t="shared" si="14"/>
        <v>8</v>
      </c>
      <c r="G43" s="5">
        <f t="shared" si="14"/>
        <v>1</v>
      </c>
      <c r="H43" s="5">
        <f t="shared" si="14"/>
        <v>19</v>
      </c>
      <c r="I43" s="5">
        <f t="shared" si="14"/>
        <v>10</v>
      </c>
      <c r="J43" s="5">
        <f t="shared" si="14"/>
        <v>24</v>
      </c>
      <c r="K43" s="5">
        <f t="shared" si="14"/>
        <v>3</v>
      </c>
      <c r="L43" s="5">
        <f t="shared" si="14"/>
        <v>37</v>
      </c>
      <c r="M43" s="13"/>
      <c r="N43" s="13"/>
    </row>
    <row r="44" spans="1:16" x14ac:dyDescent="0.25">
      <c r="B44" s="15"/>
    </row>
    <row r="45" spans="1:16" s="33" customFormat="1" x14ac:dyDescent="0.25">
      <c r="A45" s="21"/>
      <c r="B45" s="22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32"/>
      <c r="N45" s="32"/>
    </row>
    <row r="46" spans="1:16" x14ac:dyDescent="0.25">
      <c r="A46" s="69" t="s">
        <v>113</v>
      </c>
      <c r="B46" s="69"/>
      <c r="C46" s="30"/>
      <c r="D46" s="30"/>
      <c r="E46" s="30"/>
      <c r="F46" s="30"/>
      <c r="G46" s="30"/>
      <c r="H46" s="30"/>
      <c r="I46" s="30"/>
      <c r="J46" s="14"/>
      <c r="K46" s="14"/>
      <c r="L46" s="14"/>
    </row>
    <row r="47" spans="1:16" x14ac:dyDescent="0.25">
      <c r="A47" s="66" t="s">
        <v>1</v>
      </c>
      <c r="B47" s="66" t="s">
        <v>2</v>
      </c>
      <c r="C47" s="66" t="s">
        <v>3</v>
      </c>
      <c r="D47" s="66" t="s">
        <v>4</v>
      </c>
      <c r="E47" s="66" t="s">
        <v>5</v>
      </c>
      <c r="F47" s="66"/>
      <c r="G47" s="66"/>
      <c r="H47" s="66"/>
      <c r="I47" s="66" t="s">
        <v>6</v>
      </c>
      <c r="J47" s="66"/>
      <c r="K47" s="66"/>
      <c r="L47" s="66"/>
    </row>
    <row r="48" spans="1:16" x14ac:dyDescent="0.25">
      <c r="A48" s="66"/>
      <c r="B48" s="66"/>
      <c r="C48" s="66"/>
      <c r="D48" s="66"/>
      <c r="E48" s="66" t="s">
        <v>7</v>
      </c>
      <c r="F48" s="66" t="s">
        <v>8</v>
      </c>
      <c r="G48" s="66"/>
      <c r="H48" s="67" t="s">
        <v>9</v>
      </c>
      <c r="I48" s="66" t="s">
        <v>7</v>
      </c>
      <c r="J48" s="66" t="s">
        <v>8</v>
      </c>
      <c r="K48" s="66"/>
      <c r="L48" s="66" t="s">
        <v>10</v>
      </c>
      <c r="M48" s="1">
        <v>1</v>
      </c>
      <c r="N48" s="1">
        <v>3</v>
      </c>
    </row>
    <row r="49" spans="1:15" ht="30" x14ac:dyDescent="0.25">
      <c r="A49" s="66"/>
      <c r="B49" s="66"/>
      <c r="C49" s="66"/>
      <c r="D49" s="66"/>
      <c r="E49" s="66"/>
      <c r="F49" s="5" t="s">
        <v>11</v>
      </c>
      <c r="G49" s="5" t="s">
        <v>12</v>
      </c>
      <c r="H49" s="68"/>
      <c r="I49" s="66"/>
      <c r="J49" s="5" t="s">
        <v>11</v>
      </c>
      <c r="K49" s="5" t="s">
        <v>12</v>
      </c>
      <c r="L49" s="66"/>
    </row>
    <row r="50" spans="1:15" x14ac:dyDescent="0.25">
      <c r="A50" s="58">
        <v>1</v>
      </c>
      <c r="B50" s="59" t="s">
        <v>114</v>
      </c>
      <c r="C50" s="62" t="s">
        <v>115</v>
      </c>
      <c r="D50" s="58">
        <v>5</v>
      </c>
      <c r="E50" s="58">
        <v>0</v>
      </c>
      <c r="F50" s="58">
        <v>5</v>
      </c>
      <c r="G50" s="58">
        <v>0</v>
      </c>
      <c r="H50" s="58">
        <f>E50+F50+G50</f>
        <v>5</v>
      </c>
      <c r="I50" s="58">
        <f>E50*$M$48</f>
        <v>0</v>
      </c>
      <c r="J50" s="58">
        <f>F50*$N$48</f>
        <v>15</v>
      </c>
      <c r="K50" s="58">
        <f>G50*$N$48</f>
        <v>0</v>
      </c>
      <c r="L50" s="58">
        <f>I50+J50+K50</f>
        <v>15</v>
      </c>
      <c r="O50" s="63" t="s">
        <v>124</v>
      </c>
    </row>
    <row r="51" spans="1:15" x14ac:dyDescent="0.25">
      <c r="A51" s="76">
        <v>2</v>
      </c>
      <c r="B51" s="77" t="s">
        <v>116</v>
      </c>
      <c r="C51" s="78" t="s">
        <v>117</v>
      </c>
      <c r="D51" s="76">
        <v>7</v>
      </c>
      <c r="E51" s="76">
        <v>0</v>
      </c>
      <c r="F51" s="76">
        <v>7</v>
      </c>
      <c r="G51" s="76">
        <v>0</v>
      </c>
      <c r="H51" s="76">
        <f>E51+F51+G51</f>
        <v>7</v>
      </c>
      <c r="I51" s="76">
        <f>E51*$M$48</f>
        <v>0</v>
      </c>
      <c r="J51" s="76">
        <f>F51*$N$48</f>
        <v>21</v>
      </c>
      <c r="K51" s="76">
        <f>G51*$N$48</f>
        <v>0</v>
      </c>
      <c r="L51" s="76">
        <f>I51+J51+K51</f>
        <v>21</v>
      </c>
      <c r="O51" s="79" t="s">
        <v>125</v>
      </c>
    </row>
    <row r="52" spans="1:15" s="14" customFormat="1" x14ac:dyDescent="0.25">
      <c r="A52" s="11"/>
      <c r="B52" s="12"/>
      <c r="C52" s="17" t="s">
        <v>29</v>
      </c>
      <c r="D52" s="5">
        <f>SUM(D50:D51)</f>
        <v>12</v>
      </c>
      <c r="E52" s="5">
        <f t="shared" ref="E52:L52" si="15">SUM(E50:E51)</f>
        <v>0</v>
      </c>
      <c r="F52" s="5">
        <f t="shared" si="15"/>
        <v>12</v>
      </c>
      <c r="G52" s="5">
        <f t="shared" si="15"/>
        <v>0</v>
      </c>
      <c r="H52" s="5">
        <f t="shared" si="15"/>
        <v>12</v>
      </c>
      <c r="I52" s="5">
        <f t="shared" si="15"/>
        <v>0</v>
      </c>
      <c r="J52" s="5">
        <f t="shared" si="15"/>
        <v>36</v>
      </c>
      <c r="K52" s="5">
        <f t="shared" si="15"/>
        <v>0</v>
      </c>
      <c r="L52" s="5">
        <f t="shared" si="15"/>
        <v>36</v>
      </c>
      <c r="M52" s="13"/>
      <c r="N52" s="13"/>
    </row>
    <row r="53" spans="1:15" x14ac:dyDescent="0.25">
      <c r="B53" s="15"/>
    </row>
    <row r="54" spans="1:15" x14ac:dyDescent="0.25">
      <c r="B54" s="15"/>
      <c r="D54" s="66" t="s">
        <v>4</v>
      </c>
      <c r="E54" s="66" t="s">
        <v>5</v>
      </c>
      <c r="F54" s="66"/>
      <c r="G54" s="66"/>
      <c r="H54" s="66"/>
      <c r="I54" s="66" t="s">
        <v>6</v>
      </c>
      <c r="J54" s="66"/>
      <c r="K54" s="66"/>
      <c r="L54" s="66"/>
    </row>
    <row r="55" spans="1:15" x14ac:dyDescent="0.25">
      <c r="B55" s="15"/>
      <c r="D55" s="66"/>
      <c r="E55" s="66" t="s">
        <v>7</v>
      </c>
      <c r="F55" s="66" t="s">
        <v>8</v>
      </c>
      <c r="G55" s="66"/>
      <c r="H55" s="67" t="s">
        <v>9</v>
      </c>
      <c r="I55" s="66" t="s">
        <v>7</v>
      </c>
      <c r="J55" s="66" t="s">
        <v>8</v>
      </c>
      <c r="K55" s="66"/>
      <c r="L55" s="66" t="s">
        <v>10</v>
      </c>
    </row>
    <row r="56" spans="1:15" ht="30" x14ac:dyDescent="0.25">
      <c r="B56" s="15"/>
      <c r="D56" s="66"/>
      <c r="E56" s="66"/>
      <c r="F56" s="5" t="s">
        <v>11</v>
      </c>
      <c r="G56" s="5" t="s">
        <v>12</v>
      </c>
      <c r="H56" s="68"/>
      <c r="I56" s="66"/>
      <c r="J56" s="5" t="s">
        <v>11</v>
      </c>
      <c r="K56" s="5" t="s">
        <v>12</v>
      </c>
      <c r="L56" s="66"/>
    </row>
    <row r="57" spans="1:15" x14ac:dyDescent="0.25">
      <c r="A57" s="4"/>
      <c r="B57" s="28"/>
      <c r="C57" s="4"/>
      <c r="D57" s="34">
        <f t="shared" ref="D57:L57" si="16">D52+D43+D29+D15</f>
        <v>69</v>
      </c>
      <c r="E57" s="34">
        <f t="shared" si="16"/>
        <v>33</v>
      </c>
      <c r="F57" s="34">
        <f t="shared" si="16"/>
        <v>34</v>
      </c>
      <c r="G57" s="34">
        <f t="shared" si="16"/>
        <v>2</v>
      </c>
      <c r="H57" s="34">
        <f t="shared" si="16"/>
        <v>69</v>
      </c>
      <c r="I57" s="34">
        <f t="shared" si="16"/>
        <v>33</v>
      </c>
      <c r="J57" s="34">
        <f t="shared" si="16"/>
        <v>102</v>
      </c>
      <c r="K57" s="34">
        <f t="shared" si="16"/>
        <v>6</v>
      </c>
      <c r="L57" s="34">
        <f t="shared" si="16"/>
        <v>141</v>
      </c>
    </row>
    <row r="58" spans="1:15" x14ac:dyDescent="0.25">
      <c r="A58" s="4"/>
      <c r="B58" s="28"/>
      <c r="C58" s="4"/>
      <c r="D58" s="35"/>
      <c r="E58" s="36">
        <f>(E57/D57)*100</f>
        <v>47.826086956521742</v>
      </c>
      <c r="F58" s="64">
        <f>((F57+G57)/D57)*100</f>
        <v>52.173913043478258</v>
      </c>
      <c r="G58" s="65"/>
      <c r="H58" s="37">
        <f>(E58+F58)/100</f>
        <v>1</v>
      </c>
      <c r="I58" s="36">
        <f>(I57/L57)*100</f>
        <v>23.404255319148938</v>
      </c>
      <c r="J58" s="64">
        <f>((J57+K57)/L57)*100</f>
        <v>76.59574468085107</v>
      </c>
      <c r="K58" s="65"/>
      <c r="L58" s="37">
        <f>(I58+J58)/100</f>
        <v>1</v>
      </c>
    </row>
  </sheetData>
  <mergeCells count="64">
    <mergeCell ref="A1:L1"/>
    <mergeCell ref="A4:B4"/>
    <mergeCell ref="A5:A7"/>
    <mergeCell ref="B5:B7"/>
    <mergeCell ref="C5:C7"/>
    <mergeCell ref="D5:D7"/>
    <mergeCell ref="I5:L5"/>
    <mergeCell ref="E6:E7"/>
    <mergeCell ref="F6:G6"/>
    <mergeCell ref="H6:H7"/>
    <mergeCell ref="I6:I7"/>
    <mergeCell ref="J6:K6"/>
    <mergeCell ref="L6:L7"/>
    <mergeCell ref="E5:H5"/>
    <mergeCell ref="A17:B17"/>
    <mergeCell ref="A18:A20"/>
    <mergeCell ref="B18:B20"/>
    <mergeCell ref="C18:C20"/>
    <mergeCell ref="D18:D20"/>
    <mergeCell ref="I18:L18"/>
    <mergeCell ref="E19:E20"/>
    <mergeCell ref="F19:G19"/>
    <mergeCell ref="H19:H20"/>
    <mergeCell ref="I19:I20"/>
    <mergeCell ref="J19:K19"/>
    <mergeCell ref="L19:L20"/>
    <mergeCell ref="E18:H18"/>
    <mergeCell ref="A32:B32"/>
    <mergeCell ref="A33:A35"/>
    <mergeCell ref="B33:B35"/>
    <mergeCell ref="C33:C35"/>
    <mergeCell ref="D33:D35"/>
    <mergeCell ref="I33:L33"/>
    <mergeCell ref="E34:E35"/>
    <mergeCell ref="F34:G34"/>
    <mergeCell ref="H34:H35"/>
    <mergeCell ref="I34:I35"/>
    <mergeCell ref="J34:K34"/>
    <mergeCell ref="L34:L35"/>
    <mergeCell ref="E33:H33"/>
    <mergeCell ref="A46:B46"/>
    <mergeCell ref="A47:A49"/>
    <mergeCell ref="B47:B49"/>
    <mergeCell ref="C47:C49"/>
    <mergeCell ref="D47:D49"/>
    <mergeCell ref="I47:L47"/>
    <mergeCell ref="E48:E49"/>
    <mergeCell ref="F48:G48"/>
    <mergeCell ref="H48:H49"/>
    <mergeCell ref="I48:I49"/>
    <mergeCell ref="J48:K48"/>
    <mergeCell ref="L48:L49"/>
    <mergeCell ref="E47:H47"/>
    <mergeCell ref="F58:G58"/>
    <mergeCell ref="J58:K58"/>
    <mergeCell ref="D54:D56"/>
    <mergeCell ref="E54:H54"/>
    <mergeCell ref="I54:L54"/>
    <mergeCell ref="E55:E56"/>
    <mergeCell ref="F55:G55"/>
    <mergeCell ref="H55:H56"/>
    <mergeCell ref="I55:I56"/>
    <mergeCell ref="J55:K55"/>
    <mergeCell ref="L55:L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2" workbookViewId="0">
      <selection activeCell="E14" sqref="E14"/>
    </sheetView>
  </sheetViews>
  <sheetFormatPr defaultRowHeight="15" x14ac:dyDescent="0.25"/>
  <cols>
    <col min="1" max="1" width="9.85546875" style="92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7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7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7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7" x14ac:dyDescent="0.25">
      <c r="A4" s="96" t="s">
        <v>132</v>
      </c>
      <c r="B4" s="96"/>
      <c r="C4" s="96"/>
      <c r="D4" s="4"/>
      <c r="E4" s="4"/>
      <c r="F4" s="4"/>
      <c r="G4" s="4"/>
      <c r="H4" s="4"/>
      <c r="I4" s="4"/>
      <c r="J4" s="4"/>
    </row>
    <row r="5" spans="1:17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7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7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7" x14ac:dyDescent="0.25">
      <c r="A8" s="93">
        <v>3</v>
      </c>
      <c r="B8" s="53">
        <v>1</v>
      </c>
      <c r="C8" s="54" t="s">
        <v>58</v>
      </c>
      <c r="D8" s="57" t="s">
        <v>59</v>
      </c>
      <c r="E8" s="53">
        <v>3</v>
      </c>
      <c r="F8" s="53">
        <v>3</v>
      </c>
      <c r="G8" s="53">
        <v>0</v>
      </c>
      <c r="H8" s="53">
        <v>0</v>
      </c>
      <c r="I8" s="53">
        <f t="shared" ref="I8" si="0">F8+G8+H8</f>
        <v>3</v>
      </c>
      <c r="J8" s="53">
        <f t="shared" ref="J8" si="1">F8*$N$6</f>
        <v>3</v>
      </c>
      <c r="K8" s="53">
        <f t="shared" ref="K8:L8" si="2">G8*$O$6</f>
        <v>0</v>
      </c>
      <c r="L8" s="53">
        <f t="shared" si="2"/>
        <v>0</v>
      </c>
      <c r="M8" s="53">
        <f t="shared" ref="M8" si="3">J8+K8+L8</f>
        <v>3</v>
      </c>
      <c r="P8" s="60" t="s">
        <v>123</v>
      </c>
      <c r="Q8" s="9"/>
    </row>
    <row r="10" spans="1:17" x14ac:dyDescent="0.25">
      <c r="A10" s="2"/>
      <c r="N10" s="2"/>
      <c r="O10" s="2"/>
    </row>
    <row r="11" spans="1:17" x14ac:dyDescent="0.25">
      <c r="A11" s="2"/>
      <c r="N11" s="2"/>
      <c r="O11" s="2"/>
    </row>
    <row r="12" spans="1:17" x14ac:dyDescent="0.25">
      <c r="A12" s="2"/>
      <c r="N12" s="2"/>
      <c r="O12" s="2"/>
    </row>
    <row r="13" spans="1:17" x14ac:dyDescent="0.25">
      <c r="A13" s="2"/>
      <c r="N13" s="2"/>
      <c r="O13" s="2"/>
    </row>
    <row r="14" spans="1:17" x14ac:dyDescent="0.25">
      <c r="A14" s="2"/>
      <c r="N14" s="2"/>
      <c r="O14" s="2"/>
    </row>
    <row r="15" spans="1:17" x14ac:dyDescent="0.25">
      <c r="A15" s="2"/>
      <c r="N15" s="2"/>
      <c r="O15" s="2"/>
    </row>
    <row r="16" spans="1:17" x14ac:dyDescent="0.25">
      <c r="A16" s="2"/>
      <c r="N16" s="2"/>
      <c r="O16" s="2"/>
    </row>
    <row r="17" spans="1:15" x14ac:dyDescent="0.25">
      <c r="A17" s="2"/>
      <c r="N17" s="2"/>
      <c r="O17" s="2"/>
    </row>
    <row r="18" spans="1:15" x14ac:dyDescent="0.25">
      <c r="A18" s="2"/>
      <c r="N18" s="2"/>
      <c r="O18" s="2"/>
    </row>
    <row r="19" spans="1:15" x14ac:dyDescent="0.25">
      <c r="A19" s="2"/>
      <c r="N19" s="2"/>
      <c r="O19" s="2"/>
    </row>
    <row r="20" spans="1:15" x14ac:dyDescent="0.25">
      <c r="A20" s="2"/>
      <c r="N20" s="2"/>
      <c r="O20" s="2"/>
    </row>
    <row r="21" spans="1:15" x14ac:dyDescent="0.25">
      <c r="A21" s="2"/>
      <c r="N21" s="2"/>
      <c r="O21" s="2"/>
    </row>
    <row r="22" spans="1:15" x14ac:dyDescent="0.25">
      <c r="A22" s="2"/>
      <c r="N22" s="2"/>
      <c r="O22" s="2"/>
    </row>
    <row r="23" spans="1:15" x14ac:dyDescent="0.25">
      <c r="A23" s="2"/>
      <c r="N23" s="2"/>
      <c r="O23" s="2"/>
    </row>
    <row r="24" spans="1:15" x14ac:dyDescent="0.25">
      <c r="A24" s="2"/>
      <c r="N24" s="2"/>
      <c r="O24" s="2"/>
    </row>
    <row r="25" spans="1:15" x14ac:dyDescent="0.25">
      <c r="A25" s="2"/>
      <c r="N25" s="2"/>
      <c r="O25" s="2"/>
    </row>
    <row r="26" spans="1:15" x14ac:dyDescent="0.25">
      <c r="A26" s="2"/>
      <c r="N26" s="2"/>
      <c r="O26" s="2"/>
    </row>
    <row r="27" spans="1:15" x14ac:dyDescent="0.25">
      <c r="A27" s="2"/>
      <c r="N27" s="2"/>
      <c r="O27" s="2"/>
    </row>
    <row r="28" spans="1:15" x14ac:dyDescent="0.25">
      <c r="A28" s="2"/>
      <c r="N28" s="2"/>
      <c r="O28" s="2"/>
    </row>
    <row r="29" spans="1:15" x14ac:dyDescent="0.25">
      <c r="A29" s="2"/>
      <c r="N29" s="2"/>
      <c r="O29" s="2"/>
    </row>
    <row r="30" spans="1:15" x14ac:dyDescent="0.25">
      <c r="A30" s="2"/>
      <c r="N30" s="2"/>
      <c r="O30" s="2"/>
    </row>
    <row r="31" spans="1:15" x14ac:dyDescent="0.25">
      <c r="A31" s="2"/>
      <c r="N31" s="2"/>
      <c r="O31" s="2"/>
    </row>
    <row r="32" spans="1:15" x14ac:dyDescent="0.25">
      <c r="A32" s="2"/>
      <c r="N32" s="2"/>
      <c r="O32" s="2"/>
    </row>
    <row r="33" spans="1:15" x14ac:dyDescent="0.25">
      <c r="A33" s="2"/>
      <c r="N33" s="2"/>
      <c r="O33" s="2"/>
    </row>
    <row r="34" spans="1:15" x14ac:dyDescent="0.25">
      <c r="A34" s="2"/>
      <c r="N34" s="2"/>
      <c r="O34" s="2"/>
    </row>
    <row r="35" spans="1:15" x14ac:dyDescent="0.25">
      <c r="A35" s="2"/>
      <c r="N35" s="2"/>
      <c r="O35" s="2"/>
    </row>
    <row r="36" spans="1:15" x14ac:dyDescent="0.25">
      <c r="A36" s="2"/>
      <c r="N36" s="2"/>
      <c r="O36" s="2"/>
    </row>
    <row r="37" spans="1:15" x14ac:dyDescent="0.25">
      <c r="A37" s="2"/>
      <c r="N37" s="2"/>
      <c r="O37" s="2"/>
    </row>
    <row r="38" spans="1:15" x14ac:dyDescent="0.25">
      <c r="A38" s="2"/>
      <c r="N38" s="2"/>
      <c r="O38" s="2"/>
    </row>
    <row r="39" spans="1:15" x14ac:dyDescent="0.25">
      <c r="A39" s="2"/>
      <c r="N39" s="2"/>
      <c r="O39" s="2"/>
    </row>
    <row r="40" spans="1:15" x14ac:dyDescent="0.25">
      <c r="A40" s="2"/>
      <c r="N40" s="2"/>
      <c r="O40" s="2"/>
    </row>
    <row r="41" spans="1:15" x14ac:dyDescent="0.25">
      <c r="A41" s="2"/>
      <c r="N41" s="2"/>
      <c r="O41" s="2"/>
    </row>
    <row r="42" spans="1:15" x14ac:dyDescent="0.25">
      <c r="A42" s="2"/>
      <c r="N42" s="2"/>
      <c r="O42" s="2"/>
    </row>
    <row r="43" spans="1:15" x14ac:dyDescent="0.25">
      <c r="A43" s="2"/>
      <c r="N43" s="2"/>
      <c r="O43" s="2"/>
    </row>
    <row r="44" spans="1:15" x14ac:dyDescent="0.25">
      <c r="A44" s="2"/>
      <c r="N44" s="2"/>
      <c r="O44" s="2"/>
    </row>
    <row r="45" spans="1:15" x14ac:dyDescent="0.25">
      <c r="A45" s="2"/>
      <c r="N45" s="2"/>
      <c r="O45" s="2"/>
    </row>
    <row r="46" spans="1:15" x14ac:dyDescent="0.25">
      <c r="A46" s="2"/>
      <c r="N46" s="2"/>
      <c r="O46" s="2"/>
    </row>
    <row r="47" spans="1:15" x14ac:dyDescent="0.25">
      <c r="A47" s="2"/>
      <c r="N47" s="2"/>
      <c r="O47" s="2"/>
    </row>
    <row r="48" spans="1:15" x14ac:dyDescent="0.25">
      <c r="A48" s="2"/>
      <c r="N48" s="2"/>
      <c r="O48" s="2"/>
    </row>
    <row r="49" spans="1:15" x14ac:dyDescent="0.25">
      <c r="A49" s="2"/>
      <c r="N49" s="2"/>
      <c r="O49" s="2"/>
    </row>
    <row r="50" spans="1:15" x14ac:dyDescent="0.25">
      <c r="A50" s="2"/>
      <c r="N50" s="2"/>
      <c r="O50" s="2"/>
    </row>
    <row r="51" spans="1:15" x14ac:dyDescent="0.25">
      <c r="A51" s="2"/>
      <c r="N51" s="2"/>
      <c r="O51" s="2"/>
    </row>
    <row r="52" spans="1:15" x14ac:dyDescent="0.25">
      <c r="A52" s="2"/>
      <c r="N52" s="2"/>
      <c r="O52" s="2"/>
    </row>
    <row r="53" spans="1:15" x14ac:dyDescent="0.25">
      <c r="A53" s="2"/>
      <c r="N53" s="2"/>
      <c r="O53" s="2"/>
    </row>
    <row r="54" spans="1:15" x14ac:dyDescent="0.25">
      <c r="A54" s="2"/>
      <c r="N54" s="2"/>
      <c r="O54" s="2"/>
    </row>
    <row r="55" spans="1:15" x14ac:dyDescent="0.25">
      <c r="A55" s="2"/>
      <c r="N55" s="2"/>
      <c r="O55" s="2"/>
    </row>
    <row r="56" spans="1:15" x14ac:dyDescent="0.25">
      <c r="A56" s="2"/>
      <c r="N56" s="2"/>
      <c r="O56" s="2"/>
    </row>
    <row r="57" spans="1:15" x14ac:dyDescent="0.25">
      <c r="A57" s="2"/>
      <c r="N57" s="2"/>
      <c r="O57" s="2"/>
    </row>
    <row r="58" spans="1:15" x14ac:dyDescent="0.25">
      <c r="A58" s="2"/>
      <c r="N58" s="2"/>
      <c r="O58" s="2"/>
    </row>
    <row r="59" spans="1:15" x14ac:dyDescent="0.25">
      <c r="A59" s="2"/>
      <c r="N59" s="2"/>
      <c r="O59" s="2"/>
    </row>
    <row r="60" spans="1:15" x14ac:dyDescent="0.25">
      <c r="A60" s="2"/>
      <c r="N60" s="2"/>
      <c r="O60" s="2"/>
    </row>
    <row r="61" spans="1:15" x14ac:dyDescent="0.25">
      <c r="A61" s="2"/>
      <c r="N61" s="2"/>
      <c r="O61" s="2"/>
    </row>
    <row r="62" spans="1:15" x14ac:dyDescent="0.25">
      <c r="A62" s="2"/>
      <c r="N62" s="2"/>
      <c r="O62" s="2"/>
    </row>
    <row r="63" spans="1:15" x14ac:dyDescent="0.25">
      <c r="A63" s="2"/>
      <c r="N63" s="2"/>
      <c r="O63" s="2"/>
    </row>
    <row r="64" spans="1:15" x14ac:dyDescent="0.25">
      <c r="A64" s="2"/>
      <c r="N64" s="2"/>
      <c r="O64" s="2"/>
    </row>
    <row r="65" spans="1:15" x14ac:dyDescent="0.25">
      <c r="A65" s="2"/>
      <c r="N65" s="2"/>
      <c r="O65" s="2"/>
    </row>
    <row r="66" spans="1:15" x14ac:dyDescent="0.25">
      <c r="A66" s="2"/>
      <c r="N66" s="2"/>
      <c r="O66" s="2"/>
    </row>
    <row r="67" spans="1:15" x14ac:dyDescent="0.25">
      <c r="A67" s="2"/>
      <c r="N67" s="2"/>
      <c r="O67" s="2"/>
    </row>
    <row r="68" spans="1:15" x14ac:dyDescent="0.25">
      <c r="A68" s="2"/>
      <c r="N68" s="2"/>
      <c r="O68" s="2"/>
    </row>
    <row r="69" spans="1:15" x14ac:dyDescent="0.25">
      <c r="A69" s="2"/>
      <c r="N69" s="2"/>
      <c r="O69" s="2"/>
    </row>
    <row r="70" spans="1:15" x14ac:dyDescent="0.25">
      <c r="A70" s="2"/>
      <c r="N70" s="2"/>
      <c r="O70" s="2"/>
    </row>
    <row r="71" spans="1:15" x14ac:dyDescent="0.25">
      <c r="A71" s="2"/>
      <c r="N71" s="2"/>
      <c r="O71" s="2"/>
    </row>
    <row r="72" spans="1:15" x14ac:dyDescent="0.25">
      <c r="A72" s="2"/>
      <c r="N72" s="2"/>
      <c r="O72" s="2"/>
    </row>
    <row r="73" spans="1:15" x14ac:dyDescent="0.25">
      <c r="A73" s="2"/>
      <c r="N73" s="2"/>
      <c r="O73" s="2"/>
    </row>
    <row r="74" spans="1:15" x14ac:dyDescent="0.25">
      <c r="A74" s="2"/>
      <c r="N74" s="2"/>
      <c r="O74" s="2"/>
    </row>
    <row r="75" spans="1:15" x14ac:dyDescent="0.25">
      <c r="A75" s="2"/>
      <c r="N75" s="2"/>
      <c r="O75" s="2"/>
    </row>
    <row r="76" spans="1:15" x14ac:dyDescent="0.25">
      <c r="A76" s="2"/>
      <c r="N76" s="2"/>
      <c r="O76" s="2"/>
    </row>
    <row r="77" spans="1:15" x14ac:dyDescent="0.25">
      <c r="A77" s="2"/>
      <c r="N77" s="2"/>
      <c r="O77" s="2"/>
    </row>
    <row r="78" spans="1:15" x14ac:dyDescent="0.25">
      <c r="A78" s="2"/>
      <c r="N78" s="2"/>
      <c r="O78" s="2"/>
    </row>
    <row r="79" spans="1:15" x14ac:dyDescent="0.25">
      <c r="A79" s="2"/>
      <c r="N79" s="2"/>
      <c r="O79" s="2"/>
    </row>
    <row r="80" spans="1:15" x14ac:dyDescent="0.25">
      <c r="A80" s="2"/>
      <c r="N80" s="2"/>
      <c r="O80" s="2"/>
    </row>
    <row r="81" spans="1:15" x14ac:dyDescent="0.25">
      <c r="A81" s="2"/>
      <c r="N81" s="2"/>
      <c r="O81" s="2"/>
    </row>
    <row r="82" spans="1:15" x14ac:dyDescent="0.25">
      <c r="A82" s="2"/>
      <c r="N82" s="2"/>
      <c r="O82" s="2"/>
    </row>
    <row r="83" spans="1:15" x14ac:dyDescent="0.25">
      <c r="A83" s="2"/>
      <c r="N83" s="2"/>
      <c r="O83" s="2"/>
    </row>
  </sheetData>
  <mergeCells count="16">
    <mergeCell ref="M6:M7"/>
    <mergeCell ref="B1:M1"/>
    <mergeCell ref="B2:M2"/>
    <mergeCell ref="A4:C4"/>
    <mergeCell ref="E5:E7"/>
    <mergeCell ref="F5:I5"/>
    <mergeCell ref="J5:M5"/>
    <mergeCell ref="F6:F7"/>
    <mergeCell ref="G6:H6"/>
    <mergeCell ref="I6:I7"/>
    <mergeCell ref="J6:J7"/>
    <mergeCell ref="K6:L6"/>
    <mergeCell ref="A5:A7"/>
    <mergeCell ref="B5:B7"/>
    <mergeCell ref="C5:C7"/>
    <mergeCell ref="D5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2" workbookViewId="0">
      <selection activeCell="D14" sqref="D14"/>
    </sheetView>
  </sheetViews>
  <sheetFormatPr defaultRowHeight="15" x14ac:dyDescent="0.25"/>
  <cols>
    <col min="1" max="1" width="10" style="2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7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7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7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7" ht="15" customHeight="1" x14ac:dyDescent="0.25">
      <c r="A4" s="98" t="s">
        <v>131</v>
      </c>
      <c r="B4" s="98"/>
      <c r="C4" s="98"/>
      <c r="D4" s="4"/>
      <c r="E4" s="4"/>
      <c r="F4" s="4"/>
      <c r="G4" s="4"/>
      <c r="H4" s="4"/>
      <c r="I4" s="4"/>
      <c r="J4" s="4"/>
    </row>
    <row r="5" spans="1:17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7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7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7" x14ac:dyDescent="0.25">
      <c r="A8" s="100">
        <v>1</v>
      </c>
      <c r="B8" s="44">
        <v>1</v>
      </c>
      <c r="C8" s="45" t="s">
        <v>25</v>
      </c>
      <c r="D8" s="46" t="s">
        <v>26</v>
      </c>
      <c r="E8" s="44">
        <v>2</v>
      </c>
      <c r="F8" s="44">
        <v>1</v>
      </c>
      <c r="G8" s="44">
        <v>1</v>
      </c>
      <c r="H8" s="44">
        <v>0</v>
      </c>
      <c r="I8" s="44">
        <f t="shared" ref="I8" si="0">F8+G8+H8</f>
        <v>2</v>
      </c>
      <c r="J8" s="44">
        <f>F8*$N$6</f>
        <v>1</v>
      </c>
      <c r="K8" s="44">
        <f>G8*$O$6</f>
        <v>3</v>
      </c>
      <c r="L8" s="44">
        <f>H8*$O$6</f>
        <v>0</v>
      </c>
      <c r="M8" s="44">
        <f t="shared" ref="M8" si="1">J8+K8+L8</f>
        <v>4</v>
      </c>
      <c r="P8" s="47" t="s">
        <v>120</v>
      </c>
      <c r="Q8" s="9"/>
    </row>
  </sheetData>
  <mergeCells count="16">
    <mergeCell ref="A5:A7"/>
    <mergeCell ref="A4:C4"/>
    <mergeCell ref="G6:H6"/>
    <mergeCell ref="I6:I7"/>
    <mergeCell ref="J6:J7"/>
    <mergeCell ref="K6:L6"/>
    <mergeCell ref="M6:M7"/>
    <mergeCell ref="B1:M1"/>
    <mergeCell ref="B2:M2"/>
    <mergeCell ref="B5:B7"/>
    <mergeCell ref="C5:C7"/>
    <mergeCell ref="D5:D7"/>
    <mergeCell ref="E5:E7"/>
    <mergeCell ref="F5:I5"/>
    <mergeCell ref="J5:M5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A4" workbookViewId="0">
      <selection activeCell="D12" sqref="D12"/>
    </sheetView>
  </sheetViews>
  <sheetFormatPr defaultRowHeight="15" x14ac:dyDescent="0.25"/>
  <cols>
    <col min="1" max="1" width="10" style="2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7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7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7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7" x14ac:dyDescent="0.25">
      <c r="B4" s="69" t="s">
        <v>0</v>
      </c>
      <c r="C4" s="69"/>
      <c r="D4" s="4"/>
      <c r="E4" s="4"/>
      <c r="F4" s="4"/>
      <c r="G4" s="4"/>
      <c r="H4" s="4"/>
      <c r="I4" s="4"/>
      <c r="J4" s="4"/>
    </row>
    <row r="5" spans="1:17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7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7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7" x14ac:dyDescent="0.25">
      <c r="A8" s="101">
        <v>3</v>
      </c>
      <c r="B8" s="51">
        <v>1</v>
      </c>
      <c r="C8" s="49" t="s">
        <v>50</v>
      </c>
      <c r="D8" s="50" t="s">
        <v>51</v>
      </c>
      <c r="E8" s="51">
        <v>2</v>
      </c>
      <c r="F8" s="51">
        <v>1</v>
      </c>
      <c r="G8" s="51">
        <v>1</v>
      </c>
      <c r="H8" s="51">
        <v>0</v>
      </c>
      <c r="I8" s="51">
        <f t="shared" ref="I8:I9" si="0">F8+G8+H8</f>
        <v>2</v>
      </c>
      <c r="J8" s="51">
        <f t="shared" ref="J8:J9" si="1">F8*$N$6</f>
        <v>1</v>
      </c>
      <c r="K8" s="51">
        <f t="shared" ref="K8:K9" si="2">G8*$O$6</f>
        <v>3</v>
      </c>
      <c r="L8" s="51">
        <f t="shared" ref="L8:L9" si="3">H8*$O$6</f>
        <v>0</v>
      </c>
      <c r="M8" s="51">
        <f t="shared" ref="M8:M9" si="4">J8+K8+L8</f>
        <v>4</v>
      </c>
      <c r="P8" s="61" t="s">
        <v>122</v>
      </c>
      <c r="Q8" s="9"/>
    </row>
    <row r="9" spans="1:17" x14ac:dyDescent="0.25">
      <c r="A9" s="101">
        <v>3</v>
      </c>
      <c r="B9" s="51">
        <v>2</v>
      </c>
      <c r="C9" s="49" t="s">
        <v>52</v>
      </c>
      <c r="D9" s="52" t="s">
        <v>53</v>
      </c>
      <c r="E9" s="51">
        <v>3</v>
      </c>
      <c r="F9" s="51">
        <v>3</v>
      </c>
      <c r="G9" s="51">
        <v>0</v>
      </c>
      <c r="H9" s="51">
        <v>0</v>
      </c>
      <c r="I9" s="51">
        <f t="shared" si="0"/>
        <v>3</v>
      </c>
      <c r="J9" s="51">
        <f t="shared" si="1"/>
        <v>3</v>
      </c>
      <c r="K9" s="51">
        <f t="shared" si="2"/>
        <v>0</v>
      </c>
      <c r="L9" s="51">
        <f t="shared" si="3"/>
        <v>0</v>
      </c>
      <c r="M9" s="51">
        <f t="shared" si="4"/>
        <v>3</v>
      </c>
      <c r="P9" s="61" t="s">
        <v>122</v>
      </c>
      <c r="Q9" s="9"/>
    </row>
  </sheetData>
  <mergeCells count="16">
    <mergeCell ref="A5:A7"/>
    <mergeCell ref="G6:H6"/>
    <mergeCell ref="I6:I7"/>
    <mergeCell ref="J6:J7"/>
    <mergeCell ref="K6:L6"/>
    <mergeCell ref="M6:M7"/>
    <mergeCell ref="B1:M1"/>
    <mergeCell ref="B2:M2"/>
    <mergeCell ref="B4:C4"/>
    <mergeCell ref="B5:B7"/>
    <mergeCell ref="C5:C7"/>
    <mergeCell ref="D5:D7"/>
    <mergeCell ref="E5:E7"/>
    <mergeCell ref="F5:I5"/>
    <mergeCell ref="J5:M5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D15" sqref="D15"/>
    </sheetView>
  </sheetViews>
  <sheetFormatPr defaultRowHeight="15" x14ac:dyDescent="0.25"/>
  <cols>
    <col min="1" max="1" width="9.85546875" style="92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7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7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7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7" ht="15" customHeight="1" x14ac:dyDescent="0.25">
      <c r="A4" s="98" t="s">
        <v>130</v>
      </c>
      <c r="B4" s="98"/>
      <c r="C4" s="98"/>
      <c r="D4" s="4"/>
      <c r="E4" s="4"/>
      <c r="F4" s="4"/>
      <c r="G4" s="4"/>
      <c r="H4" s="4"/>
      <c r="I4" s="4"/>
      <c r="J4" s="4"/>
    </row>
    <row r="5" spans="1:17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7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7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7" x14ac:dyDescent="0.25">
      <c r="A8" s="99">
        <v>1</v>
      </c>
      <c r="B8" s="58">
        <v>5</v>
      </c>
      <c r="C8" s="59" t="s">
        <v>27</v>
      </c>
      <c r="D8" s="62" t="s">
        <v>28</v>
      </c>
      <c r="E8" s="58">
        <v>3</v>
      </c>
      <c r="F8" s="58">
        <v>3</v>
      </c>
      <c r="G8" s="58">
        <v>0</v>
      </c>
      <c r="H8" s="58">
        <v>0</v>
      </c>
      <c r="I8" s="58">
        <f t="shared" ref="I8" si="0">F8+G8+H8</f>
        <v>3</v>
      </c>
      <c r="J8" s="58">
        <f>F8*$N$6</f>
        <v>3</v>
      </c>
      <c r="K8" s="58">
        <f>G8*$O$6</f>
        <v>0</v>
      </c>
      <c r="L8" s="58">
        <f>H8*$O$6</f>
        <v>0</v>
      </c>
      <c r="M8" s="58">
        <f t="shared" ref="M8" si="1">J8+K8+L8</f>
        <v>3</v>
      </c>
      <c r="P8" s="63" t="s">
        <v>124</v>
      </c>
      <c r="Q8" s="9"/>
    </row>
    <row r="9" spans="1:17" x14ac:dyDescent="0.25">
      <c r="A9" s="99">
        <v>3</v>
      </c>
      <c r="B9" s="58">
        <v>5</v>
      </c>
      <c r="C9" s="59" t="s">
        <v>54</v>
      </c>
      <c r="D9" s="80" t="s">
        <v>55</v>
      </c>
      <c r="E9" s="58">
        <v>3</v>
      </c>
      <c r="F9" s="58">
        <v>3</v>
      </c>
      <c r="G9" s="58">
        <v>0</v>
      </c>
      <c r="H9" s="58">
        <v>0</v>
      </c>
      <c r="I9" s="58">
        <f t="shared" ref="I9" si="2">F9+G9+H9</f>
        <v>3</v>
      </c>
      <c r="J9" s="58">
        <f t="shared" ref="J9:J10" si="3">F9*$N$6</f>
        <v>3</v>
      </c>
      <c r="K9" s="58">
        <f t="shared" ref="K9:K10" si="4">G9*$O$6</f>
        <v>0</v>
      </c>
      <c r="L9" s="58">
        <f t="shared" ref="L9:L10" si="5">H9*$O$6</f>
        <v>0</v>
      </c>
      <c r="M9" s="58">
        <f t="shared" ref="M9" si="6">J9+K9+L9</f>
        <v>3</v>
      </c>
      <c r="P9" s="63" t="s">
        <v>124</v>
      </c>
      <c r="Q9" s="9"/>
    </row>
    <row r="10" spans="1:17" x14ac:dyDescent="0.25">
      <c r="A10" s="99">
        <v>5</v>
      </c>
      <c r="B10" s="58">
        <v>1</v>
      </c>
      <c r="C10" s="59" t="s">
        <v>79</v>
      </c>
      <c r="D10" s="62" t="s">
        <v>80</v>
      </c>
      <c r="E10" s="58">
        <v>5</v>
      </c>
      <c r="F10" s="58">
        <v>0</v>
      </c>
      <c r="G10" s="58">
        <v>5</v>
      </c>
      <c r="H10" s="58">
        <v>0</v>
      </c>
      <c r="I10" s="58">
        <f>F10+G10+H10</f>
        <v>5</v>
      </c>
      <c r="J10" s="58">
        <f t="shared" si="3"/>
        <v>0</v>
      </c>
      <c r="K10" s="58">
        <f t="shared" si="4"/>
        <v>15</v>
      </c>
      <c r="L10" s="58">
        <f t="shared" si="5"/>
        <v>0</v>
      </c>
      <c r="M10" s="58">
        <f>J10+K10+L10</f>
        <v>15</v>
      </c>
      <c r="P10" s="63" t="s">
        <v>124</v>
      </c>
    </row>
  </sheetData>
  <mergeCells count="16">
    <mergeCell ref="A5:A7"/>
    <mergeCell ref="A4:C4"/>
    <mergeCell ref="G6:H6"/>
    <mergeCell ref="I6:I7"/>
    <mergeCell ref="J6:J7"/>
    <mergeCell ref="K6:L6"/>
    <mergeCell ref="M6:M7"/>
    <mergeCell ref="B1:M1"/>
    <mergeCell ref="B2:M2"/>
    <mergeCell ref="B5:B7"/>
    <mergeCell ref="C5:C7"/>
    <mergeCell ref="D5:D7"/>
    <mergeCell ref="E5:E7"/>
    <mergeCell ref="F5:I5"/>
    <mergeCell ref="J5:M5"/>
    <mergeCell ref="F6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14" sqref="F14"/>
    </sheetView>
  </sheetViews>
  <sheetFormatPr defaultRowHeight="15" x14ac:dyDescent="0.25"/>
  <cols>
    <col min="1" max="1" width="9.85546875" style="95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9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9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9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9" ht="15" customHeight="1" x14ac:dyDescent="0.25">
      <c r="A4" s="69" t="s">
        <v>129</v>
      </c>
      <c r="B4" s="69"/>
      <c r="C4" s="69"/>
      <c r="D4" s="69"/>
      <c r="E4" s="4"/>
      <c r="F4" s="4"/>
      <c r="G4" s="4"/>
      <c r="H4" s="4"/>
      <c r="I4" s="4"/>
      <c r="J4" s="4"/>
    </row>
    <row r="5" spans="1:19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9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9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9" x14ac:dyDescent="0.25">
      <c r="A8" s="97">
        <v>1</v>
      </c>
      <c r="B8" s="41">
        <v>1</v>
      </c>
      <c r="C8" s="42" t="s">
        <v>21</v>
      </c>
      <c r="D8" s="43" t="s">
        <v>22</v>
      </c>
      <c r="E8" s="41">
        <v>2</v>
      </c>
      <c r="F8" s="41">
        <v>2</v>
      </c>
      <c r="G8" s="41">
        <v>0</v>
      </c>
      <c r="H8" s="41">
        <v>0</v>
      </c>
      <c r="I8" s="41">
        <f t="shared" ref="I8" si="0">F8+G8+H8</f>
        <v>2</v>
      </c>
      <c r="J8" s="41">
        <f>F8*$N$6</f>
        <v>2</v>
      </c>
      <c r="K8" s="41">
        <f>G8*$O$6</f>
        <v>0</v>
      </c>
      <c r="L8" s="41">
        <f>H8*$O$6</f>
        <v>0</v>
      </c>
      <c r="M8" s="41">
        <f t="shared" ref="M8" si="1">J8+K8+L8</f>
        <v>2</v>
      </c>
      <c r="P8" s="48" t="s">
        <v>121</v>
      </c>
      <c r="Q8" s="9"/>
    </row>
    <row r="9" spans="1:19" x14ac:dyDescent="0.25">
      <c r="A9" s="97">
        <v>3</v>
      </c>
      <c r="B9" s="41">
        <v>2</v>
      </c>
      <c r="C9" s="42" t="s">
        <v>56</v>
      </c>
      <c r="D9" s="74" t="s">
        <v>57</v>
      </c>
      <c r="E9" s="75">
        <v>2</v>
      </c>
      <c r="F9" s="41">
        <v>1</v>
      </c>
      <c r="G9" s="41">
        <v>1</v>
      </c>
      <c r="H9" s="41">
        <v>0</v>
      </c>
      <c r="I9" s="41">
        <f t="shared" ref="I9" si="2">F9+G9+H9</f>
        <v>2</v>
      </c>
      <c r="J9" s="41">
        <f t="shared" ref="J9:J11" si="3">F9*$N$6</f>
        <v>1</v>
      </c>
      <c r="K9" s="41">
        <f t="shared" ref="K9:K11" si="4">G9*$O$6</f>
        <v>3</v>
      </c>
      <c r="L9" s="41">
        <f t="shared" ref="L9:L11" si="5">H9*$O$6</f>
        <v>0</v>
      </c>
      <c r="M9" s="41">
        <f t="shared" ref="M9" si="6">J9+K9+L9</f>
        <v>4</v>
      </c>
      <c r="P9" s="48" t="s">
        <v>121</v>
      </c>
      <c r="Q9" s="9"/>
    </row>
    <row r="10" spans="1:19" x14ac:dyDescent="0.25">
      <c r="A10" s="97">
        <v>5</v>
      </c>
      <c r="B10" s="41">
        <v>3</v>
      </c>
      <c r="C10" s="42" t="s">
        <v>81</v>
      </c>
      <c r="D10" s="56" t="s">
        <v>82</v>
      </c>
      <c r="E10" s="41">
        <v>4</v>
      </c>
      <c r="F10" s="41">
        <v>0</v>
      </c>
      <c r="G10" s="41">
        <v>4</v>
      </c>
      <c r="H10" s="41">
        <v>0</v>
      </c>
      <c r="I10" s="41">
        <f>F10+G10+H10</f>
        <v>4</v>
      </c>
      <c r="J10" s="41">
        <f t="shared" si="3"/>
        <v>0</v>
      </c>
      <c r="K10" s="41">
        <f t="shared" si="4"/>
        <v>12</v>
      </c>
      <c r="L10" s="41">
        <f t="shared" si="5"/>
        <v>0</v>
      </c>
      <c r="M10" s="41">
        <f>J10+K10+L10</f>
        <v>12</v>
      </c>
      <c r="P10" s="48" t="s">
        <v>121</v>
      </c>
    </row>
    <row r="11" spans="1:19" x14ac:dyDescent="0.25">
      <c r="A11" s="97">
        <v>7</v>
      </c>
      <c r="B11" s="41">
        <v>4</v>
      </c>
      <c r="C11" s="42" t="s">
        <v>111</v>
      </c>
      <c r="D11" s="56" t="s">
        <v>112</v>
      </c>
      <c r="E11" s="41">
        <v>3</v>
      </c>
      <c r="F11" s="41">
        <v>3</v>
      </c>
      <c r="G11" s="41">
        <v>0</v>
      </c>
      <c r="H11" s="41">
        <v>0</v>
      </c>
      <c r="I11" s="41">
        <f t="shared" ref="I11" si="7">F11+G11+H11</f>
        <v>3</v>
      </c>
      <c r="J11" s="41">
        <f t="shared" si="3"/>
        <v>3</v>
      </c>
      <c r="K11" s="41">
        <f t="shared" si="4"/>
        <v>0</v>
      </c>
      <c r="L11" s="41">
        <f t="shared" si="5"/>
        <v>0</v>
      </c>
      <c r="M11" s="41">
        <f t="shared" ref="M11" si="8">J11+K11+L11</f>
        <v>3</v>
      </c>
      <c r="P11" s="48" t="s">
        <v>121</v>
      </c>
      <c r="Q11" s="19"/>
      <c r="R11" s="16"/>
      <c r="S11" s="16"/>
    </row>
  </sheetData>
  <mergeCells count="16">
    <mergeCell ref="A5:A7"/>
    <mergeCell ref="A4:D4"/>
    <mergeCell ref="G6:H6"/>
    <mergeCell ref="I6:I7"/>
    <mergeCell ref="J6:J7"/>
    <mergeCell ref="K6:L6"/>
    <mergeCell ref="M6:M7"/>
    <mergeCell ref="B1:M1"/>
    <mergeCell ref="B2:M2"/>
    <mergeCell ref="B5:B7"/>
    <mergeCell ref="C5:C7"/>
    <mergeCell ref="D5:D7"/>
    <mergeCell ref="E5:E7"/>
    <mergeCell ref="F5:I5"/>
    <mergeCell ref="J5:M5"/>
    <mergeCell ref="F6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workbookViewId="0">
      <selection activeCell="F14" sqref="F14"/>
    </sheetView>
  </sheetViews>
  <sheetFormatPr defaultRowHeight="15" x14ac:dyDescent="0.25"/>
  <cols>
    <col min="1" max="1" width="9.85546875" style="92" bestFit="1" customWidth="1"/>
    <col min="2" max="2" width="5.42578125" style="2" customWidth="1"/>
    <col min="3" max="3" width="13.7109375" style="2" customWidth="1"/>
    <col min="4" max="4" width="38.7109375" style="2" customWidth="1"/>
    <col min="5" max="5" width="4.85546875" style="2" bestFit="1" customWidth="1"/>
    <col min="6" max="6" width="7.28515625" style="2" bestFit="1" customWidth="1"/>
    <col min="7" max="7" width="6.140625" style="2" customWidth="1"/>
    <col min="8" max="8" width="6.42578125" style="2" customWidth="1"/>
    <col min="9" max="9" width="7.28515625" style="2" customWidth="1"/>
    <col min="10" max="10" width="7.28515625" style="2" bestFit="1" customWidth="1"/>
    <col min="11" max="11" width="5.85546875" style="2" customWidth="1"/>
    <col min="12" max="12" width="6.140625" style="2" customWidth="1"/>
    <col min="13" max="13" width="7.140625" style="2" customWidth="1"/>
    <col min="14" max="14" width="2.42578125" style="1" customWidth="1"/>
    <col min="15" max="15" width="2.85546875" style="1" customWidth="1"/>
    <col min="16" max="16" width="9.140625" style="2"/>
    <col min="17" max="17" width="41.28515625" style="2" customWidth="1"/>
    <col min="18" max="16384" width="9.140625" style="2"/>
  </cols>
  <sheetData>
    <row r="1" spans="1:19" x14ac:dyDescent="0.25">
      <c r="B1" s="70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9" x14ac:dyDescent="0.25">
      <c r="B2" s="70" t="s">
        <v>126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9" x14ac:dyDescent="0.25">
      <c r="B3" s="39"/>
      <c r="C3" s="39"/>
      <c r="D3" s="39"/>
      <c r="E3" s="39"/>
      <c r="F3" s="39"/>
      <c r="G3" s="39"/>
      <c r="H3" s="39"/>
      <c r="I3" s="39"/>
      <c r="J3" s="4"/>
    </row>
    <row r="4" spans="1:19" x14ac:dyDescent="0.25">
      <c r="A4" s="96" t="s">
        <v>128</v>
      </c>
      <c r="B4" s="96"/>
      <c r="C4" s="96"/>
      <c r="D4" s="4"/>
      <c r="E4" s="4"/>
      <c r="F4" s="4"/>
      <c r="G4" s="4"/>
      <c r="H4" s="4"/>
      <c r="I4" s="4"/>
      <c r="J4" s="4"/>
    </row>
    <row r="5" spans="1:19" x14ac:dyDescent="0.25">
      <c r="A5" s="94" t="s">
        <v>127</v>
      </c>
      <c r="B5" s="66" t="s">
        <v>1</v>
      </c>
      <c r="C5" s="66" t="s">
        <v>2</v>
      </c>
      <c r="D5" s="66" t="s">
        <v>3</v>
      </c>
      <c r="E5" s="66" t="s">
        <v>4</v>
      </c>
      <c r="F5" s="71" t="s">
        <v>5</v>
      </c>
      <c r="G5" s="72"/>
      <c r="H5" s="72"/>
      <c r="I5" s="73"/>
      <c r="J5" s="66" t="s">
        <v>6</v>
      </c>
      <c r="K5" s="66"/>
      <c r="L5" s="66"/>
      <c r="M5" s="66"/>
    </row>
    <row r="6" spans="1:19" x14ac:dyDescent="0.25">
      <c r="A6" s="94"/>
      <c r="B6" s="66"/>
      <c r="C6" s="66"/>
      <c r="D6" s="66"/>
      <c r="E6" s="66"/>
      <c r="F6" s="66" t="s">
        <v>7</v>
      </c>
      <c r="G6" s="66" t="s">
        <v>8</v>
      </c>
      <c r="H6" s="66"/>
      <c r="I6" s="67" t="s">
        <v>9</v>
      </c>
      <c r="J6" s="66" t="s">
        <v>7</v>
      </c>
      <c r="K6" s="66" t="s">
        <v>8</v>
      </c>
      <c r="L6" s="66"/>
      <c r="M6" s="66" t="s">
        <v>10</v>
      </c>
      <c r="N6" s="1">
        <v>1</v>
      </c>
      <c r="O6" s="1">
        <v>3</v>
      </c>
    </row>
    <row r="7" spans="1:19" ht="30" x14ac:dyDescent="0.25">
      <c r="A7" s="94"/>
      <c r="B7" s="66"/>
      <c r="C7" s="66"/>
      <c r="D7" s="66"/>
      <c r="E7" s="66"/>
      <c r="F7" s="66"/>
      <c r="G7" s="38" t="s">
        <v>11</v>
      </c>
      <c r="H7" s="38" t="s">
        <v>12</v>
      </c>
      <c r="I7" s="68"/>
      <c r="J7" s="66"/>
      <c r="K7" s="38" t="s">
        <v>11</v>
      </c>
      <c r="L7" s="38" t="s">
        <v>12</v>
      </c>
      <c r="M7" s="66"/>
    </row>
    <row r="8" spans="1:19" x14ac:dyDescent="0.25">
      <c r="A8" s="93">
        <v>3</v>
      </c>
      <c r="B8" s="53">
        <v>2</v>
      </c>
      <c r="C8" s="54" t="s">
        <v>60</v>
      </c>
      <c r="D8" s="55" t="s">
        <v>118</v>
      </c>
      <c r="E8" s="53">
        <v>2</v>
      </c>
      <c r="F8" s="53">
        <v>1</v>
      </c>
      <c r="G8" s="53">
        <v>1</v>
      </c>
      <c r="H8" s="53">
        <v>0</v>
      </c>
      <c r="I8" s="53">
        <f>F8+G8+H8</f>
        <v>2</v>
      </c>
      <c r="J8" s="53">
        <f t="shared" ref="J8:J11" si="0">F8*$N$6</f>
        <v>1</v>
      </c>
      <c r="K8" s="53">
        <f t="shared" ref="K8:K11" si="1">G8*$O$6</f>
        <v>3</v>
      </c>
      <c r="L8" s="53">
        <f t="shared" ref="L8:L11" si="2">H8*$O$6</f>
        <v>0</v>
      </c>
      <c r="M8" s="53">
        <f>J8+K8+L8</f>
        <v>4</v>
      </c>
      <c r="P8" s="60" t="s">
        <v>123</v>
      </c>
      <c r="Q8" s="19"/>
    </row>
    <row r="9" spans="1:19" x14ac:dyDescent="0.25">
      <c r="A9" s="93">
        <v>7</v>
      </c>
      <c r="B9" s="53">
        <v>3</v>
      </c>
      <c r="C9" s="54" t="s">
        <v>99</v>
      </c>
      <c r="D9" s="57" t="s">
        <v>100</v>
      </c>
      <c r="E9" s="53">
        <v>3</v>
      </c>
      <c r="F9" s="53">
        <v>3</v>
      </c>
      <c r="G9" s="53">
        <v>0</v>
      </c>
      <c r="H9" s="53">
        <v>0</v>
      </c>
      <c r="I9" s="53">
        <f>F9+G9+H9</f>
        <v>3</v>
      </c>
      <c r="J9" s="53">
        <f t="shared" si="0"/>
        <v>3</v>
      </c>
      <c r="K9" s="53">
        <f t="shared" si="1"/>
        <v>0</v>
      </c>
      <c r="L9" s="53">
        <f t="shared" si="2"/>
        <v>0</v>
      </c>
      <c r="M9" s="53">
        <f>J9+K9+L9</f>
        <v>3</v>
      </c>
      <c r="P9" s="60" t="s">
        <v>123</v>
      </c>
      <c r="Q9" s="9"/>
      <c r="R9" s="16"/>
      <c r="S9" s="16"/>
    </row>
    <row r="10" spans="1:19" x14ac:dyDescent="0.25">
      <c r="A10" s="93">
        <v>7</v>
      </c>
      <c r="B10" s="53">
        <v>5</v>
      </c>
      <c r="C10" s="54" t="s">
        <v>103</v>
      </c>
      <c r="D10" s="85" t="s">
        <v>104</v>
      </c>
      <c r="E10" s="53">
        <v>3</v>
      </c>
      <c r="F10" s="53">
        <v>2</v>
      </c>
      <c r="G10" s="53">
        <v>1</v>
      </c>
      <c r="H10" s="53">
        <v>0</v>
      </c>
      <c r="I10" s="53">
        <f t="shared" ref="I10:I11" si="3">F10+G10+H10</f>
        <v>3</v>
      </c>
      <c r="J10" s="53">
        <f t="shared" si="0"/>
        <v>2</v>
      </c>
      <c r="K10" s="53">
        <f t="shared" si="1"/>
        <v>3</v>
      </c>
      <c r="L10" s="53">
        <f t="shared" si="2"/>
        <v>0</v>
      </c>
      <c r="M10" s="53">
        <f t="shared" ref="M10:M11" si="4">J10+K10+L10</f>
        <v>5</v>
      </c>
      <c r="P10" s="60" t="s">
        <v>123</v>
      </c>
      <c r="Q10" s="9"/>
      <c r="R10" s="16"/>
      <c r="S10" s="16"/>
    </row>
    <row r="11" spans="1:19" x14ac:dyDescent="0.25">
      <c r="A11" s="93">
        <v>7</v>
      </c>
      <c r="B11" s="53">
        <v>7</v>
      </c>
      <c r="C11" s="54" t="s">
        <v>109</v>
      </c>
      <c r="D11" s="57" t="s">
        <v>110</v>
      </c>
      <c r="E11" s="53">
        <v>2</v>
      </c>
      <c r="F11" s="53">
        <v>1</v>
      </c>
      <c r="G11" s="53">
        <v>1</v>
      </c>
      <c r="H11" s="53">
        <v>0</v>
      </c>
      <c r="I11" s="53">
        <f t="shared" si="3"/>
        <v>2</v>
      </c>
      <c r="J11" s="53">
        <f t="shared" si="0"/>
        <v>1</v>
      </c>
      <c r="K11" s="53">
        <f t="shared" si="1"/>
        <v>3</v>
      </c>
      <c r="L11" s="53">
        <f t="shared" si="2"/>
        <v>0</v>
      </c>
      <c r="M11" s="53">
        <f t="shared" si="4"/>
        <v>4</v>
      </c>
      <c r="P11" s="60" t="s">
        <v>123</v>
      </c>
      <c r="Q11" s="9"/>
      <c r="R11" s="16"/>
      <c r="S11" s="16"/>
    </row>
    <row r="13" spans="1:19" x14ac:dyDescent="0.25">
      <c r="A13" s="2"/>
      <c r="N13" s="2"/>
      <c r="O13" s="2"/>
    </row>
    <row r="14" spans="1:19" x14ac:dyDescent="0.25">
      <c r="A14" s="2"/>
      <c r="N14" s="2"/>
      <c r="O14" s="2"/>
    </row>
    <row r="15" spans="1:19" x14ac:dyDescent="0.25">
      <c r="A15" s="2"/>
      <c r="N15" s="2"/>
      <c r="O15" s="2"/>
    </row>
    <row r="16" spans="1:19" x14ac:dyDescent="0.25">
      <c r="A16" s="2"/>
      <c r="N16" s="2"/>
      <c r="O16" s="2"/>
    </row>
    <row r="17" spans="1:15" x14ac:dyDescent="0.25">
      <c r="A17" s="2"/>
      <c r="N17" s="2"/>
      <c r="O17" s="2"/>
    </row>
    <row r="18" spans="1:15" x14ac:dyDescent="0.25">
      <c r="A18" s="2"/>
      <c r="N18" s="2"/>
      <c r="O18" s="2"/>
    </row>
    <row r="19" spans="1:15" x14ac:dyDescent="0.25">
      <c r="A19" s="2"/>
      <c r="N19" s="2"/>
      <c r="O19" s="2"/>
    </row>
    <row r="20" spans="1:15" x14ac:dyDescent="0.25">
      <c r="A20" s="2"/>
      <c r="N20" s="2"/>
      <c r="O20" s="2"/>
    </row>
    <row r="21" spans="1:15" x14ac:dyDescent="0.25">
      <c r="A21" s="2"/>
      <c r="N21" s="2"/>
      <c r="O21" s="2"/>
    </row>
    <row r="22" spans="1:15" x14ac:dyDescent="0.25">
      <c r="A22" s="2"/>
      <c r="N22" s="2"/>
      <c r="O22" s="2"/>
    </row>
    <row r="23" spans="1:15" x14ac:dyDescent="0.25">
      <c r="A23" s="2"/>
      <c r="N23" s="2"/>
      <c r="O23" s="2"/>
    </row>
    <row r="24" spans="1:15" x14ac:dyDescent="0.25">
      <c r="A24" s="2"/>
      <c r="N24" s="2"/>
      <c r="O24" s="2"/>
    </row>
    <row r="25" spans="1:15" x14ac:dyDescent="0.25">
      <c r="A25" s="2"/>
      <c r="N25" s="2"/>
      <c r="O25" s="2"/>
    </row>
    <row r="26" spans="1:15" x14ac:dyDescent="0.25">
      <c r="A26" s="2"/>
      <c r="N26" s="2"/>
      <c r="O26" s="2"/>
    </row>
    <row r="27" spans="1:15" x14ac:dyDescent="0.25">
      <c r="A27" s="2"/>
      <c r="N27" s="2"/>
      <c r="O27" s="2"/>
    </row>
    <row r="28" spans="1:15" x14ac:dyDescent="0.25">
      <c r="A28" s="2"/>
      <c r="N28" s="2"/>
      <c r="O28" s="2"/>
    </row>
    <row r="29" spans="1:15" x14ac:dyDescent="0.25">
      <c r="A29" s="2"/>
      <c r="N29" s="2"/>
      <c r="O29" s="2"/>
    </row>
    <row r="30" spans="1:15" x14ac:dyDescent="0.25">
      <c r="A30" s="2"/>
      <c r="N30" s="2"/>
      <c r="O30" s="2"/>
    </row>
    <row r="31" spans="1:15" x14ac:dyDescent="0.25">
      <c r="A31" s="2"/>
      <c r="N31" s="2"/>
      <c r="O31" s="2"/>
    </row>
    <row r="32" spans="1:15" x14ac:dyDescent="0.25">
      <c r="A32" s="2"/>
      <c r="N32" s="2"/>
      <c r="O32" s="2"/>
    </row>
    <row r="33" spans="1:15" x14ac:dyDescent="0.25">
      <c r="A33" s="2"/>
      <c r="N33" s="2"/>
      <c r="O33" s="2"/>
    </row>
    <row r="34" spans="1:15" x14ac:dyDescent="0.25">
      <c r="A34" s="2"/>
      <c r="N34" s="2"/>
      <c r="O34" s="2"/>
    </row>
    <row r="35" spans="1:15" x14ac:dyDescent="0.25">
      <c r="A35" s="2"/>
      <c r="N35" s="2"/>
      <c r="O35" s="2"/>
    </row>
    <row r="36" spans="1:15" x14ac:dyDescent="0.25">
      <c r="A36" s="2"/>
      <c r="N36" s="2"/>
      <c r="O36" s="2"/>
    </row>
    <row r="37" spans="1:15" x14ac:dyDescent="0.25">
      <c r="A37" s="2"/>
      <c r="N37" s="2"/>
      <c r="O37" s="2"/>
    </row>
    <row r="38" spans="1:15" x14ac:dyDescent="0.25">
      <c r="A38" s="2"/>
      <c r="N38" s="2"/>
      <c r="O38" s="2"/>
    </row>
    <row r="39" spans="1:15" x14ac:dyDescent="0.25">
      <c r="A39" s="2"/>
      <c r="N39" s="2"/>
      <c r="O39" s="2"/>
    </row>
    <row r="40" spans="1:15" x14ac:dyDescent="0.25">
      <c r="A40" s="2"/>
      <c r="N40" s="2"/>
      <c r="O40" s="2"/>
    </row>
    <row r="41" spans="1:15" x14ac:dyDescent="0.25">
      <c r="A41" s="2"/>
      <c r="N41" s="2"/>
      <c r="O41" s="2"/>
    </row>
    <row r="42" spans="1:15" x14ac:dyDescent="0.25">
      <c r="A42" s="2"/>
      <c r="N42" s="2"/>
      <c r="O42" s="2"/>
    </row>
    <row r="43" spans="1:15" x14ac:dyDescent="0.25">
      <c r="A43" s="2"/>
      <c r="N43" s="2"/>
      <c r="O43" s="2"/>
    </row>
    <row r="44" spans="1:15" x14ac:dyDescent="0.25">
      <c r="A44" s="2"/>
      <c r="N44" s="2"/>
      <c r="O44" s="2"/>
    </row>
    <row r="45" spans="1:15" x14ac:dyDescent="0.25">
      <c r="A45" s="2"/>
      <c r="N45" s="2"/>
      <c r="O45" s="2"/>
    </row>
    <row r="46" spans="1:15" x14ac:dyDescent="0.25">
      <c r="A46" s="2"/>
      <c r="N46" s="2"/>
      <c r="O46" s="2"/>
    </row>
    <row r="47" spans="1:15" x14ac:dyDescent="0.25">
      <c r="A47" s="2"/>
      <c r="N47" s="2"/>
      <c r="O47" s="2"/>
    </row>
    <row r="48" spans="1:15" x14ac:dyDescent="0.25">
      <c r="A48" s="2"/>
      <c r="N48" s="2"/>
      <c r="O48" s="2"/>
    </row>
    <row r="49" spans="1:15" x14ac:dyDescent="0.25">
      <c r="A49" s="2"/>
      <c r="N49" s="2"/>
      <c r="O49" s="2"/>
    </row>
    <row r="50" spans="1:15" x14ac:dyDescent="0.25">
      <c r="A50" s="2"/>
      <c r="N50" s="2"/>
      <c r="O50" s="2"/>
    </row>
    <row r="51" spans="1:15" x14ac:dyDescent="0.25">
      <c r="A51" s="2"/>
      <c r="N51" s="2"/>
      <c r="O51" s="2"/>
    </row>
    <row r="52" spans="1:15" x14ac:dyDescent="0.25">
      <c r="A52" s="2"/>
      <c r="N52" s="2"/>
      <c r="O52" s="2"/>
    </row>
    <row r="53" spans="1:15" x14ac:dyDescent="0.25">
      <c r="A53" s="2"/>
      <c r="N53" s="2"/>
      <c r="O53" s="2"/>
    </row>
    <row r="54" spans="1:15" x14ac:dyDescent="0.25">
      <c r="A54" s="2"/>
      <c r="N54" s="2"/>
      <c r="O54" s="2"/>
    </row>
    <row r="55" spans="1:15" x14ac:dyDescent="0.25">
      <c r="A55" s="2"/>
      <c r="N55" s="2"/>
      <c r="O55" s="2"/>
    </row>
    <row r="56" spans="1:15" x14ac:dyDescent="0.25">
      <c r="A56" s="2"/>
      <c r="N56" s="2"/>
      <c r="O56" s="2"/>
    </row>
    <row r="57" spans="1:15" x14ac:dyDescent="0.25">
      <c r="A57" s="2"/>
      <c r="N57" s="2"/>
      <c r="O57" s="2"/>
    </row>
    <row r="58" spans="1:15" x14ac:dyDescent="0.25">
      <c r="A58" s="2"/>
      <c r="N58" s="2"/>
      <c r="O58" s="2"/>
    </row>
    <row r="59" spans="1:15" x14ac:dyDescent="0.25">
      <c r="A59" s="2"/>
      <c r="N59" s="2"/>
      <c r="O59" s="2"/>
    </row>
    <row r="60" spans="1:15" x14ac:dyDescent="0.25">
      <c r="A60" s="2"/>
      <c r="N60" s="2"/>
      <c r="O60" s="2"/>
    </row>
    <row r="61" spans="1:15" x14ac:dyDescent="0.25">
      <c r="A61" s="2"/>
      <c r="N61" s="2"/>
      <c r="O61" s="2"/>
    </row>
    <row r="62" spans="1:15" x14ac:dyDescent="0.25">
      <c r="A62" s="2"/>
      <c r="N62" s="2"/>
      <c r="O62" s="2"/>
    </row>
    <row r="63" spans="1:15" x14ac:dyDescent="0.25">
      <c r="A63" s="2"/>
      <c r="N63" s="2"/>
      <c r="O63" s="2"/>
    </row>
    <row r="64" spans="1:15" x14ac:dyDescent="0.25">
      <c r="A64" s="2"/>
      <c r="N64" s="2"/>
      <c r="O64" s="2"/>
    </row>
    <row r="65" spans="1:15" x14ac:dyDescent="0.25">
      <c r="A65" s="2"/>
      <c r="N65" s="2"/>
      <c r="O65" s="2"/>
    </row>
    <row r="66" spans="1:15" x14ac:dyDescent="0.25">
      <c r="A66" s="2"/>
      <c r="N66" s="2"/>
      <c r="O66" s="2"/>
    </row>
    <row r="67" spans="1:15" x14ac:dyDescent="0.25">
      <c r="A67" s="2"/>
      <c r="N67" s="2"/>
      <c r="O67" s="2"/>
    </row>
    <row r="68" spans="1:15" x14ac:dyDescent="0.25">
      <c r="A68" s="2"/>
      <c r="N68" s="2"/>
      <c r="O68" s="2"/>
    </row>
    <row r="69" spans="1:15" x14ac:dyDescent="0.25">
      <c r="A69" s="2"/>
      <c r="N69" s="2"/>
      <c r="O69" s="2"/>
    </row>
    <row r="70" spans="1:15" x14ac:dyDescent="0.25">
      <c r="A70" s="2"/>
      <c r="N70" s="2"/>
      <c r="O70" s="2"/>
    </row>
    <row r="71" spans="1:15" x14ac:dyDescent="0.25">
      <c r="A71" s="2"/>
      <c r="N71" s="2"/>
      <c r="O71" s="2"/>
    </row>
    <row r="72" spans="1:15" x14ac:dyDescent="0.25">
      <c r="A72" s="2"/>
      <c r="N72" s="2"/>
      <c r="O72" s="2"/>
    </row>
    <row r="73" spans="1:15" x14ac:dyDescent="0.25">
      <c r="A73" s="2"/>
      <c r="N73" s="2"/>
      <c r="O73" s="2"/>
    </row>
    <row r="74" spans="1:15" x14ac:dyDescent="0.25">
      <c r="A74" s="2"/>
      <c r="N74" s="2"/>
      <c r="O74" s="2"/>
    </row>
    <row r="75" spans="1:15" x14ac:dyDescent="0.25">
      <c r="A75" s="2"/>
      <c r="N75" s="2"/>
      <c r="O75" s="2"/>
    </row>
    <row r="76" spans="1:15" x14ac:dyDescent="0.25">
      <c r="A76" s="2"/>
      <c r="N76" s="2"/>
      <c r="O76" s="2"/>
    </row>
    <row r="77" spans="1:15" x14ac:dyDescent="0.25">
      <c r="A77" s="2"/>
      <c r="N77" s="2"/>
      <c r="O77" s="2"/>
    </row>
    <row r="78" spans="1:15" x14ac:dyDescent="0.25">
      <c r="A78" s="2"/>
      <c r="N78" s="2"/>
      <c r="O78" s="2"/>
    </row>
    <row r="79" spans="1:15" x14ac:dyDescent="0.25">
      <c r="A79" s="2"/>
      <c r="N79" s="2"/>
      <c r="O79" s="2"/>
    </row>
    <row r="80" spans="1:15" x14ac:dyDescent="0.25">
      <c r="A80" s="2"/>
      <c r="N80" s="2"/>
      <c r="O80" s="2"/>
    </row>
    <row r="81" spans="1:15" x14ac:dyDescent="0.25">
      <c r="A81" s="2"/>
      <c r="N81" s="2"/>
      <c r="O81" s="2"/>
    </row>
    <row r="82" spans="1:15" x14ac:dyDescent="0.25">
      <c r="A82" s="2"/>
      <c r="N82" s="2"/>
      <c r="O82" s="2"/>
    </row>
    <row r="83" spans="1:15" x14ac:dyDescent="0.25">
      <c r="A83" s="2"/>
      <c r="N83" s="2"/>
      <c r="O83" s="2"/>
    </row>
    <row r="84" spans="1:15" x14ac:dyDescent="0.25">
      <c r="A84" s="2"/>
      <c r="N84" s="2"/>
      <c r="O84" s="2"/>
    </row>
    <row r="85" spans="1:15" x14ac:dyDescent="0.25">
      <c r="A85" s="2"/>
      <c r="N85" s="2"/>
      <c r="O85" s="2"/>
    </row>
    <row r="86" spans="1:15" x14ac:dyDescent="0.25">
      <c r="A86" s="2"/>
      <c r="N86" s="2"/>
      <c r="O86" s="2"/>
    </row>
  </sheetData>
  <mergeCells count="16">
    <mergeCell ref="A5:A7"/>
    <mergeCell ref="A4:C4"/>
    <mergeCell ref="G6:H6"/>
    <mergeCell ref="I6:I7"/>
    <mergeCell ref="J6:J7"/>
    <mergeCell ref="K6:L6"/>
    <mergeCell ref="M6:M7"/>
    <mergeCell ref="B1:M1"/>
    <mergeCell ref="B2:M2"/>
    <mergeCell ref="B5:B7"/>
    <mergeCell ref="C5:C7"/>
    <mergeCell ref="D5:D7"/>
    <mergeCell ref="E5:E7"/>
    <mergeCell ref="F5:I5"/>
    <mergeCell ref="J5:M5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Ganjil</vt:lpstr>
      <vt:lpstr>Genap</vt:lpstr>
      <vt:lpstr>Hesti</vt:lpstr>
      <vt:lpstr>Prety</vt:lpstr>
      <vt:lpstr>Angga</vt:lpstr>
      <vt:lpstr>Bambang</vt:lpstr>
      <vt:lpstr>Jane</vt:lpstr>
      <vt:lpstr>Senny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SENNY</dc:creator>
  <cp:lastModifiedBy>SENNY</cp:lastModifiedBy>
  <cp:lastPrinted>2017-06-20T09:28:13Z</cp:lastPrinted>
  <dcterms:created xsi:type="dcterms:W3CDTF">2017-02-16T08:44:24Z</dcterms:created>
  <dcterms:modified xsi:type="dcterms:W3CDTF">2017-06-20T09:28:39Z</dcterms:modified>
</cp:coreProperties>
</file>