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E:\BAMBANG\Kantor\DOSEN POLTEKPOS\JURUSAN MB dan PM\WORKSHOP KURIKULUM\Kurikulum Merdeka\"/>
    </mc:Choice>
  </mc:AlternateContent>
  <xr:revisionPtr revIDLastSave="0" documentId="13_ncr:1_{D97B3D9C-FE6A-464E-BD30-ADAC5A4DCFC8}" xr6:coauthVersionLast="47" xr6:coauthVersionMax="47" xr10:uidLastSave="{00000000-0000-0000-0000-000000000000}"/>
  <bookViews>
    <workbookView xWindow="-120" yWindow="-120" windowWidth="20730" windowHeight="11160" tabRatio="946" firstSheet="8" activeTab="9" xr2:uid="{00000000-000D-0000-FFFF-FFFF00000000}"/>
  </bookViews>
  <sheets>
    <sheet name="DAFTAR KELENGKAPAN DOK" sheetId="15" r:id="rId1"/>
    <sheet name="VISI dan MISI" sheetId="16" r:id="rId2"/>
    <sheet name="Sasaran dan Tujuan" sheetId="17" r:id="rId3"/>
    <sheet name="Profil &amp; CP" sheetId="4" r:id="rId4"/>
    <sheet name="CP" sheetId="2" r:id="rId5"/>
    <sheet name="Bahan Kajian" sheetId="5" r:id="rId6"/>
    <sheet name="MATRIKS Bahan Kajian" sheetId="1" r:id="rId7"/>
    <sheet name="Matriks Organisasi Mata Kuliah " sheetId="12" r:id="rId8"/>
    <sheet name="MATRIKS Mata Kuliah" sheetId="14" r:id="rId9"/>
    <sheet name="Pembentukan Mata Kuliah" sheetId="20" r:id="rId10"/>
    <sheet name="Persebaran Mata Kuliah " sheetId="21" r:id="rId11"/>
    <sheet name="Mata Kuliah sesuai CP" sheetId="23" r:id="rId12"/>
    <sheet name="Kurikulum MBKM 2021" sheetId="11" r:id="rId13"/>
    <sheet name="bagan kurikulum MBKM 2021" sheetId="19" r:id="rId14"/>
    <sheet name="Matirk V-2a" sheetId="13" r:id="rId15"/>
  </sheets>
  <definedNames>
    <definedName name="_xlnm.Print_Area" localSheetId="0">'DAFTAR KELENGKAPAN DOK'!$A$1:$F$41</definedName>
    <definedName name="_xlnm.Print_Area" localSheetId="1">'VISI dan MISI'!$B$1:$C$9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0" i="21" l="1"/>
  <c r="G70" i="21"/>
  <c r="F70" i="21"/>
  <c r="E70" i="21"/>
  <c r="D70" i="21"/>
  <c r="H64" i="21"/>
  <c r="G64" i="21"/>
  <c r="F64" i="21"/>
  <c r="E64" i="21"/>
  <c r="D64" i="21"/>
  <c r="H43" i="21"/>
  <c r="G43" i="21"/>
  <c r="F43" i="21"/>
  <c r="E43" i="21"/>
  <c r="D43" i="21"/>
  <c r="H18" i="21"/>
  <c r="G18" i="21"/>
  <c r="F18" i="21"/>
  <c r="E18" i="21"/>
  <c r="D18" i="21"/>
  <c r="H77" i="21"/>
  <c r="G77" i="21"/>
  <c r="F77" i="21"/>
  <c r="E77" i="21"/>
  <c r="D77" i="21"/>
  <c r="D123" i="23"/>
  <c r="D92" i="23"/>
  <c r="D60" i="23"/>
  <c r="D13" i="23"/>
  <c r="H35" i="23"/>
  <c r="G35" i="23"/>
  <c r="F35" i="23"/>
  <c r="E35" i="23"/>
  <c r="D35" i="23"/>
  <c r="H60" i="23"/>
  <c r="G60" i="23"/>
  <c r="F60" i="23"/>
  <c r="E60" i="23"/>
  <c r="H92" i="23"/>
  <c r="G92" i="23"/>
  <c r="F92" i="23"/>
  <c r="E92" i="23"/>
  <c r="H123" i="23"/>
  <c r="G123" i="23"/>
  <c r="F123" i="23"/>
  <c r="E123" i="23"/>
  <c r="J13" i="23"/>
  <c r="I13" i="23"/>
  <c r="H13" i="23"/>
  <c r="G13" i="23"/>
  <c r="F13" i="23"/>
  <c r="E13" i="23"/>
  <c r="H106" i="11" l="1"/>
  <c r="G106" i="11"/>
  <c r="F106" i="11"/>
  <c r="F111" i="11" s="1"/>
  <c r="E106" i="11"/>
  <c r="E111" i="11" s="1"/>
  <c r="E112" i="11" s="1"/>
  <c r="D106" i="11"/>
  <c r="D111" i="11" s="1"/>
  <c r="K105" i="11"/>
  <c r="J105" i="11"/>
  <c r="I105" i="11"/>
  <c r="L105" i="11" s="1"/>
  <c r="H105" i="11"/>
  <c r="K104" i="11"/>
  <c r="J104" i="11"/>
  <c r="L104" i="11" s="1"/>
  <c r="I104" i="11"/>
  <c r="H104" i="11"/>
  <c r="K103" i="11"/>
  <c r="K106" i="11" s="1"/>
  <c r="J103" i="11"/>
  <c r="J106" i="11" s="1"/>
  <c r="I103" i="11"/>
  <c r="H103" i="11"/>
  <c r="H96" i="11"/>
  <c r="G96" i="11"/>
  <c r="F96" i="11"/>
  <c r="E96" i="11"/>
  <c r="D96" i="11"/>
  <c r="K95" i="11"/>
  <c r="J95" i="11"/>
  <c r="I95" i="11"/>
  <c r="L95" i="11" s="1"/>
  <c r="H95" i="11"/>
  <c r="K94" i="11"/>
  <c r="K96" i="11" s="1"/>
  <c r="J94" i="11"/>
  <c r="J96" i="11" s="1"/>
  <c r="I94" i="11"/>
  <c r="H94" i="11"/>
  <c r="G88" i="11"/>
  <c r="G111" i="11" s="1"/>
  <c r="F88" i="11"/>
  <c r="E88" i="11"/>
  <c r="D88" i="11"/>
  <c r="L87" i="11"/>
  <c r="K87" i="11"/>
  <c r="J87" i="11"/>
  <c r="I87" i="11"/>
  <c r="H87" i="11"/>
  <c r="K86" i="11"/>
  <c r="J86" i="11"/>
  <c r="I86" i="11"/>
  <c r="L86" i="11" s="1"/>
  <c r="H86" i="11"/>
  <c r="K85" i="11"/>
  <c r="J85" i="11"/>
  <c r="L85" i="11" s="1"/>
  <c r="I85" i="11"/>
  <c r="H85" i="11"/>
  <c r="K84" i="11"/>
  <c r="K88" i="11" s="1"/>
  <c r="J84" i="11"/>
  <c r="I84" i="11"/>
  <c r="H84" i="11"/>
  <c r="L83" i="11"/>
  <c r="K83" i="11"/>
  <c r="J83" i="11"/>
  <c r="I83" i="11"/>
  <c r="L82" i="11"/>
  <c r="K82" i="11"/>
  <c r="J82" i="11"/>
  <c r="I82" i="11"/>
  <c r="H82" i="11"/>
  <c r="H88" i="11" s="1"/>
  <c r="K81" i="11"/>
  <c r="J81" i="11"/>
  <c r="I81" i="11"/>
  <c r="L81" i="11" s="1"/>
  <c r="H81" i="11"/>
  <c r="K80" i="11"/>
  <c r="J80" i="11"/>
  <c r="J88" i="11" s="1"/>
  <c r="I80" i="11"/>
  <c r="I88" i="11" s="1"/>
  <c r="H80" i="11"/>
  <c r="G74" i="11"/>
  <c r="F74" i="11"/>
  <c r="E74" i="11"/>
  <c r="D74" i="11"/>
  <c r="L73" i="11"/>
  <c r="K73" i="11"/>
  <c r="J73" i="11"/>
  <c r="I73" i="11"/>
  <c r="H73" i="11"/>
  <c r="K72" i="11"/>
  <c r="J72" i="11"/>
  <c r="I72" i="11"/>
  <c r="L72" i="11" s="1"/>
  <c r="H72" i="11"/>
  <c r="K71" i="11"/>
  <c r="J71" i="11"/>
  <c r="L71" i="11" s="1"/>
  <c r="I71" i="11"/>
  <c r="H71" i="11"/>
  <c r="K70" i="11"/>
  <c r="L70" i="11" s="1"/>
  <c r="J70" i="11"/>
  <c r="I70" i="11"/>
  <c r="H70" i="11"/>
  <c r="L69" i="11"/>
  <c r="K69" i="11"/>
  <c r="J69" i="11"/>
  <c r="I69" i="11"/>
  <c r="H69" i="11"/>
  <c r="K68" i="11"/>
  <c r="J68" i="11"/>
  <c r="I68" i="11"/>
  <c r="L68" i="11" s="1"/>
  <c r="H68" i="11"/>
  <c r="K67" i="11"/>
  <c r="J67" i="11"/>
  <c r="L67" i="11" s="1"/>
  <c r="I67" i="11"/>
  <c r="H67" i="11"/>
  <c r="K66" i="11"/>
  <c r="L66" i="11" s="1"/>
  <c r="J66" i="11"/>
  <c r="J74" i="11" s="1"/>
  <c r="I66" i="11"/>
  <c r="I74" i="11" s="1"/>
  <c r="H66" i="11"/>
  <c r="H74" i="11" s="1"/>
  <c r="G60" i="11"/>
  <c r="F60" i="11"/>
  <c r="E60" i="11"/>
  <c r="D60" i="11"/>
  <c r="K59" i="11"/>
  <c r="J59" i="11"/>
  <c r="I59" i="11"/>
  <c r="L59" i="11" s="1"/>
  <c r="H59" i="11"/>
  <c r="K58" i="11"/>
  <c r="J58" i="11"/>
  <c r="L58" i="11" s="1"/>
  <c r="I58" i="11"/>
  <c r="H58" i="11"/>
  <c r="K57" i="11"/>
  <c r="L57" i="11" s="1"/>
  <c r="J57" i="11"/>
  <c r="I57" i="11"/>
  <c r="H57" i="11"/>
  <c r="L56" i="11"/>
  <c r="K56" i="11"/>
  <c r="J56" i="11"/>
  <c r="I56" i="11"/>
  <c r="H56" i="11"/>
  <c r="H60" i="11" s="1"/>
  <c r="K55" i="11"/>
  <c r="J55" i="11"/>
  <c r="I55" i="11"/>
  <c r="L55" i="11" s="1"/>
  <c r="H55" i="11"/>
  <c r="K54" i="11"/>
  <c r="J54" i="11"/>
  <c r="L54" i="11" s="1"/>
  <c r="I54" i="11"/>
  <c r="H54" i="11"/>
  <c r="K53" i="11"/>
  <c r="K60" i="11" s="1"/>
  <c r="J53" i="11"/>
  <c r="J60" i="11" s="1"/>
  <c r="I53" i="11"/>
  <c r="H53" i="11"/>
  <c r="G47" i="11"/>
  <c r="F47" i="11"/>
  <c r="E47" i="11"/>
  <c r="D47" i="11"/>
  <c r="K46" i="11"/>
  <c r="J46" i="11"/>
  <c r="I46" i="11"/>
  <c r="L46" i="11" s="1"/>
  <c r="H46" i="11"/>
  <c r="K45" i="11"/>
  <c r="J45" i="11"/>
  <c r="L45" i="11" s="1"/>
  <c r="I45" i="11"/>
  <c r="H45" i="11"/>
  <c r="K44" i="11"/>
  <c r="L44" i="11" s="1"/>
  <c r="J44" i="11"/>
  <c r="I44" i="11"/>
  <c r="H44" i="11"/>
  <c r="L43" i="11"/>
  <c r="K43" i="11"/>
  <c r="J43" i="11"/>
  <c r="I43" i="11"/>
  <c r="H43" i="11"/>
  <c r="H47" i="11" s="1"/>
  <c r="K42" i="11"/>
  <c r="J42" i="11"/>
  <c r="I42" i="11"/>
  <c r="L42" i="11" s="1"/>
  <c r="H42" i="11"/>
  <c r="K41" i="11"/>
  <c r="J41" i="11"/>
  <c r="L41" i="11" s="1"/>
  <c r="I41" i="11"/>
  <c r="H41" i="11"/>
  <c r="K40" i="11"/>
  <c r="K47" i="11" s="1"/>
  <c r="J40" i="11"/>
  <c r="J47" i="11" s="1"/>
  <c r="I40" i="11"/>
  <c r="H40" i="11"/>
  <c r="G34" i="11"/>
  <c r="F34" i="11"/>
  <c r="E34" i="11"/>
  <c r="D34" i="11"/>
  <c r="K33" i="11"/>
  <c r="J33" i="11"/>
  <c r="I33" i="11"/>
  <c r="L33" i="11" s="1"/>
  <c r="H33" i="11"/>
  <c r="K32" i="11"/>
  <c r="J32" i="11"/>
  <c r="L32" i="11" s="1"/>
  <c r="I32" i="11"/>
  <c r="H32" i="11"/>
  <c r="K31" i="11"/>
  <c r="L31" i="11" s="1"/>
  <c r="J31" i="11"/>
  <c r="I31" i="11"/>
  <c r="H31" i="11"/>
  <c r="L30" i="11"/>
  <c r="K30" i="11"/>
  <c r="J30" i="11"/>
  <c r="I30" i="11"/>
  <c r="H30" i="11"/>
  <c r="K29" i="11"/>
  <c r="J29" i="11"/>
  <c r="I29" i="11"/>
  <c r="L29" i="11" s="1"/>
  <c r="H29" i="11"/>
  <c r="K28" i="11"/>
  <c r="J28" i="11"/>
  <c r="L28" i="11" s="1"/>
  <c r="I28" i="11"/>
  <c r="H28" i="11"/>
  <c r="K27" i="11"/>
  <c r="L27" i="11" s="1"/>
  <c r="J27" i="11"/>
  <c r="I27" i="11"/>
  <c r="H27" i="11"/>
  <c r="L26" i="11"/>
  <c r="K26" i="11"/>
  <c r="J26" i="11"/>
  <c r="I26" i="11"/>
  <c r="H26" i="11"/>
  <c r="H34" i="11" s="1"/>
  <c r="K25" i="11"/>
  <c r="K34" i="11" s="1"/>
  <c r="J25" i="11"/>
  <c r="J34" i="11" s="1"/>
  <c r="I25" i="11"/>
  <c r="L25" i="11" s="1"/>
  <c r="H25" i="11"/>
  <c r="G19" i="11"/>
  <c r="F19" i="11"/>
  <c r="E19" i="11"/>
  <c r="D19" i="11"/>
  <c r="K18" i="11"/>
  <c r="L18" i="11" s="1"/>
  <c r="J18" i="11"/>
  <c r="I18" i="11"/>
  <c r="H18" i="11"/>
  <c r="L17" i="11"/>
  <c r="K17" i="11"/>
  <c r="J17" i="11"/>
  <c r="I17" i="11"/>
  <c r="H17" i="11"/>
  <c r="K16" i="11"/>
  <c r="J16" i="11"/>
  <c r="I16" i="11"/>
  <c r="L16" i="11" s="1"/>
  <c r="H16" i="11"/>
  <c r="K15" i="11"/>
  <c r="J15" i="11"/>
  <c r="I15" i="11"/>
  <c r="L15" i="11" s="1"/>
  <c r="H15" i="11"/>
  <c r="K14" i="11"/>
  <c r="L14" i="11" s="1"/>
  <c r="J14" i="11"/>
  <c r="I14" i="11"/>
  <c r="H14" i="11"/>
  <c r="L13" i="11"/>
  <c r="K13" i="11"/>
  <c r="J13" i="11"/>
  <c r="I13" i="11"/>
  <c r="H13" i="11"/>
  <c r="K12" i="11"/>
  <c r="J12" i="11"/>
  <c r="I12" i="11"/>
  <c r="L12" i="11" s="1"/>
  <c r="H12" i="11"/>
  <c r="K11" i="11"/>
  <c r="J11" i="11"/>
  <c r="J19" i="11" s="1"/>
  <c r="I11" i="11"/>
  <c r="L11" i="11" s="1"/>
  <c r="H11" i="11"/>
  <c r="K10" i="11"/>
  <c r="L10" i="11" s="1"/>
  <c r="J10" i="11"/>
  <c r="I10" i="11"/>
  <c r="H10" i="11"/>
  <c r="L9" i="11"/>
  <c r="K9" i="11"/>
  <c r="J9" i="11"/>
  <c r="I9" i="11"/>
  <c r="I19" i="11" s="1"/>
  <c r="H9" i="11"/>
  <c r="H19" i="11" s="1"/>
  <c r="C128" i="11"/>
  <c r="C127" i="11"/>
  <c r="C126" i="11"/>
  <c r="C125" i="11"/>
  <c r="C124" i="11"/>
  <c r="C122" i="11"/>
  <c r="C121" i="11"/>
  <c r="L74" i="11" l="1"/>
  <c r="J111" i="11"/>
  <c r="F112" i="11"/>
  <c r="H112" i="11" s="1"/>
  <c r="K111" i="11"/>
  <c r="L19" i="11"/>
  <c r="L34" i="11"/>
  <c r="H111" i="11"/>
  <c r="K74" i="11"/>
  <c r="K19" i="11"/>
  <c r="I34" i="11"/>
  <c r="L40" i="11"/>
  <c r="L47" i="11" s="1"/>
  <c r="I60" i="11"/>
  <c r="L84" i="11"/>
  <c r="I96" i="11"/>
  <c r="L103" i="11"/>
  <c r="L106" i="11" s="1"/>
  <c r="L111" i="11" s="1"/>
  <c r="I106" i="11"/>
  <c r="L80" i="11"/>
  <c r="L88" i="11" s="1"/>
  <c r="L94" i="11"/>
  <c r="L96" i="11" s="1"/>
  <c r="I47" i="11"/>
  <c r="L53" i="11"/>
  <c r="L60" i="11" s="1"/>
  <c r="C123" i="11"/>
  <c r="C129" i="11" s="1"/>
  <c r="D7" i="12"/>
  <c r="C7" i="12"/>
  <c r="D8" i="12"/>
  <c r="C8" i="12"/>
  <c r="D9" i="12"/>
  <c r="C9" i="12"/>
  <c r="C10" i="12"/>
  <c r="D10" i="12"/>
  <c r="D11" i="12"/>
  <c r="C11" i="12"/>
  <c r="D12" i="12"/>
  <c r="C12" i="12"/>
  <c r="D13" i="12"/>
  <c r="C13" i="12"/>
  <c r="C14" i="12"/>
  <c r="D14" i="12"/>
  <c r="J112" i="11" l="1"/>
  <c r="I111" i="11"/>
  <c r="I112" i="11" s="1"/>
  <c r="L112" i="11" s="1"/>
  <c r="S109" i="11"/>
  <c r="U26" i="11"/>
  <c r="U84" i="11" s="1"/>
  <c r="U27" i="11" s="1"/>
  <c r="S11" i="11"/>
  <c r="S93" i="11" l="1"/>
  <c r="S96" i="11" s="1"/>
  <c r="S53" i="11"/>
  <c r="S55" i="11" s="1"/>
  <c r="S66" i="11" l="1"/>
  <c r="S69" i="11" s="1"/>
  <c r="S10" i="11"/>
  <c r="S12" i="11" s="1"/>
  <c r="S40" i="11"/>
  <c r="S42" i="11" s="1"/>
  <c r="S25" i="11"/>
  <c r="S27" i="11" s="1"/>
  <c r="S79" i="11"/>
  <c r="S82" i="11" s="1"/>
  <c r="S102" i="11"/>
  <c r="S105" i="11" s="1"/>
  <c r="S110" i="11" l="1"/>
  <c r="S1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tc={A7620F27-0D41-4B7F-874F-5F10B02F3248}</author>
    <author>Windows User</author>
    <author>tc={5C10546A-8B3E-4B88-8402-0FF620A5F383}</author>
    <author>tc={C41F63ED-0073-4C86-8DC6-3C736C5538C3}</author>
  </authors>
  <commentList>
    <comment ref="E11" authorId="0" shapeId="0" xr:uid="{A7620F27-0D41-4B7F-874F-5F10B02F3248}">
      <text>
        <t>[Threaded comment]
Your version of Excel allows you to read this threaded comment; however, any edits to it will get removed if the file is opened in a newer version of Excel. Learn more: https://go.microsoft.com/fwlink/?linkid=870924
Comment:
    Literasi Teknologi</t>
      </text>
    </comment>
    <comment ref="G12" authorId="1" shapeId="0" xr:uid="{D0560CBE-5A70-47FC-A4A3-C7ED618B85B4}">
      <text>
        <r>
          <rPr>
            <b/>
            <sz val="9"/>
            <color indexed="81"/>
            <rFont val="Tahoma"/>
            <family val="2"/>
          </rPr>
          <t>Windows User:</t>
        </r>
        <r>
          <rPr>
            <sz val="9"/>
            <color indexed="81"/>
            <rFont val="Tahoma"/>
            <family val="2"/>
          </rPr>
          <t xml:space="preserve">
ubahan dari MK Segmenting Targeting Positioning</t>
        </r>
      </text>
    </comment>
    <comment ref="K12" authorId="1" shapeId="0" xr:uid="{A6E81348-2EC7-48A0-8FAC-5B9A9D30F198}">
      <text>
        <r>
          <rPr>
            <b/>
            <sz val="9"/>
            <color indexed="81"/>
            <rFont val="Tahoma"/>
            <family val="2"/>
          </rPr>
          <t>Windows User:</t>
        </r>
        <r>
          <rPr>
            <sz val="9"/>
            <color indexed="81"/>
            <rFont val="Tahoma"/>
            <family val="2"/>
          </rPr>
          <t xml:space="preserve">
Gabungan SKB dan BP</t>
        </r>
      </text>
    </comment>
    <comment ref="E13" authorId="2" shapeId="0" xr:uid="{5C10546A-8B3E-4B88-8402-0FF620A5F383}">
      <text>
        <t>[Threaded comment]
Your version of Excel allows you to read this threaded comment; however, any edits to it will get removed if the file is opened in a newer version of Excel. Learn more: https://go.microsoft.com/fwlink/?linkid=870924
Comment:
    Literasi Data</t>
      </text>
    </comment>
    <comment ref="H14" authorId="3" shapeId="0" xr:uid="{C41F63ED-0073-4C86-8DC6-3C736C5538C3}">
      <text>
        <t>[Threaded comment]
Your version of Excel allows you to read this threaded comment; however, any edits to it will get removed if the file is opened in a newer version of Excel. Learn more: https://go.microsoft.com/fwlink/?linkid=870924
Comment:
    Literasi teknologi</t>
      </text>
    </comment>
    <comment ref="L14" authorId="1" shapeId="0" xr:uid="{51C6B5D0-040F-45E8-926D-806D973A28A7}">
      <text>
        <r>
          <rPr>
            <b/>
            <sz val="9"/>
            <color indexed="81"/>
            <rFont val="Tahoma"/>
            <family val="2"/>
          </rPr>
          <t>Windows User:</t>
        </r>
        <r>
          <rPr>
            <sz val="9"/>
            <color indexed="81"/>
            <rFont val="Tahoma"/>
            <family val="2"/>
          </rPr>
          <t xml:space="preserve">
Perubahan dari Matakuliah Ekonomi dan Manajemen Bisnis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tc={D8FF86D3-FA97-48DA-A563-B9A535458605}</author>
    <author>tc={65A5192C-8A32-4010-92C3-90E97CA024BA}</author>
    <author>Windows User</author>
    <author>tc={70D92DA5-B55B-49FA-94F0-67AF95EE7E23}</author>
  </authors>
  <commentList>
    <comment ref="G5" authorId="0" shapeId="0" xr:uid="{D8FF86D3-FA97-48DA-A563-B9A535458605}">
      <text>
        <t>[Threaded comment]
Your version of Excel allows you to read this threaded comment; however, any edits to it will get removed if the file is opened in a newer version of Excel. Learn more: https://go.microsoft.com/fwlink/?linkid=870924
Comment:
    Literasi teknologi</t>
      </text>
    </comment>
    <comment ref="O5" authorId="1" shapeId="0" xr:uid="{65A5192C-8A32-4010-92C3-90E97CA024BA}">
      <text>
        <t>[Threaded comment]
Your version of Excel allows you to read this threaded comment; however, any edits to it will get removed if the file is opened in a newer version of Excel. Learn more: https://go.microsoft.com/fwlink/?linkid=870924
Comment:
    Literasi Data</t>
      </text>
    </comment>
    <comment ref="AA5" authorId="2" shapeId="0" xr:uid="{906B0B96-D8E6-412D-89B6-D59096D558DA}">
      <text>
        <r>
          <rPr>
            <b/>
            <sz val="9"/>
            <color indexed="81"/>
            <rFont val="Tahoma"/>
            <family val="2"/>
          </rPr>
          <t>Windows User:</t>
        </r>
        <r>
          <rPr>
            <sz val="9"/>
            <color indexed="81"/>
            <rFont val="Tahoma"/>
            <family val="2"/>
          </rPr>
          <t xml:space="preserve">
ubahan dari MK Segmenting Targeting Positioning</t>
        </r>
      </text>
    </comment>
    <comment ref="AE5" authorId="2" shapeId="0" xr:uid="{CBFC758D-BE6F-48BA-BB9C-C266191C2C33}">
      <text>
        <r>
          <rPr>
            <b/>
            <sz val="9"/>
            <color indexed="81"/>
            <rFont val="Tahoma"/>
            <family val="2"/>
          </rPr>
          <t>Windows User:</t>
        </r>
        <r>
          <rPr>
            <sz val="9"/>
            <color indexed="81"/>
            <rFont val="Tahoma"/>
            <family val="2"/>
          </rPr>
          <t xml:space="preserve">
Gabungan SKB dan BP</t>
        </r>
      </text>
    </comment>
    <comment ref="AG5" authorId="3" shapeId="0" xr:uid="{70D92DA5-B55B-49FA-94F0-67AF95EE7E23}">
      <text>
        <t>[Threaded comment]
Your version of Excel allows you to read this threaded comment; however, any edits to it will get removed if the file is opened in a newer version of Excel. Learn more: https://go.microsoft.com/fwlink/?linkid=870924
Comment:
    Literasi Teknologi</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tc={354860EB-708E-478A-9229-2C014691B160}</author>
    <author>tc={0326D3DD-CE75-4B30-81DA-83573330130F}</author>
    <author>tc={C8EACC19-0089-4687-A0A8-59A73BD303EF}</author>
    <author>tc={9D021F2A-4969-4276-A41F-0663AE004B9D}</author>
  </authors>
  <commentList>
    <comment ref="D9" authorId="0" shapeId="0" xr:uid="{DC9D8B22-DB60-4D08-8B71-5B14B981BC87}">
      <text>
        <r>
          <rPr>
            <b/>
            <sz val="9"/>
            <color indexed="81"/>
            <rFont val="Tahoma"/>
            <family val="2"/>
          </rPr>
          <t>Windows User:</t>
        </r>
        <r>
          <rPr>
            <sz val="9"/>
            <color indexed="81"/>
            <rFont val="Tahoma"/>
            <family val="2"/>
          </rPr>
          <t xml:space="preserve">
Berubah SKS menjadi 2SKS
</t>
        </r>
      </text>
    </comment>
    <comment ref="C12" authorId="1" shapeId="0" xr:uid="{354860EB-708E-478A-9229-2C014691B160}">
      <text>
        <t>[Threaded comment]
Your version of Excel allows you to read this threaded comment; however, any edits to it will get removed if the file is opened in a newer version of Excel. Learn more: https://go.microsoft.com/fwlink/?linkid=870924
Comment:
    Literasi teknologi</t>
      </text>
    </comment>
    <comment ref="C16" authorId="0" shapeId="0" xr:uid="{1C604B08-A52A-4FD6-BAC1-2C399806F7C5}">
      <text>
        <r>
          <rPr>
            <b/>
            <sz val="9"/>
            <color indexed="81"/>
            <rFont val="Tahoma"/>
            <family val="2"/>
          </rPr>
          <t>Windows User:</t>
        </r>
        <r>
          <rPr>
            <sz val="9"/>
            <color indexed="81"/>
            <rFont val="Tahoma"/>
            <family val="2"/>
          </rPr>
          <t xml:space="preserve">
Perubahan dari Matakuliah Ekonomi dan Manajemen Bisnis </t>
        </r>
      </text>
    </comment>
    <comment ref="C25" authorId="2" shapeId="0" xr:uid="{0326D3DD-CE75-4B30-81DA-83573330130F}">
      <text>
        <t>[Threaded comment]
Your version of Excel allows you to read this threaded comment; however, any edits to it will get removed if the file is opened in a newer version of Excel. Learn more: https://go.microsoft.com/fwlink/?linkid=870924
Comment:
    Literasi Data</t>
      </text>
    </comment>
    <comment ref="C42" authorId="0" shapeId="0" xr:uid="{AB802368-4900-4826-98BB-6A2869F76C80}">
      <text>
        <r>
          <rPr>
            <b/>
            <sz val="9"/>
            <color indexed="81"/>
            <rFont val="Tahoma"/>
            <family val="2"/>
          </rPr>
          <t>Windows User:</t>
        </r>
        <r>
          <rPr>
            <sz val="9"/>
            <color indexed="81"/>
            <rFont val="Tahoma"/>
            <family val="2"/>
          </rPr>
          <t xml:space="preserve">
ubahan dari MK Segmenting Targeting Positioning</t>
        </r>
      </text>
    </comment>
    <comment ref="C46" authorId="0" shapeId="0" xr:uid="{58CC0C16-4ABB-44DB-BBD4-D64F208D6B17}">
      <text>
        <r>
          <rPr>
            <b/>
            <sz val="9"/>
            <color indexed="81"/>
            <rFont val="Tahoma"/>
            <family val="2"/>
          </rPr>
          <t>Windows User:</t>
        </r>
        <r>
          <rPr>
            <sz val="9"/>
            <color indexed="81"/>
            <rFont val="Tahoma"/>
            <family val="2"/>
          </rPr>
          <t xml:space="preserve">
Gabungan SKB dan BP</t>
        </r>
      </text>
    </comment>
    <comment ref="C53" authorId="3" shapeId="0" xr:uid="{C8EACC19-0089-4687-A0A8-59A73BD303EF}">
      <text>
        <t>[Threaded comment]
Your version of Excel allows you to read this threaded comment; however, any edits to it will get removed if the file is opened in a newer version of Excel. Learn more: https://go.microsoft.com/fwlink/?linkid=870924
Comment:
    Literasi Teknologi</t>
      </text>
    </comment>
    <comment ref="D58" authorId="4" shapeId="0" xr:uid="{9D021F2A-4969-4276-A41F-0663AE004B9D}">
      <text>
        <t>[Threaded comment]
Your version of Excel allows you to read this threaded comment; however, any edits to it will get removed if the file is opened in a newer version of Excel. Learn more: https://go.microsoft.com/fwlink/?linkid=870924
Comment:
    Berubah menjadi 2 SKS</t>
      </text>
    </comment>
    <comment ref="D82" authorId="0" shapeId="0" xr:uid="{847423E7-6703-4640-9C72-3DEA9DA73A6B}">
      <text>
        <r>
          <rPr>
            <b/>
            <sz val="9"/>
            <color indexed="81"/>
            <rFont val="Tahoma"/>
            <family val="2"/>
          </rPr>
          <t>Windows User:</t>
        </r>
        <r>
          <rPr>
            <sz val="9"/>
            <color indexed="81"/>
            <rFont val="Tahoma"/>
            <family val="2"/>
          </rPr>
          <t xml:space="preserve">
Berubah 2 sks dari 3sks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tc={8C0BD117-F86D-4425-9D72-ABDDE18C6395}</author>
    <author>tc={C35A6101-1484-4AEC-A450-A80C7CA43308}</author>
    <author>Windows User</author>
    <author>tc={7B5551EC-BF7E-4FAF-A79C-8A705D276A5B}</author>
  </authors>
  <commentList>
    <comment ref="D5" authorId="0" shapeId="0" xr:uid="{8C0BD117-F86D-4425-9D72-ABDDE18C6395}">
      <text>
        <t>[Threaded comment]
Your version of Excel allows you to read this threaded comment; however, any edits to it will get removed if the file is opened in a newer version of Excel. Learn more: https://go.microsoft.com/fwlink/?linkid=870924
Comment:
    Literasi Data</t>
      </text>
    </comment>
    <comment ref="H5" authorId="1" shapeId="0" xr:uid="{C35A6101-1484-4AEC-A450-A80C7CA43308}">
      <text>
        <t>[Threaded comment]
Your version of Excel allows you to read this threaded comment; however, any edits to it will get removed if the file is opened in a newer version of Excel. Learn more: https://go.microsoft.com/fwlink/?linkid=870924
Comment:
    Literasi Teknologi</t>
      </text>
    </comment>
    <comment ref="F6" authorId="2" shapeId="0" xr:uid="{903D5A1C-598F-4882-8E32-62BF83B79ECF}">
      <text>
        <r>
          <rPr>
            <b/>
            <sz val="9"/>
            <color indexed="81"/>
            <rFont val="Tahoma"/>
            <family val="2"/>
          </rPr>
          <t>Windows User:</t>
        </r>
        <r>
          <rPr>
            <sz val="9"/>
            <color indexed="81"/>
            <rFont val="Tahoma"/>
            <family val="2"/>
          </rPr>
          <t xml:space="preserve">
ubahan dari MK Segmenting Targeting Positioning</t>
        </r>
      </text>
    </comment>
    <comment ref="B8" authorId="3" shapeId="0" xr:uid="{7B5551EC-BF7E-4FAF-A79C-8A705D276A5B}">
      <text>
        <t>[Threaded comment]
Your version of Excel allows you to read this threaded comment; however, any edits to it will get removed if the file is opened in a newer version of Excel. Learn more: https://go.microsoft.com/fwlink/?linkid=870924
Comment:
    Literasi teknologi</t>
      </text>
    </comment>
    <comment ref="B12" authorId="2" shapeId="0" xr:uid="{F832FB12-F065-49F2-B41F-4B3CE5B3AB50}">
      <text>
        <r>
          <rPr>
            <b/>
            <sz val="9"/>
            <color indexed="81"/>
            <rFont val="Tahoma"/>
            <family val="2"/>
          </rPr>
          <t>Windows User:</t>
        </r>
        <r>
          <rPr>
            <sz val="9"/>
            <color indexed="81"/>
            <rFont val="Tahoma"/>
            <family val="2"/>
          </rPr>
          <t xml:space="preserve">
Perubahan dari Matakuliah Ekonomi dan Manajemen Bisnis </t>
        </r>
      </text>
    </comment>
  </commentList>
</comments>
</file>

<file path=xl/sharedStrings.xml><?xml version="1.0" encoding="utf-8"?>
<sst xmlns="http://schemas.openxmlformats.org/spreadsheetml/2006/main" count="2778" uniqueCount="1409">
  <si>
    <t>SIKAP</t>
  </si>
  <si>
    <t>Berperan sebagai warga negara yang bangga dan cinta tanah air, memiliki nasionalisme serta rasa tanggungjawab pada negara dan bangsa;</t>
  </si>
  <si>
    <t>Menghargai keanekaragaman budaya, pandangan, agama, dan kepercayaan, serta pendapat atau temuan orisinal orang lain;</t>
  </si>
  <si>
    <t>Bekerja sama dan memiliki kepekaan sosial serta kepedulian terhadap masyarakat dan lingkungan;</t>
  </si>
  <si>
    <t>Taat hukum dan disiplin dalam kehidupan bermasyarakat dan bernegara;</t>
  </si>
  <si>
    <t>Menginternalisasi nilai, norma, dan etika akademik;</t>
  </si>
  <si>
    <t>Menunjukkan sikap bertanggungjawab atas pekerjaan di bidang keahliannya secara mandiri;</t>
  </si>
  <si>
    <t>Menginternalisasi semangat kemandirian, kejuangan, dan kewirausahaan.</t>
  </si>
  <si>
    <t>KETRAMPILAN UMUM</t>
  </si>
  <si>
    <t>KETRAMPILAN KHUSUS</t>
  </si>
  <si>
    <t>PENGETAHUAN</t>
  </si>
  <si>
    <t xml:space="preserve">Mampu menunjukkan kinerja mandiri, bermutu dan terukur. </t>
  </si>
  <si>
    <t xml:space="preserve">Mampu memelihara dan mengembangkan jaringan kerja sama dan hasil kerja sama didalam maupun di luar lembaganya. </t>
  </si>
  <si>
    <t xml:space="preserve">Mampu bertanggungjawab atas pencapaian hasil kerja kelompok dan melakukan supervisi dan evaluasi terhadap penyelesaian pekerjaan yang ditugaskan kepada pekerja yang berada di bawah tanggungjawabnya. </t>
  </si>
  <si>
    <t xml:space="preserve">Mampu melakukan proses evaluasi diri terhadap kelompok kerja yang berada dibawah tanggung jawabnya, dan mampu mengelola pembelajaran secara mandiri. </t>
  </si>
  <si>
    <t>Mampu mendokumentasikan, menyimpan, mengamankan, dan menemukan kembali data untukmenjamin kesahihan dan mencegah plagiasi.</t>
  </si>
  <si>
    <t>No</t>
  </si>
  <si>
    <t>Profil Lulusan</t>
  </si>
  <si>
    <t>Capaian Pembelajaran</t>
  </si>
  <si>
    <t>NO</t>
  </si>
  <si>
    <t>BAHAN KAJIAN</t>
  </si>
  <si>
    <t>SKS</t>
  </si>
  <si>
    <t>E-Commerce</t>
  </si>
  <si>
    <t>Menunjukkan sikap adaptif, fleksibel, dan mampu bekerja sama dalam memecahkan permasalahan di bidang bisnis khususnya marketing.</t>
  </si>
  <si>
    <t>Mampu menyesuaikan diri terhadap perubahan lingkungan kerja dengan tekanan pekerjaan yang bervariasi yang dilandasi pada sikap mental kerja keras, kerja cerdas, dan kerja profesional.</t>
  </si>
  <si>
    <t>Capaian Pembelajaran Lulusan Prodi</t>
  </si>
  <si>
    <t>Menangani pekerjaan bidang penjualan dengan menerapkan strategi penjualan yang ditetapkan perusahaan serta dapat menunjukkan hasil kerja dengan mutu dan kuantitas yang terukur.</t>
  </si>
  <si>
    <t>2. Mampu menganalisa data riset pasar dengan aplikasi statistik yang menghasilkan hasil analisis data.</t>
  </si>
  <si>
    <t>a. Mengidentifikasi elemen pemasaran perusahaan</t>
  </si>
  <si>
    <t>b. Melaksanakan komunikasi efektif</t>
  </si>
  <si>
    <t>d.      Mewujudkan kepuasan pelanggan</t>
  </si>
  <si>
    <t>d.Melakukan pendekatan kepada calon pelanggan potensial</t>
  </si>
  <si>
    <t>e.Melaksanakan keterampilan penjualan</t>
  </si>
  <si>
    <t>f. Menyusun rencana aktifitas penjualan</t>
  </si>
  <si>
    <t>g. Merencanakan Riset terhadap sebuah Merek</t>
  </si>
  <si>
    <t>h. Mengolah data Riset</t>
  </si>
  <si>
    <t>i. Melaksanakan Event (bagian dari komunikasi merek)</t>
  </si>
  <si>
    <t>a.Menjelaskan produk/jasa perusahaan</t>
  </si>
  <si>
    <t>b. Mendokumentasikan data keluhan pelanggan</t>
  </si>
  <si>
    <t>Deskripsi Umum / Profil Lulusan Umum</t>
  </si>
  <si>
    <t>Deskripsi Khusus/Profil Lulusan Spesifik</t>
  </si>
  <si>
    <t>Mengidentifikasi elemen pemasaran perusahaan</t>
  </si>
  <si>
    <t>Melaksanakan komunikasi efektif</t>
  </si>
  <si>
    <t>Melakukan pendekatan kepada calon pelanggan potensial</t>
  </si>
  <si>
    <t>Melaksanakan keterampilan penjualan</t>
  </si>
  <si>
    <t>Menyusun rencana aktifitas penjualan</t>
  </si>
  <si>
    <t>Merencanakan Riset terhadap sebuah Merek</t>
  </si>
  <si>
    <t>Mengolah data Riset</t>
  </si>
  <si>
    <t>Melaksanakan Event (bagian dari komunikasi merek)</t>
  </si>
  <si>
    <t>Menjelaskan produk/jasa perusahaan</t>
  </si>
  <si>
    <t>Mendokumentasikan data keluhan pelanggan</t>
  </si>
  <si>
    <t>Membuat laporan profil dan keluhan pelanggan</t>
  </si>
  <si>
    <t>Mewujudkan kepuasan pelanggan</t>
  </si>
  <si>
    <t>Menangani keluhan pelanggan</t>
  </si>
  <si>
    <t>Menyusun perencanaan dan pelaksanaan kegiatan promosi</t>
  </si>
  <si>
    <t>Melakukan Hubungan Kerja Harian dengan Klien</t>
  </si>
  <si>
    <t>Mengidentifikasi Kebutuhan Periklanan Klien</t>
  </si>
  <si>
    <t>Mengajukan Persetujuan Klien</t>
  </si>
  <si>
    <t>Melakukan Penyusunan Laporan Pertemuan</t>
  </si>
  <si>
    <t>Menguasai konsep dasar dan terapan manajemen pelayanan pelanggan</t>
  </si>
  <si>
    <t>Menguasai konsep dasar dan terapan manajemen pemasaran jasa</t>
  </si>
  <si>
    <t>Menguasai konsep dasar dan terapan manajemen penjualan</t>
  </si>
  <si>
    <t>Menguasai konsep dasar statistika terapan</t>
  </si>
  <si>
    <t>Menguasai konsep dasar Sistem Informasi Pemasaran</t>
  </si>
  <si>
    <t>Menguasai konsep dasar Manajemen Merek</t>
  </si>
  <si>
    <t>Menguasai konsep dasar dan terapan manajemen event</t>
  </si>
  <si>
    <t>Menguasai aplikasi komputer</t>
  </si>
  <si>
    <t>CAPAIAN PEMBELAJARAN</t>
  </si>
  <si>
    <t>Mampu menganalisa data riset pasar dengan aplikasi statistik yang menghasilkan hasil analisis data.</t>
  </si>
  <si>
    <t>Mampu mengevaluasi penyelenggaraan event dengan metode evaluasi dengan hasil efektivitas event</t>
  </si>
  <si>
    <t>Mampu menyusun bentuk keluhan pelanggan berdasarkan kriteria keluhan pelanggan dengan hasil berupa data keluhan pelanggan.</t>
  </si>
  <si>
    <t>Mampu  menggali kebutuhan pelayanan pelanggan dengan metode survei yang menghasilkan data kebutuhan pelayanan yang diinginkan pelanggan.</t>
  </si>
  <si>
    <t>Mampu membina hubungan baik dengan klien secara interpersonal dengan metode CRM agar terjadi kelancaran dalam proses pengembangan program berdasarkan kesepakatan</t>
  </si>
  <si>
    <t>Mampu melakukan presentasi rancangan iklan kepada klien untuk memperoleh kesepakatan rencana program yang akan dilaksanakan.</t>
  </si>
  <si>
    <t>Mampu menyusun hasil pertemuan, mendistribusikan dan dilaporkan untuk menjaga keselarasan pada semua bagian yang terkait dengan penyusunan rencana program.</t>
  </si>
  <si>
    <t xml:space="preserve">Basis Segmentasi dan Prosedur Segmentasi Pasar, Kriteria dasar penetapan pasar sasaran, Langkah-langkah penentuan positioning produk </t>
  </si>
  <si>
    <t>Konsep merek, Citra Merek, Ekuitas merek, Dieferensiasi merek, Diferensiasi produk dan pelayanan, Dimensi pelayanan, dan Kualitas pelayanan.</t>
  </si>
  <si>
    <t xml:space="preserve">Perancangan pesan, Response Hierarchy Models, Pemilihan saluran komunikasi, Teknik pemilihan kata-kata dalam berkumonikasi, Tata cara berpenampilan secara profesional, Teknik pengendalian bahasa tubuh dan ekspresi wajah.
</t>
  </si>
  <si>
    <t>perancangan pesan, metode 5 giant, teknik presentasi, metode persuasi penjualan</t>
  </si>
  <si>
    <t>metode AIDA, teknik penulisan pesan bisnis, keterampilan bertransaksi</t>
  </si>
  <si>
    <t>identifikasi pelanggan potensial, sistem informasi pemasaran, calon porspek</t>
  </si>
  <si>
    <t>customer relationship, teknik komunikasi, komunikasi yang efektif dalam penjualan.</t>
  </si>
  <si>
    <t>No.</t>
  </si>
  <si>
    <t>skenario penjualan, proses presentasi penjualan, mempersiapkan materi penawaran penjualan</t>
  </si>
  <si>
    <t xml:space="preserve">jenis keberatan prospek, strategi umum dan khusus mengatasi keberatan pelanggan </t>
  </si>
  <si>
    <t>Proses Selling, penutupan penjualan</t>
  </si>
  <si>
    <t xml:space="preserve">Manajemen waktu efektif, nilai waktu </t>
  </si>
  <si>
    <t>Marketing, analisa teritori/wilayah penjualan, mengelola tenaga penjualan,  personal selling dan perencanaan jadwal</t>
  </si>
  <si>
    <t>Metodologi penelitian</t>
  </si>
  <si>
    <t>Analisis Lingkungan eksternal, Metodologi Penelitian, Membuat Kuesioner riset</t>
  </si>
  <si>
    <t>Penentuan keluhan pelanggan, metode identifikasi keluhan pelanggan, menyusun instrumen keluhan pelanggan</t>
  </si>
  <si>
    <t>metode input data keluhan pelanggan, pengolahan data, penyajian data</t>
  </si>
  <si>
    <t>metode clustering, identifikasi profil, karakteristik pelanggan</t>
  </si>
  <si>
    <t>bentuk-bentuk keluhan pelanggan, metode penetapan keluhan pelanggan</t>
  </si>
  <si>
    <t>metode ADEMIN, Solusi keluhan pelanggan, jenis solusi keluhan pelanggan</t>
  </si>
  <si>
    <t>Promotion Mix, Promotion Plan, Budget Promotion</t>
  </si>
  <si>
    <t>Metode promosi, STP, media promosi, promotion tools</t>
  </si>
  <si>
    <t>Metode Cognitif, affectif, behavior, proses keputusan pembelian, metode evaluasi promosi</t>
  </si>
  <si>
    <t>microsoft excel, mengolah data, menyajikan data</t>
  </si>
  <si>
    <t>interpersonal skill, CRM</t>
  </si>
  <si>
    <t>Metode survey, observasi, metode pendekatan terhadap calon klien</t>
  </si>
  <si>
    <t>Metode presentasi, perancangan iklan, aplikasi correldraw/adobe illustrator, photoshop,</t>
  </si>
  <si>
    <t>Teknik negosiasi, proses negosiasi</t>
  </si>
  <si>
    <t xml:space="preserve">negosiasi, notulensi, laporan </t>
  </si>
  <si>
    <t>notulensi, laporan</t>
  </si>
  <si>
    <t>Analisis Lingkungan eksternal, statistik, teknik presentasi</t>
  </si>
  <si>
    <t xml:space="preserve">Teknik presentasi, analisis dan pengolahan data </t>
  </si>
  <si>
    <t>RUMUSAN CAPAIAN PEMBELAJARAN</t>
  </si>
  <si>
    <t>Manajemen Pemasaran</t>
  </si>
  <si>
    <t>matematika bisnis</t>
  </si>
  <si>
    <t>pengantar akuntansi</t>
  </si>
  <si>
    <t>pengantar bisnis</t>
  </si>
  <si>
    <t>pendidikan agama</t>
  </si>
  <si>
    <t>lingkungan pemasaran</t>
  </si>
  <si>
    <t>manajemen keuangan</t>
  </si>
  <si>
    <t>entrepreneurship</t>
  </si>
  <si>
    <t>SAP Fundamental</t>
  </si>
  <si>
    <t>perilaku konsumen</t>
  </si>
  <si>
    <t>e-commerce</t>
  </si>
  <si>
    <t>manajemen pemasaran jasa</t>
  </si>
  <si>
    <t>tugas akhir</t>
  </si>
  <si>
    <t>MATRIKS CAPAIAN PEMBELAJARAN, BAHAN KAJIAN DAN SEBARAN MATA KULIAH</t>
  </si>
  <si>
    <t>SEMESTER I</t>
  </si>
  <si>
    <t>NO.</t>
  </si>
  <si>
    <t>KODE</t>
  </si>
  <si>
    <t>Nama Mata Kuliah</t>
  </si>
  <si>
    <t>SKS PERKULIAHAN</t>
  </si>
  <si>
    <t>JAM PERKULIAHAN</t>
  </si>
  <si>
    <t>TEORI</t>
  </si>
  <si>
    <t>PRAKTEK</t>
  </si>
  <si>
    <t>TOTAL SKS</t>
  </si>
  <si>
    <t>TOTAL JAM</t>
  </si>
  <si>
    <t>NON LAB</t>
  </si>
  <si>
    <t xml:space="preserve"> LAB. KOM.</t>
  </si>
  <si>
    <t>Matematika Bisnis</t>
  </si>
  <si>
    <t>Pengantar Akuntansi</t>
  </si>
  <si>
    <t>JUMLAH</t>
  </si>
  <si>
    <t>SEMESTER II</t>
  </si>
  <si>
    <t>Pengantar Bisnis</t>
  </si>
  <si>
    <t>SEMESTER III</t>
  </si>
  <si>
    <t>Manajemen Keuangan</t>
  </si>
  <si>
    <t>SEMESTER IV</t>
  </si>
  <si>
    <t>SEMESTER V</t>
  </si>
  <si>
    <t>Perilaku Konsumen</t>
  </si>
  <si>
    <t>SEMESTER VI</t>
  </si>
  <si>
    <t>English Conversation 2</t>
  </si>
  <si>
    <t>Entrepreneurship</t>
  </si>
  <si>
    <t>Lingkungan Pemasaran</t>
  </si>
  <si>
    <t>English Conversation 1</t>
  </si>
  <si>
    <r>
      <t>c. Melaksanakan penulisan bisnis (</t>
    </r>
    <r>
      <rPr>
        <i/>
        <sz val="10"/>
        <rFont val="Calibri"/>
        <family val="2"/>
        <scheme val="minor"/>
      </rPr>
      <t>business writing</t>
    </r>
    <r>
      <rPr>
        <sz val="10"/>
        <rFont val="Calibri"/>
        <family val="2"/>
        <scheme val="minor"/>
      </rPr>
      <t>)</t>
    </r>
  </si>
  <si>
    <r>
      <t xml:space="preserve">j. Mengelola dan mengevaluasi kegiatan bisnis </t>
    </r>
    <r>
      <rPr>
        <i/>
        <sz val="10"/>
        <rFont val="Calibri"/>
        <family val="2"/>
        <scheme val="minor"/>
      </rPr>
      <t>e-commerce</t>
    </r>
  </si>
  <si>
    <r>
      <t>Menyelesaikan pekerjaan bidang pelayanan pelanggan (</t>
    </r>
    <r>
      <rPr>
        <i/>
        <sz val="10"/>
        <color indexed="8"/>
        <rFont val="Calibri"/>
        <family val="2"/>
        <scheme val="minor"/>
      </rPr>
      <t>customer service</t>
    </r>
    <r>
      <rPr>
        <sz val="10"/>
        <color indexed="8"/>
        <rFont val="Calibri"/>
        <family val="2"/>
        <scheme val="minor"/>
      </rPr>
      <t>) sesuai dengan standar kerja perusahaan.</t>
    </r>
  </si>
  <si>
    <t xml:space="preserve">Mampu bekerja secara profesional di Bidang Marketing maupun berwirausaha secara mandiri di bidang bisnis didukung oleh pengetahuan logistik dan manajemen rantai pasok dengan perilaku dan etika yang baik serta santun berlandaskan pada norma-norma agama, negara dan sosial. </t>
  </si>
  <si>
    <r>
      <t xml:space="preserve">1.Mampu mengaplikasikan elemen strategi pemasaran perusahaan dengan pendekatan </t>
    </r>
    <r>
      <rPr>
        <i/>
        <sz val="10"/>
        <color indexed="8"/>
        <rFont val="Calibri"/>
        <family val="2"/>
        <scheme val="minor"/>
      </rPr>
      <t>Segmenting, Targeting, Positioning</t>
    </r>
    <r>
      <rPr>
        <sz val="10"/>
        <color indexed="8"/>
        <rFont val="Calibri"/>
        <family val="2"/>
        <scheme val="minor"/>
      </rPr>
      <t xml:space="preserve"> dalam menyelesaikan permasalahan pemasaran perusahaan serta mampu beradaptasi terhadap lingkungan pemasaran perusahaan</t>
    </r>
  </si>
  <si>
    <r>
      <t xml:space="preserve">2. Mampu  mengaplikasikan elemen taktik pemasaran perusahaan dengan pendekatan bauran pemasaran </t>
    </r>
    <r>
      <rPr>
        <i/>
        <sz val="10"/>
        <color indexed="8"/>
        <rFont val="Calibri"/>
        <family val="2"/>
        <scheme val="minor"/>
      </rPr>
      <t>(marketing mix)</t>
    </r>
    <r>
      <rPr>
        <sz val="10"/>
        <color indexed="8"/>
        <rFont val="Calibri"/>
        <family val="2"/>
        <scheme val="minor"/>
      </rPr>
      <t xml:space="preserve"> dan proses penjualan (</t>
    </r>
    <r>
      <rPr>
        <i/>
        <sz val="10"/>
        <color indexed="8"/>
        <rFont val="Calibri"/>
        <family val="2"/>
        <scheme val="minor"/>
      </rPr>
      <t>selling</t>
    </r>
    <r>
      <rPr>
        <sz val="10"/>
        <color indexed="8"/>
        <rFont val="Calibri"/>
        <family val="2"/>
        <scheme val="minor"/>
      </rPr>
      <t>) untuk menghasilkan produk yang sesuai dengan kebutuhan konsumen, pola promosi dan distribusi yang tepat.</t>
    </r>
  </si>
  <si>
    <r>
      <t xml:space="preserve">3. Mampu  mengaplikasikan elemen </t>
    </r>
    <r>
      <rPr>
        <i/>
        <sz val="10"/>
        <color indexed="8"/>
        <rFont val="Calibri"/>
        <family val="2"/>
        <scheme val="minor"/>
      </rPr>
      <t>value</t>
    </r>
    <r>
      <rPr>
        <sz val="10"/>
        <color indexed="8"/>
        <rFont val="Calibri"/>
        <family val="2"/>
        <scheme val="minor"/>
      </rPr>
      <t xml:space="preserve"> pemasaran perusahaan dengan menerapkan differensiasi merek dan layanan untuk menghasilkan produk dan pelayanan yang memiliki keunggulan bersaing.  </t>
    </r>
  </si>
  <si>
    <t>4. Mampu  melakukan pengambilan keputusan bidang penjualan berdasarkan analisis informasi dan data, dan mampu memberikan petunjuk dalam memilih berbagai alternatif solusi yang sesuai dengan konsep pemasaran perusahaan secara mandiri maupun kelompok</t>
  </si>
  <si>
    <r>
      <t xml:space="preserve">1. Mampu mengaplikasikan model komunikasi pelanggan dengan metode </t>
    </r>
    <r>
      <rPr>
        <i/>
        <sz val="10"/>
        <color indexed="8"/>
        <rFont val="Calibri"/>
        <family val="2"/>
        <scheme val="minor"/>
      </rPr>
      <t>Seven C’s Effective Communication</t>
    </r>
    <r>
      <rPr>
        <sz val="10"/>
        <color indexed="8"/>
        <rFont val="Calibri"/>
        <family val="2"/>
        <scheme val="minor"/>
      </rPr>
      <t xml:space="preserve"> yang hasilnya ditunjukkan oleh kesamaan persepsi tentang produk/layanan perusahaan.</t>
    </r>
  </si>
  <si>
    <t xml:space="preserve">2. Mampu meaplikasikan komunikasi langsung menggunakan bahasa verbal dan non verbal sehingga konsumen akan memiliki kesadaran terhadap merek, sikap merek, dan maksud pembelian merek. </t>
  </si>
  <si>
    <r>
      <t xml:space="preserve">1. Mampu mengaplikasikan metoda penulisan bisnis dengan menggunakan model </t>
    </r>
    <r>
      <rPr>
        <i/>
        <sz val="10"/>
        <rFont val="Calibri"/>
        <family val="2"/>
        <scheme val="minor"/>
      </rPr>
      <t>5 Giant Steps</t>
    </r>
    <r>
      <rPr>
        <sz val="10"/>
        <rFont val="Calibri"/>
        <family val="2"/>
        <scheme val="minor"/>
      </rPr>
      <t xml:space="preserve"> sehingga menghasilakan tulisan bisnis yang "menjual" </t>
    </r>
  </si>
  <si>
    <r>
      <t>2. Mampu  mengaplikasikan pesan bisnis dengan metode AIDA (</t>
    </r>
    <r>
      <rPr>
        <i/>
        <sz val="10"/>
        <rFont val="Calibri"/>
        <family val="2"/>
        <scheme val="minor"/>
      </rPr>
      <t>Attention, Interst, Desire, Action</t>
    </r>
    <r>
      <rPr>
        <sz val="10"/>
        <rFont val="Calibri"/>
        <family val="2"/>
        <scheme val="minor"/>
      </rPr>
      <t>) dengan hasil kenginan untuk bertransaksi.</t>
    </r>
  </si>
  <si>
    <t>1. Mampu mengambil keputusan yang tepat dengan menggunakan data dan Sistem Informasi Pemasaran serta mampu memberikan petunjuk dalam memilih berbagai alternatif calon pelanggan potensial, baik dilakukan secara mandiri maupun tim sehingga menghasilkan daftar prospek potensial</t>
  </si>
  <si>
    <t>2. Mampu mengaplikasikan proses selling dalam berinteraksi dengan calon pelanggan potensial sehingga diperoleh kesepakatan dengan pelanggan</t>
  </si>
  <si>
    <r>
      <t xml:space="preserve">1. Mampu menguasai konsep </t>
    </r>
    <r>
      <rPr>
        <i/>
        <sz val="10"/>
        <rFont val="Calibri"/>
        <family val="2"/>
        <scheme val="minor"/>
      </rPr>
      <t xml:space="preserve">effective communication </t>
    </r>
    <r>
      <rPr>
        <sz val="10"/>
        <rFont val="Calibri"/>
        <family val="2"/>
        <scheme val="minor"/>
      </rPr>
      <t xml:space="preserve">sehingga dapat melakukan percakapan yang efektif dengan calon pelanggan potensial dan menghasilkan </t>
    </r>
    <r>
      <rPr>
        <i/>
        <sz val="10"/>
        <rFont val="Calibri"/>
        <family val="2"/>
        <scheme val="minor"/>
      </rPr>
      <t>customer relationship</t>
    </r>
  </si>
  <si>
    <t>3. Mampu menguasai teknik presentasi penjualan dengan metode AIDA yang menghasilkan transaksi penjualan.</t>
  </si>
  <si>
    <r>
      <t xml:space="preserve">4. Mampu mengaplikasikan teknik </t>
    </r>
    <r>
      <rPr>
        <i/>
        <sz val="10"/>
        <rFont val="Calibri"/>
        <family val="2"/>
        <scheme val="minor"/>
      </rPr>
      <t xml:space="preserve">handling customer </t>
    </r>
    <r>
      <rPr>
        <sz val="10"/>
        <rFont val="Calibri"/>
        <family val="2"/>
        <scheme val="minor"/>
      </rPr>
      <t xml:space="preserve">dengan pendekatan </t>
    </r>
    <r>
      <rPr>
        <i/>
        <sz val="10"/>
        <rFont val="Calibri"/>
        <family val="2"/>
        <scheme val="minor"/>
      </rPr>
      <t>handling complain</t>
    </r>
    <r>
      <rPr>
        <sz val="10"/>
        <rFont val="Calibri"/>
        <family val="2"/>
        <scheme val="minor"/>
      </rPr>
      <t xml:space="preserve"> yang menghasilkan keyakinan untuk membeli produk.</t>
    </r>
  </si>
  <si>
    <t>5. Mampu mengaplikasikan teknik negosiasi penjualan sehingga menghasilkan transaksi penjualan.</t>
  </si>
  <si>
    <r>
      <t>2. Mampu  menguasai konsep</t>
    </r>
    <r>
      <rPr>
        <i/>
        <sz val="10"/>
        <rFont val="Calibri"/>
        <family val="2"/>
        <scheme val="minor"/>
      </rPr>
      <t xml:space="preserve"> need analysis</t>
    </r>
    <r>
      <rPr>
        <sz val="10"/>
        <rFont val="Calibri"/>
        <family val="2"/>
        <scheme val="minor"/>
      </rPr>
      <t xml:space="preserve"> calon pelanggan potensial dengan teknik </t>
    </r>
    <r>
      <rPr>
        <i/>
        <sz val="10"/>
        <rFont val="Calibri"/>
        <family val="2"/>
        <scheme val="minor"/>
      </rPr>
      <t>questioning</t>
    </r>
    <r>
      <rPr>
        <sz val="10"/>
        <rFont val="Calibri"/>
        <family val="2"/>
        <scheme val="minor"/>
      </rPr>
      <t xml:space="preserve"> yang menghasilkan data kebutuhan pelanggan.</t>
    </r>
  </si>
  <si>
    <r>
      <t>6. Mampu mengaplikasikan teknik</t>
    </r>
    <r>
      <rPr>
        <i/>
        <sz val="10"/>
        <rFont val="Calibri"/>
        <family val="2"/>
        <scheme val="minor"/>
      </rPr>
      <t xml:space="preserve"> closing the sales</t>
    </r>
    <r>
      <rPr>
        <sz val="10"/>
        <rFont val="Calibri"/>
        <family val="2"/>
        <scheme val="minor"/>
      </rPr>
      <t xml:space="preserve"> dengan pendekatan </t>
    </r>
    <r>
      <rPr>
        <i/>
        <sz val="10"/>
        <rFont val="Calibri"/>
        <family val="2"/>
        <scheme val="minor"/>
      </rPr>
      <t xml:space="preserve">Yes Clossing </t>
    </r>
    <r>
      <rPr>
        <sz val="10"/>
        <rFont val="Calibri"/>
        <family val="2"/>
        <scheme val="minor"/>
      </rPr>
      <t>yang menghasilkan penjualan</t>
    </r>
  </si>
  <si>
    <t>2. Mampu mengaplikasikan pengelolaan teritori dengan pendekatan karakteristik wilayah yang menghasilkan wilayah penjualan.</t>
  </si>
  <si>
    <t>1. Mampu mengaplikasikan pengelolaan waktu dengan metode manajemen waktu yang menghasilkan efektifitas penjualan.</t>
  </si>
  <si>
    <t>2. Mampu mengaplikasikan instrumen riset pasar dengan pendekatan kuesioner yang menghasilkan daftar pertanyaan riset.</t>
  </si>
  <si>
    <t>1. Mampu mengaplikasikan konsep riset pasar dengan pendekatan eksploratori sehingga menghasilkan  tujuan dan metode riset yang jelas.</t>
  </si>
  <si>
    <r>
      <t xml:space="preserve">3. Mampu menganalisa dan memperkirakan permintaan pasar dengan metode </t>
    </r>
    <r>
      <rPr>
        <i/>
        <sz val="10"/>
        <rFont val="Calibri"/>
        <family val="2"/>
        <scheme val="minor"/>
      </rPr>
      <t xml:space="preserve">forecasting </t>
    </r>
    <r>
      <rPr>
        <sz val="10"/>
        <rFont val="Calibri"/>
        <family val="2"/>
        <scheme val="minor"/>
      </rPr>
      <t>yang menghasilkan data permintaan pasar.</t>
    </r>
  </si>
  <si>
    <t>1. Mampu mengambil keputusan berdasarkan data riset pasar dengan menggunakan aplikasi microsoft excel sehingga menghasilkan data yang mendukung proses keputusan</t>
  </si>
  <si>
    <t>3. Mampu mengevaluasi penyelenggaraan event dengan metode evaluasi dengan hasil efektivitas event</t>
  </si>
  <si>
    <t>1. Mampu merancang event dengan metode manajemen event dengan hasil even yang kreatif.</t>
  </si>
  <si>
    <t>2. Mampu mengatur acara pada event dengan pendekatan persuasif yang menghasilkan event yang berjalan dengan baik.</t>
  </si>
  <si>
    <r>
      <t>3. Mampu mengelola data pelanggan dengan menggunakan metode CRM (</t>
    </r>
    <r>
      <rPr>
        <i/>
        <sz val="10"/>
        <rFont val="Calibri"/>
        <family val="2"/>
        <scheme val="minor"/>
      </rPr>
      <t>Customer Relationship Management</t>
    </r>
    <r>
      <rPr>
        <sz val="10"/>
        <rFont val="Calibri"/>
        <family val="2"/>
        <scheme val="minor"/>
      </rPr>
      <t>) yang menghasilkan loyalitas pelanggan.</t>
    </r>
  </si>
  <si>
    <r>
      <t>2. Mampu merancang iklan dengan metode 5M (</t>
    </r>
    <r>
      <rPr>
        <i/>
        <sz val="10"/>
        <rFont val="Calibri"/>
        <family val="2"/>
        <scheme val="minor"/>
      </rPr>
      <t>mission</t>
    </r>
    <r>
      <rPr>
        <sz val="10"/>
        <rFont val="Calibri"/>
        <family val="2"/>
        <scheme val="minor"/>
      </rPr>
      <t xml:space="preserve">, </t>
    </r>
    <r>
      <rPr>
        <i/>
        <sz val="10"/>
        <rFont val="Calibri"/>
        <family val="2"/>
        <scheme val="minor"/>
      </rPr>
      <t>massage, money, media,  measurement</t>
    </r>
    <r>
      <rPr>
        <sz val="10"/>
        <rFont val="Calibri"/>
        <family val="2"/>
        <scheme val="minor"/>
      </rPr>
      <t xml:space="preserve">) dengan hasil iklan yang efektif. </t>
    </r>
  </si>
  <si>
    <t>1. Mampu membuat konten dengan metode atraktif yang menghasilkan konten yang menarik.</t>
  </si>
  <si>
    <t>1. Mampu menganalisis varian dan keunggulan masing-masing produk dengan pendekatan product knowledge yang menghasilkan pemahaman tentang produk.</t>
  </si>
  <si>
    <t>2. Mampu mendemonstrasikan unjuk kerja produk dengan metode presentasi yang menghasilkan minat untuk membeli produk.</t>
  </si>
  <si>
    <t>1. Mampu menganalisis data keluhan pelanggan melalui penyebaran kuesioner yang hasilnya dapat dipakai untuk pengambilan keputusan</t>
  </si>
  <si>
    <r>
      <t xml:space="preserve">2. Mampu mengaplikasikan data keluhan pelanggan dengan aplikasi </t>
    </r>
    <r>
      <rPr>
        <i/>
        <sz val="10"/>
        <rFont val="Calibri"/>
        <family val="2"/>
        <scheme val="minor"/>
      </rPr>
      <t>database</t>
    </r>
    <r>
      <rPr>
        <sz val="10"/>
        <rFont val="Calibri"/>
        <family val="2"/>
        <scheme val="minor"/>
      </rPr>
      <t xml:space="preserve"> pelanggan yang menghasilkan data keluhan pelanggan.</t>
    </r>
  </si>
  <si>
    <t>c. Membuat laporan profil dan keluhan pelanggan</t>
  </si>
  <si>
    <r>
      <t xml:space="preserve">1. Mampu mengelompokkan profil dan karakteristik pelanggan dengan metode </t>
    </r>
    <r>
      <rPr>
        <i/>
        <sz val="10"/>
        <rFont val="Calibri"/>
        <family val="2"/>
        <scheme val="minor"/>
      </rPr>
      <t xml:space="preserve">clustering </t>
    </r>
    <r>
      <rPr>
        <sz val="10"/>
        <rFont val="Calibri"/>
        <family val="2"/>
        <scheme val="minor"/>
      </rPr>
      <t>yang menghasilkan profil pelanggan.</t>
    </r>
  </si>
  <si>
    <t>2. Mampu menyusun bentuk keluhan pelanggan berdasarkan kriteria keluhan pelanggan dengan hasil berupa data keluhan pelanggan.</t>
  </si>
  <si>
    <t>1. Mampu  menggali kebutuhan pelayanan pelanggan dengan metode survei yang menghasilkan data kebutuhan pelayanan yang diinginkan pelanggan.</t>
  </si>
  <si>
    <r>
      <t xml:space="preserve">2. Mampu mengaplikasikan pelaksanaan layanan dengan metode </t>
    </r>
    <r>
      <rPr>
        <i/>
        <sz val="10"/>
        <rFont val="Calibri"/>
        <family val="2"/>
        <scheme val="minor"/>
      </rPr>
      <t>service exelent</t>
    </r>
    <r>
      <rPr>
        <sz val="10"/>
        <rFont val="Calibri"/>
        <family val="2"/>
        <scheme val="minor"/>
      </rPr>
      <t xml:space="preserve"> yang menghasilkan layanan yang prima.</t>
    </r>
  </si>
  <si>
    <r>
      <t>3. Mampu mengaplikasikan pelayanan prima dengan  metode ABC (</t>
    </r>
    <r>
      <rPr>
        <i/>
        <sz val="10"/>
        <rFont val="Calibri"/>
        <family val="2"/>
        <scheme val="minor"/>
      </rPr>
      <t>Attitude, Behavior, Cognitive</t>
    </r>
    <r>
      <rPr>
        <sz val="10"/>
        <rFont val="Calibri"/>
        <family val="2"/>
        <scheme val="minor"/>
      </rPr>
      <t>) yang menghasilkan kepuasan pelanggan.</t>
    </r>
  </si>
  <si>
    <t>2. Mampu mengaplikasikan penanganan keluhan pelanggan dengan metode ADEMIN (Atensi, Dengarkan, Empati, Maaf, dan Inisiatif) yang menghasilkan solusi terhadap keluhan pelanggan.</t>
  </si>
  <si>
    <r>
      <t xml:space="preserve">1. Mampu mengaplikasikan metode Yes-But untuk menyusun keluhan pelanggan sehingga dapat diketahui dengan rinci jenis </t>
    </r>
    <r>
      <rPr>
        <sz val="10"/>
        <rFont val="Calibri"/>
        <family val="2"/>
        <scheme val="minor"/>
      </rPr>
      <t>keluhan pelanggan.</t>
    </r>
  </si>
  <si>
    <t>e. Menangani keluhan pelanggan</t>
  </si>
  <si>
    <t>Mampu menyusun data kebutuhan klien untuk menjaga relevansi rencana program dengan tujuan perusahaan klien.</t>
  </si>
  <si>
    <r>
      <t xml:space="preserve">Mampu berkomunikasi dalam bahasa inggris secara lisan dan tulisan untuk kebutuhan pengembangan diri pada bidang pekerjaan </t>
    </r>
    <r>
      <rPr>
        <i/>
        <sz val="11"/>
        <color indexed="8"/>
        <rFont val="Calibri"/>
        <family val="2"/>
        <scheme val="minor"/>
      </rPr>
      <t>Customer Service,</t>
    </r>
    <r>
      <rPr>
        <sz val="11"/>
        <color indexed="8"/>
        <rFont val="Calibri"/>
        <family val="2"/>
        <scheme val="minor"/>
      </rPr>
      <t>Penjualan, dan Periklanan.</t>
    </r>
  </si>
  <si>
    <r>
      <t>Melaksanakan penulisan bisnis (</t>
    </r>
    <r>
      <rPr>
        <i/>
        <sz val="11"/>
        <rFont val="Calibri"/>
        <family val="2"/>
        <scheme val="minor"/>
      </rPr>
      <t>business writing</t>
    </r>
    <r>
      <rPr>
        <sz val="11"/>
        <rFont val="Calibri"/>
        <family val="2"/>
        <scheme val="minor"/>
      </rPr>
      <t>)</t>
    </r>
  </si>
  <si>
    <r>
      <t xml:space="preserve">Mengelola dan mengevaluasi kegiatan bisnis </t>
    </r>
    <r>
      <rPr>
        <i/>
        <sz val="11"/>
        <rFont val="Calibri"/>
        <family val="2"/>
        <scheme val="minor"/>
      </rPr>
      <t>e-commerce</t>
    </r>
  </si>
  <si>
    <r>
      <t>Menguasai teori, metode STP (</t>
    </r>
    <r>
      <rPr>
        <i/>
        <sz val="11"/>
        <color indexed="8"/>
        <rFont val="Calibri"/>
        <family val="2"/>
        <scheme val="minor"/>
      </rPr>
      <t>Segmenting, Targeting, Positioning</t>
    </r>
    <r>
      <rPr>
        <sz val="11"/>
        <color indexed="8"/>
        <rFont val="Calibri"/>
        <family val="2"/>
        <scheme val="minor"/>
      </rPr>
      <t>)</t>
    </r>
  </si>
  <si>
    <r>
      <t>Menguasai konsep dasar dan terapan komunikasi pemasaran terpadu (</t>
    </r>
    <r>
      <rPr>
        <i/>
        <sz val="11"/>
        <color indexed="8"/>
        <rFont val="Calibri"/>
        <family val="2"/>
        <scheme val="minor"/>
      </rPr>
      <t>Integrated Marketing Communication</t>
    </r>
    <r>
      <rPr>
        <sz val="11"/>
        <color indexed="8"/>
        <rFont val="Calibri"/>
        <family val="2"/>
        <scheme val="minor"/>
      </rPr>
      <t>)</t>
    </r>
  </si>
  <si>
    <t>Berkontribusi dalam peningkatan mutu kehidupan bermasyarakat, berbangsa, bernegara, dan kemajuan peradaban berdasarkan Pancasila;</t>
  </si>
  <si>
    <t>Menjunjung tinggi nilai kemanusiaan dalam menjalankan tugas berdasarkan agama, moral, dan etika;</t>
  </si>
  <si>
    <t>Bertakwa kepada Tuhan Yang Maha Esa dan mampu menunjukkan sikap religius;</t>
  </si>
  <si>
    <t xml:space="preserve">Mampu menerapkan pemikiran logis, kritis, kreatif, inovatif, bermutu, dan terukur dalam melakukan pekerjaan yang spesifik di bidang bisnis, khususnya marketing serta sesuai dengan standar kompetensi kerja bidang yang bersangkutan. </t>
  </si>
  <si>
    <t xml:space="preserve">Mampu mengkaji kasus penerapan ilmu pengetahuan dan teknologi yang memperhatikan dan menerapkan nilai humaniora untuk pengembangan bisnis dalam rangka menghasilkan prototype, desain, menyusun hasil kajiannya dalam bentuk kertas kerja, dan spesifikasi desain. </t>
  </si>
  <si>
    <t xml:space="preserve">Mampu mengambil keputusan secara tepat berdasarkan prosedur baku, spesifikasi desain, persyaratan keselamatan dan keamanan kerja dalam melakukan supervisi dan evaluasi pada pekerjaannya. 
</t>
  </si>
  <si>
    <t>Menguasai konsep perilaku konsumen</t>
  </si>
  <si>
    <t>Menguasai teori dan terapan manajemen pemasaran untuk pemecahan masalah</t>
  </si>
  <si>
    <r>
      <t xml:space="preserve">Konsep produk dan karakteristik produk, Bauran produk, Lini produk, Fitur produk, Level produk, Klasifikasi produk, Konsep harga, Langkah-langkah penetapan harga, </t>
    </r>
    <r>
      <rPr>
        <i/>
        <sz val="10"/>
        <color indexed="8"/>
        <rFont val="Calibri"/>
        <family val="2"/>
        <scheme val="minor"/>
      </rPr>
      <t>Markup Pricing, Target Return Pricing, Perceived Value Pricing, Value Pricing, Going-Rate Pricing, Sealed-Bid Pricing,</t>
    </r>
    <r>
      <rPr>
        <sz val="10"/>
        <color indexed="8"/>
        <rFont val="Calibri"/>
        <family val="2"/>
        <scheme val="minor"/>
      </rPr>
      <t xml:space="preserve">Konsep promosi dan alat-alat promosi, Pemilihan saluran pemasaran.
</t>
    </r>
  </si>
  <si>
    <r>
      <t xml:space="preserve">Konsep dasar komunikasi pemasaran, Elemen proses komunikasi, Teknik komunikasi dengan pelanggan, </t>
    </r>
    <r>
      <rPr>
        <i/>
        <sz val="10"/>
        <color indexed="8"/>
        <rFont val="Calibri"/>
        <family val="2"/>
        <scheme val="minor"/>
      </rPr>
      <t>The Communications Process, Developing Effective Communications, Deciding on the Marketing Communications Mix, Seven C’s Effective Communication .</t>
    </r>
    <r>
      <rPr>
        <sz val="10"/>
        <color indexed="8"/>
        <rFont val="Calibri"/>
        <family val="2"/>
        <scheme val="minor"/>
      </rPr>
      <t xml:space="preserve">
</t>
    </r>
  </si>
  <si>
    <r>
      <t xml:space="preserve">Teknik </t>
    </r>
    <r>
      <rPr>
        <i/>
        <sz val="10"/>
        <color indexed="8"/>
        <rFont val="Calibri"/>
        <family val="2"/>
        <scheme val="minor"/>
      </rPr>
      <t>Pre-Approach, Approach</t>
    </r>
    <r>
      <rPr>
        <sz val="10"/>
        <color indexed="8"/>
        <rFont val="Calibri"/>
        <family val="2"/>
        <scheme val="minor"/>
      </rPr>
      <t>, wawancara</t>
    </r>
  </si>
  <si>
    <r>
      <t>Teknik Negosiasi, BATNA (</t>
    </r>
    <r>
      <rPr>
        <i/>
        <sz val="10"/>
        <color indexed="8"/>
        <rFont val="Calibri"/>
        <family val="2"/>
        <scheme val="minor"/>
      </rPr>
      <t>Best Alternative to a Neotiated Agreement</t>
    </r>
    <r>
      <rPr>
        <sz val="10"/>
        <color indexed="8"/>
        <rFont val="Calibri"/>
        <family val="2"/>
        <scheme val="minor"/>
      </rPr>
      <t>)</t>
    </r>
  </si>
  <si>
    <r>
      <rPr>
        <i/>
        <sz val="10"/>
        <color indexed="8"/>
        <rFont val="Calibri"/>
        <family val="2"/>
        <scheme val="minor"/>
      </rPr>
      <t>need and want</t>
    </r>
    <r>
      <rPr>
        <sz val="10"/>
        <color indexed="8"/>
        <rFont val="Calibri"/>
        <family val="2"/>
        <scheme val="minor"/>
      </rPr>
      <t xml:space="preserve"> pelanggan, metode survey, data kebutuhan pelanggan</t>
    </r>
  </si>
  <si>
    <r>
      <t xml:space="preserve">Metode </t>
    </r>
    <r>
      <rPr>
        <i/>
        <sz val="10"/>
        <color indexed="8"/>
        <rFont val="Calibri"/>
        <family val="2"/>
        <scheme val="minor"/>
      </rPr>
      <t>service excelent, jenis-jenis service excelent</t>
    </r>
  </si>
  <si>
    <r>
      <t xml:space="preserve">Mampu mengaplikasikan elemen strategi pemasaran perusahaan dengan pendekatan </t>
    </r>
    <r>
      <rPr>
        <i/>
        <sz val="10"/>
        <color indexed="8"/>
        <rFont val="Calibri"/>
        <family val="2"/>
        <scheme val="minor"/>
      </rPr>
      <t>Segmenting, Targeting, Positioning</t>
    </r>
    <r>
      <rPr>
        <sz val="10"/>
        <color indexed="8"/>
        <rFont val="Calibri"/>
        <family val="2"/>
        <scheme val="minor"/>
      </rPr>
      <t xml:space="preserve"> dalam menyelesaikan permasalahan pemasaran perusahaan serta mampu beradaptasi terhadap lingkungan pemasaran perusahaan</t>
    </r>
  </si>
  <si>
    <r>
      <t xml:space="preserve">Mampu  mengaplikasikan elemen taktik pemasaran perusahaan dengan pendekatan bauran pemasaran </t>
    </r>
    <r>
      <rPr>
        <i/>
        <sz val="10"/>
        <color indexed="8"/>
        <rFont val="Calibri"/>
        <family val="2"/>
        <scheme val="minor"/>
      </rPr>
      <t>(marketing mix)</t>
    </r>
    <r>
      <rPr>
        <sz val="10"/>
        <color indexed="8"/>
        <rFont val="Calibri"/>
        <family val="2"/>
        <scheme val="minor"/>
      </rPr>
      <t xml:space="preserve"> dan proses penjualan (</t>
    </r>
    <r>
      <rPr>
        <i/>
        <sz val="10"/>
        <color indexed="8"/>
        <rFont val="Calibri"/>
        <family val="2"/>
        <scheme val="minor"/>
      </rPr>
      <t>selling</t>
    </r>
    <r>
      <rPr>
        <sz val="10"/>
        <color indexed="8"/>
        <rFont val="Calibri"/>
        <family val="2"/>
        <scheme val="minor"/>
      </rPr>
      <t>) untuk menghasilkan produk yang sesuai dengan kebutuhan konsumen, pola promosi dan distribusi yang tepat.</t>
    </r>
  </si>
  <si>
    <r>
      <t xml:space="preserve">Mampu  mengaplikasikan elemen </t>
    </r>
    <r>
      <rPr>
        <i/>
        <sz val="10"/>
        <color indexed="8"/>
        <rFont val="Calibri"/>
        <family val="2"/>
        <scheme val="minor"/>
      </rPr>
      <t>value</t>
    </r>
    <r>
      <rPr>
        <sz val="10"/>
        <color indexed="8"/>
        <rFont val="Calibri"/>
        <family val="2"/>
        <scheme val="minor"/>
      </rPr>
      <t xml:space="preserve"> pemasaran perusahaan dengan menerapkan differensiasi merek dan layanan untuk menghasilkan produk dan pelayanan yang memiliki keunggulan bersaing.  </t>
    </r>
  </si>
  <si>
    <t>Mampu  melakukan pengambilan keputusan bidang penjualan berdasarkan analisis informasi dan data, dan mampu memberikan petunjuk dalam memilih berbagai alternatif solusi yang sesuai dengan konsep pemasaran perusahaan secara mandiri maupun kelompok</t>
  </si>
  <si>
    <r>
      <t xml:space="preserve">Mampu mengaplikasikan model komunikasi pelanggan dengan metode </t>
    </r>
    <r>
      <rPr>
        <i/>
        <sz val="10"/>
        <color indexed="8"/>
        <rFont val="Calibri"/>
        <family val="2"/>
        <scheme val="minor"/>
      </rPr>
      <t>Seven C’s Effective Communication</t>
    </r>
    <r>
      <rPr>
        <sz val="10"/>
        <color indexed="8"/>
        <rFont val="Calibri"/>
        <family val="2"/>
        <scheme val="minor"/>
      </rPr>
      <t xml:space="preserve"> yang hasilnya ditunjukkan oleh kesamaan persepsi tentang produk/layanan perusahaan.</t>
    </r>
  </si>
  <si>
    <t xml:space="preserve">Mampu meaplikasikan komunikasi langsung menggunakan bahasa verbal dan non verbal sehingga konsumen akan memiliki kesadaran terhadap merek, sikap merek, dan maksud pembelian merek. </t>
  </si>
  <si>
    <r>
      <t xml:space="preserve">Mampu mengaplikasikan metoda penulisan bisnis dengan menggunakan model </t>
    </r>
    <r>
      <rPr>
        <i/>
        <sz val="10"/>
        <rFont val="Calibri"/>
        <family val="2"/>
        <scheme val="minor"/>
      </rPr>
      <t>5 Giant Steps</t>
    </r>
    <r>
      <rPr>
        <sz val="10"/>
        <rFont val="Calibri"/>
        <family val="2"/>
        <scheme val="minor"/>
      </rPr>
      <t xml:space="preserve"> sehingga menghasilakan tulisan bisnis yang "menjual" </t>
    </r>
  </si>
  <si>
    <r>
      <t>Mampu  mengaplikasikan pesan bisnis dengan metode AIDA (</t>
    </r>
    <r>
      <rPr>
        <i/>
        <sz val="10"/>
        <rFont val="Calibri"/>
        <family val="2"/>
        <scheme val="minor"/>
      </rPr>
      <t>Attention, Interst, Desire, Action</t>
    </r>
    <r>
      <rPr>
        <sz val="10"/>
        <rFont val="Calibri"/>
        <family val="2"/>
        <scheme val="minor"/>
      </rPr>
      <t>) dengan hasil kenginan untuk bertransaksi.</t>
    </r>
  </si>
  <si>
    <t>Mampu mengambil keputusan yang tepat dengan menggunakan data dan Sistem Informasi Pemasaran serta mampu memberikan petunjuk dalam memilih berbagai alternatif calon pelanggan potensial, baik dilakukan secara mandiri maupun tim sehingga menghasilkan daftar prospek potensial</t>
  </si>
  <si>
    <t>Mampu mengaplikasikan proses selling dalam berinteraksi dengan calon pelanggan potensial sehingga diperoleh kesepakatan dengan pelanggan</t>
  </si>
  <si>
    <r>
      <t xml:space="preserve">Mampu menguasai konsep </t>
    </r>
    <r>
      <rPr>
        <i/>
        <sz val="10"/>
        <rFont val="Calibri"/>
        <family val="2"/>
        <scheme val="minor"/>
      </rPr>
      <t xml:space="preserve">effective communication </t>
    </r>
    <r>
      <rPr>
        <sz val="10"/>
        <rFont val="Calibri"/>
        <family val="2"/>
        <scheme val="minor"/>
      </rPr>
      <t xml:space="preserve">sehingga dapat melakukan percakapan yang efektif dengan calon pelanggan potensial dan menghasilkan </t>
    </r>
    <r>
      <rPr>
        <i/>
        <sz val="10"/>
        <rFont val="Calibri"/>
        <family val="2"/>
        <scheme val="minor"/>
      </rPr>
      <t>customer relationship</t>
    </r>
  </si>
  <si>
    <r>
      <t>Mampu  menguasai konsep</t>
    </r>
    <r>
      <rPr>
        <i/>
        <sz val="10"/>
        <rFont val="Calibri"/>
        <family val="2"/>
        <scheme val="minor"/>
      </rPr>
      <t xml:space="preserve"> need analysis</t>
    </r>
    <r>
      <rPr>
        <sz val="10"/>
        <rFont val="Calibri"/>
        <family val="2"/>
        <scheme val="minor"/>
      </rPr>
      <t xml:space="preserve"> calon pelanggan potensial dengan teknik </t>
    </r>
    <r>
      <rPr>
        <i/>
        <sz val="10"/>
        <rFont val="Calibri"/>
        <family val="2"/>
        <scheme val="minor"/>
      </rPr>
      <t>questioning</t>
    </r>
    <r>
      <rPr>
        <sz val="10"/>
        <rFont val="Calibri"/>
        <family val="2"/>
        <scheme val="minor"/>
      </rPr>
      <t xml:space="preserve"> yang menghasilkan data kebutuhan pelanggan.</t>
    </r>
  </si>
  <si>
    <t>Mampu menguasai teknik presentasi penjualan dengan metode AIDA yang menghasilkan transaksi penjualan.</t>
  </si>
  <si>
    <r>
      <t xml:space="preserve">Mampu mengaplikasikan teknik </t>
    </r>
    <r>
      <rPr>
        <i/>
        <sz val="10"/>
        <rFont val="Calibri"/>
        <family val="2"/>
        <scheme val="minor"/>
      </rPr>
      <t xml:space="preserve">handling customer </t>
    </r>
    <r>
      <rPr>
        <sz val="10"/>
        <rFont val="Calibri"/>
        <family val="2"/>
        <scheme val="minor"/>
      </rPr>
      <t xml:space="preserve">dengan pendekatan </t>
    </r>
    <r>
      <rPr>
        <i/>
        <sz val="10"/>
        <rFont val="Calibri"/>
        <family val="2"/>
        <scheme val="minor"/>
      </rPr>
      <t>handling complain</t>
    </r>
    <r>
      <rPr>
        <sz val="10"/>
        <rFont val="Calibri"/>
        <family val="2"/>
        <scheme val="minor"/>
      </rPr>
      <t xml:space="preserve"> yang menghasilkan keyakinan untuk membeli produk.</t>
    </r>
  </si>
  <si>
    <t>Mampu mengaplikasikan teknik negosiasi penjualan sehingga menghasilkan transaksi penjualan.</t>
  </si>
  <si>
    <r>
      <t>Mampu mengaplikasikan teknik</t>
    </r>
    <r>
      <rPr>
        <i/>
        <sz val="10"/>
        <rFont val="Calibri"/>
        <family val="2"/>
        <scheme val="minor"/>
      </rPr>
      <t xml:space="preserve"> closing the sales</t>
    </r>
    <r>
      <rPr>
        <sz val="10"/>
        <rFont val="Calibri"/>
        <family val="2"/>
        <scheme val="minor"/>
      </rPr>
      <t xml:space="preserve"> dengan pendekatan </t>
    </r>
    <r>
      <rPr>
        <i/>
        <sz val="10"/>
        <rFont val="Calibri"/>
        <family val="2"/>
        <scheme val="minor"/>
      </rPr>
      <t xml:space="preserve">Yes Clossing </t>
    </r>
    <r>
      <rPr>
        <sz val="10"/>
        <rFont val="Calibri"/>
        <family val="2"/>
        <scheme val="minor"/>
      </rPr>
      <t>yang menghasilkan penjualan</t>
    </r>
  </si>
  <si>
    <t>Mampu mengaplikasikan pengelolaan waktu dengan metode manajemen waktu yang menghasilkan efektifitas penjualan.</t>
  </si>
  <si>
    <t>Mampu mengaplikasikan pengelolaan teritori dengan pendekatan karakteristik wilayah yang menghasilkan wilayah penjualan.</t>
  </si>
  <si>
    <t>Mampu mengaplikasikan konsep riset pasar dengan pendekatan eksploratori sehingga menghasilkan  tujuan dan metode riset yang jelas.</t>
  </si>
  <si>
    <t>Mampu mengaplikasikan instrumen riset pasar dengan pendekatan kuesioner yang menghasilkan daftar pertanyaan riset.</t>
  </si>
  <si>
    <r>
      <t xml:space="preserve">Mampu menganalisa dan memperkirakan permintaan pasar dengan metode </t>
    </r>
    <r>
      <rPr>
        <i/>
        <sz val="10"/>
        <rFont val="Calibri"/>
        <family val="2"/>
        <scheme val="minor"/>
      </rPr>
      <t xml:space="preserve">forecasting </t>
    </r>
    <r>
      <rPr>
        <sz val="10"/>
        <rFont val="Calibri"/>
        <family val="2"/>
        <scheme val="minor"/>
      </rPr>
      <t>yang menghasilkan data permintaan pasar.</t>
    </r>
  </si>
  <si>
    <t>Mampu mengambil keputusan berdasarkan data riset pasar dengan menggunakan aplikasi microsoft excel sehingga menghasilkan data yang mendukung proses keputusan</t>
  </si>
  <si>
    <t>Mampu merancang event dengan metode manajemen event dengan hasil even yang kreatif.</t>
  </si>
  <si>
    <t>Mampu mengatur acara pada event dengan pendekatan persuasif yang menghasilkan event yang berjalan dengan baik.</t>
  </si>
  <si>
    <t>Mampu membuat konten dengan metode atraktif yang menghasilkan konten yang menarik.</t>
  </si>
  <si>
    <r>
      <t>Mampu merancang iklan dengan metode 5M (</t>
    </r>
    <r>
      <rPr>
        <i/>
        <sz val="10"/>
        <rFont val="Calibri"/>
        <family val="2"/>
        <scheme val="minor"/>
      </rPr>
      <t>mission</t>
    </r>
    <r>
      <rPr>
        <sz val="10"/>
        <rFont val="Calibri"/>
        <family val="2"/>
        <scheme val="minor"/>
      </rPr>
      <t xml:space="preserve">, </t>
    </r>
    <r>
      <rPr>
        <i/>
        <sz val="10"/>
        <rFont val="Calibri"/>
        <family val="2"/>
        <scheme val="minor"/>
      </rPr>
      <t>massage, money, media,  measurement</t>
    </r>
    <r>
      <rPr>
        <sz val="10"/>
        <rFont val="Calibri"/>
        <family val="2"/>
        <scheme val="minor"/>
      </rPr>
      <t xml:space="preserve">) dengan hasil iklan yang efektif. </t>
    </r>
  </si>
  <si>
    <r>
      <t>Mampu mengelola data pelanggan dengan menggunakan metode CRM (</t>
    </r>
    <r>
      <rPr>
        <i/>
        <sz val="10"/>
        <rFont val="Calibri"/>
        <family val="2"/>
        <scheme val="minor"/>
      </rPr>
      <t>Customer Relationship Management</t>
    </r>
    <r>
      <rPr>
        <sz val="10"/>
        <rFont val="Calibri"/>
        <family val="2"/>
        <scheme val="minor"/>
      </rPr>
      <t>) yang menghasilkan loyalitas pelanggan.</t>
    </r>
  </si>
  <si>
    <t>Mampu menganalisis varian dan keunggulan masing-masing produk dengan pendekatan product knowledge yang menghasilkan pemahaman tentang produk.</t>
  </si>
  <si>
    <t>Mampu mendemonstrasikan unjuk kerja produk dengan metode presentasi yang menghasilkan minat untuk membeli produk.</t>
  </si>
  <si>
    <t>Mampu menganalisis data keluhan pelanggan melalui penyebaran kuesioner yang hasilnya dapat dipakai untuk pengambilan keputusan</t>
  </si>
  <si>
    <r>
      <t xml:space="preserve">Mampu mengaplikasikan data keluhan pelanggan dengan aplikasi </t>
    </r>
    <r>
      <rPr>
        <i/>
        <sz val="10"/>
        <rFont val="Calibri"/>
        <family val="2"/>
        <scheme val="minor"/>
      </rPr>
      <t>database</t>
    </r>
    <r>
      <rPr>
        <sz val="10"/>
        <rFont val="Calibri"/>
        <family val="2"/>
        <scheme val="minor"/>
      </rPr>
      <t xml:space="preserve"> pelanggan yang menghasilkan data keluhan pelanggan.</t>
    </r>
  </si>
  <si>
    <r>
      <t xml:space="preserve">Mampu mengelompokkan profil dan karakteristik pelanggan dengan metode </t>
    </r>
    <r>
      <rPr>
        <i/>
        <sz val="10"/>
        <rFont val="Calibri"/>
        <family val="2"/>
        <scheme val="minor"/>
      </rPr>
      <t xml:space="preserve">clustering </t>
    </r>
    <r>
      <rPr>
        <sz val="10"/>
        <rFont val="Calibri"/>
        <family val="2"/>
        <scheme val="minor"/>
      </rPr>
      <t>yang menghasilkan profil pelanggan.</t>
    </r>
  </si>
  <si>
    <r>
      <t xml:space="preserve">Mampu mengaplikasikan pelaksanaan layanan dengan metode </t>
    </r>
    <r>
      <rPr>
        <i/>
        <sz val="10"/>
        <rFont val="Calibri"/>
        <family val="2"/>
        <scheme val="minor"/>
      </rPr>
      <t>service exelent</t>
    </r>
    <r>
      <rPr>
        <sz val="10"/>
        <rFont val="Calibri"/>
        <family val="2"/>
        <scheme val="minor"/>
      </rPr>
      <t xml:space="preserve"> yang menghasilkan layanan yang prima.</t>
    </r>
  </si>
  <si>
    <r>
      <t>Mampu mengaplikasikan pelayanan prima dengan  metode ABC (</t>
    </r>
    <r>
      <rPr>
        <i/>
        <sz val="10"/>
        <rFont val="Calibri"/>
        <family val="2"/>
        <scheme val="minor"/>
      </rPr>
      <t>Attitude, Behavior, Cognitive</t>
    </r>
    <r>
      <rPr>
        <sz val="10"/>
        <rFont val="Calibri"/>
        <family val="2"/>
        <scheme val="minor"/>
      </rPr>
      <t>) yang menghasilkan kepuasan pelanggan.</t>
    </r>
  </si>
  <si>
    <t>Mampu mengaplikasikan metode Yes-But untuk menyusun keluhan pelanggan sehingga dapat diketahui dengan rinci jenis keluhan pelanggan.</t>
  </si>
  <si>
    <t>Mampu mengaplikasikan penanganan keluhan pelanggan dengan metode ADEMIN (Atensi, Dengarkan, Empati, Maaf, dan Inisiatif) yang menghasilkan solusi terhadap keluhan pelanggan.</t>
  </si>
  <si>
    <r>
      <t xml:space="preserve">Membuat rancangan promosi dengan pendekatan </t>
    </r>
    <r>
      <rPr>
        <i/>
        <sz val="10"/>
        <rFont val="Calibri"/>
        <family val="2"/>
        <scheme val="minor"/>
      </rPr>
      <t xml:space="preserve">promotion mix </t>
    </r>
    <r>
      <rPr>
        <sz val="10"/>
        <rFont val="Calibri"/>
        <family val="2"/>
        <scheme val="minor"/>
      </rPr>
      <t>yang menghasilkan informasi produk dan layanan</t>
    </r>
  </si>
  <si>
    <r>
      <t>Memilih metode promosi yang tepat dengan pendekatan STP (</t>
    </r>
    <r>
      <rPr>
        <i/>
        <sz val="10"/>
        <rFont val="Calibri"/>
        <family val="2"/>
        <scheme val="minor"/>
      </rPr>
      <t>Segmenting, Targetting, Positioning</t>
    </r>
    <r>
      <rPr>
        <sz val="10"/>
        <rFont val="Calibri"/>
        <family val="2"/>
        <scheme val="minor"/>
      </rPr>
      <t>) sehingga menghasilkan keputusan media promosi yang tepat sasaran</t>
    </r>
  </si>
  <si>
    <r>
      <t xml:space="preserve">Mampu melakukan evaluasi kegiatan promosi dengan metode </t>
    </r>
    <r>
      <rPr>
        <i/>
        <sz val="10"/>
        <rFont val="Calibri"/>
        <family val="2"/>
        <scheme val="minor"/>
      </rPr>
      <t>Cognitif, Afektif, Behavior</t>
    </r>
    <r>
      <rPr>
        <sz val="10"/>
        <rFont val="Calibri"/>
        <family val="2"/>
        <scheme val="minor"/>
      </rPr>
      <t xml:space="preserve"> dengan menunjukan hasil keputusan pembelian</t>
    </r>
  </si>
  <si>
    <r>
      <t xml:space="preserve">Mampu menyusun laporan kontak, mendokumentasikan, dan mendistribusikannya untuk menyamakan referensi hasil pertemuan dengan klien dengan menggunakan aplikasi </t>
    </r>
    <r>
      <rPr>
        <i/>
        <sz val="10"/>
        <rFont val="Calibri"/>
        <family val="2"/>
        <scheme val="minor"/>
      </rPr>
      <t>microsoft excel</t>
    </r>
    <r>
      <rPr>
        <sz val="10"/>
        <rFont val="Calibri"/>
        <family val="2"/>
        <scheme val="minor"/>
      </rPr>
      <t xml:space="preserve"> yang menghasilkan data klien</t>
    </r>
  </si>
  <si>
    <t>Mampu melakukan negosiasi dengan klien agar terjadi pemahaman substansi yang mungkin berbeda dengan persepsi klien.</t>
  </si>
  <si>
    <t>Mampu menyusun data hasil pertemuan dengan klien sebagai pedoman apabila ada perkembangan atau perubahan program yang sudah direncanakan.</t>
  </si>
  <si>
    <t>Mampu menyusun dan mengolah data perkembangan pasar untuk memahami proses dan hasil capaian program yang sudah diterapkan.</t>
  </si>
  <si>
    <t>Mampu melakukan evaluasi dan melaporkan data perkembangan pasar sebagai dasar pertimbangan dalam memberikan masukkan ke klien untuk perbaikan atau dasar pertimbangan dalam penyusunan program mendatang untuk kesinambungan.</t>
  </si>
  <si>
    <t>teknik komunikasi, proses komunikasi, proses selling, teknik closing</t>
  </si>
  <si>
    <t>trend analisis, pertumbuhan industri dan pasar</t>
  </si>
  <si>
    <t>aplikasi pengolahan data, analisis data, pengelompokan data</t>
  </si>
  <si>
    <t>statistik bisnis</t>
  </si>
  <si>
    <t>pembuatan proposal event, kordinasi, emergency plan, komunikasi pemasaran event</t>
  </si>
  <si>
    <t>perencanaan event manajemen (budgeting, scheduling side selection, kreatif thinking</t>
  </si>
  <si>
    <t>keberhasilan program, keberhasilan sasaran, kepuasan terhadap program, tingkat input dan output</t>
  </si>
  <si>
    <t>perencanaan iklan, creatif konten, maping iklan</t>
  </si>
  <si>
    <t>CRM, Loyalitas pelanggan, pengelolaan data pelanggan</t>
  </si>
  <si>
    <t>kreatif konten manajemen, produksi konten</t>
  </si>
  <si>
    <t>product knowledge, komunikasi pemasaran</t>
  </si>
  <si>
    <t>presentasi produk, promosi, simulasi produk, demonstrasi produk</t>
  </si>
  <si>
    <r>
      <t>Metode ABC (</t>
    </r>
    <r>
      <rPr>
        <i/>
        <sz val="10"/>
        <color theme="1"/>
        <rFont val="Calibri"/>
        <family val="2"/>
        <scheme val="minor"/>
      </rPr>
      <t>Attitude, behavior, cognitif</t>
    </r>
    <r>
      <rPr>
        <sz val="10"/>
        <color theme="1"/>
        <rFont val="Calibri"/>
        <family val="2"/>
        <scheme val="minor"/>
      </rPr>
      <t>) kepuasan pelanggan.</t>
    </r>
  </si>
  <si>
    <r>
      <t>handling complain, metode</t>
    </r>
    <r>
      <rPr>
        <i/>
        <sz val="10"/>
        <color theme="1"/>
        <rFont val="Calibri"/>
        <family val="2"/>
        <scheme val="minor"/>
      </rPr>
      <t xml:space="preserve"> yes-but</t>
    </r>
    <r>
      <rPr>
        <sz val="10"/>
        <color theme="1"/>
        <rFont val="Calibri"/>
        <family val="2"/>
        <scheme val="minor"/>
      </rPr>
      <t>, jenis-jenis complain</t>
    </r>
  </si>
  <si>
    <r>
      <t xml:space="preserve">Pengambilan keputusan, sistem informasi manajemen, </t>
    </r>
    <r>
      <rPr>
        <i/>
        <sz val="10"/>
        <color theme="1"/>
        <rFont val="Calibri"/>
        <family val="2"/>
        <scheme val="minor"/>
      </rPr>
      <t>selling process</t>
    </r>
  </si>
  <si>
    <r>
      <t xml:space="preserve">Mampu berkomunikasi dalam bahasa inggris secara lisan dan tulisan untuk kebutuhan pengembangan diri pada bidang pekerjaan </t>
    </r>
    <r>
      <rPr>
        <i/>
        <sz val="8"/>
        <color indexed="8"/>
        <rFont val="Calibri"/>
        <family val="2"/>
        <scheme val="minor"/>
      </rPr>
      <t>Customer Service,</t>
    </r>
    <r>
      <rPr>
        <sz val="8"/>
        <color indexed="8"/>
        <rFont val="Calibri"/>
        <family val="2"/>
        <scheme val="minor"/>
      </rPr>
      <t>Penjualan, dan Periklanan.</t>
    </r>
  </si>
  <si>
    <r>
      <t xml:space="preserve">Mampu mengelompokkan profil dan karakteristik pelanggan dengan metode </t>
    </r>
    <r>
      <rPr>
        <i/>
        <sz val="8"/>
        <rFont val="Calibri"/>
        <family val="2"/>
        <scheme val="minor"/>
      </rPr>
      <t xml:space="preserve">clustering </t>
    </r>
    <r>
      <rPr>
        <sz val="8"/>
        <rFont val="Calibri"/>
        <family val="2"/>
        <scheme val="minor"/>
      </rPr>
      <t>yang menghasilkan profil pelanggan.</t>
    </r>
  </si>
  <si>
    <t>English for Marketing</t>
  </si>
  <si>
    <t>praktikum aplikasi komputer</t>
  </si>
  <si>
    <t>Ekonomi &amp; Manajemen Bisnis</t>
  </si>
  <si>
    <t>Pendidikan Pancasila dan kewarganegaraan</t>
  </si>
  <si>
    <t>Kreativitas &amp; Inovasi</t>
  </si>
  <si>
    <t>Segmenting, Targeting, &amp; Positioning</t>
  </si>
  <si>
    <t>Customer Service</t>
  </si>
  <si>
    <t>Selling Skill</t>
  </si>
  <si>
    <t>Tugas Besar-1 Gagasan Inovasi Tertulis (GIT)</t>
  </si>
  <si>
    <t>Integrated Marketing Communication</t>
  </si>
  <si>
    <t>Etika Bisnis</t>
  </si>
  <si>
    <t>English Writing Skill</t>
  </si>
  <si>
    <t>TOEFL Preparation</t>
  </si>
  <si>
    <t>SAP Sales Order (SCM 600)</t>
  </si>
  <si>
    <t>Manajemen Saluran Pemasaran</t>
  </si>
  <si>
    <t>Tugas Besar-2 Studi Kelayakan Bisnis (SKB)</t>
  </si>
  <si>
    <t>Tugas Besar-3 Business Plan (BP)</t>
  </si>
  <si>
    <t>Internship 1</t>
  </si>
  <si>
    <t>Internship 2</t>
  </si>
  <si>
    <t>Negotiation Skill in Sales</t>
  </si>
  <si>
    <t>Komunikasi Bisnis  &amp; Presentation Skill</t>
  </si>
  <si>
    <t>Creative Advertising</t>
  </si>
  <si>
    <t>Management Event</t>
  </si>
  <si>
    <t>Strategi Bisnis</t>
  </si>
  <si>
    <t>Kepribadian</t>
  </si>
  <si>
    <t>Etika</t>
  </si>
  <si>
    <t>Agama</t>
  </si>
  <si>
    <t>Moral</t>
  </si>
  <si>
    <t>Wawasan kesadaran bernegara</t>
  </si>
  <si>
    <t>Memiliki pola pikir</t>
  </si>
  <si>
    <t>Cinta tanah air</t>
  </si>
  <si>
    <t>Pancasila</t>
  </si>
  <si>
    <t>Adaptif</t>
  </si>
  <si>
    <r>
      <t xml:space="preserve">Mampu mengaplikasikan elemen strategi pemasaran perusahaan dengan pendekatan </t>
    </r>
    <r>
      <rPr>
        <i/>
        <sz val="8"/>
        <color indexed="8"/>
        <rFont val="Calibri"/>
        <family val="2"/>
        <scheme val="minor"/>
      </rPr>
      <t>Segmenting, Targeting, Positioning</t>
    </r>
    <r>
      <rPr>
        <sz val="8"/>
        <color indexed="8"/>
        <rFont val="Calibri"/>
        <family val="2"/>
        <scheme val="minor"/>
      </rPr>
      <t xml:space="preserve"> dalam menyelesaikan permasalahan pemasaran perusahaan serta mampu beradaptasi terhadap lingkungan pemasaran perusahaan</t>
    </r>
  </si>
  <si>
    <r>
      <t xml:space="preserve">Mampu  mengaplikasikan elemen taktik pemasaran perusahaan dengan pendekatan bauran pemasaran </t>
    </r>
    <r>
      <rPr>
        <i/>
        <sz val="8"/>
        <color indexed="8"/>
        <rFont val="Calibri"/>
        <family val="2"/>
        <scheme val="minor"/>
      </rPr>
      <t>(marketing mix)</t>
    </r>
    <r>
      <rPr>
        <sz val="8"/>
        <color indexed="8"/>
        <rFont val="Calibri"/>
        <family val="2"/>
        <scheme val="minor"/>
      </rPr>
      <t xml:space="preserve"> dan proses penjualan (</t>
    </r>
    <r>
      <rPr>
        <i/>
        <sz val="8"/>
        <color indexed="8"/>
        <rFont val="Calibri"/>
        <family val="2"/>
        <scheme val="minor"/>
      </rPr>
      <t>selling</t>
    </r>
    <r>
      <rPr>
        <sz val="8"/>
        <color indexed="8"/>
        <rFont val="Calibri"/>
        <family val="2"/>
        <scheme val="minor"/>
      </rPr>
      <t>) untuk menghasilkan produk yang sesuai dengan kebutuhan konsumen, pola promosi dan distribusi yang tepat.</t>
    </r>
  </si>
  <si>
    <r>
      <t xml:space="preserve">Mampu  mengaplikasikan elemen </t>
    </r>
    <r>
      <rPr>
        <i/>
        <sz val="8"/>
        <color indexed="8"/>
        <rFont val="Calibri"/>
        <family val="2"/>
        <scheme val="minor"/>
      </rPr>
      <t>value</t>
    </r>
    <r>
      <rPr>
        <sz val="8"/>
        <color indexed="8"/>
        <rFont val="Calibri"/>
        <family val="2"/>
        <scheme val="minor"/>
      </rPr>
      <t xml:space="preserve"> pemasaran perusahaan dengan menerapkan differensiasi merek dan layanan untuk menghasilkan produk dan pelayanan yang memiliki keunggulan bersaing.  </t>
    </r>
  </si>
  <si>
    <r>
      <t xml:space="preserve">Mampu mengaplikasikan model komunikasi pelanggan dengan metode </t>
    </r>
    <r>
      <rPr>
        <i/>
        <sz val="8"/>
        <color indexed="8"/>
        <rFont val="Calibri"/>
        <family val="2"/>
        <scheme val="minor"/>
      </rPr>
      <t>Seven C’s Effective Communication</t>
    </r>
    <r>
      <rPr>
        <sz val="8"/>
        <color indexed="8"/>
        <rFont val="Calibri"/>
        <family val="2"/>
        <scheme val="minor"/>
      </rPr>
      <t xml:space="preserve"> yang hasilnya ditunjukkan oleh kesamaan persepsi tentang produk/layanan perusahaan.</t>
    </r>
  </si>
  <si>
    <r>
      <t xml:space="preserve">Mampu mengaplikasikan metoda penulisan bisnis dengan menggunakan model </t>
    </r>
    <r>
      <rPr>
        <i/>
        <sz val="8"/>
        <rFont val="Calibri"/>
        <family val="2"/>
        <scheme val="minor"/>
      </rPr>
      <t>5 Giant Steps</t>
    </r>
    <r>
      <rPr>
        <sz val="8"/>
        <rFont val="Calibri"/>
        <family val="2"/>
        <scheme val="minor"/>
      </rPr>
      <t xml:space="preserve"> sehingga menghasilakan tulisan bisnis yang "menjual" </t>
    </r>
  </si>
  <si>
    <r>
      <t>Mampu  mengaplikasikan pesan bisnis dengan metode AIDA (</t>
    </r>
    <r>
      <rPr>
        <i/>
        <sz val="8"/>
        <rFont val="Calibri"/>
        <family val="2"/>
        <scheme val="minor"/>
      </rPr>
      <t>Attention, Interst, Desire, Action</t>
    </r>
    <r>
      <rPr>
        <sz val="8"/>
        <rFont val="Calibri"/>
        <family val="2"/>
        <scheme val="minor"/>
      </rPr>
      <t>) dengan hasil kenginan untuk bertransaksi.</t>
    </r>
  </si>
  <si>
    <r>
      <t xml:space="preserve">Mampu menguasai konsep </t>
    </r>
    <r>
      <rPr>
        <i/>
        <sz val="8"/>
        <rFont val="Calibri"/>
        <family val="2"/>
        <scheme val="minor"/>
      </rPr>
      <t xml:space="preserve">effective communication </t>
    </r>
    <r>
      <rPr>
        <sz val="8"/>
        <rFont val="Calibri"/>
        <family val="2"/>
        <scheme val="minor"/>
      </rPr>
      <t xml:space="preserve">sehingga dapat melakukan percakapan yang efektif dengan calon pelanggan potensial dan menghasilkan </t>
    </r>
    <r>
      <rPr>
        <i/>
        <sz val="8"/>
        <rFont val="Calibri"/>
        <family val="2"/>
        <scheme val="minor"/>
      </rPr>
      <t>customer relationship</t>
    </r>
  </si>
  <si>
    <r>
      <t>Mampu  menguasai konsep</t>
    </r>
    <r>
      <rPr>
        <i/>
        <sz val="8"/>
        <rFont val="Calibri"/>
        <family val="2"/>
        <scheme val="minor"/>
      </rPr>
      <t xml:space="preserve"> need analysis</t>
    </r>
    <r>
      <rPr>
        <sz val="8"/>
        <rFont val="Calibri"/>
        <family val="2"/>
        <scheme val="minor"/>
      </rPr>
      <t xml:space="preserve"> calon pelanggan potensial dengan teknik </t>
    </r>
    <r>
      <rPr>
        <i/>
        <sz val="8"/>
        <rFont val="Calibri"/>
        <family val="2"/>
        <scheme val="minor"/>
      </rPr>
      <t>questioning</t>
    </r>
    <r>
      <rPr>
        <sz val="8"/>
        <rFont val="Calibri"/>
        <family val="2"/>
        <scheme val="minor"/>
      </rPr>
      <t xml:space="preserve"> yang menghasilkan data kebutuhan pelanggan.</t>
    </r>
  </si>
  <si>
    <r>
      <t xml:space="preserve">Mampu mengaplikasikan teknik </t>
    </r>
    <r>
      <rPr>
        <i/>
        <sz val="8"/>
        <rFont val="Calibri"/>
        <family val="2"/>
        <scheme val="minor"/>
      </rPr>
      <t xml:space="preserve">handling customer </t>
    </r>
    <r>
      <rPr>
        <sz val="8"/>
        <rFont val="Calibri"/>
        <family val="2"/>
        <scheme val="minor"/>
      </rPr>
      <t xml:space="preserve">dengan pendekatan </t>
    </r>
    <r>
      <rPr>
        <i/>
        <sz val="8"/>
        <rFont val="Calibri"/>
        <family val="2"/>
        <scheme val="minor"/>
      </rPr>
      <t>handling complain</t>
    </r>
    <r>
      <rPr>
        <sz val="8"/>
        <rFont val="Calibri"/>
        <family val="2"/>
        <scheme val="minor"/>
      </rPr>
      <t xml:space="preserve"> yang menghasilkan keyakinan untuk membeli produk.</t>
    </r>
  </si>
  <si>
    <r>
      <t>Mampu mengaplikasikan teknik</t>
    </r>
    <r>
      <rPr>
        <i/>
        <sz val="8"/>
        <rFont val="Calibri"/>
        <family val="2"/>
        <scheme val="minor"/>
      </rPr>
      <t xml:space="preserve"> closing the sales</t>
    </r>
    <r>
      <rPr>
        <sz val="8"/>
        <rFont val="Calibri"/>
        <family val="2"/>
        <scheme val="minor"/>
      </rPr>
      <t xml:space="preserve"> dengan pendekatan </t>
    </r>
    <r>
      <rPr>
        <i/>
        <sz val="8"/>
        <rFont val="Calibri"/>
        <family val="2"/>
        <scheme val="minor"/>
      </rPr>
      <t xml:space="preserve">Yes Clossing </t>
    </r>
    <r>
      <rPr>
        <sz val="8"/>
        <rFont val="Calibri"/>
        <family val="2"/>
        <scheme val="minor"/>
      </rPr>
      <t>yang menghasilkan penjualan</t>
    </r>
  </si>
  <si>
    <r>
      <t xml:space="preserve">Mampu menganalisa dan memperkirakan permintaan pasar dengan metode </t>
    </r>
    <r>
      <rPr>
        <i/>
        <sz val="8"/>
        <rFont val="Calibri"/>
        <family val="2"/>
        <scheme val="minor"/>
      </rPr>
      <t xml:space="preserve">forecasting </t>
    </r>
    <r>
      <rPr>
        <sz val="8"/>
        <rFont val="Calibri"/>
        <family val="2"/>
        <scheme val="minor"/>
      </rPr>
      <t>yang menghasilkan data permintaan pasar.</t>
    </r>
  </si>
  <si>
    <r>
      <t>Mampu merancang iklan dengan metode 5M (</t>
    </r>
    <r>
      <rPr>
        <i/>
        <sz val="8"/>
        <rFont val="Calibri"/>
        <family val="2"/>
        <scheme val="minor"/>
      </rPr>
      <t>mission</t>
    </r>
    <r>
      <rPr>
        <sz val="8"/>
        <rFont val="Calibri"/>
        <family val="2"/>
        <scheme val="minor"/>
      </rPr>
      <t xml:space="preserve">, </t>
    </r>
    <r>
      <rPr>
        <i/>
        <sz val="8"/>
        <rFont val="Calibri"/>
        <family val="2"/>
        <scheme val="minor"/>
      </rPr>
      <t>massage, money, media,  measurement</t>
    </r>
    <r>
      <rPr>
        <sz val="8"/>
        <rFont val="Calibri"/>
        <family val="2"/>
        <scheme val="minor"/>
      </rPr>
      <t xml:space="preserve">) dengan hasil iklan yang efektif. </t>
    </r>
  </si>
  <si>
    <r>
      <t>Mampu mengelola data pelanggan dengan menggunakan metode CRM (</t>
    </r>
    <r>
      <rPr>
        <i/>
        <sz val="8"/>
        <rFont val="Calibri"/>
        <family val="2"/>
        <scheme val="minor"/>
      </rPr>
      <t>Customer Relationship Management</t>
    </r>
    <r>
      <rPr>
        <sz val="8"/>
        <rFont val="Calibri"/>
        <family val="2"/>
        <scheme val="minor"/>
      </rPr>
      <t>) yang menghasilkan loyalitas pelanggan.</t>
    </r>
  </si>
  <si>
    <r>
      <t xml:space="preserve">Mampu mengaplikasikan data keluhan pelanggan dengan aplikasi </t>
    </r>
    <r>
      <rPr>
        <i/>
        <sz val="8"/>
        <rFont val="Calibri"/>
        <family val="2"/>
        <scheme val="minor"/>
      </rPr>
      <t>database</t>
    </r>
    <r>
      <rPr>
        <sz val="8"/>
        <rFont val="Calibri"/>
        <family val="2"/>
        <scheme val="minor"/>
      </rPr>
      <t xml:space="preserve"> pelanggan yang menghasilkan data keluhan pelanggan.</t>
    </r>
  </si>
  <si>
    <r>
      <t xml:space="preserve">Mampu mengaplikasikan pelaksanaan layanan dengan metode </t>
    </r>
    <r>
      <rPr>
        <i/>
        <sz val="8"/>
        <rFont val="Calibri"/>
        <family val="2"/>
        <scheme val="minor"/>
      </rPr>
      <t>service exelent</t>
    </r>
    <r>
      <rPr>
        <sz val="8"/>
        <rFont val="Calibri"/>
        <family val="2"/>
        <scheme val="minor"/>
      </rPr>
      <t xml:space="preserve"> yang menghasilkan layanan yang prima.</t>
    </r>
  </si>
  <si>
    <r>
      <t>Mampu mengaplikasikan pelayanan prima dengan  metode ABC (</t>
    </r>
    <r>
      <rPr>
        <i/>
        <sz val="8"/>
        <rFont val="Calibri"/>
        <family val="2"/>
        <scheme val="minor"/>
      </rPr>
      <t>Attitude, Behavior, Cognitive</t>
    </r>
    <r>
      <rPr>
        <sz val="8"/>
        <rFont val="Calibri"/>
        <family val="2"/>
        <scheme val="minor"/>
      </rPr>
      <t>) yang menghasilkan kepuasan pelanggan.</t>
    </r>
  </si>
  <si>
    <r>
      <t xml:space="preserve">Membuat rancangan promosi dengan pendekatan </t>
    </r>
    <r>
      <rPr>
        <i/>
        <sz val="8"/>
        <rFont val="Calibri"/>
        <family val="2"/>
        <scheme val="minor"/>
      </rPr>
      <t xml:space="preserve">promotion mix </t>
    </r>
    <r>
      <rPr>
        <sz val="8"/>
        <rFont val="Calibri"/>
        <family val="2"/>
        <scheme val="minor"/>
      </rPr>
      <t>yang menghasilkan informasi produk dan layanan</t>
    </r>
  </si>
  <si>
    <r>
      <t>Memilih metode promosi yang tepat dengan pendekatan STP (</t>
    </r>
    <r>
      <rPr>
        <i/>
        <sz val="8"/>
        <rFont val="Calibri"/>
        <family val="2"/>
        <scheme val="minor"/>
      </rPr>
      <t>Segmenting, Targetting, Positioning</t>
    </r>
    <r>
      <rPr>
        <sz val="8"/>
        <rFont val="Calibri"/>
        <family val="2"/>
        <scheme val="minor"/>
      </rPr>
      <t>) sehingga menghasilkan keputusan media promosi yang tepat sasaran</t>
    </r>
  </si>
  <si>
    <r>
      <t xml:space="preserve">Mampu melakukan evaluasi kegiatan promosi dengan metode </t>
    </r>
    <r>
      <rPr>
        <i/>
        <sz val="8"/>
        <rFont val="Calibri"/>
        <family val="2"/>
        <scheme val="minor"/>
      </rPr>
      <t>Cognitif, Afektif, Behavior</t>
    </r>
    <r>
      <rPr>
        <sz val="8"/>
        <rFont val="Calibri"/>
        <family val="2"/>
        <scheme val="minor"/>
      </rPr>
      <t xml:space="preserve"> dengan menunjukan hasil keputusan pembelian</t>
    </r>
  </si>
  <si>
    <r>
      <t xml:space="preserve">Mampu menyusun laporan kontak, mendokumentasikan, dan mendistribusikannya untuk menyamakan referensi hasil pertemuan dengan klien dengan menggunakan aplikasi </t>
    </r>
    <r>
      <rPr>
        <i/>
        <sz val="8"/>
        <rFont val="Calibri"/>
        <family val="2"/>
        <scheme val="minor"/>
      </rPr>
      <t>microsoft excel</t>
    </r>
    <r>
      <rPr>
        <sz val="8"/>
        <rFont val="Calibri"/>
        <family val="2"/>
        <scheme val="minor"/>
      </rPr>
      <t xml:space="preserve"> yang menghasilkan data klien</t>
    </r>
  </si>
  <si>
    <t>Bela Negara</t>
  </si>
  <si>
    <t>Norma dan tingkah laku</t>
  </si>
  <si>
    <t>Komunikasi dan Bekerja sama</t>
  </si>
  <si>
    <t>Komunikasi Berbahasa Asing</t>
  </si>
  <si>
    <t>Pemahaman berpikir logis</t>
  </si>
  <si>
    <t>Mampu mendokumentasikan, menyimpan, mengamankan, dan menemukan kembali data untuk menjamin kesahihan dan mencegah plagiasi.</t>
  </si>
  <si>
    <t>Kerjasama</t>
  </si>
  <si>
    <t>Konsep Leaderhip</t>
  </si>
  <si>
    <t>Konsep integrasi dan optimisi</t>
  </si>
  <si>
    <t xml:space="preserve">Konsep </t>
  </si>
  <si>
    <t>STP</t>
  </si>
  <si>
    <t>SELLING</t>
  </si>
  <si>
    <t>CUSTOMER SERVICE</t>
  </si>
  <si>
    <r>
      <t xml:space="preserve">Basis Segmentasi dan Prosedur Segmentasi Pasar, Kriteria dasar penetapan pasar sasaran, Langkah-langkah penentuan positioning produk </t>
    </r>
    <r>
      <rPr>
        <b/>
        <sz val="8"/>
        <color theme="1"/>
        <rFont val="Calibri"/>
        <family val="2"/>
        <scheme val="minor"/>
      </rPr>
      <t>-----&gt; MARKETING, STP</t>
    </r>
  </si>
  <si>
    <r>
      <t xml:space="preserve">Konsep produk dan karakteristik produk, Bauran produk, Lini produk, Fitur produk, Level produk, Klasifikasi produk, Konsep harga, Langkah-langkah penetapan harga, </t>
    </r>
    <r>
      <rPr>
        <i/>
        <sz val="8"/>
        <color indexed="8"/>
        <rFont val="Calibri"/>
        <family val="2"/>
        <scheme val="minor"/>
      </rPr>
      <t>Markup Pricing, Target Return Pricing, Perceived Value Pricing, Value Pricing, Going-Rate Pricing, Sealed-Bid Pricing,</t>
    </r>
    <r>
      <rPr>
        <sz val="8"/>
        <color indexed="8"/>
        <rFont val="Calibri"/>
        <family val="2"/>
        <scheme val="minor"/>
      </rPr>
      <t xml:space="preserve">Konsep promosi dan alat-alat promosi, Pemilihan saluran pemasaran.
</t>
    </r>
    <r>
      <rPr>
        <b/>
        <sz val="8"/>
        <color indexed="8"/>
        <rFont val="Calibri"/>
        <family val="2"/>
        <scheme val="minor"/>
      </rPr>
      <t>-----&gt; EKONOMI, MARKETING, MANAJEMEN KEUANGAN, DISTRIBUSI, MARKOM</t>
    </r>
  </si>
  <si>
    <r>
      <t>Konsep merek, Citra Merek, Ekuitas merek, Dieferensiasi merek, Diferensiasi produk dan pelayanan, Dimensi pelayanan, dan Kualitas pelayanan.</t>
    </r>
    <r>
      <rPr>
        <b/>
        <sz val="8"/>
        <color theme="1"/>
        <rFont val="Calibri"/>
        <family val="2"/>
        <scheme val="minor"/>
      </rPr>
      <t>-----&gt; MARKETING, BRAND, JASA</t>
    </r>
  </si>
  <si>
    <r>
      <t xml:space="preserve">perancangan pesan, metode 5 giant, teknik presentasi, metode persuasi penjualan </t>
    </r>
    <r>
      <rPr>
        <b/>
        <sz val="8"/>
        <color theme="1"/>
        <rFont val="Calibri"/>
        <family val="2"/>
        <scheme val="minor"/>
      </rPr>
      <t>-----&gt; KOMBIS, SELLING</t>
    </r>
  </si>
  <si>
    <r>
      <t xml:space="preserve">Teknik </t>
    </r>
    <r>
      <rPr>
        <i/>
        <sz val="8"/>
        <color indexed="8"/>
        <rFont val="Calibri"/>
        <family val="2"/>
        <scheme val="minor"/>
      </rPr>
      <t>Pre-Approach, Approach</t>
    </r>
    <r>
      <rPr>
        <sz val="8"/>
        <color indexed="8"/>
        <rFont val="Calibri"/>
        <family val="2"/>
        <scheme val="minor"/>
      </rPr>
      <t xml:space="preserve">, wawancara </t>
    </r>
    <r>
      <rPr>
        <b/>
        <sz val="8"/>
        <color indexed="8"/>
        <rFont val="Calibri"/>
        <family val="2"/>
        <scheme val="minor"/>
      </rPr>
      <t>-----&gt; KOMBIS, APPROACHING, CRM</t>
    </r>
  </si>
  <si>
    <r>
      <t xml:space="preserve">skenario penjualan, proses presentasi penjualan, mempersiapkan materi penawaran penjualan </t>
    </r>
    <r>
      <rPr>
        <b/>
        <sz val="8"/>
        <color theme="1"/>
        <rFont val="Calibri"/>
        <family val="2"/>
        <scheme val="minor"/>
      </rPr>
      <t>-----&gt; KOMBIS, SELLING</t>
    </r>
  </si>
  <si>
    <r>
      <t xml:space="preserve">Perancangan pesan, Response Hierarchy Models, Pemilihan saluran komunikasi, Teknik pemilihan kata-kata dalam berkumonikasi, Tata cara berpenampilan secara profesional, Teknik pengendalian bahasa tubuh dan ekspresi wajah. </t>
    </r>
    <r>
      <rPr>
        <b/>
        <sz val="8"/>
        <color theme="1"/>
        <rFont val="Calibri"/>
        <family val="2"/>
        <scheme val="minor"/>
      </rPr>
      <t>-----&gt; KOMBIS, MARKOM</t>
    </r>
    <r>
      <rPr>
        <sz val="8"/>
        <color theme="1"/>
        <rFont val="Calibri"/>
        <family val="2"/>
        <scheme val="minor"/>
      </rPr>
      <t xml:space="preserve">
</t>
    </r>
  </si>
  <si>
    <r>
      <t xml:space="preserve">metode AIDA, teknik penulisan pesan bisnis, keterampilan bertransaksi </t>
    </r>
    <r>
      <rPr>
        <b/>
        <sz val="8"/>
        <color theme="1"/>
        <rFont val="Calibri"/>
        <family val="2"/>
        <scheme val="minor"/>
      </rPr>
      <t>-----&gt; KOMBIS, SELLING</t>
    </r>
  </si>
  <si>
    <r>
      <t xml:space="preserve">identifikasi pelanggan potensial, sistem informasi pemasaran, calon porspek </t>
    </r>
    <r>
      <rPr>
        <b/>
        <sz val="8"/>
        <color theme="1"/>
        <rFont val="Calibri"/>
        <family val="2"/>
        <scheme val="minor"/>
      </rPr>
      <t>-----&gt; KOMBIS, PROSPECTING</t>
    </r>
  </si>
  <si>
    <r>
      <t xml:space="preserve">teknik komunikasi, proses komunikasi, proses sellig, teknik closing </t>
    </r>
    <r>
      <rPr>
        <b/>
        <sz val="8"/>
        <color theme="1"/>
        <rFont val="Calibri"/>
        <family val="2"/>
        <scheme val="minor"/>
      </rPr>
      <t>-----&gt; KOMBIS, MARKOM, SELLING, CLOSING THE SALES</t>
    </r>
  </si>
  <si>
    <r>
      <t xml:space="preserve">customer relationship, teknik komunikasi, komunikasi yang efektif dalam penjualan. </t>
    </r>
    <r>
      <rPr>
        <b/>
        <sz val="8"/>
        <color theme="1"/>
        <rFont val="Calibri"/>
        <family val="2"/>
        <scheme val="minor"/>
      </rPr>
      <t>-----&gt; KOMBIS, CRM/DATABASE, MARKETING</t>
    </r>
  </si>
  <si>
    <r>
      <t xml:space="preserve">jenis keberatan prospek, strategi umum dan khusus mengatasi keberatan pelanggan </t>
    </r>
    <r>
      <rPr>
        <b/>
        <sz val="8"/>
        <color theme="1"/>
        <rFont val="Calibri"/>
        <family val="2"/>
        <scheme val="minor"/>
      </rPr>
      <t>-----&gt; PROSPECTING, STRATEGI, CUSTOMER SERVICE</t>
    </r>
  </si>
  <si>
    <r>
      <t>Teknik Negosiasi, BATNA (</t>
    </r>
    <r>
      <rPr>
        <i/>
        <sz val="8"/>
        <color indexed="8"/>
        <rFont val="Calibri"/>
        <family val="2"/>
        <scheme val="minor"/>
      </rPr>
      <t>Best Alternative to a Neotiated Agreement</t>
    </r>
    <r>
      <rPr>
        <sz val="8"/>
        <color indexed="8"/>
        <rFont val="Calibri"/>
        <family val="2"/>
        <scheme val="minor"/>
      </rPr>
      <t xml:space="preserve">) </t>
    </r>
    <r>
      <rPr>
        <b/>
        <sz val="8"/>
        <color indexed="8"/>
        <rFont val="Calibri"/>
        <family val="2"/>
        <scheme val="minor"/>
      </rPr>
      <t>-----&gt; NEGOSIASI</t>
    </r>
  </si>
  <si>
    <r>
      <t xml:space="preserve">Proses Selling, penutupan penjualan </t>
    </r>
    <r>
      <rPr>
        <b/>
        <sz val="8"/>
        <color theme="1"/>
        <rFont val="Calibri"/>
        <family val="2"/>
        <scheme val="minor"/>
      </rPr>
      <t>-----&gt; CLOSING THE SALES, SELLING</t>
    </r>
  </si>
  <si>
    <r>
      <t xml:space="preserve">Manajemen waktu efektif, nilai waktu </t>
    </r>
    <r>
      <rPr>
        <b/>
        <sz val="8"/>
        <color theme="1"/>
        <rFont val="Calibri"/>
        <family val="2"/>
        <scheme val="minor"/>
      </rPr>
      <t>----&gt; MANAJEMEN</t>
    </r>
  </si>
  <si>
    <r>
      <t xml:space="preserve">Marketing, analisa teritori/wilayah penjualan, mengelola tenaga penjualan,  personal selling dan perencanaan jadwal </t>
    </r>
    <r>
      <rPr>
        <b/>
        <sz val="8"/>
        <color theme="1"/>
        <rFont val="Calibri"/>
        <family val="2"/>
        <scheme val="minor"/>
      </rPr>
      <t>-----&gt; MARKETING, LINGKUNGAN PEMASARAN, MARKOM, SELLING</t>
    </r>
  </si>
  <si>
    <r>
      <t xml:space="preserve">Metodologi penelitian </t>
    </r>
    <r>
      <rPr>
        <b/>
        <sz val="8"/>
        <color theme="1"/>
        <rFont val="Calibri"/>
        <family val="2"/>
        <scheme val="minor"/>
      </rPr>
      <t>-----&gt; METLIT</t>
    </r>
  </si>
  <si>
    <r>
      <t xml:space="preserve">Analisis Lingkungan eksternal, Metodologi Penelitian, Membuat Kuesioner riset </t>
    </r>
    <r>
      <rPr>
        <b/>
        <sz val="8"/>
        <color theme="1"/>
        <rFont val="Calibri"/>
        <family val="2"/>
        <scheme val="minor"/>
      </rPr>
      <t>-----&gt; METLIT, LINGKUNGAN PEMASARAN</t>
    </r>
  </si>
  <si>
    <r>
      <t xml:space="preserve">trend analisis,pertumbuhan industri dan pasar </t>
    </r>
    <r>
      <rPr>
        <b/>
        <sz val="8"/>
        <color theme="1"/>
        <rFont val="Calibri"/>
        <family val="2"/>
        <scheme val="minor"/>
      </rPr>
      <t>-----&gt; METLIT</t>
    </r>
  </si>
  <si>
    <r>
      <t xml:space="preserve">aplikasi pengolahan data,analisis data, pengelompokan data </t>
    </r>
    <r>
      <rPr>
        <b/>
        <sz val="8"/>
        <color theme="1"/>
        <rFont val="Calibri"/>
        <family val="2"/>
        <scheme val="minor"/>
      </rPr>
      <t>-----&gt; METLIT</t>
    </r>
  </si>
  <si>
    <r>
      <t xml:space="preserve">statistik bisnis </t>
    </r>
    <r>
      <rPr>
        <b/>
        <sz val="8"/>
        <color theme="1"/>
        <rFont val="Calibri"/>
        <family val="2"/>
        <scheme val="minor"/>
      </rPr>
      <t>-----&gt; STATISTIKA</t>
    </r>
  </si>
  <si>
    <r>
      <t xml:space="preserve">perencanaan event manajemen (bugjeting,scheduling side selection, kreatif thinking </t>
    </r>
    <r>
      <rPr>
        <b/>
        <sz val="8"/>
        <color theme="1"/>
        <rFont val="Calibri"/>
        <family val="2"/>
        <scheme val="minor"/>
      </rPr>
      <t>-----&gt; METLIT, INOKRE, MANAJEMEN EVENT</t>
    </r>
  </si>
  <si>
    <r>
      <t xml:space="preserve">pembuatan proposal event,kordinasi, emergency plan,komunikasi pemasaran event </t>
    </r>
    <r>
      <rPr>
        <b/>
        <sz val="8"/>
        <color theme="1"/>
        <rFont val="Calibri"/>
        <family val="2"/>
        <scheme val="minor"/>
      </rPr>
      <t>-----&gt; MANAJEMEN EVENT, MARKOM, KOMBIS</t>
    </r>
  </si>
  <si>
    <r>
      <t xml:space="preserve">keberhasilan program,keberhasilan sasaran,kepuasan terhadap program, tingkat input dan output </t>
    </r>
    <r>
      <rPr>
        <b/>
        <sz val="8"/>
        <color theme="1"/>
        <rFont val="Calibri"/>
        <family val="2"/>
        <scheme val="minor"/>
      </rPr>
      <t>-----&gt; MANAJEMEN EVENT, MARKOM, KOMBIS</t>
    </r>
  </si>
  <si>
    <r>
      <t xml:space="preserve">kreatif konten manajemen,produksi konten </t>
    </r>
    <r>
      <rPr>
        <b/>
        <sz val="8"/>
        <color theme="1"/>
        <rFont val="Calibri"/>
        <family val="2"/>
        <scheme val="minor"/>
      </rPr>
      <t>-----&gt; MANAJEMEN EVENT</t>
    </r>
  </si>
  <si>
    <r>
      <t xml:space="preserve">perencanaan iklan,creatif konten,maping iklan </t>
    </r>
    <r>
      <rPr>
        <b/>
        <sz val="8"/>
        <color theme="1"/>
        <rFont val="Calibri"/>
        <family val="2"/>
        <scheme val="minor"/>
      </rPr>
      <t>-----&gt; INOKRE, ADVERTISING, MARKOM</t>
    </r>
  </si>
  <si>
    <r>
      <t xml:space="preserve">CRM, Loyalitas pelanggan ,pengelolaan data pelanggan </t>
    </r>
    <r>
      <rPr>
        <b/>
        <sz val="8"/>
        <color theme="1"/>
        <rFont val="Calibri"/>
        <family val="2"/>
        <scheme val="minor"/>
      </rPr>
      <t>-----&gt; CRM/DATA BASE, PERILAKU KONSUMEN</t>
    </r>
  </si>
  <si>
    <r>
      <t xml:space="preserve">product knowledge,komunikasi pemasaran </t>
    </r>
    <r>
      <rPr>
        <b/>
        <sz val="8"/>
        <color theme="1"/>
        <rFont val="Calibri"/>
        <family val="2"/>
        <scheme val="minor"/>
      </rPr>
      <t>-----&gt; MARKOM, CRM/DATA BASE, PERILAKU KONSUMEN</t>
    </r>
  </si>
  <si>
    <r>
      <t xml:space="preserve">presentasi produk, promosi, simulasi produk, demonstrasi produk </t>
    </r>
    <r>
      <rPr>
        <b/>
        <sz val="8"/>
        <color theme="1"/>
        <rFont val="Calibri"/>
        <family val="2"/>
        <scheme val="minor"/>
      </rPr>
      <t>-----&gt; KOMBIS, MARKOM, SELLING, MARKETING</t>
    </r>
  </si>
  <si>
    <r>
      <t xml:space="preserve">Penentuan keluhan pelanggan, metode identifikasi keluhan pelanggan, menyusun instrumen keluhan pelanggan </t>
    </r>
    <r>
      <rPr>
        <b/>
        <sz val="8"/>
        <color theme="1"/>
        <rFont val="Calibri"/>
        <family val="2"/>
        <scheme val="minor"/>
      </rPr>
      <t>-----&gt; CUSTOMER SERVICE</t>
    </r>
  </si>
  <si>
    <r>
      <t xml:space="preserve">metode input data keluhan pelanggan, pengolahan data, penyajian data </t>
    </r>
    <r>
      <rPr>
        <b/>
        <sz val="8"/>
        <color theme="1"/>
        <rFont val="Calibri"/>
        <family val="2"/>
        <scheme val="minor"/>
      </rPr>
      <t>-----&gt; CUSTOMER SERVICE, CRM/DATA BASE</t>
    </r>
  </si>
  <si>
    <r>
      <t xml:space="preserve">metode clustering, identifikasi profil, karakteristik pelanggan </t>
    </r>
    <r>
      <rPr>
        <b/>
        <sz val="8"/>
        <color theme="1"/>
        <rFont val="Calibri"/>
        <family val="2"/>
        <scheme val="minor"/>
      </rPr>
      <t>-----&gt; CRM/DATA BASE, CUSTOMER SERVICE</t>
    </r>
  </si>
  <si>
    <r>
      <t xml:space="preserve">bentuk-bentuk keluhan pelanggan, metode penetapan keluhan pelanggan </t>
    </r>
    <r>
      <rPr>
        <b/>
        <sz val="8"/>
        <color theme="1"/>
        <rFont val="Calibri"/>
        <family val="2"/>
        <scheme val="minor"/>
      </rPr>
      <t>-----&gt; CUSTOMER SERVICE, CRM/ DATA BASE</t>
    </r>
  </si>
  <si>
    <r>
      <rPr>
        <i/>
        <sz val="8"/>
        <color indexed="8"/>
        <rFont val="Calibri"/>
        <family val="2"/>
        <scheme val="minor"/>
      </rPr>
      <t>need and want</t>
    </r>
    <r>
      <rPr>
        <sz val="8"/>
        <color indexed="8"/>
        <rFont val="Calibri"/>
        <family val="2"/>
        <scheme val="minor"/>
      </rPr>
      <t xml:space="preserve"> pelanggan, metode survey, data kebutuhan pelanggan </t>
    </r>
    <r>
      <rPr>
        <b/>
        <sz val="8"/>
        <color indexed="8"/>
        <rFont val="Calibri"/>
        <family val="2"/>
        <scheme val="minor"/>
      </rPr>
      <t>-----&gt; CUSTOMER SERVICE, CRM/ DATA BASE</t>
    </r>
  </si>
  <si>
    <r>
      <t xml:space="preserve">Metode </t>
    </r>
    <r>
      <rPr>
        <i/>
        <sz val="8"/>
        <color indexed="8"/>
        <rFont val="Calibri"/>
        <family val="2"/>
        <scheme val="minor"/>
      </rPr>
      <t xml:space="preserve">service excelent, jenis-jenis service excelent </t>
    </r>
    <r>
      <rPr>
        <b/>
        <i/>
        <sz val="8"/>
        <color indexed="8"/>
        <rFont val="Calibri"/>
        <family val="2"/>
        <scheme val="minor"/>
      </rPr>
      <t xml:space="preserve">-----&gt; </t>
    </r>
    <r>
      <rPr>
        <b/>
        <sz val="8"/>
        <color indexed="8"/>
        <rFont val="Calibri"/>
        <family val="2"/>
        <scheme val="minor"/>
      </rPr>
      <t>JASA, CUSTOMER SERVICE, CRM/DATA BASE</t>
    </r>
  </si>
  <si>
    <r>
      <t xml:space="preserve">Metode ABC (Attitude, behavior, cognitif) kepuasan pelanggan. </t>
    </r>
    <r>
      <rPr>
        <b/>
        <sz val="8"/>
        <color theme="1"/>
        <rFont val="Calibri"/>
        <family val="2"/>
        <scheme val="minor"/>
      </rPr>
      <t>-----&gt; PERILAKU KONSUMEN, JASA</t>
    </r>
  </si>
  <si>
    <r>
      <t xml:space="preserve">handling complain, metode yes-but, jenis-jenis complain </t>
    </r>
    <r>
      <rPr>
        <b/>
        <sz val="8"/>
        <color theme="1"/>
        <rFont val="Calibri"/>
        <family val="2"/>
        <scheme val="minor"/>
      </rPr>
      <t>-----&gt; CUSTOMER SERVICE, JASA, PERILAKU KONSUMEN</t>
    </r>
  </si>
  <si>
    <r>
      <t xml:space="preserve">metode ADEMIN, Solusi keluhan pelanggan, jenis solusi keluhan pelanggan </t>
    </r>
    <r>
      <rPr>
        <b/>
        <sz val="8"/>
        <color theme="1"/>
        <rFont val="Calibri"/>
        <family val="2"/>
        <scheme val="minor"/>
      </rPr>
      <t>-----&gt; CUSTOMER SERVICE</t>
    </r>
  </si>
  <si>
    <r>
      <t xml:space="preserve">Promotion Mix, Promotion Plan, Budget Promotion </t>
    </r>
    <r>
      <rPr>
        <b/>
        <sz val="8"/>
        <color theme="1"/>
        <rFont val="Calibri"/>
        <family val="2"/>
        <scheme val="minor"/>
      </rPr>
      <t>-----&gt; MARKETING,MARKOM</t>
    </r>
  </si>
  <si>
    <r>
      <t xml:space="preserve">Metode promosi, STP, media promosi, promotion tools </t>
    </r>
    <r>
      <rPr>
        <b/>
        <sz val="8"/>
        <color theme="1"/>
        <rFont val="Calibri"/>
        <family val="2"/>
        <scheme val="minor"/>
      </rPr>
      <t>-----&gt; MARKOM, MARKETING, STP</t>
    </r>
  </si>
  <si>
    <r>
      <t xml:space="preserve">Metode Cognitif, affectif, behavior, proses keputusan pembelian, metode evaluasi promosi </t>
    </r>
    <r>
      <rPr>
        <b/>
        <sz val="8"/>
        <color theme="1"/>
        <rFont val="Calibri"/>
        <family val="2"/>
        <scheme val="minor"/>
      </rPr>
      <t>-----&gt; MARKETING, MARKOM, TPK</t>
    </r>
  </si>
  <si>
    <r>
      <t xml:space="preserve">microsoft excel, mengolah data, menyajikan data </t>
    </r>
    <r>
      <rPr>
        <b/>
        <sz val="8"/>
        <color theme="1"/>
        <rFont val="Calibri"/>
        <family val="2"/>
        <scheme val="minor"/>
      </rPr>
      <t>----&gt; KOMPUTER</t>
    </r>
  </si>
  <si>
    <r>
      <t xml:space="preserve">interpersonal skill, CRM </t>
    </r>
    <r>
      <rPr>
        <b/>
        <sz val="8"/>
        <color theme="1"/>
        <rFont val="Calibri"/>
        <family val="2"/>
        <scheme val="minor"/>
      </rPr>
      <t>-----&gt; CRM/DATA BASE</t>
    </r>
  </si>
  <si>
    <r>
      <t xml:space="preserve">Metode survey, observasi, metode pendekatan terhadap calon klien </t>
    </r>
    <r>
      <rPr>
        <b/>
        <sz val="8"/>
        <color theme="1"/>
        <rFont val="Calibri"/>
        <family val="2"/>
        <scheme val="minor"/>
      </rPr>
      <t>-----&gt; CRM/DATA BASE</t>
    </r>
  </si>
  <si>
    <r>
      <t xml:space="preserve">Metode presentasi, perancangan iklan </t>
    </r>
    <r>
      <rPr>
        <b/>
        <sz val="8"/>
        <color theme="1"/>
        <rFont val="Calibri"/>
        <family val="2"/>
        <scheme val="minor"/>
      </rPr>
      <t>-----&gt; KOMBIS, ADVERTISING</t>
    </r>
  </si>
  <si>
    <r>
      <t xml:space="preserve">Teknik negosiasi, proses negosiasi </t>
    </r>
    <r>
      <rPr>
        <b/>
        <sz val="8"/>
        <color theme="1"/>
        <rFont val="Calibri"/>
        <family val="2"/>
        <scheme val="minor"/>
      </rPr>
      <t>-----&gt; NEGOSIASI</t>
    </r>
  </si>
  <si>
    <r>
      <t xml:space="preserve">negosiasi, notulensi, laporan </t>
    </r>
    <r>
      <rPr>
        <b/>
        <sz val="8"/>
        <color theme="1"/>
        <rFont val="Calibri"/>
        <family val="2"/>
        <scheme val="minor"/>
      </rPr>
      <t>-----&gt; NEGOSIASI</t>
    </r>
  </si>
  <si>
    <r>
      <t xml:space="preserve">notulensi, laporan </t>
    </r>
    <r>
      <rPr>
        <b/>
        <sz val="8"/>
        <color theme="1"/>
        <rFont val="Calibri"/>
        <family val="2"/>
        <scheme val="minor"/>
      </rPr>
      <t>-----&gt; KOMBIS</t>
    </r>
  </si>
  <si>
    <r>
      <t xml:space="preserve">Analisis Lingkungan eksternal, statistik, teknik presentasi </t>
    </r>
    <r>
      <rPr>
        <b/>
        <sz val="8"/>
        <color theme="1"/>
        <rFont val="Calibri"/>
        <family val="2"/>
        <scheme val="minor"/>
      </rPr>
      <t>-----&gt; STATISTIK, KOMBIS, LINGKUNGAN PEMASARAN</t>
    </r>
  </si>
  <si>
    <r>
      <t xml:space="preserve">Teknik presentasi, analisis dan pengolahan data </t>
    </r>
    <r>
      <rPr>
        <b/>
        <sz val="8"/>
        <color theme="1"/>
        <rFont val="Calibri"/>
        <family val="2"/>
        <scheme val="minor"/>
      </rPr>
      <t>-----&gt; LINGKUNGAN PEMASARAN, STATISTIK, KOMBIS</t>
    </r>
  </si>
  <si>
    <t>pengantar logistik</t>
  </si>
  <si>
    <t>Closing The Sales Technique</t>
  </si>
  <si>
    <t>Brand Management</t>
  </si>
  <si>
    <t>Statistika Bisnis</t>
  </si>
  <si>
    <t>PENGUASAAN PENGETAHUAN</t>
  </si>
  <si>
    <t>Metoda-metoda dasar statistika</t>
  </si>
  <si>
    <t>Model-model untuk pengambilan keputusan</t>
  </si>
  <si>
    <t>Menguasai prinsip dan teknik komunikasi persuasif dalam organisasi bisnis;</t>
  </si>
  <si>
    <t xml:space="preserve">Menguasai minimal satu metode penelitian (studi kasus, survei, simulasi, dan eksperimen pada lingkup kualitatif dan kuantitatif, secara eksploratif, deskriptif, dan verifikatif) </t>
  </si>
  <si>
    <t xml:space="preserve">Menguasai konsep tentang metode penelitian yang mencakup studi kasus, survei, simulasi, dan eksperimen pada lingkup kualitatif dan kuantitatif, secara eksploratif, deskriptif, dan verifikatif; </t>
  </si>
  <si>
    <t xml:space="preserve">Menguasai prinsip kepemimpinan dan kewirausahaan </t>
  </si>
  <si>
    <t>Menguasai prinsip-prinsip dasar komunikasi verbal dan nonverbal dan menguasai dasar-dasar pengambilan keputusan</t>
  </si>
  <si>
    <t>Matematika</t>
  </si>
  <si>
    <t>Marketing</t>
  </si>
  <si>
    <t>Selling</t>
  </si>
  <si>
    <t>Advertising</t>
  </si>
  <si>
    <t>Perilaku konsumen</t>
  </si>
  <si>
    <t>Sales Order</t>
  </si>
  <si>
    <t>CRM/Basis data</t>
  </si>
  <si>
    <t>Customer service</t>
  </si>
  <si>
    <t>Jasa</t>
  </si>
  <si>
    <t>Markom</t>
  </si>
  <si>
    <t>Statistika</t>
  </si>
  <si>
    <t>Brand</t>
  </si>
  <si>
    <t>Komputer</t>
  </si>
  <si>
    <t>Event</t>
  </si>
  <si>
    <t>Kewirausahaan</t>
  </si>
  <si>
    <t>Menguasai konsep pengambilan keputusan bisnis</t>
  </si>
  <si>
    <t>Akuntansi</t>
  </si>
  <si>
    <t>Kombis</t>
  </si>
  <si>
    <t>Metlit</t>
  </si>
  <si>
    <t xml:space="preserve">Etika </t>
  </si>
  <si>
    <t>PROMOSI</t>
  </si>
  <si>
    <t>Pengambilan keputusan</t>
  </si>
  <si>
    <t>Menguasai prinsip-prinsip Manajemen Keuangan</t>
  </si>
  <si>
    <t>Keuangan</t>
  </si>
  <si>
    <t>Menguasai teori dasar Ekonomi &amp; manajemen</t>
  </si>
  <si>
    <t>Ekonomi &amp; Manajemen</t>
  </si>
  <si>
    <t>Kreativitas dan Inovasi</t>
  </si>
  <si>
    <t>Komunikasi Bisnis dan Presentation Skill</t>
  </si>
  <si>
    <t>Pengantar Logistik</t>
  </si>
  <si>
    <t>SEMESTER VII</t>
  </si>
  <si>
    <t>SEMESTER VIII</t>
  </si>
  <si>
    <t>Tugas Akhir</t>
  </si>
  <si>
    <t>Metodologi Penelitian</t>
  </si>
  <si>
    <t>SAP Sales Order</t>
  </si>
  <si>
    <t>Proyek 3 : Marketingn Plan (MP)</t>
  </si>
  <si>
    <t>Pemasaran Jasa</t>
  </si>
  <si>
    <t>Customer Sevice</t>
  </si>
  <si>
    <t>Negotiation Skill</t>
  </si>
  <si>
    <t>Customer Relationship Management</t>
  </si>
  <si>
    <t>Leadership</t>
  </si>
  <si>
    <t>Seminar Proposal</t>
  </si>
  <si>
    <t>Bahasa Indonesia (Report Writing)</t>
  </si>
  <si>
    <t>Mandiri</t>
  </si>
  <si>
    <t>Strategi</t>
  </si>
  <si>
    <t>Negosiasi</t>
  </si>
  <si>
    <t>Manajemen</t>
  </si>
  <si>
    <t>Inovasi, Advertising, Marketing Communication</t>
  </si>
  <si>
    <t>CRM</t>
  </si>
  <si>
    <t>Komunikasi Bisnis</t>
  </si>
  <si>
    <t>V</t>
  </si>
  <si>
    <r>
      <t xml:space="preserve">Konsep dasar komunikasi pemasaran, Elemen proses komunikasi, Teknik komunikasi dengan pelanggan, </t>
    </r>
    <r>
      <rPr>
        <i/>
        <sz val="8"/>
        <color indexed="8"/>
        <rFont val="Calibri"/>
        <family val="2"/>
        <scheme val="minor"/>
      </rPr>
      <t>The Communications Process, Developing Effective Communications, Deciding on the Marketing Communications Mix, Seven C’s Effective Communication</t>
    </r>
    <r>
      <rPr>
        <b/>
        <sz val="8"/>
        <color indexed="8"/>
        <rFont val="Calibri"/>
        <family val="2"/>
        <scheme val="minor"/>
      </rPr>
      <t>-----&gt; MARKOM, KOMBIS</t>
    </r>
  </si>
  <si>
    <t>Ekonomi</t>
  </si>
  <si>
    <t>Distribusi</t>
  </si>
  <si>
    <t>Marketing Communication</t>
  </si>
  <si>
    <t>Closing The Sales</t>
  </si>
  <si>
    <t>Manajemen Event</t>
  </si>
  <si>
    <r>
      <t xml:space="preserve">Menguasai pengetahuan konsep, teori dan terapan </t>
    </r>
    <r>
      <rPr>
        <i/>
        <sz val="11"/>
        <color indexed="8"/>
        <rFont val="Calibri"/>
        <family val="2"/>
        <scheme val="minor"/>
      </rPr>
      <t>Personal Selling</t>
    </r>
  </si>
  <si>
    <r>
      <t xml:space="preserve">Menguasai prinsip-prinsip manajemen periklanan, promosi penjualan dan </t>
    </r>
    <r>
      <rPr>
        <i/>
        <sz val="11"/>
        <color indexed="8"/>
        <rFont val="Calibri"/>
        <family val="2"/>
        <scheme val="minor"/>
      </rPr>
      <t>marketing public relation</t>
    </r>
  </si>
  <si>
    <r>
      <t xml:space="preserve">Menguasai konsep dasar dan terapan </t>
    </r>
    <r>
      <rPr>
        <i/>
        <sz val="11"/>
        <color indexed="8"/>
        <rFont val="Calibri"/>
        <family val="2"/>
        <scheme val="minor"/>
      </rPr>
      <t>business and sales older</t>
    </r>
  </si>
  <si>
    <r>
      <t xml:space="preserve">Menguasai konsep terapan </t>
    </r>
    <r>
      <rPr>
        <i/>
        <sz val="11"/>
        <color indexed="8"/>
        <rFont val="Calibri"/>
        <family val="2"/>
        <scheme val="minor"/>
      </rPr>
      <t>e-marketing</t>
    </r>
  </si>
  <si>
    <r>
      <t xml:space="preserve">Menguasai konsep dasar </t>
    </r>
    <r>
      <rPr>
        <i/>
        <sz val="11"/>
        <rFont val="Calibri"/>
        <family val="2"/>
      </rPr>
      <t>customer relationship management</t>
    </r>
  </si>
  <si>
    <r>
      <t xml:space="preserve">Menguasai konsep dan prinsip-prinsip penyusunan dan pengelolaan  keuangan dasar (jurnal, laporan rugi laba dan neraca), serta menguasai dasar </t>
    </r>
    <r>
      <rPr>
        <i/>
        <sz val="11"/>
        <rFont val="Calibri"/>
        <family val="2"/>
      </rPr>
      <t>customer relationship management</t>
    </r>
    <r>
      <rPr>
        <sz val="11"/>
        <rFont val="Calibri"/>
        <family val="2"/>
      </rPr>
      <t>.</t>
    </r>
  </si>
  <si>
    <r>
      <t xml:space="preserve">Menguasai etika bisnis dan nilai-nilai kemanusiaan </t>
    </r>
    <r>
      <rPr>
        <i/>
        <sz val="11"/>
        <rFont val="Calibri"/>
        <family val="2"/>
      </rPr>
      <t>(humanity values)</t>
    </r>
    <r>
      <rPr>
        <sz val="11"/>
        <rFont val="Calibri"/>
        <family val="2"/>
      </rPr>
      <t xml:space="preserve">; </t>
    </r>
  </si>
  <si>
    <t xml:space="preserve">Praktikum Aplikasi Komputer </t>
  </si>
  <si>
    <t>MATRIKS BAHAN KAJIAN DAN SEBARAN MATA KULIAH</t>
  </si>
  <si>
    <t>MATA KULIAH</t>
  </si>
  <si>
    <t>Suppy Chain Management</t>
  </si>
  <si>
    <t>MB42041</t>
  </si>
  <si>
    <t>MB42061</t>
  </si>
  <si>
    <t>MB41051</t>
  </si>
  <si>
    <t>MB42112</t>
  </si>
  <si>
    <t>Proyek 1: Gagasan Inovasi Tertulis (GIT)</t>
  </si>
  <si>
    <t>Hukum Bisnis</t>
  </si>
  <si>
    <t>KURIKULUM PROGRAM STUDI D4 MANAJEMEN BISNIS</t>
  </si>
  <si>
    <t>MERDEKA BELAJAR KURIKULUM MERDEKA (MBKM)</t>
  </si>
  <si>
    <t>TAHUN ANGKATAN 2021/2022</t>
  </si>
  <si>
    <t>Tarif SPP semester 1</t>
  </si>
  <si>
    <t>Komponen</t>
  </si>
  <si>
    <t>Jumla</t>
  </si>
  <si>
    <r>
      <t xml:space="preserve">Pendidikan Agama </t>
    </r>
    <r>
      <rPr>
        <i/>
        <sz val="11"/>
        <rFont val="Calibri"/>
        <family val="2"/>
        <scheme val="minor"/>
      </rPr>
      <t>(Religion</t>
    </r>
    <r>
      <rPr>
        <sz val="11"/>
        <rFont val="Calibri"/>
        <family val="2"/>
        <scheme val="minor"/>
      </rPr>
      <t>)</t>
    </r>
  </si>
  <si>
    <t>General English</t>
  </si>
  <si>
    <t>SPP</t>
  </si>
  <si>
    <t>Conversation</t>
  </si>
  <si>
    <t>Variable</t>
  </si>
  <si>
    <t>Correspondence</t>
  </si>
  <si>
    <t xml:space="preserve">TOTAL </t>
  </si>
  <si>
    <t>Sertifikasi</t>
  </si>
  <si>
    <t>English for Special Purpose + TOEIC Prep</t>
  </si>
  <si>
    <t>Ekonomi Managerial</t>
  </si>
  <si>
    <t>Academic Writing + TOEIC Prep</t>
  </si>
  <si>
    <t>Bahasa inggris I (General English and English for Presentation)</t>
  </si>
  <si>
    <t>Target Vocab 2.000/smt</t>
  </si>
  <si>
    <t>Tarif SPP semester 2</t>
  </si>
  <si>
    <t>English for Presentation</t>
  </si>
  <si>
    <t>Tarif SPP semester 3</t>
  </si>
  <si>
    <t>Strategi Pemasaran</t>
  </si>
  <si>
    <t>Proyek 2: Bisnis Plan</t>
  </si>
  <si>
    <t>Tarif SPP semester 4</t>
  </si>
  <si>
    <t>Tarif SPP semester 5</t>
  </si>
  <si>
    <t>Tarif SPP semester 6</t>
  </si>
  <si>
    <t>PPI44116</t>
  </si>
  <si>
    <t>Eksport Import</t>
  </si>
  <si>
    <t>Tarif SPP semester 7</t>
  </si>
  <si>
    <t>Bahasa Indonesia: Report Writing / tata tulis laporan</t>
  </si>
  <si>
    <t>Bahasa Inggris IV (Academic Writing + TOEIC Preparation)</t>
  </si>
  <si>
    <t>Kapita Selekta</t>
  </si>
  <si>
    <t>Tarif SPP semester 8</t>
  </si>
  <si>
    <t>TOTAL BIAYA D4 MP</t>
  </si>
  <si>
    <t>Ketua Prodi D4 Manajemen Bisnis</t>
  </si>
  <si>
    <t>Dr. Preti Diawati, S.Sos.,MM</t>
  </si>
  <si>
    <t>CPL1</t>
  </si>
  <si>
    <t>Smt</t>
  </si>
  <si>
    <t>JML MK</t>
  </si>
  <si>
    <t>KELOMPOK MATAKULIAH PRODI SARJANA/SARJANA TERAPAN</t>
  </si>
  <si>
    <t>MK-Wajib</t>
  </si>
  <si>
    <t>VIII</t>
  </si>
  <si>
    <t>VII</t>
  </si>
  <si>
    <t>VI</t>
  </si>
  <si>
    <t>IV</t>
  </si>
  <si>
    <t>III</t>
  </si>
  <si>
    <t>II</t>
  </si>
  <si>
    <t>I</t>
  </si>
  <si>
    <t>MK-Pil.</t>
  </si>
  <si>
    <t>MKWU</t>
  </si>
  <si>
    <t>ENTREPRENEUR</t>
  </si>
  <si>
    <t>Manajemen Operasi</t>
  </si>
  <si>
    <r>
      <t>Pancasila (</t>
    </r>
    <r>
      <rPr>
        <i/>
        <sz val="11"/>
        <rFont val="Calibri"/>
        <family val="2"/>
        <scheme val="minor"/>
      </rPr>
      <t>Pancasila</t>
    </r>
    <r>
      <rPr>
        <sz val="11"/>
        <rFont val="Calibri"/>
        <family val="2"/>
        <scheme val="minor"/>
      </rPr>
      <t>)</t>
    </r>
  </si>
  <si>
    <r>
      <t>Pendidikan Kewarganegaraan (</t>
    </r>
    <r>
      <rPr>
        <i/>
        <sz val="11"/>
        <rFont val="Calibri"/>
        <family val="2"/>
        <scheme val="minor"/>
      </rPr>
      <t>Civilization</t>
    </r>
    <r>
      <rPr>
        <sz val="11"/>
        <rFont val="Calibri"/>
        <family val="2"/>
        <scheme val="minor"/>
      </rPr>
      <t>)</t>
    </r>
  </si>
  <si>
    <t>Basis Data</t>
  </si>
  <si>
    <t>Bahasa Inggris II (English Conversation)</t>
  </si>
  <si>
    <t>MKDU NAS</t>
  </si>
  <si>
    <t>Lit Manusia</t>
  </si>
  <si>
    <t>Lit Teknologi</t>
  </si>
  <si>
    <t>Lit Data</t>
  </si>
  <si>
    <t>SAP FDMNTAL</t>
  </si>
  <si>
    <t>Jumlah SKS</t>
  </si>
  <si>
    <t>Semester SKS</t>
  </si>
  <si>
    <t>PROGRAM PEMBELAJARAN DALAM PRODI</t>
  </si>
  <si>
    <t>PROGRAM MB-KM</t>
  </si>
  <si>
    <t>NON-PT</t>
  </si>
  <si>
    <t>U1-3</t>
  </si>
  <si>
    <t>K4,5,8</t>
  </si>
  <si>
    <t>P10</t>
  </si>
  <si>
    <t>U1-8</t>
  </si>
  <si>
    <t>K1-15</t>
  </si>
  <si>
    <t>P1-15</t>
  </si>
  <si>
    <t>K1,4,5,10</t>
  </si>
  <si>
    <t>P1,2,3,7</t>
  </si>
  <si>
    <t>K4,5</t>
  </si>
  <si>
    <t>P1,2,3,7,10</t>
  </si>
  <si>
    <t>K4-6</t>
  </si>
  <si>
    <t>P8</t>
  </si>
  <si>
    <t>P2,8</t>
  </si>
  <si>
    <t>K2,5,7</t>
  </si>
  <si>
    <t>P2,6</t>
  </si>
  <si>
    <t>K1,4,5</t>
  </si>
  <si>
    <t>K2-5,7,8,15</t>
  </si>
  <si>
    <t>P2,4,6</t>
  </si>
  <si>
    <t>K4-15</t>
  </si>
  <si>
    <t>K4,5,15</t>
  </si>
  <si>
    <t>P2</t>
  </si>
  <si>
    <t>K2-5,7</t>
  </si>
  <si>
    <t>K1,4,5,8,11,15</t>
  </si>
  <si>
    <t>P1,3,5,7,10,11</t>
  </si>
  <si>
    <t>K1-12</t>
  </si>
  <si>
    <t>P1-12</t>
  </si>
  <si>
    <t>K5,12,13</t>
  </si>
  <si>
    <t>P13,14</t>
  </si>
  <si>
    <t>K5,14</t>
  </si>
  <si>
    <t>P9,14</t>
  </si>
  <si>
    <t>K1-5,7,9,13-14</t>
  </si>
  <si>
    <t>P9,13</t>
  </si>
  <si>
    <t>K5,7,12</t>
  </si>
  <si>
    <t>P9,12</t>
  </si>
  <si>
    <t>K3,5,7,12</t>
  </si>
  <si>
    <t>U4,5,14</t>
  </si>
  <si>
    <t>MK POKOK PRODI</t>
  </si>
  <si>
    <t>MKWU DANPENDUKUNG</t>
  </si>
  <si>
    <t>MK PILIHAN</t>
  </si>
  <si>
    <t>MK/PROGRAM MB-KM</t>
  </si>
  <si>
    <t>CPL SIKAP (S)</t>
  </si>
  <si>
    <t>CPL KETERAMPILAN UMUM (U)</t>
  </si>
  <si>
    <t>CPL KETERAMPILAN KHUSUS (K)</t>
  </si>
  <si>
    <t>CPL PENGETAHUAN (P)</t>
  </si>
  <si>
    <t>MB41327 SEMPRO</t>
  </si>
  <si>
    <t>MB41368 TA</t>
  </si>
  <si>
    <t>MB41327 INTRENSHIP-2</t>
  </si>
  <si>
    <t>MB41235 INTRENSHIP-1</t>
  </si>
  <si>
    <t>MB41296 Proyek 3 : MP</t>
  </si>
  <si>
    <t>MB42307 METLIT</t>
  </si>
  <si>
    <t>MB42317	Statistika Bisnis</t>
  </si>
  <si>
    <t>PPI41037 B. Indonesia: Tata tulis laporan</t>
  </si>
  <si>
    <t>PPI42137 Bahasa Inggris IV</t>
  </si>
  <si>
    <t>MB42337 Leadership</t>
  </si>
  <si>
    <t>MB42092 Kewirausahaan</t>
  </si>
  <si>
    <t>M4P743K3 Manajemen Operasi</t>
  </si>
  <si>
    <t>MB43387 Kapita Selekta</t>
  </si>
  <si>
    <t>PPI44116 SAP Sales Order</t>
  </si>
  <si>
    <t>Bahasa Inggris- III (Correspondence and English for Special Purpose)</t>
  </si>
  <si>
    <t xml:space="preserve">PPI44196 Bahasa Inggris III </t>
  </si>
  <si>
    <t>MB41256 Management Event</t>
  </si>
  <si>
    <t>MB41266 Creative Advertising</t>
  </si>
  <si>
    <t>MB41276 Integrated Marketing Communication</t>
  </si>
  <si>
    <t>MB41133 Customer Sevice</t>
  </si>
  <si>
    <t>MB41183	Eksport Import</t>
  </si>
  <si>
    <t>PPI42104 SAP Fundamental</t>
  </si>
  <si>
    <t>MB41347 Strategi Bisnis</t>
  </si>
  <si>
    <t>MB41204 Selling Skill</t>
  </si>
  <si>
    <t>MB41214 Closing The Sales Technique</t>
  </si>
  <si>
    <t>MB41224 Customer Relationship Management</t>
  </si>
  <si>
    <t>PPI42094 Suppy Chain Management</t>
  </si>
  <si>
    <t>PPI42124 E-Commerce</t>
  </si>
  <si>
    <t xml:space="preserve">PPI44196 Bahasa Inggris II </t>
  </si>
  <si>
    <t>MB41194 Negotiation Skill</t>
  </si>
  <si>
    <t>MB41163 Strategi Pemasaran</t>
  </si>
  <si>
    <t>MB41286 Brand Management</t>
  </si>
  <si>
    <t>MB42112 Manajemen Keuangan</t>
  </si>
  <si>
    <t>MB41173 Perilaku Konsumen</t>
  </si>
  <si>
    <t>MB41245 Proyek 2: Bisnis Plan</t>
  </si>
  <si>
    <t>PPI43182 Basis Data</t>
  </si>
  <si>
    <t>MB42061 Etika Bisnis</t>
  </si>
  <si>
    <t>MB41102 Komunikasi Bisnis dan Presentation Skill</t>
  </si>
  <si>
    <t>MB41051 Kreativitas dan Inovasi</t>
  </si>
  <si>
    <t>MB42011 Matematika Bisnis</t>
  </si>
  <si>
    <t>MB41143 Pemasaran Jasa</t>
  </si>
  <si>
    <t>MB41153 Manajemen Saluran Pemasaran</t>
  </si>
  <si>
    <t>PPI44161 Hukum Bisnis</t>
  </si>
  <si>
    <t>MB41122 Proyek 1: Gagasan Inovasi Tertulis (GIT)</t>
  </si>
  <si>
    <t>PPI41021 Pendidikan Agama (Religion)</t>
  </si>
  <si>
    <t>PPI44141 Pancasila (Pancasila)</t>
  </si>
  <si>
    <t>PPI44151 Pendidikan Kewarganegaraan (Civilization)</t>
  </si>
  <si>
    <t xml:space="preserve">MB42021 Praktikum Aplikasi Komputer </t>
  </si>
  <si>
    <t>MB41072 Manajemen Pemasaran</t>
  </si>
  <si>
    <t>PPI43083 Pengantar Logistik</t>
  </si>
  <si>
    <t>MB43031 Pengantar Akuntansi</t>
  </si>
  <si>
    <t>MB42041 Ekonomi Managerial</t>
  </si>
  <si>
    <t xml:space="preserve">PPI42171 Bahasa inggris I </t>
  </si>
  <si>
    <t>MB41082 Pengantar Bisnis</t>
  </si>
  <si>
    <t>S 1-11</t>
  </si>
  <si>
    <t>K1-22</t>
  </si>
  <si>
    <t>S 1,2,8,12</t>
  </si>
  <si>
    <t>Praktek diluar (Observasi Mata Kuliah)</t>
  </si>
  <si>
    <t>Praktek diluar (Intrenship 1,2 dan TA)</t>
  </si>
  <si>
    <t>JENIS MATA KULIAH</t>
  </si>
  <si>
    <t>Jumlah SKS Di luar PT</t>
  </si>
  <si>
    <t>DALAM PT 20 SKS</t>
  </si>
  <si>
    <t>PT LAIN 40 SKS</t>
  </si>
  <si>
    <t>Jumlah Mata Kuliah Inti</t>
  </si>
  <si>
    <t>Jumlah Mata Kuliah Umum</t>
  </si>
  <si>
    <t>Mahasiswa mampu mendemontrasikan  kreaivitas dan Inovasi</t>
  </si>
  <si>
    <t>Mahasiswa mampu mendemontrasikan Pengembangan Usaha Kecil</t>
  </si>
  <si>
    <t xml:space="preserve">Mahasiswa mampu menjelaskan konsep Manajemen Strategi Wirausaha
</t>
  </si>
  <si>
    <t>Mahasiswa mampu menjelaskan Konsep dan Paradigma Resiko Usaha</t>
  </si>
  <si>
    <t>Mahasiswa mampu menjelaskan Setudi Kelayakan Bisnis</t>
  </si>
  <si>
    <t xml:space="preserve"> Mahasiswa mampu menjelaskan Konsep Usaha Waralaba</t>
  </si>
  <si>
    <t>Mahasiswa mampu menerapkan Konsep  Etika Bisnis dalam menjalankan  bisnis</t>
  </si>
  <si>
    <t>Mahasiswa mampu mendemonstrasikan Aspek Global kewirausahaan untuk keberlangsungan hidup.</t>
  </si>
  <si>
    <t>Mampu menyelesaikan
pekerjaan berlingkup luas,
memilih metode yang
sesuai dari beragam
pilihan yang sudah
maupun belum baku
dengan menganalisis data,
serta mampu
menunjukkan kinerja
dengan mutu dan
kuantitas yang terukur.</t>
  </si>
  <si>
    <t>Menguasai konsep teoritis bidang pengetahuan tertentu secara umum, serta mampu memformulasikan penyelesaian masalah prosedural.</t>
  </si>
  <si>
    <t>Mampu mengelola
kelompok kerja dan dan
menyusun laporan tertulis
secara komprehensif</t>
  </si>
  <si>
    <t xml:space="preserve">Bertanggung jawab pada
pekerjaan sendiri dan
dapat diberi tanggung
jawab atas pencapaian
hasil kerja kelompok. </t>
  </si>
  <si>
    <t>KREATIF INOVATIF, MAMAJMEN PEMASARAN LEADERSHIP, STRATEGI BISNIS, KEWIRAUSAHAAN</t>
  </si>
  <si>
    <t xml:space="preserve">SEMESTER I </t>
  </si>
  <si>
    <r>
      <t xml:space="preserve">Pendidikan Agama </t>
    </r>
    <r>
      <rPr>
        <i/>
        <sz val="8"/>
        <rFont val="Calibri"/>
        <family val="2"/>
        <scheme val="minor"/>
      </rPr>
      <t>(Religion</t>
    </r>
    <r>
      <rPr>
        <sz val="8"/>
        <rFont val="Calibri"/>
        <family val="2"/>
        <scheme val="minor"/>
      </rPr>
      <t>)</t>
    </r>
  </si>
  <si>
    <r>
      <t>Pancasila (</t>
    </r>
    <r>
      <rPr>
        <i/>
        <sz val="8"/>
        <rFont val="Calibri"/>
        <family val="2"/>
        <scheme val="minor"/>
      </rPr>
      <t>Pancasila</t>
    </r>
    <r>
      <rPr>
        <sz val="8"/>
        <rFont val="Calibri"/>
        <family val="2"/>
        <scheme val="minor"/>
      </rPr>
      <t>)</t>
    </r>
  </si>
  <si>
    <r>
      <t>Pendidikan Kewarganegaraan (</t>
    </r>
    <r>
      <rPr>
        <i/>
        <sz val="8"/>
        <rFont val="Calibri"/>
        <family val="2"/>
        <scheme val="minor"/>
      </rPr>
      <t>Civilization</t>
    </r>
    <r>
      <rPr>
        <sz val="8"/>
        <rFont val="Calibri"/>
        <family val="2"/>
        <scheme val="minor"/>
      </rPr>
      <t>)</t>
    </r>
  </si>
  <si>
    <t>BUSINESS CREATOR</t>
  </si>
  <si>
    <t>Pendidikan Agama (2 SKS)</t>
  </si>
  <si>
    <t>Pancasila (2 SKS)</t>
  </si>
  <si>
    <t>Pendidikan Kewarganegaraan (2 SKS)</t>
  </si>
  <si>
    <t>Praktikum Aplikasi Komputer (2 SKS)</t>
  </si>
  <si>
    <t>Manajemen Pemasaran (2 SKS)</t>
  </si>
  <si>
    <t>Pengantar Logistik (2 SKS)</t>
  </si>
  <si>
    <t>Pengantar Akuntansi (2 SKS)</t>
  </si>
  <si>
    <t>Ekonomi Managerial (2 SKS)</t>
  </si>
  <si>
    <t>Bahasa inggris I (2 SKS)</t>
  </si>
  <si>
    <t>Pengantar Bisnis (2 SKS)</t>
  </si>
  <si>
    <t>Basis Data (2 SKS)</t>
  </si>
  <si>
    <t>Etika Bisnis (2 SKS)</t>
  </si>
  <si>
    <t>Komunikasi Bisnis dan Presentation Skill (2 SKS)</t>
  </si>
  <si>
    <t>Kreativitas dan Inovasi (2 SKS)</t>
  </si>
  <si>
    <t>Matematika Bisnis (2 SKS)</t>
  </si>
  <si>
    <t>Pemasaran Jasa (2 SKS)</t>
  </si>
  <si>
    <t>Hukum Bisnis (2 SKS)</t>
  </si>
  <si>
    <t>Manajemen Saluran Pemasaran (3 SKS)</t>
  </si>
  <si>
    <t>Proyek 1: Gagasan Inovasi Tertulis (GIT) (4 SKS)</t>
  </si>
  <si>
    <t>Bahasa Inggris II (2 SKS)</t>
  </si>
  <si>
    <t>Negotiation Skill (2 SKS)</t>
  </si>
  <si>
    <t>Strategi Pemasaran (2 SKS)</t>
  </si>
  <si>
    <t>Brand Management (2 SKS)</t>
  </si>
  <si>
    <t>Manajemen Keuangan (2 SKS)</t>
  </si>
  <si>
    <t>Perilaku Konsumen (2 SKS)</t>
  </si>
  <si>
    <t>Proyek 2: Bisnis Plan (4 SKS)</t>
  </si>
  <si>
    <t>Strategi Bisnis (2 SKS)</t>
  </si>
  <si>
    <t>Selling Skill (2 SKS)</t>
  </si>
  <si>
    <t>Closing The Sales Technique (2 SKS)</t>
  </si>
  <si>
    <t>Customer Relationship Management (2 SKS)</t>
  </si>
  <si>
    <t>Suppy Chain Management (2 SKS)</t>
  </si>
  <si>
    <t>E-Commerce (2 SKS)</t>
  </si>
  <si>
    <t>SAP Fundamental (3 SKS)</t>
  </si>
  <si>
    <t>SAP Sales Order (3 SKS)</t>
  </si>
  <si>
    <t>Bahasa Inggris- III (2 SKS)</t>
  </si>
  <si>
    <t>Management Event (2 SKS)</t>
  </si>
  <si>
    <t>Creative Advertising (2 SKS)</t>
  </si>
  <si>
    <t>Integrated Marketing Communication (2 SKS)</t>
  </si>
  <si>
    <t>Customer Sevice (2 SKS)</t>
  </si>
  <si>
    <t>Eksport Import (2 SKS)</t>
  </si>
  <si>
    <t>Metodologi Penelitian (2 SKS)</t>
  </si>
  <si>
    <t>Statistika Bisnis (2 SKS)</t>
  </si>
  <si>
    <t>Bahasa Indonesia: Report Writing / tata tulis laporan (2 SKS)</t>
  </si>
  <si>
    <t>Bahasa Inggris IV (2 SKS)</t>
  </si>
  <si>
    <t>Leadership (2 SKS)</t>
  </si>
  <si>
    <t>Kewirausahaan (2 SKS)</t>
  </si>
  <si>
    <t>Kapita Selekta (2 SKS)</t>
  </si>
  <si>
    <t>Manajemen Operasi (3 SKS)</t>
  </si>
  <si>
    <t>Proyek 3 : Marketingn Plan (4 SKS)</t>
  </si>
  <si>
    <t>Internship 1 (12 SKS)</t>
  </si>
  <si>
    <t>Internship 2 (12 SKS)</t>
  </si>
  <si>
    <t>Seminar Proposal (4 SKS)</t>
  </si>
  <si>
    <t>Tugas Akhir (6 SKS)</t>
  </si>
  <si>
    <t xml:space="preserve">1. Mahasiswa mampu menjelaskan konsep Dasar Kewirausahaan </t>
  </si>
  <si>
    <t>2. Mahasiswa mampu menjelaskan Mahasiswa Karakteristik nilai-nilai Kewirausahaan</t>
  </si>
  <si>
    <t>3. Mahasiswa mampu menjelaskan menciptakan dan memulai usaha</t>
  </si>
  <si>
    <t>1. Mahasiswa mampu mendemonstrasikan Inspirasi dan Peluang Bisnis</t>
  </si>
  <si>
    <t xml:space="preserve">2. Mahasiswa mampu menjelaskan Modal dasar dan Berwirausaha </t>
  </si>
  <si>
    <t>3. Mahasiswa mampu mendemontrasikan  Sikap dan Perilaku Wirausaha yang Sukses</t>
  </si>
  <si>
    <t>DAFTAR KELENGKAPAN DOKUMEN KURIKULUM PROGRAM STUDI</t>
  </si>
  <si>
    <t>PROGRAM STUDI</t>
  </si>
  <si>
    <t>KETUA PROGRAM STUDI</t>
  </si>
  <si>
    <t>TIM PENGEMBANG KURIKULUM</t>
  </si>
  <si>
    <t xml:space="preserve">: </t>
  </si>
  <si>
    <t>1. Iwan Setiawan, ST., MT.</t>
  </si>
  <si>
    <t>EVALUASI TERAKHIR KURIKULUM</t>
  </si>
  <si>
    <t>: TAHUN 2021</t>
  </si>
  <si>
    <t>URAIAN</t>
  </si>
  <si>
    <t xml:space="preserve">ADA </t>
  </si>
  <si>
    <t>TIDAK ADA</t>
  </si>
  <si>
    <t>KETERANGAN</t>
  </si>
  <si>
    <t>Dokumen Evaluasi Diri (SWOT Analysis)</t>
  </si>
  <si>
    <t>√</t>
  </si>
  <si>
    <t>Dokumen Tracer Study</t>
  </si>
  <si>
    <t>Ada data</t>
  </si>
  <si>
    <t>Dokumen Kurikulum</t>
  </si>
  <si>
    <t>Visi dan Misi Program Studu</t>
  </si>
  <si>
    <t>Tujuan Program Studi</t>
  </si>
  <si>
    <t>Sasaran Program Studi</t>
  </si>
  <si>
    <t>Capaian Pembelajaran (LO) sesuai level KKNI-SN DIKTI</t>
  </si>
  <si>
    <t>Pemilihan Bahan Kajian</t>
  </si>
  <si>
    <t>Pembentukan Mata Kuliah (MK) Terintegrasi</t>
  </si>
  <si>
    <t>Validasi CP bersama Stake Holder (Berita Acara, Daftar Hadir dan Notulensi)</t>
  </si>
  <si>
    <t>Capaian Pembelajaran (LO) Mata kuliah</t>
  </si>
  <si>
    <t>Penetapan Beban SKS (sesuai SN-Dikti)</t>
  </si>
  <si>
    <t>Peta Matakuliah</t>
  </si>
  <si>
    <t>Distribusi Matakuliah per Semester</t>
  </si>
  <si>
    <t>Perangkat Pembelajaran</t>
  </si>
  <si>
    <t>Rencana Pembelajaran Semester (RPS) (sesuai SN-DIKTI)</t>
  </si>
  <si>
    <t>Satuan Acara Pengajaran (SAP)</t>
  </si>
  <si>
    <t>Perangkat Penilaian (Asesment)</t>
  </si>
  <si>
    <t>Kontrak Perkuliahan</t>
  </si>
  <si>
    <t>Bahan Ajar/Modul/Diktat</t>
  </si>
  <si>
    <t>Sumber Daya Manusia (Dosen/Staf Pengajar/Tenaga Kependididkan)</t>
  </si>
  <si>
    <t>Peningkatan Kompetensi Dosen dalam penguasaan materi</t>
  </si>
  <si>
    <t>Peningkatan Teknologi Pembelajaran</t>
  </si>
  <si>
    <t>Studi Lanjut Dosen</t>
  </si>
  <si>
    <t>Peningkatan Kompetensi Tenaga Kependidikan</t>
  </si>
  <si>
    <t>Studi Lanjut Tenaga Kepenedidikan</t>
  </si>
  <si>
    <t>Jadwal Perkuliahan</t>
  </si>
  <si>
    <t>: D IV MANAJEMEN PERUSAHAAN</t>
  </si>
  <si>
    <t>2. Bambang Triputranto, SE.,MM</t>
  </si>
  <si>
    <t>Misi program studi:</t>
  </si>
  <si>
    <r>
      <t xml:space="preserve">SK Direktur tentang Visi Misi Program </t>
    </r>
    <r>
      <rPr>
        <b/>
        <sz val="10"/>
        <color indexed="8"/>
        <rFont val="Arial"/>
        <family val="2"/>
      </rPr>
      <t>Studi D IV MANAJEMEN PERUSAHAAN 2020</t>
    </r>
  </si>
  <si>
    <t>Visi Program Studi DIV Manajemen perusahaan adalah sebagai berikut:</t>
  </si>
  <si>
    <t>Mampu mengisi berbagai kegiatan kewirausahaan sebagai pewirausaha mula, perancang bisnis, konsultan bisnis, pengembang bisnis, investor, pewirausaha sosial, pewaralaba, analis kredit, pendamping bisnis, dan pembuat kebijakan kewirausahaan.</t>
  </si>
  <si>
    <t xml:space="preserve">Mampu untuk menciptakan usaha baru, mulai dari menemukan peluang usaha yang memiliki prospek bagus untuk saat ini dan masa yang akan datang berdasarkan diagnosa lingkungan secara keseluruhan, memilih lapangan usaha berdasarkan SWOT analisis, mengembangkan gagasan, mengurus dokumen legalitas usaha, hingga menjalankan bisnis tersebut dengan melakukan strategi marketing offline maupun online. </t>
  </si>
  <si>
    <t>Customer Ser14ice</t>
  </si>
  <si>
    <t>Customer Ser2ice</t>
  </si>
  <si>
    <t>Menguasai konsep dasar dan terapan basis data</t>
  </si>
  <si>
    <t>Segmenting, Targeting, Positioning (STP)</t>
  </si>
  <si>
    <t>Konsep Leadership</t>
  </si>
  <si>
    <t>Inovatif</t>
  </si>
  <si>
    <t>Menguasai teori dan terapan matematika bisnis untuk pemecahan masalah</t>
  </si>
  <si>
    <t>Mampu menyelesaikan pekerjaan berlingkup luas, memilih metode yang sesuai dari beragam pilihan yang sudah maupun belum baku dengan menganalisis data, serta mampu menunjukkan kinerja dengan mutu dan kuantitas yang terukur.</t>
  </si>
  <si>
    <t>Mampu mengelola kelompok kerja dan menyusun laporan tertulis secara komprehensif</t>
  </si>
  <si>
    <t xml:space="preserve">Bertanggung jawab pada pekerjaan sendiri dan dapat diberi tanggung jawab atas pencapaian hasil kerja kelompok. </t>
  </si>
  <si>
    <t>Menguasai konsep dasar dan terapan Kepemimpinan</t>
  </si>
  <si>
    <t>”Unggul di Bidang Manajemen Perusahaan yang mendukung bidang Logistik, Manajemen Rantai Pasok berbasis sinergitas kelembagaan menuju kemandirian pada tahun 2022”.</t>
  </si>
  <si>
    <t>Menyelenggarakan pengabdian kepada masyarakat maupun industri, pemanfaatan hasil pendidikan, penelitian di bidang Manajemen Perusahaan untuk kesejahteraan dan kemakmuran masyarakat secara luas.</t>
  </si>
  <si>
    <t>Melaksanakan penelitian terapan bidang Manajemen Perusahaan yang mendukung bidang teknologi postal, logistik, manajemen rantai pasok berbasis sinergitas kelembagaan menuju kemandirian serta bermanfaat bagi mitra industri.</t>
  </si>
  <si>
    <r>
      <rPr>
        <sz val="12"/>
        <rFont val="Arial"/>
        <family val="2"/>
      </rPr>
      <t>Menyelenggarakan pendidikan untuk menyiapkan tenaga profesional di bidang Manajemen Perusahaan yang unggul untuk mendukung logistik, manajemen rantai pasok dan E-comerce</t>
    </r>
    <r>
      <rPr>
        <b/>
        <sz val="12"/>
        <rFont val="Arial"/>
        <family val="2"/>
      </rPr>
      <t xml:space="preserve"> </t>
    </r>
    <r>
      <rPr>
        <sz val="12"/>
        <rFont val="Arial"/>
        <family val="2"/>
      </rPr>
      <t>berbasis sinergitas kelembagaan menuju kemandirian yang berdaya saing internasional.</t>
    </r>
  </si>
  <si>
    <t>Sasaran</t>
  </si>
  <si>
    <t>b. Mampu menganalisa baik eksternal dan internal dalam lingkungan Bisnis</t>
  </si>
  <si>
    <t xml:space="preserve">c. Mampu menganalisa peluang usaha yang dimasa yang akan datang, serta mempersiapkan suatu strategi bisnis dalam mengatisipasi datang nya peluang </t>
  </si>
  <si>
    <t>d. Mampu membuat analisa secara ilmiah dan komprehensip dangan data-data yang ada, dan menghasilkan sebuah saran ide gagasan bisnis yang sudah berjalan maupun yang akan di rintis dari awal</t>
  </si>
  <si>
    <t>BUSINESS CREATOR (Creation Business Consultants)</t>
  </si>
  <si>
    <t>a. Mampu mendesain proses bisnis baru mapun dari evaluasi bisnis yang ada</t>
  </si>
  <si>
    <t xml:space="preserve">e. Mampu mengurus dokumen legalitas usaha </t>
  </si>
  <si>
    <t xml:space="preserve">g. Mampu menyusun strategi marketing baik offline maupun online </t>
  </si>
  <si>
    <t>f. Mampu mengadopsi kemajuan literasi teknologi informasi kedalam bisnis</t>
  </si>
  <si>
    <t xml:space="preserve">Tujuan </t>
  </si>
  <si>
    <t>PPI41021</t>
  </si>
  <si>
    <t>PPI44141</t>
  </si>
  <si>
    <t>PPI44151</t>
  </si>
  <si>
    <t>MB42021</t>
  </si>
  <si>
    <t>MB41072</t>
  </si>
  <si>
    <t>PPI43083</t>
  </si>
  <si>
    <t>MB43031</t>
  </si>
  <si>
    <t>PPI42171</t>
  </si>
  <si>
    <t>MB41082</t>
  </si>
  <si>
    <t>PPI43182</t>
  </si>
  <si>
    <t>MB41102</t>
  </si>
  <si>
    <t>MB42011</t>
  </si>
  <si>
    <t>MB41143</t>
  </si>
  <si>
    <t>MB41153</t>
  </si>
  <si>
    <t>PPI44161</t>
  </si>
  <si>
    <t>MB41122</t>
  </si>
  <si>
    <t>PPI44196</t>
  </si>
  <si>
    <t>MB41194</t>
  </si>
  <si>
    <t>MB41163</t>
  </si>
  <si>
    <t>MB41286</t>
  </si>
  <si>
    <t>MB41173</t>
  </si>
  <si>
    <t>MB41245</t>
  </si>
  <si>
    <t>PPI42104</t>
  </si>
  <si>
    <t>MB41347</t>
  </si>
  <si>
    <t>MB41204</t>
  </si>
  <si>
    <t>MB41214</t>
  </si>
  <si>
    <t>MB41224</t>
  </si>
  <si>
    <t>PPI42094</t>
  </si>
  <si>
    <t>PPI42124</t>
  </si>
  <si>
    <t>MB41256</t>
  </si>
  <si>
    <t>MB41266</t>
  </si>
  <si>
    <t>MB41276</t>
  </si>
  <si>
    <t>MB41133</t>
  </si>
  <si>
    <t>MB41183</t>
  </si>
  <si>
    <t>MB42307</t>
  </si>
  <si>
    <t>MB42317</t>
  </si>
  <si>
    <t>PPI41037</t>
  </si>
  <si>
    <t>PPI42137</t>
  </si>
  <si>
    <t>MB42337</t>
  </si>
  <si>
    <t>MB42092</t>
  </si>
  <si>
    <t>MB43387</t>
  </si>
  <si>
    <t>MB41235</t>
  </si>
  <si>
    <t>MB41296</t>
  </si>
  <si>
    <t>MB41358</t>
  </si>
  <si>
    <t>MB41327</t>
  </si>
  <si>
    <t>MB41368</t>
  </si>
  <si>
    <t>MB43406</t>
  </si>
  <si>
    <t>Manajemen Sumber daya Manusia</t>
  </si>
  <si>
    <t>MB43396</t>
  </si>
  <si>
    <t>Proyek II (Studi Kelayakan Bisnis)</t>
  </si>
  <si>
    <t>Proyek 3 : Business Plan</t>
  </si>
  <si>
    <t>bambang triputranto, se.,mm</t>
  </si>
  <si>
    <t>Kelompok Bahan Kajian Untuk Pembentukan Mata Kuliah</t>
  </si>
  <si>
    <t>Mata Kuliah</t>
  </si>
  <si>
    <t>PEMBENTUKAN MATA KULIAH</t>
  </si>
  <si>
    <t>Hitung SKS</t>
  </si>
  <si>
    <t>Bobot Mata Kuliah</t>
  </si>
  <si>
    <t>NO. Urut</t>
  </si>
  <si>
    <t>STATUS MK</t>
  </si>
  <si>
    <t>SMTR</t>
  </si>
  <si>
    <t>GJL</t>
  </si>
  <si>
    <t>GNP</t>
  </si>
  <si>
    <t>RINCIAN SKS</t>
  </si>
  <si>
    <t>T</t>
  </si>
  <si>
    <t>P</t>
  </si>
  <si>
    <t>L</t>
  </si>
  <si>
    <t>TJ</t>
  </si>
  <si>
    <r>
      <t>a)</t>
    </r>
    <r>
      <rPr>
        <sz val="7"/>
        <color rgb="FFFF0000"/>
        <rFont val="Times New Roman"/>
        <family val="1"/>
      </rPr>
      <t xml:space="preserve">      </t>
    </r>
    <r>
      <rPr>
        <sz val="10"/>
        <color rgb="FFFF0000"/>
        <rFont val="Georgia"/>
        <family val="1"/>
      </rPr>
      <t>Mata Kuliah Ciri Khas Universitas Logistik dan Bisnis Internasional</t>
    </r>
  </si>
  <si>
    <r>
      <t>b)</t>
    </r>
    <r>
      <rPr>
        <sz val="7"/>
        <color rgb="FFFF0000"/>
        <rFont val="Times New Roman"/>
        <family val="1"/>
      </rPr>
      <t xml:space="preserve">      </t>
    </r>
    <r>
      <rPr>
        <sz val="10"/>
        <color rgb="FFFF0000"/>
        <rFont val="Georgia"/>
        <family val="1"/>
      </rPr>
      <t>Mata Kuliah Penunjang Profil Selling</t>
    </r>
  </si>
  <si>
    <r>
      <t>c)</t>
    </r>
    <r>
      <rPr>
        <sz val="7"/>
        <color rgb="FFFF0000"/>
        <rFont val="Times New Roman"/>
        <family val="1"/>
      </rPr>
      <t xml:space="preserve">       </t>
    </r>
    <r>
      <rPr>
        <sz val="10"/>
        <color rgb="FFFF0000"/>
        <rFont val="Georgia"/>
        <family val="1"/>
      </rPr>
      <t>Mata Kuliah Penunjang Profil Service</t>
    </r>
  </si>
  <si>
    <r>
      <t>d)</t>
    </r>
    <r>
      <rPr>
        <sz val="7"/>
        <color rgb="FFFF0000"/>
        <rFont val="Times New Roman"/>
        <family val="1"/>
      </rPr>
      <t xml:space="preserve">      </t>
    </r>
    <r>
      <rPr>
        <sz val="10"/>
        <color rgb="FFFF0000"/>
        <rFont val="Georgia"/>
        <family val="1"/>
      </rPr>
      <t>Mata Kuliah Penunjang Profil Creating Entrepeneurship</t>
    </r>
  </si>
  <si>
    <r>
      <t>e)</t>
    </r>
    <r>
      <rPr>
        <sz val="7"/>
        <color rgb="FFFF0000"/>
        <rFont val="Times New Roman"/>
        <family val="1"/>
      </rPr>
      <t xml:space="preserve">       </t>
    </r>
    <r>
      <rPr>
        <sz val="10"/>
        <color rgb="FFFF0000"/>
        <rFont val="Georgia"/>
        <family val="1"/>
      </rPr>
      <t>Mata Kuliah Penunjang Profil Entrepeneurship</t>
    </r>
  </si>
  <si>
    <t>RINCIAN JAM</t>
  </si>
  <si>
    <t>Jumlah SKS / Jam</t>
  </si>
  <si>
    <t>Jumlah SKS / JAM</t>
  </si>
  <si>
    <t>a)      Mata Kuliah Inti Prodi - Wajib</t>
  </si>
  <si>
    <t>b)      Mata Kuliah Wajib Penunjang</t>
  </si>
  <si>
    <t>c)      Mata Kuliah Wajib Umum</t>
  </si>
  <si>
    <t xml:space="preserve">Pembentuk Kepribadian </t>
  </si>
  <si>
    <t>Dasar Keahlian</t>
  </si>
  <si>
    <t>Keahlian</t>
  </si>
  <si>
    <t>pelengkap</t>
  </si>
  <si>
    <t>MK Keahlian Prodi - Wajib</t>
  </si>
  <si>
    <t>MK Dasar Keahlian-Prodi- Wajib</t>
  </si>
  <si>
    <t>MK Pembentukan Kepribadian-ULBI-MKWU</t>
  </si>
  <si>
    <t>MK-Pelengkap-Prodi-Wajib</t>
  </si>
  <si>
    <t>MK-Pelengkap-ULBI-Wajib</t>
  </si>
  <si>
    <t>Customer Based brand equity</t>
  </si>
  <si>
    <t>Brand positioning and values</t>
  </si>
  <si>
    <t>Choosing brand elements to build brand equity</t>
  </si>
  <si>
    <t>Designing marketing program to build brand equity</t>
  </si>
  <si>
    <t>Integrating marketing communications to build brand equity</t>
  </si>
  <si>
    <t>Leveraging Secondary brand knowledge to build brand equity</t>
  </si>
  <si>
    <t>Developing a brand equity measurement and management system</t>
  </si>
  <si>
    <t>Measuring outcomes of brand equity: Capturing market performance</t>
  </si>
  <si>
    <t>Designing and implementing brand strategies</t>
  </si>
  <si>
    <t>Managing brands over geographic boundaries and market segments</t>
  </si>
  <si>
    <t>Konsep dan Fungsi manajemen keuangan</t>
  </si>
  <si>
    <t>Analisis laporan keuangan</t>
  </si>
  <si>
    <t>Modal dalam perusahaan</t>
  </si>
  <si>
    <t>Modal Kerja</t>
  </si>
  <si>
    <t>Nilai waktu uang</t>
  </si>
  <si>
    <t>Biaya Modal</t>
  </si>
  <si>
    <t xml:space="preserve">Investasi dalam kas  </t>
  </si>
  <si>
    <t>Metode pemilihan investasi</t>
  </si>
  <si>
    <t>Metode pemilihan investasi (2)</t>
  </si>
  <si>
    <t>Sumber dan penggunaan dana</t>
  </si>
  <si>
    <t>Break Event Point</t>
  </si>
  <si>
    <t>Struktur modal</t>
  </si>
  <si>
    <t>Perdagangan Opsi dalam menjalankan  bisnis</t>
  </si>
  <si>
    <t>Fungsi pasar uang dan pasar modal</t>
  </si>
  <si>
    <t>Segmentasi pasar dan analisis demografi</t>
  </si>
  <si>
    <t>Proses pengambilan keputusan oleh konsumen</t>
  </si>
  <si>
    <t>Evaluasi alternatif sebelum pembelian</t>
  </si>
  <si>
    <t>Pembelian</t>
  </si>
  <si>
    <t>Sumberdaya konsumen dan pengetahuan</t>
  </si>
  <si>
    <t>Sikap, Motivasi dan Konsep diri</t>
  </si>
  <si>
    <t>Kepribadian, Nilai dan Gaya hidupc</t>
  </si>
  <si>
    <t>Mempengaruhi sikap dan perilaku</t>
  </si>
  <si>
    <t>Pengaruh Klas sosial dan status</t>
  </si>
  <si>
    <t>Pengaruh individu</t>
  </si>
  <si>
    <t>Pengaruh kebudayaan terhadap pembelian dan konsumensi</t>
  </si>
  <si>
    <t>Pengaruih keluarga dan rumah tangga</t>
  </si>
  <si>
    <t>Pengaruh situasi</t>
  </si>
  <si>
    <t xml:space="preserve">pengertian bisnis strategi dan tingkat persaingan </t>
  </si>
  <si>
    <t>Lingkungan Manajemen</t>
  </si>
  <si>
    <t>eksternal dan internal environmental scanning</t>
  </si>
  <si>
    <t>bisnis strategi dan coorporate strategi</t>
  </si>
  <si>
    <r>
      <rPr>
        <b/>
        <sz val="12"/>
        <rFont val="Times New Roman"/>
        <family val="1"/>
      </rPr>
      <t>PENDAHULAN TEKNIK PENJUALAN</t>
    </r>
    <r>
      <rPr>
        <sz val="12"/>
        <rFont val="Times New Roman"/>
        <family val="1"/>
      </rPr>
      <t xml:space="preserve">
Mahasiswa mampu menjelaskan;
1. Dasar-dasar Proses Menjual
2. Kemampuan Umum yang Harus Dimiliki Penjual
3. Model Penjualan
4. Menjaga Relasi dengan Pelanggan</t>
    </r>
  </si>
  <si>
    <r>
      <rPr>
        <b/>
        <sz val="12"/>
        <rFont val="Times New Roman"/>
        <family val="1"/>
      </rPr>
      <t>DASAR-DASAR PROSES PENJUALAN (1)</t>
    </r>
    <r>
      <rPr>
        <sz val="12"/>
        <rFont val="Times New Roman"/>
        <family val="1"/>
      </rPr>
      <t xml:space="preserve">
Mahasiswa mampu menjelaskan;
1. Interaksi pelanggan dengan penjual
2. Perubahan metode penjualan</t>
    </r>
  </si>
  <si>
    <r>
      <rPr>
        <b/>
        <sz val="12"/>
        <rFont val="Times New Roman"/>
        <family val="1"/>
      </rPr>
      <t>DASAR-DASAR PROSES PENJUALAN (2)</t>
    </r>
    <r>
      <rPr>
        <sz val="12"/>
        <rFont val="Times New Roman"/>
        <family val="1"/>
      </rPr>
      <t xml:space="preserve">
Mahasiswa mampu menjelaskan;
1. Perkembangan Fungsi Penjualan
2. Penjualan dari Pertukaran Sederhana menjadi Profesi
3. Manajemen dan Informasi
4. Partnership
5. Edukasi dan Pemberdayaan</t>
    </r>
  </si>
  <si>
    <r>
      <rPr>
        <b/>
        <sz val="12"/>
        <rFont val="Times New Roman"/>
        <family val="1"/>
      </rPr>
      <t>KEMAMPUAN UMUM PENJUAL (1)</t>
    </r>
    <r>
      <rPr>
        <sz val="12"/>
        <rFont val="Times New Roman"/>
        <family val="1"/>
      </rPr>
      <t xml:space="preserve">
Mahasiswa mampu menjelaskan;
1. Kemampuan Mendengar
2. Kemampuan Komunikasi Efektif
3. Kemampuen Pemecahan Masalah
4. Kemampuan Interpersonal
5. Kemampuan Organisasi</t>
    </r>
  </si>
  <si>
    <r>
      <rPr>
        <b/>
        <sz val="12"/>
        <rFont val="Times New Roman"/>
        <family val="1"/>
      </rPr>
      <t>KEMAMPUAN UMUM PENJUAL (2)</t>
    </r>
    <r>
      <rPr>
        <sz val="12"/>
        <rFont val="Times New Roman"/>
        <family val="1"/>
      </rPr>
      <t xml:space="preserve">
Mahasiswa mampu menjelaskan;
1. Kemampuan Motivasi Diri
2. Kemampuan Persuasi
3. Kemampuan Pelayanan Pelanggan
4. Integritas</t>
    </r>
  </si>
  <si>
    <r>
      <rPr>
        <b/>
        <sz val="12"/>
        <rFont val="Times New Roman"/>
        <family val="1"/>
      </rPr>
      <t>MODEL PENJUALAN</t>
    </r>
    <r>
      <rPr>
        <sz val="12"/>
        <rFont val="Times New Roman"/>
        <family val="1"/>
      </rPr>
      <t xml:space="preserve">
Mahasiswa mampu menjelaskan;
1. AIDA
2. AIDCA
3. 7 Langkah Penjualan</t>
    </r>
  </si>
  <si>
    <r>
      <rPr>
        <b/>
        <sz val="12"/>
        <rFont val="Times New Roman"/>
        <family val="1"/>
      </rPr>
      <t>MENJAGA RELASI PELANGGAN</t>
    </r>
    <r>
      <rPr>
        <sz val="12"/>
        <rFont val="Times New Roman"/>
        <family val="1"/>
      </rPr>
      <t xml:space="preserve">
Mahasiswa mampu menjelaskan;
1. Dianggap sebagai Ahli
2. Menjaga Informasi Pelanggan
3. Menjual ke Pelanggan yang Sudah Ada</t>
    </r>
  </si>
  <si>
    <r>
      <rPr>
        <b/>
        <sz val="12"/>
        <rFont val="Times New Roman"/>
        <family val="1"/>
      </rPr>
      <t>STRATEGI PRESENTASI</t>
    </r>
    <r>
      <rPr>
        <sz val="12"/>
        <rFont val="Times New Roman"/>
        <family val="1"/>
      </rPr>
      <t xml:space="preserve">
Mahasiswa mampu menjelaskan;
1. Strategi Presentasi Penjualan
2. Metode Presentasi Penjualan
3. Presentasi Grup
4. Negosiasi</t>
    </r>
  </si>
  <si>
    <r>
      <rPr>
        <b/>
        <sz val="12"/>
        <rFont val="Times New Roman"/>
        <family val="1"/>
      </rPr>
      <t>MEMULAI PRESENTASI STRATEGIS</t>
    </r>
    <r>
      <rPr>
        <sz val="12"/>
        <rFont val="Times New Roman"/>
        <family val="1"/>
      </rPr>
      <t xml:space="preserve">
Mahasiswa mampu menjelaskan;
1. Pendekatan yang tepat
2. Memulai presentasi penjualan
3. Teknologi dalam pendekatan</t>
    </r>
  </si>
  <si>
    <r>
      <rPr>
        <b/>
        <sz val="12"/>
        <rFont val="Times New Roman"/>
        <family val="1"/>
      </rPr>
      <t>ELEMEN PRESENTASI PENJUALAN YANG BAIK</t>
    </r>
    <r>
      <rPr>
        <sz val="12"/>
        <rFont val="Times New Roman"/>
        <family val="1"/>
      </rPr>
      <t xml:space="preserve">
Mahasiswa mampu menjelaskan;
1. Tujuan Presentasi
2. Langkah Penting dalam Presentasi
3. Sales Presentation Mix
4. Presentasi yang Ideal</t>
    </r>
  </si>
  <si>
    <r>
      <rPr>
        <b/>
        <sz val="12"/>
        <rFont val="Times New Roman"/>
        <family val="1"/>
      </rPr>
      <t>MENCARI CALON PELANGGAN</t>
    </r>
    <r>
      <rPr>
        <sz val="12"/>
        <rFont val="Times New Roman"/>
        <family val="1"/>
      </rPr>
      <t xml:space="preserve">
Mahasiswa mampu menjelaskan;
1. Merencanakan Strategi
2. Metode Mencari Calon Pelanggan</t>
    </r>
  </si>
  <si>
    <r>
      <rPr>
        <b/>
        <sz val="12"/>
        <rFont val="Times New Roman"/>
        <family val="1"/>
      </rPr>
      <t>PSIKOLOGI DALAM PENJUALAN</t>
    </r>
    <r>
      <rPr>
        <sz val="12"/>
        <rFont val="Times New Roman"/>
        <family val="1"/>
      </rPr>
      <t xml:space="preserve">
Mahasiswa mampu menjelaskan;
1. Mengapa orang membeli - pendekatan kotak hitam
2. Pembelian yang dipengaruhi psikologi
3. Persepsi pembeli</t>
    </r>
  </si>
  <si>
    <r>
      <rPr>
        <b/>
        <sz val="12"/>
        <rFont val="Times New Roman"/>
        <family val="1"/>
      </rPr>
      <t>MOTIVASI dan KOMPENSASI</t>
    </r>
    <r>
      <rPr>
        <sz val="12"/>
        <rFont val="Times New Roman"/>
        <family val="1"/>
      </rPr>
      <t xml:space="preserve">
Mahasiswa mampu menjelaskan;
1. Motivation Mix
2. Paket Kompensasi
</t>
    </r>
  </si>
  <si>
    <r>
      <rPr>
        <b/>
        <sz val="12"/>
        <rFont val="Times New Roman"/>
        <family val="1"/>
      </rPr>
      <t xml:space="preserve">KEPEMIMPINAN DAN EVALUASI </t>
    </r>
    <r>
      <rPr>
        <sz val="12"/>
        <rFont val="Times New Roman"/>
        <family val="1"/>
      </rPr>
      <t xml:space="preserve">
Mahasiswa mampu menjelaskan;
1. Pentingnya Kepemimpinan
2. Evaluasi Kinerja</t>
    </r>
  </si>
  <si>
    <t>Pengertian dan Gambaran Umum Tentang Lobi dan Teknik Negosiasi</t>
  </si>
  <si>
    <t>Cara Cara Mengatasi Situasi Deadlock</t>
  </si>
  <si>
    <t>Kekuatan dan Manfaat Negosiasi</t>
  </si>
  <si>
    <t>Mahasiswa memahami etika dalam bernegosiasi</t>
  </si>
  <si>
    <t>Mahasiswa mampu menerapkan teknik presentasi yang persuasif</t>
  </si>
  <si>
    <t xml:space="preserve">pengertian tujuan, alasan, CRM Strategis, CRM operational, CRM analitis </t>
  </si>
  <si>
    <t>tahapan utama CRM, kondisi rantai nilai CRM</t>
  </si>
  <si>
    <t>Pasar CRM, Arsitektur CRM, aplikasi dan teknologi CRM</t>
  </si>
  <si>
    <t>definisi portofolio, pelanggan, segmentasi, toolkit analisis porotfolio dan strategi</t>
  </si>
  <si>
    <t xml:space="preserve">nilai produk, jasa, proses, bukti fisik, komunikasi pelanggan, saluran </t>
  </si>
  <si>
    <t>definisi pelanggan, estimasi nilai pelanggan, prospecting, KPI pemerolehan pelanggan, pemanfaatan data pelanggan</t>
  </si>
  <si>
    <t>retention customer, strategi perawatan pelanggan,strategi perkembangan pelanggan dan strategi pembuangan pelanggan</t>
  </si>
  <si>
    <t>tujuan strategi CRM, organisasi jaringan dan virtual, hubungan interpersonal</t>
  </si>
  <si>
    <t>perolehan pelanggan baru dan strategi  CRM</t>
  </si>
  <si>
    <t>CRM dipemerintahan, digital governance</t>
  </si>
  <si>
    <t>Smart CITY</t>
  </si>
  <si>
    <t>Understanding the Supply Chain</t>
  </si>
  <si>
    <t>Performansi Supply Chain</t>
  </si>
  <si>
    <t>Supply Chain Drivers and Metrics</t>
  </si>
  <si>
    <t xml:space="preserve">Distribusi &amp; Desain Network dalam Supply Chain </t>
  </si>
  <si>
    <t>Koordinasi Dalam Supply Chain</t>
  </si>
  <si>
    <t>Transportasi Dalam Supply Chain</t>
  </si>
  <si>
    <t>Keputusan Sourcing dalam Supply Chain</t>
  </si>
  <si>
    <t xml:space="preserve">Teknologi Informasi dalam Supply Chain </t>
  </si>
  <si>
    <t>Manajemen Resiko dalam supply Chain</t>
  </si>
  <si>
    <t xml:space="preserve">Value Chain sustainability and Supply chain </t>
  </si>
  <si>
    <t xml:space="preserve">Green Supply Chain </t>
  </si>
  <si>
    <t xml:space="preserve">Renewable Energy dalam Suppl Chain </t>
  </si>
  <si>
    <t>Kerangka Kerja E-Commerce</t>
  </si>
  <si>
    <t>Teknologi Internet dan Bisnis E-Commerce</t>
  </si>
  <si>
    <t>Analisis Peluang Pasar</t>
  </si>
  <si>
    <t>Model-model bisnis e-commerce</t>
  </si>
  <si>
    <t>Interface Pelanggan e-commerce</t>
  </si>
  <si>
    <t>Komunikasi pasar dan Branding</t>
  </si>
  <si>
    <t>kerangka kerja implementasi e-commerce</t>
  </si>
  <si>
    <t>Evaluasi implementasi e-commerce</t>
  </si>
  <si>
    <t>Proses Pengembangan Website</t>
  </si>
  <si>
    <t>Arsitektur Website E-commerce</t>
  </si>
  <si>
    <t>Modal Finansial dan Sumber Daya Manusia</t>
  </si>
  <si>
    <t>Transformasi Media</t>
  </si>
  <si>
    <t>Kebijakan Politik</t>
  </si>
  <si>
    <t>Praktik E-Commerce</t>
  </si>
  <si>
    <t>Pengertian dan definisi event</t>
  </si>
  <si>
    <t>Jenis event</t>
  </si>
  <si>
    <t>Perkembangan event</t>
  </si>
  <si>
    <t>Dampak event</t>
  </si>
  <si>
    <t>Studi kelayakan event</t>
  </si>
  <si>
    <t>Perencanaan penyelenggaraan event</t>
  </si>
  <si>
    <t xml:space="preserve">Sdm penyelenggaraan event </t>
  </si>
  <si>
    <t xml:space="preserve">Mengelola keuangan event </t>
  </si>
  <si>
    <t>Sponsor event</t>
  </si>
  <si>
    <t>Risiko event</t>
  </si>
  <si>
    <t>Legalitas event</t>
  </si>
  <si>
    <t>Proposal event</t>
  </si>
  <si>
    <t>Event dan pemasaran event</t>
  </si>
  <si>
    <t>pengertian iklan, sejarah, fungsi, tujuan, advertising agencies dan anggaran periklanan</t>
  </si>
  <si>
    <t>model komunikasi periklanan dan peranan iklan dalam pemasaran terpadu : penentuan sasaran, pengkomunikasian dan upaya membujuk konsumen</t>
  </si>
  <si>
    <t>pembagian periklanan secara khusus, umum dan advetorial</t>
  </si>
  <si>
    <t>pengaruh ekonomi, psikologis dan sosial Budaya</t>
  </si>
  <si>
    <t>etika dalam periklanan</t>
  </si>
  <si>
    <t>darimana datangnya ide, dan manajemen ide periklanan kreatif</t>
  </si>
  <si>
    <t>pengertian, pentingnya branding dan strategi</t>
  </si>
  <si>
    <t xml:space="preserve">proses perancangan kreatif, merancang iklan cerdas, strategi kreatif (AIDCA) </t>
  </si>
  <si>
    <t>copy writing, isi dan stuktur iklan kreatif, pengenalan media cetak, televisi,radio, luar ruang, lini bawah dan pengukuran efektivitas media</t>
  </si>
  <si>
    <t>print media, mass media, strategi pemilihan media cetak, outdoor advertising, strategi konten dan konteks out door advertising</t>
  </si>
  <si>
    <t xml:space="preserve">konsep positioning dalam periklanan modern dan riset iklan </t>
  </si>
  <si>
    <t>pentingnya komunikasi visual, prinsip layout iklan dan bentuk-bentuk penyampaian pesan iklan</t>
  </si>
  <si>
    <t>membuat portofolio iklan</t>
  </si>
  <si>
    <r>
      <t xml:space="preserve">Sifat Dasar </t>
    </r>
    <r>
      <rPr>
        <i/>
        <sz val="12"/>
        <color indexed="8"/>
        <rFont val="Times New Roman"/>
        <family val="1"/>
      </rPr>
      <t>Service</t>
    </r>
  </si>
  <si>
    <t>Dimensi Kualitas Layanan</t>
  </si>
  <si>
    <t>Kepentingan Relatif Kualitas Layanan</t>
  </si>
  <si>
    <t>Memahami Pelanggan</t>
  </si>
  <si>
    <r>
      <t xml:space="preserve">Mengelola </t>
    </r>
    <r>
      <rPr>
        <i/>
        <sz val="12"/>
        <color indexed="8"/>
        <rFont val="Times New Roman"/>
        <family val="1"/>
      </rPr>
      <t>Customer Service</t>
    </r>
  </si>
  <si>
    <t>Paradigma Baru Memahami Pelanggan</t>
  </si>
  <si>
    <t>Kepuasan dan Kesetiaan Pelanggan</t>
  </si>
  <si>
    <r>
      <t xml:space="preserve">Profesionalisme dalam </t>
    </r>
    <r>
      <rPr>
        <i/>
        <sz val="12"/>
        <color indexed="8"/>
        <rFont val="Times New Roman"/>
        <family val="1"/>
      </rPr>
      <t>Customer Service</t>
    </r>
  </si>
  <si>
    <t>Sikap Profesional dalam Melayani</t>
  </si>
  <si>
    <t>Sikap Profesional dalam Melayani II</t>
  </si>
  <si>
    <r>
      <t xml:space="preserve">Komunikasi </t>
    </r>
    <r>
      <rPr>
        <i/>
        <sz val="12"/>
        <color indexed="8"/>
        <rFont val="Times New Roman"/>
        <family val="1"/>
      </rPr>
      <t>Subconscious</t>
    </r>
  </si>
  <si>
    <r>
      <t xml:space="preserve">Komunikasi </t>
    </r>
    <r>
      <rPr>
        <i/>
        <sz val="12"/>
        <color indexed="8"/>
        <rFont val="Times New Roman"/>
        <family val="1"/>
      </rPr>
      <t xml:space="preserve">Subconscious </t>
    </r>
    <r>
      <rPr>
        <sz val="12"/>
        <color indexed="8"/>
        <rFont val="Times New Roman"/>
        <family val="1"/>
      </rPr>
      <t>II</t>
    </r>
  </si>
  <si>
    <t>Mengenal Diri dan Potensi</t>
  </si>
  <si>
    <t>Memahami penerapan K3 di Lingkungan Kegiatan Ekspor-Impor</t>
  </si>
  <si>
    <t>Memahami penerapan tugas rutin di bidang ekspor-impor</t>
  </si>
  <si>
    <t>Memahami cara mengidentifikasi komoditi ekspor</t>
  </si>
  <si>
    <t>Memahami cara identifikasi negara tujuan ekspor</t>
  </si>
  <si>
    <t>Memahami ketentuan dan prosedur ekspor</t>
  </si>
  <si>
    <t>Memahami cara promosi dan strategi pemasaran ekspor</t>
  </si>
  <si>
    <t>Memahami korespondensi</t>
  </si>
  <si>
    <t>Memahami cara membuat kontrak impor barang</t>
  </si>
  <si>
    <t>Memahami cara mengidentifikasi substansi L/C</t>
  </si>
  <si>
    <t>Memahami regulasi dan kebijakan pemerintah di bidang perdagangan</t>
  </si>
  <si>
    <t>Memahami regulasi dan kebijakan pemerintah di bidang kepabeanan</t>
  </si>
  <si>
    <t>Mampu melakukan presentasi, pembahasan/evaluasi, serta menyusun  Proposal Penelitian</t>
  </si>
  <si>
    <t>Konsep dasar penelitian</t>
  </si>
  <si>
    <t>Penelitian Kualitatif &amp; Kuantitatif</t>
  </si>
  <si>
    <t>Perumusan Masalah</t>
  </si>
  <si>
    <t>Metode Penelitian</t>
  </si>
  <si>
    <t>Desain dan Proposal Penelitian</t>
  </si>
  <si>
    <t>Studi Kepustakaan</t>
  </si>
  <si>
    <t>Hipotesis Penelitian</t>
  </si>
  <si>
    <t>Populasi dan Sampel</t>
  </si>
  <si>
    <t>Skala Pengukuran dan Instrumen</t>
  </si>
  <si>
    <t>Pengolahan dan Penyajian Data</t>
  </si>
  <si>
    <t>Validitas dan Reliabilitas Alat ukur</t>
  </si>
  <si>
    <t>Rancangan dan teknik penulisan Laporan Ilmiah dan Presentasi</t>
  </si>
  <si>
    <t xml:space="preserve">Melakukan presentasi, pembahasan/evaluasi, serta menyusun Proposal Penelitian </t>
  </si>
  <si>
    <t>Pengertian kepemimpinan dan kepemimpinan strategik</t>
  </si>
  <si>
    <t>Pekerjaan manajerial</t>
  </si>
  <si>
    <t>Teori kepemimpinan dengan pendekatan perilaku</t>
  </si>
  <si>
    <t>Perilaku spesifik dalam kepemimpinan untuk mengelola pekerjaan</t>
  </si>
  <si>
    <t>Perilaku spesifik dalam kepemimpinan untuk mengelola hubungan</t>
  </si>
  <si>
    <t>Kepemimpinan partisipatif</t>
  </si>
  <si>
    <t>Sumber kekuasaan dan pengaruh</t>
  </si>
  <si>
    <t>Proses mempengaruhi dan keefektifan manajerial</t>
  </si>
  <si>
    <t>Sifat dan keterampilan manajerial</t>
  </si>
  <si>
    <t>Teori situasional dalam kepemimpinan</t>
  </si>
  <si>
    <t>Kepemimpinan karismatik</t>
  </si>
  <si>
    <t>Kepemimpinan transaksional – transformasional</t>
  </si>
  <si>
    <t>Kepemimpinan visioner</t>
  </si>
  <si>
    <t>Diskusi tentang berbagai konsep kepemimpinan</t>
  </si>
  <si>
    <t xml:space="preserve">Mahasiswa mampu menjelaskan konsep Dasar Kewirausahaan </t>
  </si>
  <si>
    <t>Mahasiswa mampu menjelaskan Mahasiswa Karakteristik nilai-nilai Kewirausahaan</t>
  </si>
  <si>
    <t>Mahasiswa mampu menjelaskan menciptakan dan memulai usaha</t>
  </si>
  <si>
    <t xml:space="preserve">Mahasiswa mampu mendemonstrasikan Inspirasi dan Peluang Bisnis
</t>
  </si>
  <si>
    <t xml:space="preserve">Mahasiswa mampu menjelaskan Modal dasar dan Berwirausaha </t>
  </si>
  <si>
    <t>Mahasiswa mampu mendemontrasikan  Sikap dan Perilaku Wirausaha yang Sukses</t>
  </si>
  <si>
    <t>RUANG LINGKUP MANAJEMEN OPERASIONAL</t>
  </si>
  <si>
    <t>OPRETION MANAGEMENT SYSTEM &amp; HUBUNGAN BUSSINES; CORPORATION; MANUFACTURING</t>
  </si>
  <si>
    <t>STRATEGI OPERASI UNTUK BARANG DAN JASA</t>
  </si>
  <si>
    <t>PERAMALAN (FORECASTING)</t>
  </si>
  <si>
    <t>PENGEMBANGAN DESAIN  BARANG  DAN  JASA</t>
  </si>
  <si>
    <t>STRATEGI PROSES DAN PERENCANAAN KAPASITAS</t>
  </si>
  <si>
    <t>PEMILIHAN LOKASI YANG STRATEGIS</t>
  </si>
  <si>
    <t>DESAIN   TATA  LETAK  (LAYOUT)</t>
  </si>
  <si>
    <t>SUMBER DAYA MANUSIA DAN DESAIN PEKERJAAN</t>
  </si>
  <si>
    <t>MANAJEMEN   PERSEDIAAN</t>
  </si>
  <si>
    <t>Overview dan lingkup manajemen pemasaran</t>
  </si>
  <si>
    <t>Pemasaran di abad ke-21</t>
  </si>
  <si>
    <t>Strategi pemasaran</t>
  </si>
  <si>
    <t>Perencanaan pemasaran</t>
  </si>
  <si>
    <t>Sistem informasi pemasaran dan menaksir pasar</t>
  </si>
  <si>
    <t>Prilaku konsumen</t>
  </si>
  <si>
    <t>Identifikasi segmen dan pasar sasaran</t>
  </si>
  <si>
    <t>Strategi positioning merk</t>
  </si>
  <si>
    <t>Pasar global</t>
  </si>
  <si>
    <t>Strategi produk</t>
  </si>
  <si>
    <t>Strategi harga</t>
  </si>
  <si>
    <t>Desain &amp; jaringan pemasaran</t>
  </si>
  <si>
    <t>Desain dan komunikasi pemasaran terpadu</t>
  </si>
  <si>
    <t>1 manajemen-logistik</t>
  </si>
  <si>
    <t>Beda Log dan SCM</t>
  </si>
  <si>
    <t>Customer-service</t>
  </si>
  <si>
    <t>warehouse</t>
  </si>
  <si>
    <t>Transportasi 1</t>
  </si>
  <si>
    <t>Transportasi 2</t>
  </si>
  <si>
    <t>Inventory Management</t>
  </si>
  <si>
    <t>ORDER PROCESSING AND LOGISTICS INFORMATION SYSTEM</t>
  </si>
  <si>
    <t>Pengadaan Barang Jasa, Pemilihan Vendor</t>
  </si>
  <si>
    <t>Teknologi Informasi</t>
  </si>
  <si>
    <t>Peranan Teknologi Informasi Dalam SCM_final</t>
  </si>
  <si>
    <t>Logistik Dalam Perdagangan Internasional</t>
  </si>
  <si>
    <t>Para Pengguna Laporan Keuangan, etika, prinsip dasar akuntansi, perhitungan, konsep mengenai harta, hutang dan Modal</t>
  </si>
  <si>
    <t>Perbedaan nama akun, debit kredit, pencatatan transaksi ke jurnal umum dan buku besar</t>
  </si>
  <si>
    <t>Empat Laporan Keuangan</t>
  </si>
  <si>
    <t>Akrual basis dan Jurnal penyesuaian</t>
  </si>
  <si>
    <t>Laporan keuangan setelah terjadi jurnal penyesuaian</t>
  </si>
  <si>
    <t>Jurnal pembalik dan neraca lajur</t>
  </si>
  <si>
    <t>Penyelesaian Siklus Akuntansi</t>
  </si>
  <si>
    <t>ASESMEN TENGAH SEMESTER</t>
  </si>
  <si>
    <t>Akuntansi perusahaan dagang, Jurnal Khusus penjualan dan penerimaan kas</t>
  </si>
  <si>
    <t>Akuntansi Persediaan barang secara perpetual dan periodik</t>
  </si>
  <si>
    <t>Aset tetap dan perlakuan akuntansinya</t>
  </si>
  <si>
    <t>Aset tidak berwujud dan perlakuan akuntansinya</t>
  </si>
  <si>
    <t>Membuat, membaca, menyajikan dan mengaplikasiakn laporan keuanagn</t>
  </si>
  <si>
    <t>Revolusi Industri 4.0 &amp; Impact for Marketing</t>
  </si>
  <si>
    <t>Isu Utama Penyebab Perubahan dan Dunia Marketing</t>
  </si>
  <si>
    <t>Perbedaan Mendasar Marketing di Era 1.0; 2.0;3.0 dan 4.0</t>
  </si>
  <si>
    <t>Perubahan Presfektif dalam Marketing 4.0 dari Produk Sentris ke Manusia Sentris</t>
  </si>
  <si>
    <t>Perubahan Strategi Komunikasi Marketing dan Etika Bisnis</t>
  </si>
  <si>
    <t>Green Logistic dan Halal Logistic</t>
  </si>
  <si>
    <t>Offline and Online Changis The Channel</t>
  </si>
  <si>
    <t>Fenomena PT. Pos</t>
  </si>
  <si>
    <t>Fenomena Gojek dan Traveloka</t>
  </si>
  <si>
    <t>Fenomena Market Place Tokopedia, Shopee dll.</t>
  </si>
  <si>
    <t>Mataharimall.com dan Bangkitnya Amazon</t>
  </si>
  <si>
    <t>Best Practice Entrepreneurship in Digital Era</t>
  </si>
  <si>
    <t>Review Jurnal Tentang 4 Pilar Bisnis (Production, Accounting Finance, HRD, dan Sales Marketing)</t>
  </si>
  <si>
    <t>Research and Publishing Journal</t>
  </si>
  <si>
    <t>Market-driven strategy</t>
  </si>
  <si>
    <t>Strategi korporat, bisnis, dan pemasaran</t>
  </si>
  <si>
    <t>Mark.Vision, structure, competitive analysis</t>
  </si>
  <si>
    <t>Segmentasi pasar strategik dan MIS</t>
  </si>
  <si>
    <t>Kapabilitas pembelajaran berkelanjutan</t>
  </si>
  <si>
    <t>Market targeting dan positioning</t>
  </si>
  <si>
    <t>Hubungan-hubungan strategik</t>
  </si>
  <si>
    <t>Perencanaan produk baru dan Strategic brand management</t>
  </si>
  <si>
    <t>Strategi rantai(value-chain strategic)</t>
  </si>
  <si>
    <t>Strategi dan manajemen harga</t>
  </si>
  <si>
    <t>Strategi, promosi, periklanan, dan promosi penjualan</t>
  </si>
  <si>
    <t>Merancang organisasi yang market- driven</t>
  </si>
  <si>
    <t>Implementasi dan pengendalian strategi pemasaran</t>
  </si>
  <si>
    <t>Implementasi Pemasaran social, etika pemasaran dan CSR dalam Pemasaran</t>
  </si>
  <si>
    <t>Sifat dan Ruang Lingkup Ekonomi Manajerial</t>
  </si>
  <si>
    <t>Optimisasi Ekonomi</t>
  </si>
  <si>
    <t>Fungsi Permintaan Penawaran dan Equilibrium Pasar</t>
  </si>
  <si>
    <t>Analisis Sensitivitas / Elastisitas Kurva Permintaan</t>
  </si>
  <si>
    <t>Penaksiran Fungsi Permintaan</t>
  </si>
  <si>
    <t>Analisis Perilaku Konsumen</t>
  </si>
  <si>
    <t>Fungsi Produksi</t>
  </si>
  <si>
    <t>Teori Biaya</t>
  </si>
  <si>
    <t>Analisis Penaksiran dan Peramalan Biaya</t>
  </si>
  <si>
    <t>Struktur Pasar</t>
  </si>
  <si>
    <t>Praktek Penetapan Harga</t>
  </si>
  <si>
    <t>Pengambilan Keputusan dalam Ketidakpastian</t>
  </si>
  <si>
    <t>Keputusan Investasi &amp; Penganggaran Modal</t>
  </si>
  <si>
    <t>Konsep dan fungsi bisnis</t>
  </si>
  <si>
    <t>Lingkungan bisnis</t>
  </si>
  <si>
    <t>Etika bisnis</t>
  </si>
  <si>
    <t>Bentuk-bentuk organisasi bisnis</t>
  </si>
  <si>
    <t>Struktur organisasi dan manajemen perusahaan.</t>
  </si>
  <si>
    <t>Pemilihan letak perusahaan</t>
  </si>
  <si>
    <t>Kewirausahaan dan usaha kecil</t>
  </si>
  <si>
    <t>Fungsi produksi</t>
  </si>
  <si>
    <t>Fungsi pemasaran</t>
  </si>
  <si>
    <t>Fungsi sdm</t>
  </si>
  <si>
    <t>Fungsi keuangan-1</t>
  </si>
  <si>
    <t>Fungsi keuangan-2</t>
  </si>
  <si>
    <t>Mengelola sistem informasi dan teknologi komunikasi</t>
  </si>
  <si>
    <t>Bisnis plan</t>
  </si>
  <si>
    <t>Pendahulan dan teori etika bisnis</t>
  </si>
  <si>
    <t>Bisnis dan etika</t>
  </si>
  <si>
    <t>Etika utilatarianisme dalam bisnis</t>
  </si>
  <si>
    <t xml:space="preserve">Tanggung jawab sosial perusahaan </t>
  </si>
  <si>
    <t>Keadilan dalam bisnis</t>
  </si>
  <si>
    <t>Hak pekerja</t>
  </si>
  <si>
    <t>Bisnis dan perlindungan konsumen</t>
  </si>
  <si>
    <t>Iklan dan dimensi etisnya</t>
  </si>
  <si>
    <t>Etika pasar bebas</t>
  </si>
  <si>
    <t>Monopol</t>
  </si>
  <si>
    <t>Dasar-dasar Komunikasi Bisnis</t>
  </si>
  <si>
    <t>Komunikasi Antar Pribadi</t>
  </si>
  <si>
    <t>Komunikasi dalam Organisasi</t>
  </si>
  <si>
    <t>Komunikasi bisnis lintas budaya</t>
  </si>
  <si>
    <t>Perencanaan, Pengorganisasian dan Revisi pesan-pesan bisnis</t>
  </si>
  <si>
    <t>Review dan Kuis</t>
  </si>
  <si>
    <t>Penulisan Pesan Persuasif</t>
  </si>
  <si>
    <t>Penulisan surat lamaran kerja dan resume</t>
  </si>
  <si>
    <t>Wawancara kerja</t>
  </si>
  <si>
    <t>Wawancara kerja (Lanjutan)</t>
  </si>
  <si>
    <t>Negosiasi (Lanjutan)</t>
  </si>
  <si>
    <t>Penulisan Laporan Bisnis</t>
  </si>
  <si>
    <t>Konsep Dasar berpikir kreatif dan inovatif</t>
  </si>
  <si>
    <t>THINKRTOY (Permainan Berpikir)</t>
  </si>
  <si>
    <t>Berpikir Aktif (Analisistis, kreatif dan inovasi)</t>
  </si>
  <si>
    <t xml:space="preserve">Kreatifitas ; Tahapan Berpikir Kreatif </t>
  </si>
  <si>
    <t>Konsep “Brainstrorming”</t>
  </si>
  <si>
    <t xml:space="preserve">Konsep Bebas Batas Berpikir </t>
  </si>
  <si>
    <t>Ikan kreativitas di tim/tempat kerja/lembaga</t>
  </si>
  <si>
    <t>Kreativitas dalam perusahaan</t>
  </si>
  <si>
    <t>Hambatan Berpikir Inovatif dan Kreatif</t>
  </si>
  <si>
    <t>Konsep inovasi</t>
  </si>
  <si>
    <t>Proses inovasi dengan metode yang suadah ada.</t>
  </si>
  <si>
    <t>Membangun inovasi perusahaan</t>
  </si>
  <si>
    <t>Mengelola inovasi dalam bisnis</t>
  </si>
  <si>
    <t>Strategi; Keinovasian Wirausaha untuk keberlangsungan hidup.</t>
  </si>
  <si>
    <t>Perspektif Baru Pemasaran dalam Ekonomi Jasa</t>
  </si>
  <si>
    <t>Perilaku Konsumen dalam Konteks Jasa</t>
  </si>
  <si>
    <t>Positioning Jasa di dalam Pasar yang Kompetitif</t>
  </si>
  <si>
    <t>Mengembangkan Produk Jasa: Elemen-elemen Inti dan Tambahan</t>
  </si>
  <si>
    <t>Pendistribusian Jasa Melalui Saluran Fisik dan Elektronik</t>
  </si>
  <si>
    <t>Penetapan Harga dan Penerapan Manajemen Pendapatan</t>
  </si>
  <si>
    <t>Mempromosikan Jasa dan Mengedukasi Pelanggan</t>
  </si>
  <si>
    <t>Merancang dan Mengelola Proses Jasa</t>
  </si>
  <si>
    <t>Menyeimbangkan Permintaan dengan Kapasitas Produksi</t>
  </si>
  <si>
    <t>Merancang Lingkungan Jasa</t>
  </si>
  <si>
    <t>Mengelola Manusia demi Keunggulan Jasa</t>
  </si>
  <si>
    <t>Mengelola Hubungan dan Membangun Loyalitas</t>
  </si>
  <si>
    <r>
      <t xml:space="preserve">Penanganan Complaint dan </t>
    </r>
    <r>
      <rPr>
        <i/>
        <sz val="12"/>
        <color indexed="8"/>
        <rFont val="Times New Roman"/>
        <family val="1"/>
      </rPr>
      <t>Service Recovery</t>
    </r>
  </si>
  <si>
    <t>Meningkatkan Kualitas dan Produktivitas Jasa</t>
  </si>
  <si>
    <t xml:space="preserve">Pengertian dan gambaran umum mengenai teknik negosiasi </t>
  </si>
  <si>
    <t>Strategipengambilan keputusan dalam negosiasi</t>
  </si>
  <si>
    <t xml:space="preserve">Mengatasi situasi deadlock </t>
  </si>
  <si>
    <t>Komunikasi bernegosiasi : interpersonal skill</t>
  </si>
  <si>
    <t>Komunikasi bernegosiasi : ikekuatan negosiasi, etika negosiasi</t>
  </si>
  <si>
    <t>Identifikasi isu dan topik negoisasi</t>
  </si>
  <si>
    <t>Merencanakan strategi negosiasi</t>
  </si>
  <si>
    <t>Alur  dan fase negoisasi</t>
  </si>
  <si>
    <t>Teknik presentasi persuasif negosiasi bisnis</t>
  </si>
  <si>
    <t>Presesimulasi ntasi negosiasi bisnis</t>
  </si>
  <si>
    <r>
      <t xml:space="preserve">Pendidikan Agama </t>
    </r>
    <r>
      <rPr>
        <i/>
        <sz val="12"/>
        <rFont val="Times New Roman"/>
        <family val="1"/>
      </rPr>
      <t>(Religion</t>
    </r>
    <r>
      <rPr>
        <sz val="12"/>
        <rFont val="Times New Roman"/>
        <family val="1"/>
      </rPr>
      <t>)</t>
    </r>
  </si>
  <si>
    <r>
      <t>Pancasila (</t>
    </r>
    <r>
      <rPr>
        <i/>
        <sz val="12"/>
        <rFont val="Times New Roman"/>
        <family val="1"/>
      </rPr>
      <t>Pancasila</t>
    </r>
    <r>
      <rPr>
        <sz val="12"/>
        <rFont val="Times New Roman"/>
        <family val="1"/>
      </rPr>
      <t>)</t>
    </r>
  </si>
  <si>
    <r>
      <t>Pendidikan Kewarganegaraan (</t>
    </r>
    <r>
      <rPr>
        <i/>
        <sz val="12"/>
        <rFont val="Times New Roman"/>
        <family val="1"/>
      </rPr>
      <t>Civilization</t>
    </r>
    <r>
      <rPr>
        <sz val="12"/>
        <rFont val="Times New Roman"/>
        <family val="1"/>
      </rPr>
      <t>)</t>
    </r>
  </si>
  <si>
    <t>Measuring sources of brand equity: Capturing customer mindset</t>
  </si>
  <si>
    <t>introducing and naming new product and brand extensions</t>
  </si>
  <si>
    <t>Managing brands over time</t>
  </si>
  <si>
    <r>
      <t xml:space="preserve">Penulisan </t>
    </r>
    <r>
      <rPr>
        <i/>
        <sz val="12"/>
        <color theme="1"/>
        <rFont val="Times New Roman"/>
        <family val="1"/>
      </rPr>
      <t>bad news</t>
    </r>
  </si>
  <si>
    <r>
      <t xml:space="preserve">televisi, radio, media social, youtube, vlog. </t>
    </r>
    <r>
      <rPr>
        <sz val="12"/>
        <color rgb="FF000000"/>
        <rFont val="Times New Roman"/>
        <family val="1"/>
      </rPr>
      <t xml:space="preserve">Strategi pemilihan </t>
    </r>
    <r>
      <rPr>
        <i/>
        <sz val="12"/>
        <color rgb="FF000000"/>
        <rFont val="Times New Roman"/>
        <family val="1"/>
      </rPr>
      <t xml:space="preserve">media broadcast, media online </t>
    </r>
    <r>
      <rPr>
        <sz val="12"/>
        <color rgb="FF000000"/>
        <rFont val="Times New Roman"/>
        <family val="1"/>
      </rPr>
      <t>dan</t>
    </r>
    <r>
      <rPr>
        <i/>
        <sz val="12"/>
        <color rgb="FF000000"/>
        <rFont val="Times New Roman"/>
        <family val="1"/>
      </rPr>
      <t xml:space="preserve"> mobile,</t>
    </r>
    <r>
      <rPr>
        <sz val="12"/>
        <color rgb="FF000000"/>
        <rFont val="Times New Roman"/>
        <family val="1"/>
      </rPr>
      <t xml:space="preserve"> strategi pemilihan</t>
    </r>
    <r>
      <rPr>
        <i/>
        <sz val="12"/>
        <color rgb="FF000000"/>
        <rFont val="Times New Roman"/>
        <family val="1"/>
      </rPr>
      <t xml:space="preserve"> media online dan mobile</t>
    </r>
  </si>
  <si>
    <t>IMG Overview: Menjelaskan fungsi-fungsi pada IMG di aplikasi SAP.</t>
  </si>
  <si>
    <t>Course overview: Menjelaskan secara umum tentang business process in sales order management, target audience, prerequisite, durasi perkuliahan dan materi pembelajaran.</t>
  </si>
  <si>
    <t>Navigation: Menjelaskan tentang dasar-dasar navigasi aplikasi SAP, user setting dan fungsi-fungsi bantuan dalam aplikasi. Juga melakukan praktek navigasi dalam aplikasi SAP.</t>
  </si>
  <si>
    <t>Enterprise Structures in Sales and Distribution: Menjelaskan tentang proses sales secara umum dan struktur dari proses distribusi, struktur sales dan distribusi pada aplikasi MySAP ERP dan struktur sales dan distribusi pada IDES</t>
  </si>
  <si>
    <t>Praktek sales dan distribution process.</t>
  </si>
  <si>
    <t>Master Data in Sales and Distribution: Menjelaskan tentang master data Customer, juga melakukan praktek pada master data customer, bekerja dengan Material Master, membuat Customer Material Info Record dan prakteknya.</t>
  </si>
  <si>
    <t>Master Data in Sales and Distribution: Membuat Condition Master data for pricing, dan membuat additional master data serta prakteknya.</t>
  </si>
  <si>
    <t>Sales and Distribution Process – Data Determination and Collective Processing: Menjelaskan tentang function of the sales document type, plant, shipping point, dan route determination.</t>
  </si>
  <si>
    <t>Sales and Distribution Process – Data Determination and Collective Processing Shipment schedulling serta prakteknya: Melakukan collective processing in Sales and Distribution dan prakteknya.</t>
  </si>
  <si>
    <t>Avaibility Check: Menjelaskan tentang dasar-dasar avaibility check, mempelajari contoh skenario dan mempraktekannya, mempelajari proses transportation dan prakteknya.</t>
  </si>
  <si>
    <t>Make – to – Order: Menjelaskan tentang proses presales, fungsi dari item category, serta prakteknya. Menjelaskan tentang assembly processing serta prakteknya.</t>
  </si>
  <si>
    <t>Complaints Processing: Menjelaskan tentang credit memo request, return dan invoice correction request serta praktek complaint processing.</t>
  </si>
  <si>
    <t>Analysis for Sales and Distribution Processes: Menjelaskan tentang List and Report dan mempraktekannya, menjelaskan tentang Sales Information Systems dan mempraktekannya, dan juga business information warehouse.</t>
  </si>
  <si>
    <t>Integrating SAP ECC and SAP CRM: Menjelaskan tentang fungsi-fungsi mySAP CRM pada sales and distribution, dan lingkungan distribusi.</t>
  </si>
  <si>
    <t>Konsep dasar Komunikasi, Pemasaran dan Komunikasi Pemasaran</t>
  </si>
  <si>
    <r>
      <t xml:space="preserve">Komunikasi Pemasaran Terpadu </t>
    </r>
    <r>
      <rPr>
        <i/>
        <sz val="11"/>
        <color theme="1"/>
        <rFont val="Calibri"/>
        <family val="2"/>
        <scheme val="minor"/>
      </rPr>
      <t>(Integrated Marketing Communication)</t>
    </r>
  </si>
  <si>
    <r>
      <t xml:space="preserve">Periklanan </t>
    </r>
    <r>
      <rPr>
        <i/>
        <sz val="11"/>
        <color rgb="FF000000"/>
        <rFont val="Calibri"/>
        <family val="2"/>
        <scheme val="minor"/>
      </rPr>
      <t xml:space="preserve">(Advertising) </t>
    </r>
  </si>
  <si>
    <t>Iklan Televisi</t>
  </si>
  <si>
    <t>Iklan Radio</t>
  </si>
  <si>
    <t>Iklan Media Cetak</t>
  </si>
  <si>
    <r>
      <t xml:space="preserve">Promosi Penjualan </t>
    </r>
    <r>
      <rPr>
        <i/>
        <sz val="11"/>
        <color theme="1"/>
        <rFont val="Calibri"/>
        <family val="2"/>
        <scheme val="minor"/>
      </rPr>
      <t>(Sales Promotion)</t>
    </r>
  </si>
  <si>
    <r>
      <t xml:space="preserve">Pemasaran Langsung </t>
    </r>
    <r>
      <rPr>
        <i/>
        <sz val="11"/>
        <color theme="1"/>
        <rFont val="Calibri"/>
        <family val="2"/>
        <scheme val="minor"/>
      </rPr>
      <t>(Direct Marketing)</t>
    </r>
  </si>
  <si>
    <r>
      <t xml:space="preserve">Publisitas </t>
    </r>
    <r>
      <rPr>
        <i/>
        <sz val="11"/>
        <color theme="1"/>
        <rFont val="Calibri"/>
        <family val="2"/>
        <scheme val="minor"/>
      </rPr>
      <t>(publicity)</t>
    </r>
  </si>
  <si>
    <r>
      <t xml:space="preserve">Penjualan Personal </t>
    </r>
    <r>
      <rPr>
        <i/>
        <sz val="11"/>
        <color theme="1"/>
        <rFont val="Calibri"/>
        <family val="2"/>
        <scheme val="minor"/>
      </rPr>
      <t>(Personal Selling)</t>
    </r>
  </si>
  <si>
    <t>Experimental Marketing</t>
  </si>
  <si>
    <t>Social Media Marketing</t>
  </si>
  <si>
    <t>Esensi dan Pengertian SDM</t>
  </si>
  <si>
    <t>Tiga pendekatan SDM dan Fenomena Ketenaga Kerjaan di Indonesia</t>
  </si>
  <si>
    <t>Fungsi Pokok dan Fungsi Operasional MSDM</t>
  </si>
  <si>
    <t>pengadaan Sumber Daya Manusia bagi Perusahaan dengan tepat.</t>
  </si>
  <si>
    <t>Mendefinisikan penarikan tenaga kerja dengan benar</t>
  </si>
  <si>
    <t>Mengidentifikasi 6 kualifikasi seleksi.</t>
  </si>
  <si>
    <t>Mendefinisikan fungsi pengembangan dengan tepat.</t>
  </si>
  <si>
    <t>Mendefinisikan fungsi kompensasi dengan tepat.</t>
  </si>
  <si>
    <t>Mendefinisikan fungsi pengintegrasian dengan tepat.</t>
  </si>
  <si>
    <t>Mendefinisikan fungsi perawatan sumber daya manusia dengan tepat.</t>
  </si>
  <si>
    <t>Mendefinisikan fungsi Pemutusan Hubungan Kerja dengan tepat.</t>
  </si>
  <si>
    <t>Mendefinisikan konsep kinerja dengan tepat.</t>
  </si>
  <si>
    <t>Mendefinisikan konsep disiplin kerja.</t>
  </si>
  <si>
    <t>Mendefinisikan konsep produktivitas kerja dengan tepat.</t>
  </si>
  <si>
    <t>Pengantar metode statistika ( Pengertian: Statistika, statistik, dan metode statistika)</t>
  </si>
  <si>
    <t>Data dan jenis data</t>
  </si>
  <si>
    <t>Penyajian data</t>
  </si>
  <si>
    <t>Ukuran Gejala Pusat</t>
  </si>
  <si>
    <t>Ukuran gejala Pusat 2</t>
  </si>
  <si>
    <t>Kwartil, Desil dan Persentil</t>
  </si>
  <si>
    <t>Kwartil, Desil dan Persentil 2</t>
  </si>
  <si>
    <t>Variabilitas</t>
  </si>
  <si>
    <t>Ukuran Kemiringan Data</t>
  </si>
  <si>
    <t>Skala dalam penelitian Likert (ordinal) Simantic Diferential (interval) dll</t>
  </si>
  <si>
    <t>Peluang dan Hipotesis</t>
  </si>
  <si>
    <t>Regresi Linear Sederhana</t>
  </si>
  <si>
    <t>Regresi Linear Berganda</t>
  </si>
  <si>
    <t>Path Analisis</t>
  </si>
  <si>
    <t>Overview Word Class</t>
  </si>
  <si>
    <t>Describing subject &amp; verb agreement</t>
  </si>
  <si>
    <t>World Class</t>
  </si>
  <si>
    <t>Describing feelings</t>
  </si>
  <si>
    <t>Word Class</t>
  </si>
  <si>
    <t>Describing belongings</t>
  </si>
  <si>
    <t>Review</t>
  </si>
  <si>
    <t>Verbs</t>
  </si>
  <si>
    <t>The functions and meanings of verbs in English</t>
  </si>
  <si>
    <t>English Tenses</t>
  </si>
  <si>
    <t>Describing Meanings</t>
  </si>
  <si>
    <t>Modals</t>
  </si>
  <si>
    <t>Describing Obligations</t>
  </si>
  <si>
    <t>Introduction</t>
  </si>
  <si>
    <t>Company establishment</t>
  </si>
  <si>
    <t>Company activities</t>
  </si>
  <si>
    <t>Review (optional)</t>
  </si>
  <si>
    <t>Staff recruitment</t>
  </si>
  <si>
    <t>Finding a job</t>
  </si>
  <si>
    <t>Job interview</t>
  </si>
  <si>
    <t xml:space="preserve"> Peranan pricing &amp; revenue dalam supply chain</t>
  </si>
  <si>
    <t>Pricing &amp; revenue management untuk berbagai segmen pelanggan</t>
  </si>
  <si>
    <t>Pricing &amp; revenue management untuk perisable assets</t>
  </si>
  <si>
    <t>Pricing &amp; revenue management untuk seasonal demand</t>
  </si>
  <si>
    <t>Isu-isu dan topik bernegosiasi</t>
  </si>
  <si>
    <t>Strategi negosiasi</t>
  </si>
  <si>
    <r>
      <t>BATNA (</t>
    </r>
    <r>
      <rPr>
        <i/>
        <sz val="12"/>
        <rFont val="Times New Roman"/>
        <family val="1"/>
      </rPr>
      <t>Best Alternative to a Negotiated Aggreement</t>
    </r>
    <r>
      <rPr>
        <sz val="12"/>
        <rFont val="Times New Roman"/>
        <family val="1"/>
      </rPr>
      <t>) Win – Win Solution.</t>
    </r>
  </si>
  <si>
    <t xml:space="preserve">Konsep tawar menawar dan komunikasi yang efektif
</t>
  </si>
  <si>
    <t xml:space="preserve">Strategi bargain distributif dan strategi bargain integratif
</t>
  </si>
  <si>
    <t xml:space="preserve">Komunikasi bernegosiasi dan interpersonal skill
</t>
  </si>
  <si>
    <t>Pendekatan yang tepat dalam menawarkan produk dan Tahapan dan Fase dalam bernegosiasi</t>
  </si>
  <si>
    <t xml:space="preserve">Presentasi dan informasi dapat membuat orang membeli tanpa mengetahui apa yang dipikirkan orang tersebut (black box)
2. Mahasiswa memahami bahwa setiap perilaku dapat mempengaruhi keputusan membeli pelanggan
3. Mahasiswa memahami persepsi pembeli, bagaimana orang memilih, mengorganisasi, dan mengartikan informasi </t>
  </si>
  <si>
    <t>growth, stability,rentrenchment,BCG-MAtrix</t>
  </si>
  <si>
    <t>laporan neraca laporan laba rugi</t>
  </si>
  <si>
    <t xml:space="preserve">rasio- rasi keuangan </t>
  </si>
  <si>
    <t>environmental scanning (internal &amp; eksternal) coorporate strategy, financial</t>
  </si>
  <si>
    <t>Sumber Daya Manusia Value Chain management CRM</t>
  </si>
  <si>
    <t xml:space="preserve">SWOT ANALYSIS, STP </t>
  </si>
  <si>
    <t>Kekuatan porter: pembeli, daya tawar supplier, ancaman pendatang baru, ancaman produk penganti dan pesaing</t>
  </si>
  <si>
    <t>Unit 1 Sejarah SAP, Perkembangan SAP, Organisasi SAP,Ketenagaan SAP,Customer dan Portal SAP</t>
  </si>
  <si>
    <t>Unit 2 Navigation</t>
  </si>
  <si>
    <t>Unit 6 Human Capital Management</t>
  </si>
  <si>
    <t>Unit 7 SAP Technology</t>
  </si>
  <si>
    <t>Unit 3 System-wide Concepts</t>
  </si>
  <si>
    <t>Unit 3 System Wide Concepts</t>
  </si>
  <si>
    <t>Unit 4 Logistic</t>
  </si>
  <si>
    <t>Unit 5 Finacial and Accounting</t>
  </si>
  <si>
    <t>Unit 5 Financial and Accounting</t>
  </si>
  <si>
    <t>Pertemuan 1: Kedudukan karya ilmiah di perguruan tinggi</t>
  </si>
  <si>
    <t>Pertemuan 2: Tujuan penyusunan laporan ilmiah</t>
  </si>
  <si>
    <t>Pertamuan 3: Pengertian laporan ilmiah (makalah)</t>
  </si>
  <si>
    <t>Pertemuan 4: Karakteristik tulisan dan laporan ilmiah</t>
  </si>
  <si>
    <t>Pertemuan 5: Jenis-jenis makalah dan laporan ilmiah</t>
  </si>
  <si>
    <t>Pertemuan 6: Sistematika laporan ilmiah</t>
  </si>
  <si>
    <t>Pertemuan 7: Penyusunan proposal penelitian</t>
  </si>
  <si>
    <t xml:space="preserve">Pertemuan 8: Uji kompetensi proposal </t>
  </si>
  <si>
    <t>Pertemuan 9  Pengumpulan data ke lapangan</t>
  </si>
  <si>
    <t>Pertemuan 10: Teknik Pengolahan dan analisis data</t>
  </si>
  <si>
    <t xml:space="preserve">Pertemuan 11: Penyusunan draf laporan </t>
  </si>
  <si>
    <t>Pertemuan 12: Pemakaian bahasa ragam tulis ilmiah</t>
  </si>
  <si>
    <t>Pertemuan 13: Etika penulisan dan pengutipan</t>
  </si>
  <si>
    <t>Pertemuan 14: Penyempurnaan penulisan laporan ilmiah</t>
  </si>
  <si>
    <t>Pertemuan 15: Penilaian laporan ilmiah</t>
  </si>
  <si>
    <t>Pertemuan 16: Ujian sidang</t>
  </si>
  <si>
    <t>situasi pemasaran terkini</t>
  </si>
  <si>
    <t>Analisis SWOT</t>
  </si>
  <si>
    <t>tujuan penjualan</t>
  </si>
  <si>
    <t>pasar sasaran</t>
  </si>
  <si>
    <t>tujuan dan strategi pemasaran</t>
  </si>
  <si>
    <r>
      <t xml:space="preserve">strategi </t>
    </r>
    <r>
      <rPr>
        <i/>
        <sz val="12"/>
        <color indexed="8"/>
        <rFont val="Times New Roman"/>
        <family val="1"/>
      </rPr>
      <t>positioning</t>
    </r>
  </si>
  <si>
    <t>Presentasi Tugas</t>
  </si>
  <si>
    <t>Presentasi Tugas (lanjutan)</t>
  </si>
  <si>
    <t>marketing mix</t>
  </si>
  <si>
    <t>jadwal dan anggaran</t>
  </si>
  <si>
    <t>pelaksanaan</t>
  </si>
  <si>
    <t>evaluasi</t>
  </si>
  <si>
    <t>Bilangan</t>
  </si>
  <si>
    <t>Deret</t>
  </si>
  <si>
    <t>Fungsi</t>
  </si>
  <si>
    <t>Fungsi linier</t>
  </si>
  <si>
    <t>Fungsi kuadrat</t>
  </si>
  <si>
    <t>Penerapan fungsi dalam bisnis dan ekonomi</t>
  </si>
  <si>
    <t>Matriks</t>
  </si>
  <si>
    <t>Determinan</t>
  </si>
  <si>
    <t>Penggunaan matriks dan determinan dalam bisnis dan ekonomi</t>
  </si>
  <si>
    <t>Pendahuluan &amp; himpunan</t>
  </si>
  <si>
    <t>(Tipikor dalam Peundang-Undangan dan Dampak Tipikor);</t>
  </si>
  <si>
    <t>Pancasila sebagai Dasar Pengembangan Ilmu;</t>
  </si>
  <si>
    <t>Pengantar Pendidikan Pancasila : Pengertian dan landasan serta , Visi dan Misi Pendidikan Pancasila , Integritas dan Tipikor;</t>
  </si>
  <si>
    <t>Pancasila dalam persepktif Sejarah Bangsa Indonesia;</t>
  </si>
  <si>
    <t>Pancasila sebagai Ideologi NKRI, Upaya pemberantasan Tipikor;</t>
  </si>
  <si>
    <t xml:space="preserve">Pancasila sebagai sistem Filsafat; Pancasila sebagai </t>
  </si>
  <si>
    <t>Dasar Negara Republik Indonesia dan Pandangan hidup bangsa Indonesia</t>
  </si>
  <si>
    <t>Pancasila Sebagai Sistem Etika, dan untuk benteng tipikor.;</t>
  </si>
  <si>
    <t>Peralatan Input, Peralatan Output pada Komputer.</t>
  </si>
  <si>
    <t>Representasi Data dan Bilangan, Alur Pemrosesan Data</t>
  </si>
  <si>
    <t>Central Processing Unit (CPU) dan Memori</t>
  </si>
  <si>
    <t>Tempat Penyimpanan (Storage), dan Standard Ukur Peralatan Komputer</t>
  </si>
  <si>
    <t>Disk Operating System: manajemen proses dan  memori</t>
  </si>
  <si>
    <t>Sistem Operasi Windows dan Linux</t>
  </si>
  <si>
    <t>Pengenalan Aplikasi Komputer (Microsoft Office dan Open Office)</t>
  </si>
  <si>
    <t>Pengolah Kata (Microsoft Word)</t>
  </si>
  <si>
    <t>Aplikasi Presentasi (Microsoft Powerpoint)</t>
  </si>
  <si>
    <t>Aplikasi Visio</t>
  </si>
  <si>
    <t>At the Restaurant</t>
  </si>
  <si>
    <t>At a restaurant</t>
  </si>
  <si>
    <t>How terribly clever!</t>
  </si>
  <si>
    <t>Bigger and Better</t>
  </si>
  <si>
    <t xml:space="preserve">The best </t>
  </si>
  <si>
    <t>What are you doing?</t>
  </si>
  <si>
    <t>What will you do?</t>
  </si>
  <si>
    <t>Have you ever?</t>
  </si>
  <si>
    <t>Conditional If</t>
  </si>
  <si>
    <t>If you go, I will cry.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</si>
</sst>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 #,##0.00_);_(* \(#,##0.00\);_(* &quot;-&quot;??_);_(@_)"/>
  </numFmts>
  <fonts count="9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204"/>
    </font>
    <font>
      <u/>
      <sz val="10"/>
      <color indexed="12"/>
      <name val="Arial"/>
      <family val="2"/>
      <charset val="204"/>
    </font>
    <font>
      <sz val="10"/>
      <name val="Arial"/>
      <family val="2"/>
    </font>
    <font>
      <b/>
      <sz val="12"/>
      <color theme="1"/>
      <name val="Calibri"/>
      <family val="2"/>
      <scheme val="minor"/>
    </font>
    <font>
      <sz val="10"/>
      <color theme="1"/>
      <name val="Calibri"/>
      <family val="2"/>
      <scheme val="minor"/>
    </font>
    <font>
      <b/>
      <sz val="11"/>
      <color theme="1"/>
      <name val="Calibri"/>
      <family val="2"/>
      <scheme val="minor"/>
    </font>
    <font>
      <b/>
      <sz val="10"/>
      <color rgb="FF000000"/>
      <name val="Calibri"/>
      <family val="2"/>
      <scheme val="minor"/>
    </font>
    <font>
      <sz val="11"/>
      <color rgb="FF000000"/>
      <name val="Calibri"/>
      <family val="2"/>
      <scheme val="minor"/>
    </font>
    <font>
      <sz val="10"/>
      <color rgb="FF000000"/>
      <name val="Calibri"/>
      <family val="2"/>
      <scheme val="minor"/>
    </font>
    <font>
      <i/>
      <sz val="10"/>
      <color indexed="8"/>
      <name val="Calibri"/>
      <family val="2"/>
      <scheme val="minor"/>
    </font>
    <font>
      <sz val="10"/>
      <color indexed="8"/>
      <name val="Calibri"/>
      <family val="2"/>
      <scheme val="minor"/>
    </font>
    <font>
      <sz val="10"/>
      <name val="Calibri"/>
      <family val="2"/>
      <scheme val="minor"/>
    </font>
    <font>
      <i/>
      <sz val="10"/>
      <name val="Calibri"/>
      <family val="2"/>
      <scheme val="minor"/>
    </font>
    <font>
      <i/>
      <sz val="11"/>
      <color indexed="8"/>
      <name val="Calibri"/>
      <family val="2"/>
      <scheme val="minor"/>
    </font>
    <font>
      <sz val="11"/>
      <color indexed="8"/>
      <name val="Calibri"/>
      <family val="2"/>
      <scheme val="minor"/>
    </font>
    <font>
      <b/>
      <sz val="10"/>
      <color theme="1"/>
      <name val="Calibri"/>
      <family val="2"/>
      <scheme val="minor"/>
    </font>
    <font>
      <b/>
      <sz val="10"/>
      <name val="Calibri"/>
      <family val="2"/>
      <scheme val="minor"/>
    </font>
    <font>
      <b/>
      <sz val="11"/>
      <color rgb="FFFF0000"/>
      <name val="Calibri"/>
      <family val="2"/>
      <scheme val="minor"/>
    </font>
    <font>
      <sz val="11"/>
      <name val="Calibri"/>
      <family val="2"/>
      <scheme val="minor"/>
    </font>
    <font>
      <i/>
      <sz val="11"/>
      <name val="Calibri"/>
      <family val="2"/>
      <scheme val="minor"/>
    </font>
    <font>
      <i/>
      <sz val="10"/>
      <color theme="1"/>
      <name val="Calibri"/>
      <family val="2"/>
      <scheme val="minor"/>
    </font>
    <font>
      <sz val="10"/>
      <color rgb="FFFF0000"/>
      <name val="Calibri"/>
      <family val="2"/>
      <scheme val="minor"/>
    </font>
    <font>
      <b/>
      <sz val="8"/>
      <color theme="1"/>
      <name val="Calibri"/>
      <family val="2"/>
      <scheme val="minor"/>
    </font>
    <font>
      <sz val="8"/>
      <color theme="1"/>
      <name val="Calibri"/>
      <family val="2"/>
      <scheme val="minor"/>
    </font>
    <font>
      <sz val="8"/>
      <name val="Calibri"/>
      <family val="2"/>
      <scheme val="minor"/>
    </font>
    <font>
      <b/>
      <sz val="8"/>
      <color rgb="FFFF0000"/>
      <name val="Calibri"/>
      <family val="2"/>
      <scheme val="minor"/>
    </font>
    <font>
      <sz val="8"/>
      <color rgb="FF000000"/>
      <name val="Calibri"/>
      <family val="2"/>
      <scheme val="minor"/>
    </font>
    <font>
      <i/>
      <sz val="8"/>
      <color indexed="8"/>
      <name val="Calibri"/>
      <family val="2"/>
      <scheme val="minor"/>
    </font>
    <font>
      <sz val="8"/>
      <color indexed="8"/>
      <name val="Calibri"/>
      <family val="2"/>
      <scheme val="minor"/>
    </font>
    <font>
      <i/>
      <sz val="8"/>
      <name val="Calibri"/>
      <family val="2"/>
      <scheme val="minor"/>
    </font>
    <font>
      <b/>
      <sz val="8"/>
      <name val="Calibri"/>
      <family val="2"/>
      <scheme val="minor"/>
    </font>
    <font>
      <b/>
      <sz val="8"/>
      <color theme="0"/>
      <name val="Calibri"/>
      <family val="2"/>
      <scheme val="minor"/>
    </font>
    <font>
      <sz val="8"/>
      <color theme="0"/>
      <name val="Calibri"/>
      <family val="2"/>
      <scheme val="minor"/>
    </font>
    <font>
      <b/>
      <sz val="8"/>
      <color indexed="8"/>
      <name val="Calibri"/>
      <family val="2"/>
      <scheme val="minor"/>
    </font>
    <font>
      <b/>
      <i/>
      <sz val="8"/>
      <color indexed="8"/>
      <name val="Calibri"/>
      <family val="2"/>
      <scheme val="minor"/>
    </font>
    <font>
      <sz val="11"/>
      <name val="Calibri"/>
      <family val="2"/>
    </font>
    <font>
      <b/>
      <sz val="11"/>
      <name val="Calibri"/>
      <family val="2"/>
      <scheme val="minor"/>
    </font>
    <font>
      <sz val="11"/>
      <color rgb="FF00B0F0"/>
      <name val="Calibri"/>
      <family val="2"/>
      <scheme val="minor"/>
    </font>
    <font>
      <b/>
      <sz val="11"/>
      <color rgb="FF00B0F0"/>
      <name val="Calibri"/>
      <family val="2"/>
      <scheme val="minor"/>
    </font>
    <font>
      <i/>
      <sz val="11"/>
      <name val="Calibri"/>
      <family val="2"/>
    </font>
    <font>
      <sz val="11"/>
      <color rgb="FF595959"/>
      <name val="Calibri"/>
      <family val="2"/>
    </font>
    <font>
      <sz val="11"/>
      <color rgb="FF000000"/>
      <name val="Calibri"/>
      <family val="2"/>
    </font>
    <font>
      <sz val="11"/>
      <color rgb="FFFF0000"/>
      <name val="Calibri"/>
      <family val="2"/>
      <scheme val="minor"/>
    </font>
    <font>
      <b/>
      <sz val="14"/>
      <name val="Calibri"/>
      <family val="2"/>
      <scheme val="minor"/>
    </font>
    <font>
      <sz val="11"/>
      <color theme="1"/>
      <name val="Calibri"/>
      <family val="2"/>
      <charset val="1"/>
      <scheme val="minor"/>
    </font>
    <font>
      <b/>
      <sz val="9"/>
      <color indexed="81"/>
      <name val="Tahoma"/>
      <family val="2"/>
    </font>
    <font>
      <sz val="9"/>
      <color indexed="81"/>
      <name val="Tahoma"/>
      <family val="2"/>
    </font>
    <font>
      <sz val="12"/>
      <color theme="0"/>
      <name val="Calibri"/>
      <family val="2"/>
      <scheme val="minor"/>
    </font>
    <font>
      <b/>
      <sz val="11"/>
      <color theme="0"/>
      <name val="Calibri"/>
      <family val="2"/>
      <scheme val="minor"/>
    </font>
    <font>
      <sz val="11"/>
      <color theme="0"/>
      <name val="Calibri"/>
      <family val="2"/>
      <scheme val="minor"/>
    </font>
    <font>
      <sz val="12"/>
      <color theme="1"/>
      <name val="Times New Roman"/>
      <family val="1"/>
    </font>
    <font>
      <b/>
      <sz val="14"/>
      <color theme="1"/>
      <name val="Calibri"/>
      <family val="2"/>
      <scheme val="minor"/>
    </font>
    <font>
      <b/>
      <sz val="11"/>
      <color theme="1"/>
      <name val="Arial"/>
      <family val="2"/>
    </font>
    <font>
      <sz val="11"/>
      <color theme="1"/>
      <name val="Arial"/>
      <family val="2"/>
    </font>
    <font>
      <b/>
      <sz val="16"/>
      <color rgb="FFFF0000"/>
      <name val="Calibri"/>
      <family val="2"/>
    </font>
    <font>
      <b/>
      <sz val="18"/>
      <color rgb="FFFF0000"/>
      <name val="Calibri"/>
      <family val="2"/>
    </font>
    <font>
      <b/>
      <sz val="10"/>
      <color rgb="FF000000"/>
      <name val="Arial"/>
      <family val="2"/>
    </font>
    <font>
      <b/>
      <sz val="10"/>
      <color indexed="8"/>
      <name val="Arial"/>
      <family val="2"/>
    </font>
    <font>
      <sz val="12"/>
      <name val="Arial"/>
      <family val="2"/>
    </font>
    <font>
      <b/>
      <sz val="12"/>
      <name val="Arial"/>
      <family val="2"/>
    </font>
    <font>
      <sz val="12"/>
      <color theme="1"/>
      <name val="Calibri"/>
      <family val="2"/>
      <scheme val="minor"/>
    </font>
    <font>
      <sz val="11"/>
      <name val="Times New Roman"/>
      <family val="1"/>
    </font>
    <font>
      <sz val="10"/>
      <color rgb="FFFF0000"/>
      <name val="Georgia"/>
      <family val="1"/>
    </font>
    <font>
      <sz val="7"/>
      <color rgb="FFFF0000"/>
      <name val="Times New Roman"/>
      <family val="1"/>
    </font>
    <font>
      <sz val="12"/>
      <name val="Times New Roman"/>
      <family val="1"/>
    </font>
    <font>
      <b/>
      <sz val="12"/>
      <name val="Times New Roman"/>
      <family val="1"/>
    </font>
    <font>
      <i/>
      <sz val="12"/>
      <name val="Times New Roman"/>
      <family val="1"/>
    </font>
    <font>
      <sz val="12"/>
      <color rgb="FF000000"/>
      <name val="Times New Roman"/>
      <family val="1"/>
    </font>
    <font>
      <sz val="11"/>
      <color theme="1"/>
      <name val="Times New Roman"/>
      <family val="1"/>
    </font>
    <font>
      <i/>
      <sz val="11"/>
      <color rgb="FF000000"/>
      <name val="Calibri"/>
      <family val="2"/>
      <scheme val="minor"/>
    </font>
    <font>
      <i/>
      <sz val="12"/>
      <color indexed="8"/>
      <name val="Times New Roman"/>
      <family val="1"/>
    </font>
    <font>
      <sz val="12"/>
      <color indexed="8"/>
      <name val="Times New Roman"/>
      <family val="1"/>
    </font>
    <font>
      <i/>
      <sz val="11"/>
      <color theme="1"/>
      <name val="Calibri"/>
      <family val="2"/>
      <scheme val="minor"/>
    </font>
    <font>
      <sz val="12"/>
      <color rgb="FFFF0000"/>
      <name val="Times New Roman"/>
      <family val="1"/>
    </font>
    <font>
      <b/>
      <sz val="12"/>
      <color theme="1"/>
      <name val="Times New Roman"/>
      <family val="1"/>
    </font>
    <font>
      <i/>
      <sz val="12"/>
      <color theme="1"/>
      <name val="Times New Roman"/>
      <family val="1"/>
    </font>
    <font>
      <i/>
      <sz val="12"/>
      <color rgb="FF000000"/>
      <name val="Times New Roman"/>
      <family val="1"/>
    </font>
    <font>
      <sz val="10"/>
      <color theme="1"/>
      <name val="Times New Roman"/>
      <family val="1"/>
    </font>
  </fonts>
  <fills count="3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DAEEF3"/>
        <bgColor indexed="64"/>
      </patternFill>
    </fill>
    <fill>
      <patternFill patternType="solid">
        <fgColor theme="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theme="5" tint="-0.249977111117893"/>
        <bgColor indexed="64"/>
      </patternFill>
    </fill>
    <fill>
      <patternFill patternType="solid">
        <fgColor rgb="FF339966"/>
        <bgColor indexed="64"/>
      </patternFill>
    </fill>
    <fill>
      <patternFill patternType="solid">
        <fgColor rgb="FF65FF65"/>
        <bgColor indexed="64"/>
      </patternFill>
    </fill>
    <fill>
      <patternFill patternType="solid">
        <fgColor theme="5" tint="0.39997558519241921"/>
        <bgColor indexed="64"/>
      </patternFill>
    </fill>
    <fill>
      <patternFill patternType="solid">
        <fgColor rgb="FFCC99FF"/>
        <bgColor indexed="64"/>
      </patternFill>
    </fill>
    <fill>
      <patternFill patternType="solid">
        <fgColor theme="4" tint="0.39997558519241921"/>
        <bgColor indexed="64"/>
      </patternFill>
    </fill>
    <fill>
      <patternFill patternType="solid">
        <fgColor rgb="FFFF66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indexed="9"/>
        <bgColor auto="1"/>
      </patternFill>
    </fill>
    <fill>
      <patternFill patternType="solid">
        <fgColor rgb="FFCED7E7"/>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s>
  <cellStyleXfs count="18">
    <xf numFmtId="0" fontId="0" fillId="0" borderId="0"/>
    <xf numFmtId="164" fontId="20"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8" fillId="0" borderId="0"/>
    <xf numFmtId="0" fontId="15" fillId="0" borderId="0"/>
    <xf numFmtId="41" fontId="62" fillId="0" borderId="0" applyFont="0" applyFill="0" applyBorder="0" applyAlignment="0" applyProtection="0"/>
    <xf numFmtId="164" fontId="20" fillId="0" borderId="0" applyFont="0" applyFill="0" applyBorder="0" applyAlignment="0" applyProtection="0"/>
    <xf numFmtId="0" fontId="15" fillId="0" borderId="0"/>
    <xf numFmtId="0" fontId="13" fillId="0" borderId="0"/>
    <xf numFmtId="0" fontId="12" fillId="0" borderId="0"/>
    <xf numFmtId="0" fontId="12" fillId="0" borderId="0"/>
    <xf numFmtId="0" fontId="9" fillId="0" borderId="0"/>
    <xf numFmtId="0" fontId="78" fillId="0" borderId="0"/>
    <xf numFmtId="0" fontId="5" fillId="0" borderId="0"/>
    <xf numFmtId="0" fontId="4" fillId="0" borderId="0"/>
    <xf numFmtId="0" fontId="62" fillId="0" borderId="0"/>
    <xf numFmtId="41" fontId="78" fillId="0" borderId="0" applyFont="0" applyFill="0" applyBorder="0" applyAlignment="0" applyProtection="0"/>
  </cellStyleXfs>
  <cellXfs count="457">
    <xf numFmtId="0" fontId="0" fillId="0" borderId="0" xfId="0"/>
    <xf numFmtId="0" fontId="33" fillId="0" borderId="0" xfId="0" applyFont="1" applyAlignment="1">
      <alignment horizontal="center" vertical="center"/>
    </xf>
    <xf numFmtId="0" fontId="22" fillId="0" borderId="0" xfId="0" applyFont="1"/>
    <xf numFmtId="0" fontId="22" fillId="0" borderId="0" xfId="0" applyFont="1" applyAlignment="1">
      <alignment horizontal="left" vertical="top"/>
    </xf>
    <xf numFmtId="0" fontId="34" fillId="3" borderId="1" xfId="0" applyFont="1" applyFill="1" applyBorder="1" applyAlignment="1">
      <alignment horizontal="center" vertical="center" wrapText="1"/>
    </xf>
    <xf numFmtId="0" fontId="33" fillId="0" borderId="0" xfId="0" applyFont="1" applyAlignment="1">
      <alignment horizontal="center" vertical="center" wrapText="1"/>
    </xf>
    <xf numFmtId="0" fontId="22" fillId="0" borderId="0" xfId="0" applyFont="1" applyAlignment="1">
      <alignment horizontal="left" vertical="top" wrapText="1"/>
    </xf>
    <xf numFmtId="0" fontId="29" fillId="0" borderId="0" xfId="0" applyFont="1" applyAlignment="1">
      <alignment horizontal="left" vertical="top" wrapText="1"/>
    </xf>
    <xf numFmtId="0" fontId="22" fillId="0" borderId="0" xfId="0" applyFont="1" applyAlignment="1">
      <alignment horizontal="center" vertical="top" wrapText="1"/>
    </xf>
    <xf numFmtId="0" fontId="22" fillId="0" borderId="1" xfId="0" applyFont="1" applyBorder="1" applyAlignment="1">
      <alignment horizontal="center" vertical="top"/>
    </xf>
    <xf numFmtId="0" fontId="23" fillId="3" borderId="1" xfId="0" applyFont="1" applyFill="1" applyBorder="1" applyAlignment="1">
      <alignment horizontal="center" wrapText="1"/>
    </xf>
    <xf numFmtId="0" fontId="17" fillId="0" borderId="0" xfId="0" applyFont="1"/>
    <xf numFmtId="0" fontId="35" fillId="4" borderId="1" xfId="0" applyFont="1" applyFill="1" applyBorder="1" applyAlignment="1">
      <alignment horizontal="center" wrapText="1"/>
    </xf>
    <xf numFmtId="0" fontId="17" fillId="0" borderId="1" xfId="0" applyFont="1" applyBorder="1" applyAlignment="1">
      <alignment horizontal="center" vertical="top"/>
    </xf>
    <xf numFmtId="0" fontId="17" fillId="0" borderId="1" xfId="0" applyFont="1" applyBorder="1" applyAlignment="1">
      <alignment horizontal="center" vertical="center"/>
    </xf>
    <xf numFmtId="0" fontId="17" fillId="0" borderId="5" xfId="0" applyFont="1" applyBorder="1" applyAlignment="1">
      <alignment horizontal="center" vertical="top"/>
    </xf>
    <xf numFmtId="0" fontId="17" fillId="4" borderId="1" xfId="0" applyFont="1" applyFill="1" applyBorder="1" applyAlignment="1">
      <alignment horizontal="center" vertical="center"/>
    </xf>
    <xf numFmtId="0" fontId="17" fillId="0" borderId="0" xfId="0" applyFont="1" applyAlignment="1">
      <alignment horizontal="left" wrapText="1"/>
    </xf>
    <xf numFmtId="0" fontId="17" fillId="0" borderId="1" xfId="0" applyFont="1" applyBorder="1" applyAlignment="1">
      <alignment horizontal="left" vertical="top" wrapText="1"/>
    </xf>
    <xf numFmtId="0" fontId="25" fillId="0" borderId="1" xfId="0" applyFont="1" applyBorder="1" applyAlignment="1">
      <alignment vertical="top" wrapText="1"/>
    </xf>
    <xf numFmtId="0" fontId="36" fillId="0" borderId="1" xfId="0" applyFont="1" applyBorder="1" applyAlignment="1">
      <alignment vertical="top" wrapText="1"/>
    </xf>
    <xf numFmtId="0" fontId="35" fillId="4" borderId="2" xfId="0" applyFont="1" applyFill="1" applyBorder="1" applyAlignment="1">
      <alignment horizontal="center" wrapText="1"/>
    </xf>
    <xf numFmtId="0" fontId="36" fillId="0" borderId="1" xfId="0" applyFont="1" applyBorder="1" applyAlignment="1">
      <alignment horizontal="left" vertical="top" wrapText="1"/>
    </xf>
    <xf numFmtId="0" fontId="35" fillId="4" borderId="3" xfId="0" applyFont="1" applyFill="1" applyBorder="1" applyAlignment="1">
      <alignment horizontal="center" wrapText="1"/>
    </xf>
    <xf numFmtId="0" fontId="33" fillId="0" borderId="0" xfId="0" applyFont="1"/>
    <xf numFmtId="0" fontId="22" fillId="5"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22" fillId="5" borderId="1" xfId="0" applyFont="1" applyFill="1" applyBorder="1" applyAlignment="1">
      <alignment horizontal="left" vertical="top"/>
    </xf>
    <xf numFmtId="0" fontId="22" fillId="5" borderId="2" xfId="0" applyFont="1" applyFill="1" applyBorder="1" applyAlignment="1">
      <alignment vertical="top" wrapText="1"/>
    </xf>
    <xf numFmtId="0" fontId="22" fillId="0" borderId="0" xfId="0" applyFont="1" applyAlignment="1">
      <alignment vertical="top"/>
    </xf>
    <xf numFmtId="0" fontId="39"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0" fillId="7" borderId="0" xfId="0" applyFill="1" applyAlignment="1">
      <alignment horizontal="left" vertical="top"/>
    </xf>
    <xf numFmtId="0" fontId="29" fillId="7" borderId="1" xfId="0" applyFont="1" applyFill="1" applyBorder="1" applyAlignment="1">
      <alignment horizontal="left" vertical="top" wrapText="1"/>
    </xf>
    <xf numFmtId="0" fontId="29" fillId="7" borderId="2" xfId="0" applyFont="1" applyFill="1" applyBorder="1" applyAlignment="1">
      <alignment vertical="top" wrapText="1"/>
    </xf>
    <xf numFmtId="0" fontId="22" fillId="7" borderId="0" xfId="0" applyFont="1" applyFill="1" applyAlignment="1">
      <alignment horizontal="left" vertical="top"/>
    </xf>
    <xf numFmtId="0" fontId="39" fillId="7" borderId="0" xfId="0" applyFont="1" applyFill="1" applyAlignment="1">
      <alignment horizontal="left" vertical="top"/>
    </xf>
    <xf numFmtId="0" fontId="23" fillId="8" borderId="1" xfId="0" applyFont="1" applyFill="1" applyBorder="1" applyAlignment="1">
      <alignment horizontal="center" vertical="center"/>
    </xf>
    <xf numFmtId="0" fontId="38" fillId="5" borderId="1" xfId="0" applyFont="1" applyFill="1" applyBorder="1" applyAlignment="1">
      <alignment horizontal="left" vertical="top" wrapText="1"/>
    </xf>
    <xf numFmtId="0" fontId="41" fillId="0" borderId="0" xfId="0" applyFont="1"/>
    <xf numFmtId="0" fontId="41" fillId="0" borderId="0" xfId="0" applyFont="1" applyAlignment="1">
      <alignment horizontal="left" wrapText="1"/>
    </xf>
    <xf numFmtId="0" fontId="41" fillId="0" borderId="0" xfId="0" applyFont="1" applyAlignment="1">
      <alignment textRotation="90"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41" fillId="0" borderId="1" xfId="0" applyFont="1" applyBorder="1" applyAlignment="1">
      <alignment vertical="top"/>
    </xf>
    <xf numFmtId="0" fontId="40" fillId="4" borderId="1" xfId="0" applyFont="1" applyFill="1" applyBorder="1" applyAlignment="1">
      <alignment vertical="center" wrapText="1"/>
    </xf>
    <xf numFmtId="0" fontId="41" fillId="4" borderId="1" xfId="0" applyFont="1" applyFill="1" applyBorder="1" applyAlignment="1">
      <alignment wrapText="1"/>
    </xf>
    <xf numFmtId="0" fontId="41" fillId="4" borderId="1" xfId="0" applyFont="1" applyFill="1" applyBorder="1" applyAlignment="1">
      <alignment vertical="center" wrapText="1"/>
    </xf>
    <xf numFmtId="0" fontId="41" fillId="4" borderId="1" xfId="0" applyFont="1" applyFill="1" applyBorder="1" applyAlignment="1">
      <alignment vertical="top" wrapText="1"/>
    </xf>
    <xf numFmtId="0" fontId="40" fillId="0" borderId="0" xfId="0" applyFont="1" applyAlignment="1">
      <alignment vertical="top"/>
    </xf>
    <xf numFmtId="0" fontId="41" fillId="3" borderId="1" xfId="0" applyFont="1" applyFill="1" applyBorder="1" applyAlignment="1">
      <alignment horizontal="center" vertical="top"/>
    </xf>
    <xf numFmtId="0" fontId="41" fillId="0" borderId="0" xfId="0" applyFont="1" applyAlignment="1">
      <alignment vertical="top"/>
    </xf>
    <xf numFmtId="0" fontId="48" fillId="9" borderId="1" xfId="3" applyFont="1" applyFill="1" applyBorder="1" applyAlignment="1">
      <alignment horizontal="center" textRotation="90" wrapText="1"/>
    </xf>
    <xf numFmtId="0" fontId="48" fillId="11" borderId="1" xfId="3" applyFont="1" applyFill="1" applyBorder="1" applyAlignment="1">
      <alignment horizontal="center" textRotation="90" wrapText="1"/>
    </xf>
    <xf numFmtId="0" fontId="17" fillId="7" borderId="1" xfId="0" applyFont="1" applyFill="1" applyBorder="1" applyAlignment="1">
      <alignment horizontal="left" vertical="top" wrapText="1"/>
    </xf>
    <xf numFmtId="0" fontId="41" fillId="7" borderId="1" xfId="0" applyFont="1" applyFill="1" applyBorder="1" applyAlignment="1">
      <alignment wrapText="1"/>
    </xf>
    <xf numFmtId="0" fontId="41" fillId="7" borderId="0" xfId="0" applyFont="1" applyFill="1"/>
    <xf numFmtId="0" fontId="41" fillId="7" borderId="1" xfId="0" applyFont="1" applyFill="1" applyBorder="1" applyAlignment="1">
      <alignment horizontal="left" vertical="top" wrapText="1"/>
    </xf>
    <xf numFmtId="0" fontId="44" fillId="0" borderId="1" xfId="0" applyFont="1" applyBorder="1" applyAlignment="1">
      <alignment vertical="top" wrapText="1"/>
    </xf>
    <xf numFmtId="0" fontId="42" fillId="0" borderId="1" xfId="0" applyFont="1" applyBorder="1" applyAlignment="1">
      <alignment vertical="top" wrapText="1"/>
    </xf>
    <xf numFmtId="0" fontId="44" fillId="7" borderId="1" xfId="0" applyFont="1" applyFill="1" applyBorder="1" applyAlignment="1">
      <alignment horizontal="left" vertical="top" wrapText="1"/>
    </xf>
    <xf numFmtId="0" fontId="42" fillId="7" borderId="1" xfId="0" applyFont="1" applyFill="1" applyBorder="1" applyAlignment="1">
      <alignment horizontal="left" vertical="top" wrapText="1"/>
    </xf>
    <xf numFmtId="0" fontId="43" fillId="10" borderId="1" xfId="0" applyFont="1" applyFill="1" applyBorder="1" applyAlignment="1">
      <alignment horizontal="left" vertical="center" wrapText="1"/>
    </xf>
    <xf numFmtId="0" fontId="41" fillId="10" borderId="1" xfId="0" applyFont="1" applyFill="1" applyBorder="1" applyAlignment="1">
      <alignment vertical="top" wrapText="1"/>
    </xf>
    <xf numFmtId="0" fontId="41" fillId="10" borderId="1" xfId="0" applyFont="1" applyFill="1" applyBorder="1" applyAlignment="1">
      <alignment wrapText="1"/>
    </xf>
    <xf numFmtId="0" fontId="49" fillId="10" borderId="1" xfId="0" applyFont="1" applyFill="1" applyBorder="1" applyAlignment="1">
      <alignment horizontal="left" vertical="center" wrapText="1"/>
    </xf>
    <xf numFmtId="0" fontId="50" fillId="10" borderId="1" xfId="0" applyFont="1" applyFill="1" applyBorder="1" applyAlignment="1">
      <alignment horizontal="center" vertical="top"/>
    </xf>
    <xf numFmtId="0" fontId="50" fillId="10" borderId="1" xfId="0" applyFont="1" applyFill="1" applyBorder="1" applyAlignment="1">
      <alignment vertical="top"/>
    </xf>
    <xf numFmtId="0" fontId="50" fillId="10" borderId="1" xfId="0" applyFont="1" applyFill="1" applyBorder="1" applyAlignment="1">
      <alignment wrapText="1"/>
    </xf>
    <xf numFmtId="0" fontId="49" fillId="10" borderId="1" xfId="0" applyFont="1" applyFill="1" applyBorder="1" applyAlignment="1">
      <alignment horizontal="left" vertical="top" wrapText="1"/>
    </xf>
    <xf numFmtId="0" fontId="50" fillId="10" borderId="1" xfId="0" applyFont="1" applyFill="1" applyBorder="1" applyAlignment="1">
      <alignment vertical="top" wrapText="1"/>
    </xf>
    <xf numFmtId="0" fontId="46" fillId="0" borderId="1" xfId="0" applyFont="1" applyBorder="1" applyAlignment="1">
      <alignment vertical="top" wrapText="1"/>
    </xf>
    <xf numFmtId="0" fontId="48" fillId="12" borderId="1" xfId="3" applyFont="1" applyFill="1" applyBorder="1" applyAlignment="1">
      <alignment horizontal="center" textRotation="90" wrapText="1"/>
    </xf>
    <xf numFmtId="0" fontId="48" fillId="12" borderId="1" xfId="3" applyFont="1" applyFill="1" applyBorder="1" applyAlignment="1">
      <alignment horizontal="center" textRotation="90" wrapText="1" readingOrder="2"/>
    </xf>
    <xf numFmtId="0" fontId="40" fillId="9" borderId="1" xfId="3" applyFont="1" applyFill="1" applyBorder="1" applyAlignment="1">
      <alignment horizontal="center" textRotation="90" wrapText="1"/>
    </xf>
    <xf numFmtId="0" fontId="40" fillId="11" borderId="1" xfId="3" applyFont="1" applyFill="1" applyBorder="1" applyAlignment="1">
      <alignment horizontal="center" textRotation="90" wrapText="1"/>
    </xf>
    <xf numFmtId="0" fontId="40" fillId="4" borderId="1" xfId="0" applyFont="1" applyFill="1" applyBorder="1" applyAlignment="1">
      <alignment wrapText="1"/>
    </xf>
    <xf numFmtId="0" fontId="40" fillId="13" borderId="1" xfId="3" applyFont="1" applyFill="1" applyBorder="1" applyAlignment="1">
      <alignment horizontal="center" textRotation="90" wrapText="1"/>
    </xf>
    <xf numFmtId="0" fontId="48" fillId="13" borderId="1" xfId="3" applyFont="1" applyFill="1" applyBorder="1" applyAlignment="1">
      <alignment horizontal="center" textRotation="90" wrapText="1"/>
    </xf>
    <xf numFmtId="0" fontId="40" fillId="9" borderId="0" xfId="0" applyFont="1" applyFill="1" applyAlignment="1">
      <alignment textRotation="90" wrapText="1"/>
    </xf>
    <xf numFmtId="0" fontId="40" fillId="11" borderId="0" xfId="0" applyFont="1" applyFill="1" applyAlignment="1">
      <alignment textRotation="90" wrapText="1"/>
    </xf>
    <xf numFmtId="0" fontId="40" fillId="11" borderId="1" xfId="2" applyFont="1" applyFill="1" applyBorder="1" applyAlignment="1" applyProtection="1">
      <alignment horizontal="center" textRotation="90" wrapText="1"/>
    </xf>
    <xf numFmtId="0" fontId="40" fillId="5" borderId="1" xfId="3" applyFont="1" applyFill="1" applyBorder="1" applyAlignment="1">
      <alignment horizontal="center" textRotation="90" wrapText="1"/>
    </xf>
    <xf numFmtId="0" fontId="41" fillId="4" borderId="1" xfId="0" applyFont="1" applyFill="1" applyBorder="1" applyAlignment="1">
      <alignment horizontal="left" wrapText="1"/>
    </xf>
    <xf numFmtId="0" fontId="41" fillId="4" borderId="1" xfId="0" applyFont="1" applyFill="1" applyBorder="1" applyAlignment="1">
      <alignment textRotation="90" wrapText="1"/>
    </xf>
    <xf numFmtId="0" fontId="41" fillId="0" borderId="1" xfId="0" applyFont="1" applyBorder="1" applyAlignment="1">
      <alignment textRotation="90" wrapText="1"/>
    </xf>
    <xf numFmtId="0" fontId="17" fillId="7" borderId="1" xfId="0" applyFont="1" applyFill="1" applyBorder="1" applyAlignment="1">
      <alignment horizontal="center" vertical="top"/>
    </xf>
    <xf numFmtId="0" fontId="36" fillId="0" borderId="1" xfId="0" applyFont="1" applyBorder="1" applyAlignment="1">
      <alignment wrapText="1"/>
    </xf>
    <xf numFmtId="0" fontId="53" fillId="0" borderId="1" xfId="0" applyFont="1" applyBorder="1" applyAlignment="1">
      <alignment horizontal="justify"/>
    </xf>
    <xf numFmtId="0" fontId="48" fillId="13" borderId="1" xfId="3" applyFont="1" applyFill="1" applyBorder="1" applyAlignment="1">
      <alignment horizontal="center" textRotation="90" wrapText="1" readingOrder="1"/>
    </xf>
    <xf numFmtId="0" fontId="16" fillId="0" borderId="1" xfId="0" applyFont="1" applyBorder="1" applyAlignment="1">
      <alignment vertical="top" wrapText="1"/>
    </xf>
    <xf numFmtId="0" fontId="16" fillId="0" borderId="1" xfId="0" applyFont="1" applyBorder="1" applyAlignment="1">
      <alignment horizontal="left" vertical="top" wrapText="1"/>
    </xf>
    <xf numFmtId="0" fontId="16" fillId="0" borderId="1" xfId="0" applyFont="1" applyBorder="1" applyAlignment="1">
      <alignment horizontal="left" wrapText="1"/>
    </xf>
    <xf numFmtId="0" fontId="36" fillId="7" borderId="1" xfId="0" applyFont="1" applyFill="1" applyBorder="1" applyAlignment="1">
      <alignment horizontal="center" vertical="top"/>
    </xf>
    <xf numFmtId="0" fontId="41" fillId="7"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1" fillId="10" borderId="1" xfId="0" applyFont="1" applyFill="1" applyBorder="1" applyAlignment="1">
      <alignment horizontal="center" vertical="center" wrapText="1"/>
    </xf>
    <xf numFmtId="0" fontId="50" fillId="10" borderId="1" xfId="0" applyFont="1" applyFill="1" applyBorder="1" applyAlignment="1">
      <alignment horizontal="center" vertical="center" wrapText="1"/>
    </xf>
    <xf numFmtId="0" fontId="41" fillId="4" borderId="1" xfId="0" applyFont="1" applyFill="1" applyBorder="1" applyAlignment="1">
      <alignment horizontal="center" vertical="center" textRotation="90" wrapText="1"/>
    </xf>
    <xf numFmtId="0" fontId="36" fillId="0" borderId="1" xfId="4" applyFont="1" applyBorder="1" applyAlignment="1">
      <alignment horizontal="center" vertical="center" wrapText="1"/>
    </xf>
    <xf numFmtId="0" fontId="29" fillId="0" borderId="0" xfId="5" applyFont="1" applyAlignment="1">
      <alignment vertical="center"/>
    </xf>
    <xf numFmtId="0" fontId="36" fillId="7" borderId="1" xfId="4" applyFont="1" applyFill="1" applyBorder="1" applyAlignment="1">
      <alignment horizontal="center" vertical="center" wrapText="1"/>
    </xf>
    <xf numFmtId="0" fontId="58" fillId="0" borderId="0" xfId="5" applyFont="1" applyAlignment="1">
      <alignment horizontal="left" vertical="center" wrapText="1"/>
    </xf>
    <xf numFmtId="0" fontId="59" fillId="0" borderId="0" xfId="5" applyFont="1" applyAlignment="1">
      <alignment horizontal="left" vertical="center" wrapText="1"/>
    </xf>
    <xf numFmtId="0" fontId="59" fillId="7" borderId="0" xfId="5" applyFont="1" applyFill="1" applyAlignment="1">
      <alignment horizontal="left" vertical="center" wrapText="1"/>
    </xf>
    <xf numFmtId="0" fontId="36" fillId="0" borderId="4" xfId="4" applyFont="1" applyBorder="1" applyAlignment="1">
      <alignment horizontal="center" vertical="center" wrapText="1"/>
    </xf>
    <xf numFmtId="0" fontId="58" fillId="7" borderId="0" xfId="5" applyFont="1" applyFill="1" applyAlignment="1">
      <alignment horizontal="left" vertical="center" wrapText="1"/>
    </xf>
    <xf numFmtId="0" fontId="36" fillId="7" borderId="0" xfId="4" applyFont="1" applyFill="1" applyAlignment="1">
      <alignment horizontal="center" vertical="center" wrapText="1"/>
    </xf>
    <xf numFmtId="0" fontId="54" fillId="3" borderId="1" xfId="4"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65" fillId="16" borderId="1" xfId="0" applyFont="1" applyFill="1" applyBorder="1" applyAlignment="1">
      <alignment horizontal="center" wrapText="1"/>
    </xf>
    <xf numFmtId="0" fontId="0" fillId="0" borderId="0" xfId="0" applyAlignment="1">
      <alignment wrapText="1"/>
    </xf>
    <xf numFmtId="0" fontId="65" fillId="17" borderId="1" xfId="0" applyFont="1" applyFill="1" applyBorder="1" applyAlignment="1">
      <alignment horizontal="center" vertical="center" wrapText="1"/>
    </xf>
    <xf numFmtId="0" fontId="65" fillId="17" borderId="1" xfId="0" applyFont="1" applyFill="1" applyBorder="1" applyAlignment="1">
      <alignment vertical="center" wrapText="1"/>
    </xf>
    <xf numFmtId="0" fontId="13" fillId="0" borderId="0" xfId="9"/>
    <xf numFmtId="0" fontId="67" fillId="26" borderId="14" xfId="9" applyFont="1" applyFill="1" applyBorder="1" applyAlignment="1">
      <alignment horizontal="center"/>
    </xf>
    <xf numFmtId="0" fontId="67" fillId="26" borderId="0" xfId="9" applyFont="1" applyFill="1"/>
    <xf numFmtId="0" fontId="67" fillId="15" borderId="0" xfId="9" applyFont="1" applyFill="1"/>
    <xf numFmtId="0" fontId="67" fillId="28" borderId="0" xfId="9" applyFont="1" applyFill="1"/>
    <xf numFmtId="0" fontId="36" fillId="0" borderId="0" xfId="9" applyFont="1"/>
    <xf numFmtId="0" fontId="13" fillId="0" borderId="1" xfId="9" applyBorder="1"/>
    <xf numFmtId="0" fontId="67" fillId="27" borderId="0" xfId="9" applyFont="1" applyFill="1"/>
    <xf numFmtId="0" fontId="36" fillId="21" borderId="0" xfId="9" applyFont="1" applyFill="1"/>
    <xf numFmtId="0" fontId="36" fillId="5" borderId="0" xfId="9" applyFont="1" applyFill="1"/>
    <xf numFmtId="0" fontId="36" fillId="29" borderId="0" xfId="9" applyFont="1" applyFill="1"/>
    <xf numFmtId="0" fontId="67" fillId="25" borderId="0" xfId="9" applyFont="1" applyFill="1"/>
    <xf numFmtId="0" fontId="13" fillId="0" borderId="0" xfId="9" applyAlignment="1">
      <alignment horizontal="center"/>
    </xf>
    <xf numFmtId="0" fontId="36" fillId="7" borderId="1" xfId="4" applyFont="1" applyFill="1" applyBorder="1" applyAlignment="1">
      <alignment vertical="center" wrapText="1"/>
    </xf>
    <xf numFmtId="0" fontId="13" fillId="7" borderId="1" xfId="9" applyFill="1" applyBorder="1"/>
    <xf numFmtId="0" fontId="13" fillId="30" borderId="1" xfId="9" applyFill="1" applyBorder="1" applyAlignment="1">
      <alignment horizontal="center"/>
    </xf>
    <xf numFmtId="0" fontId="36" fillId="0" borderId="1" xfId="9" applyFont="1" applyBorder="1" applyAlignment="1">
      <alignment horizontal="center"/>
    </xf>
    <xf numFmtId="0" fontId="13" fillId="0" borderId="1" xfId="9" applyBorder="1" applyAlignment="1">
      <alignment horizontal="center"/>
    </xf>
    <xf numFmtId="0" fontId="67" fillId="26" borderId="1" xfId="9" applyFont="1" applyFill="1" applyBorder="1" applyAlignment="1">
      <alignment horizontal="center"/>
    </xf>
    <xf numFmtId="0" fontId="67" fillId="27" borderId="1" xfId="9" applyFont="1" applyFill="1" applyBorder="1" applyAlignment="1">
      <alignment horizontal="center"/>
    </xf>
    <xf numFmtId="0" fontId="67" fillId="15" borderId="1" xfId="9" applyFont="1" applyFill="1" applyBorder="1" applyAlignment="1">
      <alignment horizontal="center"/>
    </xf>
    <xf numFmtId="0" fontId="67" fillId="28" borderId="1" xfId="9" applyFont="1" applyFill="1" applyBorder="1" applyAlignment="1">
      <alignment horizontal="center"/>
    </xf>
    <xf numFmtId="0" fontId="67" fillId="15" borderId="1" xfId="9" applyFont="1" applyFill="1" applyBorder="1"/>
    <xf numFmtId="0" fontId="67" fillId="28" borderId="1" xfId="9" applyFont="1" applyFill="1" applyBorder="1"/>
    <xf numFmtId="0" fontId="36" fillId="0" borderId="1" xfId="9" applyFont="1" applyBorder="1"/>
    <xf numFmtId="0" fontId="67" fillId="0" borderId="1" xfId="9" applyFont="1" applyBorder="1" applyAlignment="1">
      <alignment horizontal="center"/>
    </xf>
    <xf numFmtId="0" fontId="13" fillId="7" borderId="1" xfId="9" applyFill="1" applyBorder="1" applyAlignment="1">
      <alignment horizontal="center"/>
    </xf>
    <xf numFmtId="0" fontId="67" fillId="7" borderId="1" xfId="9" applyFont="1" applyFill="1" applyBorder="1"/>
    <xf numFmtId="0" fontId="67" fillId="7" borderId="1" xfId="9" applyFont="1" applyFill="1" applyBorder="1" applyAlignment="1">
      <alignment horizontal="center"/>
    </xf>
    <xf numFmtId="0" fontId="36" fillId="7" borderId="1" xfId="9" applyFont="1" applyFill="1" applyBorder="1" applyAlignment="1">
      <alignment horizontal="center"/>
    </xf>
    <xf numFmtId="0" fontId="67" fillId="27" borderId="1" xfId="9" applyFont="1" applyFill="1" applyBorder="1"/>
    <xf numFmtId="0" fontId="23" fillId="8" borderId="1" xfId="5" applyFont="1" applyFill="1" applyBorder="1" applyAlignment="1">
      <alignment horizontal="center" vertical="center" wrapText="1"/>
    </xf>
    <xf numFmtId="0" fontId="36" fillId="4" borderId="1" xfId="4" applyFont="1" applyFill="1" applyBorder="1" applyAlignment="1">
      <alignment horizontal="center" vertical="center" wrapText="1"/>
    </xf>
    <xf numFmtId="0" fontId="36" fillId="0" borderId="0" xfId="5" applyFont="1" applyAlignment="1">
      <alignment vertical="center" wrapText="1"/>
    </xf>
    <xf numFmtId="0" fontId="14" fillId="0" borderId="0" xfId="5" applyFont="1" applyAlignment="1">
      <alignment vertical="center" wrapText="1"/>
    </xf>
    <xf numFmtId="41" fontId="14" fillId="0" borderId="0" xfId="6" applyFont="1" applyAlignment="1">
      <alignment vertical="center" wrapText="1"/>
    </xf>
    <xf numFmtId="41" fontId="23" fillId="8" borderId="1" xfId="6" applyFont="1" applyFill="1" applyBorder="1" applyAlignment="1">
      <alignment horizontal="center" vertical="center" wrapText="1"/>
    </xf>
    <xf numFmtId="0" fontId="23" fillId="0" borderId="0" xfId="5" applyFont="1" applyAlignment="1">
      <alignment vertical="center" wrapText="1"/>
    </xf>
    <xf numFmtId="0" fontId="23" fillId="0" borderId="1" xfId="5" applyFont="1" applyBorder="1" applyAlignment="1">
      <alignment vertical="center" wrapText="1"/>
    </xf>
    <xf numFmtId="41" fontId="23" fillId="0" borderId="1" xfId="6" applyFont="1" applyBorder="1" applyAlignment="1">
      <alignment vertical="center" wrapText="1"/>
    </xf>
    <xf numFmtId="0" fontId="23" fillId="4" borderId="1" xfId="5" applyFont="1" applyFill="1" applyBorder="1" applyAlignment="1">
      <alignment vertical="center" wrapText="1"/>
    </xf>
    <xf numFmtId="41" fontId="23" fillId="4" borderId="1" xfId="6" applyFont="1" applyFill="1" applyBorder="1" applyAlignment="1">
      <alignment vertical="center" wrapText="1"/>
    </xf>
    <xf numFmtId="0" fontId="54" fillId="0" borderId="0" xfId="5" applyFont="1" applyAlignment="1">
      <alignment vertical="center" wrapText="1"/>
    </xf>
    <xf numFmtId="41" fontId="23" fillId="0" borderId="0" xfId="6" applyFont="1" applyAlignment="1">
      <alignment vertical="center" wrapText="1"/>
    </xf>
    <xf numFmtId="0" fontId="14" fillId="0" borderId="0" xfId="5" applyFont="1" applyAlignment="1">
      <alignment horizontal="center" vertical="center" wrapText="1"/>
    </xf>
    <xf numFmtId="0" fontId="14" fillId="0" borderId="1" xfId="5" applyFont="1" applyBorder="1" applyAlignment="1">
      <alignment vertical="center" wrapText="1"/>
    </xf>
    <xf numFmtId="41" fontId="14" fillId="0" borderId="1" xfId="6" applyFont="1" applyBorder="1" applyAlignment="1">
      <alignment vertical="center" wrapText="1"/>
    </xf>
    <xf numFmtId="0" fontId="36" fillId="7" borderId="0" xfId="5" applyFont="1" applyFill="1" applyAlignment="1">
      <alignment vertical="center" wrapText="1"/>
    </xf>
    <xf numFmtId="0" fontId="14" fillId="7" borderId="0" xfId="5" applyFont="1" applyFill="1" applyAlignment="1">
      <alignment vertical="center" wrapText="1"/>
    </xf>
    <xf numFmtId="41" fontId="14" fillId="7" borderId="0" xfId="6" applyFont="1" applyFill="1" applyAlignment="1">
      <alignment vertical="center" wrapText="1"/>
    </xf>
    <xf numFmtId="0" fontId="23" fillId="7" borderId="0" xfId="5" applyFont="1" applyFill="1" applyAlignment="1">
      <alignment vertical="center" wrapText="1"/>
    </xf>
    <xf numFmtId="41" fontId="23" fillId="7" borderId="0" xfId="6" applyFont="1" applyFill="1" applyBorder="1" applyAlignment="1">
      <alignment vertical="center" wrapText="1"/>
    </xf>
    <xf numFmtId="0" fontId="54" fillId="0" borderId="1" xfId="4" applyFont="1" applyBorder="1" applyAlignment="1">
      <alignment horizontal="center" vertical="center" wrapText="1"/>
    </xf>
    <xf numFmtId="0" fontId="23" fillId="0" borderId="0" xfId="5" applyFont="1" applyAlignment="1">
      <alignment horizontal="center" vertical="center" wrapText="1"/>
    </xf>
    <xf numFmtId="0" fontId="14" fillId="7" borderId="0" xfId="5" applyFont="1" applyFill="1" applyAlignment="1">
      <alignment horizontal="center" vertical="center" wrapText="1"/>
    </xf>
    <xf numFmtId="0" fontId="23" fillId="0" borderId="1" xfId="5" applyFont="1" applyBorder="1" applyAlignment="1">
      <alignment horizontal="center" vertical="center" wrapText="1"/>
    </xf>
    <xf numFmtId="0" fontId="22" fillId="0" borderId="1" xfId="0" applyFont="1" applyBorder="1" applyAlignment="1">
      <alignment horizontal="center" vertical="top" wrapText="1"/>
    </xf>
    <xf numFmtId="0" fontId="68" fillId="0" borderId="5" xfId="0" applyFont="1" applyBorder="1" applyAlignment="1">
      <alignment vertical="top" wrapText="1"/>
    </xf>
    <xf numFmtId="0" fontId="26" fillId="0" borderId="5" xfId="0" applyFont="1" applyBorder="1" applyAlignment="1">
      <alignment horizontal="left" vertical="top" wrapText="1"/>
    </xf>
    <xf numFmtId="0" fontId="26" fillId="6" borderId="5" xfId="0" applyFont="1" applyFill="1" applyBorder="1" applyAlignment="1">
      <alignment horizontal="left" vertical="top" wrapText="1"/>
    </xf>
    <xf numFmtId="0" fontId="29" fillId="0" borderId="5" xfId="0" applyFont="1" applyBorder="1" applyAlignment="1">
      <alignment horizontal="left" vertical="top" wrapText="1"/>
    </xf>
    <xf numFmtId="0" fontId="29" fillId="6" borderId="5" xfId="0" applyFont="1" applyFill="1" applyBorder="1" applyAlignment="1">
      <alignment horizontal="left" vertical="top" wrapText="1"/>
    </xf>
    <xf numFmtId="0" fontId="69" fillId="0" borderId="1" xfId="0" applyFont="1" applyBorder="1" applyAlignment="1">
      <alignment horizontal="center" wrapText="1"/>
    </xf>
    <xf numFmtId="0" fontId="21" fillId="0" borderId="0" xfId="0" applyFont="1" applyAlignment="1">
      <alignment horizontal="center"/>
    </xf>
    <xf numFmtId="0" fontId="42" fillId="23" borderId="1" xfId="4" applyFont="1" applyFill="1" applyBorder="1" applyAlignment="1">
      <alignment horizontal="left" vertical="center" textRotation="90" wrapText="1"/>
    </xf>
    <xf numFmtId="0" fontId="42" fillId="23" borderId="1" xfId="4" applyFont="1" applyFill="1" applyBorder="1" applyAlignment="1">
      <alignment vertical="center" textRotation="90" wrapText="1"/>
    </xf>
    <xf numFmtId="0" fontId="29" fillId="4" borderId="5" xfId="0" applyFont="1" applyFill="1" applyBorder="1" applyAlignment="1">
      <alignment horizontal="left" vertical="top" wrapText="1"/>
    </xf>
    <xf numFmtId="0" fontId="29" fillId="4" borderId="1" xfId="0" applyFont="1" applyFill="1" applyBorder="1" applyAlignment="1">
      <alignment horizontal="left" vertical="top" wrapText="1"/>
    </xf>
    <xf numFmtId="0" fontId="41" fillId="23" borderId="0" xfId="0" applyFont="1" applyFill="1" applyAlignment="1">
      <alignment textRotation="90" wrapText="1"/>
    </xf>
    <xf numFmtId="0" fontId="41" fillId="23" borderId="1" xfId="0" applyFont="1" applyFill="1" applyBorder="1" applyAlignment="1">
      <alignment textRotation="90" wrapText="1"/>
    </xf>
    <xf numFmtId="0" fontId="41" fillId="0" borderId="1" xfId="0" applyFont="1" applyBorder="1"/>
    <xf numFmtId="0" fontId="41" fillId="23" borderId="1" xfId="0" applyFont="1" applyFill="1" applyBorder="1"/>
    <xf numFmtId="0" fontId="41" fillId="4" borderId="1" xfId="0" applyFont="1" applyFill="1" applyBorder="1"/>
    <xf numFmtId="0" fontId="65" fillId="17" borderId="6" xfId="0" applyFont="1" applyFill="1" applyBorder="1" applyAlignment="1">
      <alignment horizontal="center" vertical="center" wrapText="1"/>
    </xf>
    <xf numFmtId="0" fontId="36" fillId="0" borderId="0" xfId="4" applyFont="1" applyAlignment="1">
      <alignment horizontal="center" vertical="center" wrapText="1"/>
    </xf>
    <xf numFmtId="0" fontId="54" fillId="7" borderId="1" xfId="4" applyFont="1" applyFill="1" applyBorder="1" applyAlignment="1">
      <alignment horizontal="center" vertical="center" wrapText="1"/>
    </xf>
    <xf numFmtId="0" fontId="54" fillId="4" borderId="1" xfId="4" applyFont="1" applyFill="1" applyBorder="1" applyAlignment="1">
      <alignment horizontal="center" vertical="center" wrapText="1"/>
    </xf>
    <xf numFmtId="0" fontId="35" fillId="7" borderId="1" xfId="4" applyFont="1" applyFill="1" applyBorder="1" applyAlignment="1">
      <alignment horizontal="center" vertical="center" wrapText="1"/>
    </xf>
    <xf numFmtId="0" fontId="23" fillId="7" borderId="1" xfId="4" applyFont="1" applyFill="1" applyBorder="1" applyAlignment="1">
      <alignment horizontal="center" vertical="center" wrapText="1"/>
    </xf>
    <xf numFmtId="0" fontId="0" fillId="0" borderId="1" xfId="0" applyBorder="1"/>
    <xf numFmtId="0" fontId="65" fillId="16" borderId="0" xfId="0" applyFont="1" applyFill="1" applyAlignment="1">
      <alignment horizontal="center" wrapText="1"/>
    </xf>
    <xf numFmtId="0" fontId="21" fillId="0" borderId="1" xfId="0" applyFont="1" applyBorder="1" applyAlignment="1">
      <alignment horizontal="center"/>
    </xf>
    <xf numFmtId="0" fontId="40" fillId="0" borderId="0" xfId="0" applyFont="1" applyAlignment="1">
      <alignment vertical="center"/>
    </xf>
    <xf numFmtId="0" fontId="41" fillId="3" borderId="1" xfId="0" applyFont="1" applyFill="1" applyBorder="1" applyAlignment="1">
      <alignment horizontal="center" vertical="center"/>
    </xf>
    <xf numFmtId="0" fontId="41" fillId="0" borderId="0" xfId="0" applyFont="1" applyAlignment="1">
      <alignment vertical="center"/>
    </xf>
    <xf numFmtId="0" fontId="71" fillId="0" borderId="0" xfId="0" applyFont="1"/>
    <xf numFmtId="0" fontId="71" fillId="0" borderId="0" xfId="0" applyFont="1" applyAlignment="1">
      <alignment horizontal="center"/>
    </xf>
    <xf numFmtId="0" fontId="70" fillId="31" borderId="1" xfId="0" applyFont="1" applyFill="1" applyBorder="1" applyAlignment="1">
      <alignment horizontal="center" vertical="center"/>
    </xf>
    <xf numFmtId="0" fontId="70" fillId="31" borderId="1" xfId="0" applyFont="1" applyFill="1" applyBorder="1" applyAlignment="1">
      <alignment horizontal="center" vertical="center" wrapText="1"/>
    </xf>
    <xf numFmtId="0" fontId="70" fillId="0" borderId="1" xfId="0" applyFont="1" applyBorder="1" applyAlignment="1">
      <alignment vertical="center"/>
    </xf>
    <xf numFmtId="0" fontId="72" fillId="0" borderId="1" xfId="0" applyFont="1" applyBorder="1" applyAlignment="1">
      <alignment horizontal="center" vertical="center"/>
    </xf>
    <xf numFmtId="0" fontId="71" fillId="0" borderId="1" xfId="0" applyFont="1" applyBorder="1" applyAlignment="1">
      <alignment vertical="center"/>
    </xf>
    <xf numFmtId="0" fontId="71" fillId="0" borderId="0" xfId="0" applyFont="1" applyAlignment="1">
      <alignment vertical="center"/>
    </xf>
    <xf numFmtId="0" fontId="73" fillId="0" borderId="1" xfId="0" applyFont="1" applyBorder="1" applyAlignment="1">
      <alignment horizontal="center" vertical="center"/>
    </xf>
    <xf numFmtId="0" fontId="71" fillId="0" borderId="1" xfId="0" applyFont="1" applyBorder="1" applyAlignment="1">
      <alignment horizontal="center" vertical="center"/>
    </xf>
    <xf numFmtId="0" fontId="71" fillId="0" borderId="1" xfId="0"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horizontal="center" vertical="top"/>
    </xf>
    <xf numFmtId="0" fontId="49" fillId="4" borderId="1" xfId="0" applyFont="1" applyFill="1" applyBorder="1" applyAlignment="1">
      <alignment horizontal="left" vertical="top" wrapText="1"/>
    </xf>
    <xf numFmtId="0" fontId="50" fillId="4" borderId="1" xfId="0" applyFont="1" applyFill="1" applyBorder="1" applyAlignment="1">
      <alignment vertical="top" wrapText="1"/>
    </xf>
    <xf numFmtId="0" fontId="42" fillId="4" borderId="1" xfId="0" applyFont="1" applyFill="1" applyBorder="1" applyAlignment="1">
      <alignment horizontal="left" vertical="top" wrapText="1"/>
    </xf>
    <xf numFmtId="0" fontId="42" fillId="4" borderId="2" xfId="0" applyFont="1" applyFill="1" applyBorder="1" applyAlignment="1">
      <alignment vertical="top" wrapText="1"/>
    </xf>
    <xf numFmtId="0" fontId="11" fillId="0" borderId="1" xfId="0" applyFont="1" applyBorder="1" applyAlignment="1">
      <alignment vertical="top" wrapText="1"/>
    </xf>
    <xf numFmtId="0" fontId="29" fillId="6" borderId="2" xfId="0" applyFont="1" applyFill="1" applyBorder="1" applyAlignment="1">
      <alignment horizontal="left" vertical="top" wrapText="1"/>
    </xf>
    <xf numFmtId="0" fontId="29" fillId="0" borderId="2" xfId="0" applyFont="1" applyBorder="1" applyAlignment="1">
      <alignment horizontal="left" vertical="top" wrapText="1"/>
    </xf>
    <xf numFmtId="0" fontId="10" fillId="0" borderId="1" xfId="0" applyFont="1" applyBorder="1" applyAlignment="1">
      <alignment vertical="top" wrapText="1"/>
    </xf>
    <xf numFmtId="0" fontId="36" fillId="14" borderId="1" xfId="4" applyFont="1" applyFill="1" applyBorder="1" applyAlignment="1">
      <alignment horizontal="center" vertical="center" wrapText="1"/>
    </xf>
    <xf numFmtId="0" fontId="71" fillId="0" borderId="1" xfId="0" applyFont="1" applyBorder="1" applyAlignment="1">
      <alignment horizontal="left" vertical="center" wrapText="1"/>
    </xf>
    <xf numFmtId="0" fontId="40" fillId="0" borderId="1" xfId="0" applyFont="1" applyBorder="1" applyAlignment="1">
      <alignment horizontal="left" vertical="top" wrapText="1"/>
    </xf>
    <xf numFmtId="0" fontId="40" fillId="0" borderId="1" xfId="0" applyFont="1" applyBorder="1" applyAlignment="1">
      <alignment horizontal="left" wrapText="1"/>
    </xf>
    <xf numFmtId="0" fontId="53" fillId="4" borderId="1" xfId="0" applyFont="1" applyFill="1" applyBorder="1" applyAlignment="1">
      <alignment horizontal="justify"/>
    </xf>
    <xf numFmtId="0" fontId="16" fillId="4"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46" fillId="4" borderId="1" xfId="0" applyFont="1" applyFill="1" applyBorder="1" applyAlignment="1">
      <alignment vertical="top" wrapText="1"/>
    </xf>
    <xf numFmtId="0" fontId="76" fillId="0" borderId="1" xfId="0" applyFont="1" applyBorder="1" applyAlignment="1">
      <alignment horizontal="left" vertical="center" wrapText="1"/>
    </xf>
    <xf numFmtId="0" fontId="21" fillId="0" borderId="0" xfId="0" applyFont="1"/>
    <xf numFmtId="0" fontId="54" fillId="2" borderId="1" xfId="4" applyFont="1" applyFill="1" applyBorder="1" applyAlignment="1">
      <alignment horizontal="center" vertical="center" wrapText="1"/>
    </xf>
    <xf numFmtId="0" fontId="54" fillId="0" borderId="0" xfId="4" applyFont="1" applyAlignment="1">
      <alignment horizontal="center" wrapText="1"/>
    </xf>
    <xf numFmtId="0" fontId="36" fillId="0" borderId="0" xfId="4" applyFont="1" applyAlignment="1">
      <alignment wrapText="1"/>
    </xf>
    <xf numFmtId="0" fontId="7" fillId="0" borderId="0" xfId="5" applyFont="1" applyAlignment="1">
      <alignment wrapText="1"/>
    </xf>
    <xf numFmtId="0" fontId="0" fillId="20" borderId="1" xfId="0" applyFill="1" applyBorder="1" applyAlignment="1">
      <alignment horizontal="center"/>
    </xf>
    <xf numFmtId="0" fontId="36" fillId="7" borderId="1" xfId="4" applyFont="1" applyFill="1" applyBorder="1" applyAlignment="1">
      <alignment horizontal="justify" wrapText="1"/>
    </xf>
    <xf numFmtId="0" fontId="36" fillId="7" borderId="1" xfId="4" applyFont="1" applyFill="1" applyBorder="1" applyAlignment="1">
      <alignment wrapText="1"/>
    </xf>
    <xf numFmtId="0" fontId="0" fillId="13" borderId="1" xfId="0" applyFill="1" applyBorder="1" applyAlignment="1">
      <alignment horizontal="center"/>
    </xf>
    <xf numFmtId="0" fontId="0" fillId="21" borderId="1" xfId="0" applyFill="1" applyBorder="1" applyAlignment="1">
      <alignment horizontal="center"/>
    </xf>
    <xf numFmtId="0" fontId="60" fillId="7" borderId="1" xfId="4" applyFont="1" applyFill="1" applyBorder="1" applyAlignment="1">
      <alignment horizontal="justify" wrapText="1"/>
    </xf>
    <xf numFmtId="0" fontId="36" fillId="0" borderId="1" xfId="4" applyFont="1" applyBorder="1" applyAlignment="1">
      <alignment horizontal="justify" wrapText="1"/>
    </xf>
    <xf numFmtId="0" fontId="54" fillId="2" borderId="1" xfId="4" applyFont="1" applyFill="1" applyBorder="1" applyAlignment="1">
      <alignment wrapText="1"/>
    </xf>
    <xf numFmtId="0" fontId="54" fillId="2" borderId="1" xfId="4" applyFont="1" applyFill="1" applyBorder="1" applyAlignment="1">
      <alignment horizontal="center" wrapText="1"/>
    </xf>
    <xf numFmtId="0" fontId="0" fillId="22" borderId="1" xfId="0" applyFill="1" applyBorder="1" applyAlignment="1">
      <alignment horizontal="center"/>
    </xf>
    <xf numFmtId="0" fontId="54" fillId="2" borderId="1" xfId="4" applyFont="1" applyFill="1" applyBorder="1" applyAlignment="1">
      <alignment horizontal="justify" wrapText="1"/>
    </xf>
    <xf numFmtId="0" fontId="60" fillId="7" borderId="1" xfId="4" applyFont="1" applyFill="1" applyBorder="1" applyAlignment="1">
      <alignment wrapText="1"/>
    </xf>
    <xf numFmtId="0" fontId="36" fillId="7" borderId="1" xfId="5" applyFont="1" applyFill="1" applyBorder="1" applyAlignment="1">
      <alignment wrapText="1"/>
    </xf>
    <xf numFmtId="0" fontId="36" fillId="7" borderId="0" xfId="5" applyFont="1" applyFill="1" applyAlignment="1">
      <alignment wrapText="1"/>
    </xf>
    <xf numFmtId="0" fontId="36" fillId="7" borderId="0" xfId="4" applyFont="1" applyFill="1" applyAlignment="1">
      <alignment wrapText="1"/>
    </xf>
    <xf numFmtId="0" fontId="36" fillId="7" borderId="0" xfId="4" applyFont="1" applyFill="1" applyAlignment="1">
      <alignment horizontal="center" wrapText="1"/>
    </xf>
    <xf numFmtId="0" fontId="36" fillId="7" borderId="0" xfId="4" applyFont="1" applyFill="1" applyAlignment="1">
      <alignment horizontal="justify" wrapText="1"/>
    </xf>
    <xf numFmtId="0" fontId="0" fillId="23" borderId="1" xfId="0" applyFill="1" applyBorder="1" applyAlignment="1">
      <alignment horizontal="center"/>
    </xf>
    <xf numFmtId="0" fontId="36" fillId="0" borderId="1" xfId="5" applyFont="1" applyBorder="1" applyAlignment="1">
      <alignment wrapText="1"/>
    </xf>
    <xf numFmtId="0" fontId="36" fillId="0" borderId="0" xfId="4" applyFont="1" applyAlignment="1">
      <alignment horizontal="center" wrapText="1"/>
    </xf>
    <xf numFmtId="0" fontId="55" fillId="0" borderId="0" xfId="4" applyFont="1" applyAlignment="1">
      <alignment wrapText="1"/>
    </xf>
    <xf numFmtId="0" fontId="54" fillId="0" borderId="0" xfId="4" applyFont="1" applyAlignment="1">
      <alignment wrapText="1"/>
    </xf>
    <xf numFmtId="0" fontId="56" fillId="0" borderId="0" xfId="4" applyFont="1" applyAlignment="1">
      <alignment wrapText="1"/>
    </xf>
    <xf numFmtId="0" fontId="60" fillId="7" borderId="0" xfId="5" applyFont="1" applyFill="1" applyAlignment="1">
      <alignment wrapText="1"/>
    </xf>
    <xf numFmtId="0" fontId="54" fillId="7" borderId="1" xfId="4" applyFont="1" applyFill="1" applyBorder="1" applyAlignment="1">
      <alignment horizontal="center" wrapText="1"/>
    </xf>
    <xf numFmtId="0" fontId="54" fillId="7" borderId="1" xfId="4" applyFont="1" applyFill="1" applyBorder="1" applyAlignment="1">
      <alignment horizontal="justify" wrapText="1"/>
    </xf>
    <xf numFmtId="0" fontId="0" fillId="18" borderId="1" xfId="0" applyFill="1" applyBorder="1" applyAlignment="1">
      <alignment horizontal="center" wrapText="1"/>
    </xf>
    <xf numFmtId="0" fontId="23" fillId="0" borderId="0" xfId="5" applyFont="1" applyAlignment="1">
      <alignment wrapText="1"/>
    </xf>
    <xf numFmtId="0" fontId="0" fillId="19" borderId="1" xfId="0" applyFill="1" applyBorder="1" applyAlignment="1">
      <alignment horizontal="center" wrapText="1"/>
    </xf>
    <xf numFmtId="0" fontId="54" fillId="0" borderId="1" xfId="4" applyFont="1" applyBorder="1" applyAlignment="1">
      <alignment horizontal="center" wrapText="1"/>
    </xf>
    <xf numFmtId="0" fontId="36" fillId="0" borderId="1" xfId="4" applyFont="1" applyBorder="1" applyAlignment="1">
      <alignment horizontal="center" wrapText="1"/>
    </xf>
    <xf numFmtId="1" fontId="36" fillId="0" borderId="5" xfId="4" applyNumberFormat="1" applyFont="1" applyBorder="1" applyAlignment="1">
      <alignment horizontal="center" wrapText="1"/>
    </xf>
    <xf numFmtId="9" fontId="36" fillId="0" borderId="6" xfId="4" applyNumberFormat="1" applyFont="1" applyBorder="1" applyAlignment="1">
      <alignment horizontal="center" wrapText="1"/>
    </xf>
    <xf numFmtId="0" fontId="29" fillId="0" borderId="0" xfId="4" applyFont="1" applyAlignment="1">
      <alignment vertical="center" wrapText="1"/>
    </xf>
    <xf numFmtId="0" fontId="29" fillId="0" borderId="0" xfId="4" applyFont="1" applyAlignment="1">
      <alignment vertical="center"/>
    </xf>
    <xf numFmtId="0" fontId="0" fillId="8" borderId="1" xfId="0" applyFill="1" applyBorder="1" applyAlignment="1">
      <alignment horizontal="center" wrapText="1"/>
    </xf>
    <xf numFmtId="0" fontId="21" fillId="8" borderId="1" xfId="0" applyFont="1" applyFill="1" applyBorder="1" applyAlignment="1">
      <alignment horizontal="center"/>
    </xf>
    <xf numFmtId="0" fontId="0" fillId="18" borderId="1" xfId="0" applyFill="1" applyBorder="1" applyAlignment="1">
      <alignment wrapText="1"/>
    </xf>
    <xf numFmtId="0" fontId="7" fillId="0" borderId="1" xfId="5" applyFont="1" applyBorder="1" applyAlignment="1">
      <alignment horizontal="center" vertical="center" wrapText="1"/>
    </xf>
    <xf numFmtId="0" fontId="0" fillId="19" borderId="1" xfId="0" applyFill="1" applyBorder="1" applyAlignment="1">
      <alignment wrapText="1"/>
    </xf>
    <xf numFmtId="0" fontId="21" fillId="8" borderId="1" xfId="0" applyFont="1" applyFill="1" applyBorder="1" applyAlignment="1">
      <alignment horizontal="center" wrapText="1"/>
    </xf>
    <xf numFmtId="0" fontId="0" fillId="20" borderId="1" xfId="0" applyFill="1" applyBorder="1" applyAlignment="1">
      <alignment wrapText="1"/>
    </xf>
    <xf numFmtId="0" fontId="0" fillId="21" borderId="1" xfId="0" applyFill="1" applyBorder="1" applyAlignment="1">
      <alignment wrapText="1"/>
    </xf>
    <xf numFmtId="0" fontId="0" fillId="13" borderId="1" xfId="0" applyFill="1" applyBorder="1" applyAlignment="1">
      <alignment wrapText="1"/>
    </xf>
    <xf numFmtId="0" fontId="0" fillId="22" borderId="1" xfId="0" applyFill="1" applyBorder="1" applyAlignment="1">
      <alignment wrapText="1"/>
    </xf>
    <xf numFmtId="0" fontId="0" fillId="23" borderId="1" xfId="0" applyFill="1" applyBorder="1" applyAlignment="1">
      <alignment wrapText="1"/>
    </xf>
    <xf numFmtId="0" fontId="6" fillId="0" borderId="0" xfId="5" applyFont="1" applyAlignment="1">
      <alignment wrapText="1"/>
    </xf>
    <xf numFmtId="0" fontId="6" fillId="0" borderId="0" xfId="5" applyFont="1" applyAlignment="1">
      <alignment horizontal="center" wrapText="1"/>
    </xf>
    <xf numFmtId="0" fontId="6" fillId="7" borderId="1" xfId="4" applyFont="1" applyFill="1" applyBorder="1" applyAlignment="1">
      <alignment wrapText="1"/>
    </xf>
    <xf numFmtId="0" fontId="6" fillId="7" borderId="0" xfId="5" applyFont="1" applyFill="1" applyAlignment="1">
      <alignment wrapText="1"/>
    </xf>
    <xf numFmtId="0" fontId="6" fillId="0" borderId="1" xfId="5" applyFont="1" applyBorder="1" applyAlignment="1">
      <alignment wrapText="1"/>
    </xf>
    <xf numFmtId="0" fontId="21" fillId="0" borderId="0" xfId="13" applyFont="1" applyAlignment="1">
      <alignment horizontal="center" vertical="center" wrapText="1"/>
    </xf>
    <xf numFmtId="0" fontId="78" fillId="0" borderId="0" xfId="13" applyAlignment="1">
      <alignment horizontal="center" vertical="center"/>
    </xf>
    <xf numFmtId="0" fontId="36" fillId="9" borderId="1" xfId="4" applyFont="1" applyFill="1" applyBorder="1" applyAlignment="1">
      <alignment horizontal="center" vertical="center" wrapText="1"/>
    </xf>
    <xf numFmtId="0" fontId="78" fillId="0" borderId="0" xfId="13" applyAlignment="1">
      <alignment horizontal="center" vertical="center" wrapText="1"/>
    </xf>
    <xf numFmtId="0" fontId="78" fillId="9" borderId="1" xfId="13" applyFill="1" applyBorder="1" applyAlignment="1">
      <alignment horizontal="center" vertical="center" wrapText="1"/>
    </xf>
    <xf numFmtId="0" fontId="5" fillId="7" borderId="1" xfId="4" applyFont="1" applyFill="1" applyBorder="1" applyAlignment="1">
      <alignment horizontal="center" vertical="center" wrapText="1"/>
    </xf>
    <xf numFmtId="0" fontId="36" fillId="7" borderId="1" xfId="14" applyFont="1" applyFill="1" applyBorder="1" applyAlignment="1">
      <alignment horizontal="center" vertical="center" wrapText="1"/>
    </xf>
    <xf numFmtId="0" fontId="5" fillId="7" borderId="1" xfId="14" applyFill="1" applyBorder="1" applyAlignment="1">
      <alignment horizontal="center" vertical="center" wrapText="1"/>
    </xf>
    <xf numFmtId="0" fontId="36" fillId="0" borderId="1" xfId="14" applyFont="1" applyBorder="1" applyAlignment="1">
      <alignment horizontal="center" vertical="center" wrapText="1"/>
    </xf>
    <xf numFmtId="0" fontId="5" fillId="0" borderId="1" xfId="14" applyBorder="1" applyAlignment="1">
      <alignment horizontal="center" vertical="center" wrapText="1"/>
    </xf>
    <xf numFmtId="0" fontId="79" fillId="0" borderId="0" xfId="4" applyFont="1" applyAlignment="1">
      <alignment horizontal="center" vertical="center" wrapText="1"/>
    </xf>
    <xf numFmtId="0" fontId="54" fillId="2" borderId="2" xfId="4" applyFont="1" applyFill="1" applyBorder="1" applyAlignment="1">
      <alignment horizontal="center" vertical="center" wrapText="1"/>
    </xf>
    <xf numFmtId="0" fontId="61" fillId="0" borderId="0" xfId="4" applyFont="1" applyAlignment="1">
      <alignment horizontal="center" wrapText="1"/>
    </xf>
    <xf numFmtId="0" fontId="54" fillId="2" borderId="5" xfId="4" applyFont="1" applyFill="1" applyBorder="1" applyAlignment="1">
      <alignment horizontal="center" vertical="center" wrapText="1"/>
    </xf>
    <xf numFmtId="0" fontId="54" fillId="2" borderId="6" xfId="4" applyFont="1" applyFill="1" applyBorder="1" applyAlignment="1">
      <alignment horizontal="center" vertical="center" wrapText="1"/>
    </xf>
    <xf numFmtId="0" fontId="3" fillId="0" borderId="1" xfId="5" applyFont="1" applyBorder="1" applyAlignment="1">
      <alignment horizontal="center" vertical="center" wrapText="1"/>
    </xf>
    <xf numFmtId="0" fontId="60" fillId="7" borderId="1" xfId="5" applyFont="1" applyFill="1" applyBorder="1" applyAlignment="1">
      <alignment wrapText="1"/>
    </xf>
    <xf numFmtId="0" fontId="6" fillId="7" borderId="1" xfId="5" applyFont="1" applyFill="1" applyBorder="1" applyAlignment="1">
      <alignment wrapText="1"/>
    </xf>
    <xf numFmtId="0" fontId="14" fillId="4" borderId="0" xfId="5" applyFont="1" applyFill="1" applyAlignment="1">
      <alignment vertical="center" wrapText="1"/>
    </xf>
    <xf numFmtId="0" fontId="23" fillId="4" borderId="0" xfId="5" applyFont="1" applyFill="1" applyAlignment="1">
      <alignment vertical="center" wrapText="1"/>
    </xf>
    <xf numFmtId="0" fontId="14" fillId="0" borderId="1" xfId="5" applyFont="1" applyBorder="1" applyAlignment="1">
      <alignment horizontal="center" vertical="center" wrapText="1"/>
    </xf>
    <xf numFmtId="41" fontId="14" fillId="0" borderId="0" xfId="17" applyFont="1" applyAlignment="1">
      <alignment vertical="center" wrapText="1"/>
    </xf>
    <xf numFmtId="41" fontId="23" fillId="0" borderId="0" xfId="17" applyFont="1" applyAlignment="1">
      <alignment vertical="center" wrapText="1"/>
    </xf>
    <xf numFmtId="9" fontId="14" fillId="0" borderId="0" xfId="5" applyNumberFormat="1" applyFont="1" applyAlignment="1">
      <alignment vertical="center" wrapText="1"/>
    </xf>
    <xf numFmtId="41" fontId="14" fillId="0" borderId="0" xfId="5" applyNumberFormat="1" applyFont="1" applyAlignment="1">
      <alignment vertical="center" wrapText="1"/>
    </xf>
    <xf numFmtId="0" fontId="0" fillId="0" borderId="1" xfId="0" applyBorder="1" applyAlignment="1">
      <alignment horizontal="center"/>
    </xf>
    <xf numFmtId="0" fontId="23" fillId="0" borderId="1" xfId="5" applyFont="1" applyBorder="1" applyAlignment="1">
      <alignment horizontal="right" wrapText="1"/>
    </xf>
    <xf numFmtId="0" fontId="0" fillId="0" borderId="1" xfId="0" applyBorder="1" applyAlignment="1">
      <alignment horizontal="center" wrapText="1"/>
    </xf>
    <xf numFmtId="0" fontId="2" fillId="0" borderId="1" xfId="5" applyFont="1" applyBorder="1" applyAlignment="1">
      <alignment horizontal="center" vertical="center" wrapText="1"/>
    </xf>
    <xf numFmtId="0" fontId="2" fillId="0" borderId="0" xfId="5" applyFont="1" applyAlignment="1">
      <alignment vertical="center" wrapText="1"/>
    </xf>
    <xf numFmtId="0" fontId="36" fillId="0" borderId="2" xfId="4" applyFont="1" applyBorder="1" applyAlignment="1">
      <alignment horizontal="center" vertical="center" wrapText="1"/>
    </xf>
    <xf numFmtId="0" fontId="0" fillId="21" borderId="2" xfId="0" applyFill="1" applyBorder="1" applyAlignment="1">
      <alignment horizontal="center"/>
    </xf>
    <xf numFmtId="0" fontId="36" fillId="7" borderId="2" xfId="4" applyFont="1" applyFill="1" applyBorder="1" applyAlignment="1">
      <alignment wrapText="1"/>
    </xf>
    <xf numFmtId="0" fontId="36" fillId="0" borderId="5" xfId="4" applyFont="1" applyBorder="1" applyAlignment="1">
      <alignment horizontal="center" vertical="center" wrapText="1"/>
    </xf>
    <xf numFmtId="0" fontId="36" fillId="7" borderId="13" xfId="4" applyFont="1" applyFill="1" applyBorder="1" applyAlignment="1">
      <alignment horizontal="center" vertical="center" wrapText="1"/>
    </xf>
    <xf numFmtId="0" fontId="36" fillId="0" borderId="13" xfId="4" applyFont="1" applyBorder="1" applyAlignment="1">
      <alignment horizontal="center" vertical="center" wrapText="1"/>
    </xf>
    <xf numFmtId="0" fontId="36" fillId="0" borderId="6" xfId="4" applyFont="1" applyBorder="1" applyAlignment="1">
      <alignment horizontal="center" vertical="center" wrapText="1"/>
    </xf>
    <xf numFmtId="0" fontId="14" fillId="0" borderId="6" xfId="5" applyFont="1" applyBorder="1" applyAlignment="1">
      <alignment vertical="center" wrapText="1"/>
    </xf>
    <xf numFmtId="0" fontId="2" fillId="0" borderId="8" xfId="5" applyFont="1" applyBorder="1" applyAlignment="1">
      <alignment horizontal="center" vertical="center" wrapText="1"/>
    </xf>
    <xf numFmtId="0" fontId="60" fillId="7" borderId="2" xfId="5" applyFont="1" applyFill="1" applyBorder="1" applyAlignment="1">
      <alignment wrapText="1"/>
    </xf>
    <xf numFmtId="0" fontId="36" fillId="7" borderId="2" xfId="4" applyFont="1" applyFill="1" applyBorder="1" applyAlignment="1">
      <alignment horizontal="center" vertical="center" wrapText="1"/>
    </xf>
    <xf numFmtId="0" fontId="36" fillId="7" borderId="5" xfId="4" applyFont="1" applyFill="1" applyBorder="1" applyAlignment="1">
      <alignment horizontal="center" vertical="center" wrapText="1"/>
    </xf>
    <xf numFmtId="0" fontId="86" fillId="0" borderId="1" xfId="0" applyFont="1" applyBorder="1" applyAlignment="1">
      <alignment vertical="center" wrapText="1"/>
    </xf>
    <xf numFmtId="0" fontId="25" fillId="0" borderId="1" xfId="0" applyFont="1" applyBorder="1" applyAlignment="1">
      <alignment vertical="center" wrapText="1"/>
    </xf>
    <xf numFmtId="0" fontId="68" fillId="0" borderId="1" xfId="0" applyFont="1" applyBorder="1" applyAlignment="1">
      <alignment horizontal="left" vertical="center" wrapText="1"/>
    </xf>
    <xf numFmtId="0" fontId="70" fillId="0" borderId="5" xfId="0" applyFont="1" applyBorder="1" applyAlignment="1">
      <alignment horizontal="center" vertical="center"/>
    </xf>
    <xf numFmtId="0" fontId="70" fillId="0" borderId="6" xfId="0" applyFont="1" applyBorder="1" applyAlignment="1">
      <alignment horizontal="center" vertical="center"/>
    </xf>
    <xf numFmtId="0" fontId="70" fillId="0" borderId="0" xfId="0" applyFont="1" applyAlignment="1">
      <alignment horizontal="center"/>
    </xf>
    <xf numFmtId="0" fontId="70" fillId="31" borderId="1" xfId="0" applyFont="1" applyFill="1" applyBorder="1" applyAlignment="1">
      <alignment horizontal="center" vertical="center"/>
    </xf>
    <xf numFmtId="0" fontId="74" fillId="0" borderId="0" xfId="0" applyFont="1" applyAlignment="1">
      <alignment horizontal="center" vertical="center"/>
    </xf>
    <xf numFmtId="0" fontId="70" fillId="27" borderId="0" xfId="0" applyFont="1" applyFill="1" applyAlignment="1">
      <alignment horizontal="left" vertical="center"/>
    </xf>
    <xf numFmtId="0" fontId="71" fillId="0" borderId="1" xfId="0" applyFont="1" applyBorder="1" applyAlignment="1">
      <alignment horizontal="left" vertical="center" wrapText="1"/>
    </xf>
    <xf numFmtId="0" fontId="22" fillId="0" borderId="2" xfId="0" applyFont="1" applyBorder="1" applyAlignment="1">
      <alignment horizontal="center" vertical="top" wrapText="1"/>
    </xf>
    <xf numFmtId="0" fontId="22" fillId="0" borderId="4" xfId="0" applyFont="1" applyBorder="1" applyAlignment="1">
      <alignment horizontal="center" vertical="top" wrapText="1"/>
    </xf>
    <xf numFmtId="0" fontId="22" fillId="0" borderId="3" xfId="0" applyFont="1" applyBorder="1" applyAlignment="1">
      <alignment horizontal="center" vertical="top" wrapText="1"/>
    </xf>
    <xf numFmtId="0" fontId="22" fillId="0" borderId="1" xfId="0" applyFont="1" applyBorder="1" applyAlignment="1">
      <alignment horizontal="left" vertical="top" wrapText="1"/>
    </xf>
    <xf numFmtId="0" fontId="22" fillId="0" borderId="9" xfId="0" applyFont="1" applyBorder="1" applyAlignment="1">
      <alignment horizontal="left" vertical="top" wrapText="1"/>
    </xf>
    <xf numFmtId="0" fontId="22" fillId="0" borderId="0" xfId="0" applyFont="1" applyAlignment="1">
      <alignment horizontal="left" vertical="top" wrapText="1"/>
    </xf>
    <xf numFmtId="0" fontId="22" fillId="0" borderId="7" xfId="0" applyFont="1" applyBorder="1" applyAlignment="1">
      <alignment horizontal="left" vertical="top" wrapText="1"/>
    </xf>
    <xf numFmtId="0" fontId="29" fillId="6" borderId="2" xfId="0" applyFont="1" applyFill="1" applyBorder="1" applyAlignment="1">
      <alignment horizontal="left" vertical="top" wrapText="1"/>
    </xf>
    <xf numFmtId="0" fontId="29" fillId="6" borderId="4" xfId="0" applyFont="1" applyFill="1" applyBorder="1" applyAlignment="1">
      <alignment horizontal="left" vertical="top" wrapText="1"/>
    </xf>
    <xf numFmtId="0" fontId="29" fillId="6" borderId="3" xfId="0" applyFont="1" applyFill="1" applyBorder="1" applyAlignment="1">
      <alignment horizontal="left" vertical="top" wrapText="1"/>
    </xf>
    <xf numFmtId="0" fontId="29" fillId="0" borderId="2" xfId="0" applyFont="1" applyBorder="1" applyAlignment="1">
      <alignment horizontal="left" vertical="top" wrapText="1"/>
    </xf>
    <xf numFmtId="0" fontId="29" fillId="0" borderId="4" xfId="0" applyFont="1" applyBorder="1" applyAlignment="1">
      <alignment horizontal="left" vertical="top" wrapText="1"/>
    </xf>
    <xf numFmtId="0" fontId="29" fillId="0" borderId="3" xfId="0" applyFont="1" applyBorder="1" applyAlignment="1">
      <alignment horizontal="left" vertical="top" wrapText="1"/>
    </xf>
    <xf numFmtId="0" fontId="29" fillId="0" borderId="1" xfId="0" applyFont="1" applyBorder="1" applyAlignment="1">
      <alignment horizontal="left" vertical="top" wrapText="1"/>
    </xf>
    <xf numFmtId="0" fontId="29"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6" borderId="1" xfId="0" applyFont="1" applyFill="1" applyBorder="1" applyAlignment="1">
      <alignment horizontal="left" vertical="top" wrapText="1"/>
    </xf>
    <xf numFmtId="0" fontId="22" fillId="0" borderId="1" xfId="0" applyFont="1" applyBorder="1" applyAlignment="1">
      <alignment horizontal="center" vertical="top" wrapText="1"/>
    </xf>
    <xf numFmtId="0" fontId="24" fillId="0" borderId="1" xfId="0" applyFont="1" applyBorder="1" applyAlignment="1">
      <alignment horizontal="left" vertical="top" wrapText="1"/>
    </xf>
    <xf numFmtId="0" fontId="24" fillId="4" borderId="1"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4" xfId="0" applyFont="1" applyFill="1" applyBorder="1" applyAlignment="1">
      <alignment horizontal="left" vertical="top" wrapText="1"/>
    </xf>
    <xf numFmtId="0" fontId="23" fillId="3" borderId="2" xfId="0" applyFont="1" applyFill="1" applyBorder="1" applyAlignment="1">
      <alignment horizontal="center" vertical="center"/>
    </xf>
    <xf numFmtId="0" fontId="23" fillId="3" borderId="3" xfId="0" applyFont="1" applyFill="1" applyBorder="1" applyAlignment="1">
      <alignment horizontal="center" vertical="center"/>
    </xf>
    <xf numFmtId="0" fontId="21" fillId="0" borderId="0" xfId="0" applyFont="1" applyAlignment="1">
      <alignment horizontal="center"/>
    </xf>
    <xf numFmtId="0" fontId="43" fillId="4" borderId="5" xfId="0" applyFont="1" applyFill="1" applyBorder="1" applyAlignment="1">
      <alignment horizontal="left" vertical="center" wrapText="1"/>
    </xf>
    <xf numFmtId="0" fontId="43" fillId="4" borderId="6" xfId="0" applyFont="1" applyFill="1" applyBorder="1" applyAlignment="1">
      <alignment horizontal="left" vertical="center" wrapText="1"/>
    </xf>
    <xf numFmtId="0" fontId="33" fillId="0" borderId="0" xfId="0" applyFont="1" applyAlignment="1">
      <alignment horizontal="center"/>
    </xf>
    <xf numFmtId="0" fontId="40" fillId="8" borderId="8" xfId="0" applyFont="1" applyFill="1" applyBorder="1" applyAlignment="1">
      <alignment horizontal="center" vertical="center" wrapText="1"/>
    </xf>
    <xf numFmtId="0" fontId="40" fillId="8" borderId="9" xfId="0" applyFont="1" applyFill="1" applyBorder="1" applyAlignment="1">
      <alignment horizontal="center" vertical="center" wrapText="1"/>
    </xf>
    <xf numFmtId="0" fontId="40" fillId="8" borderId="10" xfId="0" applyFont="1" applyFill="1" applyBorder="1" applyAlignment="1">
      <alignment horizontal="center" vertical="center" wrapText="1"/>
    </xf>
    <xf numFmtId="0" fontId="40" fillId="8" borderId="11" xfId="0" applyFont="1" applyFill="1" applyBorder="1" applyAlignment="1">
      <alignment horizontal="center" vertical="center" wrapText="1"/>
    </xf>
    <xf numFmtId="0" fontId="40" fillId="8" borderId="7" xfId="0" applyFont="1" applyFill="1" applyBorder="1" applyAlignment="1">
      <alignment horizontal="center" vertical="center" wrapText="1"/>
    </xf>
    <xf numFmtId="0" fontId="40" fillId="8" borderId="12" xfId="0" applyFont="1" applyFill="1" applyBorder="1" applyAlignment="1">
      <alignment horizontal="center" vertical="center" wrapText="1"/>
    </xf>
    <xf numFmtId="0" fontId="40" fillId="8" borderId="2" xfId="0" applyFont="1" applyFill="1" applyBorder="1" applyAlignment="1">
      <alignment horizontal="center" vertical="center" wrapText="1"/>
    </xf>
    <xf numFmtId="0" fontId="40" fillId="8" borderId="4" xfId="0" applyFont="1" applyFill="1" applyBorder="1" applyAlignment="1">
      <alignment horizontal="center" vertical="center" wrapText="1"/>
    </xf>
    <xf numFmtId="0" fontId="40" fillId="8" borderId="3" xfId="0" applyFont="1" applyFill="1" applyBorder="1" applyAlignment="1">
      <alignment horizontal="center" vertical="center" wrapText="1"/>
    </xf>
    <xf numFmtId="0" fontId="40" fillId="8" borderId="2" xfId="0" applyFont="1" applyFill="1" applyBorder="1" applyAlignment="1">
      <alignment horizontal="center" vertical="center"/>
    </xf>
    <xf numFmtId="0" fontId="40" fillId="8" borderId="4" xfId="0" applyFont="1" applyFill="1" applyBorder="1" applyAlignment="1">
      <alignment horizontal="center" vertical="center"/>
    </xf>
    <xf numFmtId="0" fontId="40" fillId="8" borderId="3" xfId="0" applyFont="1" applyFill="1" applyBorder="1" applyAlignment="1">
      <alignment horizontal="center" vertical="center"/>
    </xf>
    <xf numFmtId="0" fontId="65" fillId="17" borderId="5" xfId="0" applyFont="1" applyFill="1" applyBorder="1" applyAlignment="1">
      <alignment horizontal="center" vertical="center" wrapText="1"/>
    </xf>
    <xf numFmtId="0" fontId="65" fillId="17" borderId="13" xfId="0" applyFont="1" applyFill="1" applyBorder="1" applyAlignment="1">
      <alignment horizontal="center" vertical="center" wrapText="1"/>
    </xf>
    <xf numFmtId="0" fontId="65" fillId="17" borderId="6" xfId="0" applyFont="1" applyFill="1" applyBorder="1" applyAlignment="1">
      <alignment horizontal="center" vertical="center" wrapText="1"/>
    </xf>
    <xf numFmtId="0" fontId="40" fillId="0" borderId="0" xfId="0" applyFont="1" applyAlignment="1">
      <alignment horizontal="center"/>
    </xf>
    <xf numFmtId="0" fontId="40" fillId="8" borderId="1" xfId="0" applyFont="1" applyFill="1" applyBorder="1" applyAlignment="1">
      <alignment horizontal="center" vertical="center"/>
    </xf>
    <xf numFmtId="0" fontId="40" fillId="8" borderId="1" xfId="0" applyFont="1" applyFill="1" applyBorder="1" applyAlignment="1">
      <alignment horizontal="center" vertical="center" wrapText="1"/>
    </xf>
    <xf numFmtId="0" fontId="43" fillId="4" borderId="1" xfId="0" applyFont="1" applyFill="1" applyBorder="1" applyAlignment="1">
      <alignment horizontal="left" vertical="center" wrapText="1"/>
    </xf>
    <xf numFmtId="0" fontId="49" fillId="10" borderId="1" xfId="0" applyFont="1" applyFill="1" applyBorder="1" applyAlignment="1">
      <alignment horizontal="left" vertical="top" wrapText="1"/>
    </xf>
    <xf numFmtId="0" fontId="49" fillId="10" borderId="1" xfId="0" applyFont="1" applyFill="1" applyBorder="1" applyAlignment="1">
      <alignment horizontal="left" vertical="center" wrapText="1"/>
    </xf>
    <xf numFmtId="0" fontId="54" fillId="2" borderId="2" xfId="4" applyFont="1" applyFill="1" applyBorder="1" applyAlignment="1">
      <alignment horizontal="center" vertical="center" wrapText="1"/>
    </xf>
    <xf numFmtId="0" fontId="54" fillId="2" borderId="3" xfId="4" applyFont="1" applyFill="1" applyBorder="1" applyAlignment="1">
      <alignment horizontal="center" vertical="center" wrapText="1"/>
    </xf>
    <xf numFmtId="0" fontId="54" fillId="2" borderId="5" xfId="4" applyFont="1" applyFill="1" applyBorder="1" applyAlignment="1">
      <alignment horizontal="center" vertical="center" wrapText="1"/>
    </xf>
    <xf numFmtId="0" fontId="54" fillId="2" borderId="13" xfId="4" applyFont="1" applyFill="1" applyBorder="1" applyAlignment="1">
      <alignment horizontal="center" vertical="center" wrapText="1"/>
    </xf>
    <xf numFmtId="0" fontId="54" fillId="2" borderId="6" xfId="4" applyFont="1" applyFill="1" applyBorder="1" applyAlignment="1">
      <alignment horizontal="center" vertical="center" wrapText="1"/>
    </xf>
    <xf numFmtId="0" fontId="54" fillId="2" borderId="8" xfId="4" applyFont="1" applyFill="1" applyBorder="1" applyAlignment="1">
      <alignment horizontal="center" vertical="center" wrapText="1"/>
    </xf>
    <xf numFmtId="0" fontId="54" fillId="2" borderId="11" xfId="4" applyFont="1" applyFill="1" applyBorder="1" applyAlignment="1">
      <alignment horizontal="center" vertical="center" wrapText="1"/>
    </xf>
    <xf numFmtId="0" fontId="54" fillId="0" borderId="7" xfId="4" applyFont="1" applyBorder="1" applyAlignment="1">
      <alignment horizontal="left" wrapText="1"/>
    </xf>
    <xf numFmtId="0" fontId="61" fillId="0" borderId="0" xfId="4" applyFont="1" applyAlignment="1">
      <alignment horizontal="center" wrapText="1"/>
    </xf>
    <xf numFmtId="0" fontId="54" fillId="2" borderId="1" xfId="4" applyFont="1" applyFill="1" applyBorder="1" applyAlignment="1">
      <alignment horizontal="center" vertical="center" wrapText="1"/>
    </xf>
    <xf numFmtId="0" fontId="80" fillId="0" borderId="1" xfId="0" applyFont="1" applyBorder="1" applyAlignment="1">
      <alignment horizontal="left" vertical="center"/>
    </xf>
    <xf numFmtId="0" fontId="29" fillId="0" borderId="0" xfId="4" applyFont="1" applyAlignment="1">
      <alignment horizontal="center" vertical="center" wrapText="1"/>
    </xf>
    <xf numFmtId="0" fontId="34" fillId="0" borderId="0" xfId="4" applyFont="1" applyAlignment="1">
      <alignment horizontal="center" vertical="center" wrapText="1"/>
    </xf>
    <xf numFmtId="0" fontId="23" fillId="8" borderId="1" xfId="5" applyFont="1" applyFill="1" applyBorder="1" applyAlignment="1">
      <alignment horizontal="center" vertical="center" wrapText="1"/>
    </xf>
    <xf numFmtId="1" fontId="36" fillId="0" borderId="5" xfId="7" applyNumberFormat="1" applyFont="1" applyBorder="1" applyAlignment="1">
      <alignment horizontal="center" vertical="center" wrapText="1"/>
    </xf>
    <xf numFmtId="1" fontId="36" fillId="0" borderId="6" xfId="7" applyNumberFormat="1" applyFont="1" applyBorder="1" applyAlignment="1">
      <alignment horizontal="center" vertical="center" wrapText="1"/>
    </xf>
    <xf numFmtId="0" fontId="14" fillId="0" borderId="0" xfId="5" applyFont="1" applyAlignment="1">
      <alignment horizontal="center" vertical="center" wrapText="1"/>
    </xf>
    <xf numFmtId="0" fontId="36" fillId="5" borderId="1" xfId="9" applyFont="1" applyFill="1" applyBorder="1" applyAlignment="1">
      <alignment horizontal="center"/>
    </xf>
    <xf numFmtId="0" fontId="67" fillId="15" borderId="1" xfId="9" applyFont="1" applyFill="1" applyBorder="1" applyAlignment="1">
      <alignment horizontal="center"/>
    </xf>
    <xf numFmtId="0" fontId="67" fillId="26" borderId="1" xfId="9" applyFont="1" applyFill="1" applyBorder="1" applyAlignment="1">
      <alignment horizontal="center"/>
    </xf>
    <xf numFmtId="0" fontId="67" fillId="27" borderId="1" xfId="9" applyFont="1" applyFill="1" applyBorder="1" applyAlignment="1">
      <alignment horizontal="center"/>
    </xf>
    <xf numFmtId="0" fontId="36" fillId="21" borderId="1" xfId="9" applyFont="1" applyFill="1" applyBorder="1" applyAlignment="1">
      <alignment horizontal="center"/>
    </xf>
    <xf numFmtId="0" fontId="67" fillId="28" borderId="1" xfId="9" applyFont="1" applyFill="1" applyBorder="1" applyAlignment="1">
      <alignment horizontal="center"/>
    </xf>
    <xf numFmtId="0" fontId="66" fillId="26" borderId="1" xfId="9" applyFont="1" applyFill="1" applyBorder="1" applyAlignment="1">
      <alignment horizontal="center"/>
    </xf>
    <xf numFmtId="0" fontId="67" fillId="21" borderId="1" xfId="9" applyFont="1" applyFill="1" applyBorder="1" applyAlignment="1">
      <alignment horizontal="center"/>
    </xf>
    <xf numFmtId="0" fontId="67" fillId="7" borderId="1" xfId="9" applyFont="1" applyFill="1" applyBorder="1" applyAlignment="1">
      <alignment horizontal="center"/>
    </xf>
    <xf numFmtId="0" fontId="36" fillId="7" borderId="1" xfId="9" applyFont="1" applyFill="1" applyBorder="1" applyAlignment="1">
      <alignment horizontal="center"/>
    </xf>
    <xf numFmtId="0" fontId="23" fillId="24" borderId="1" xfId="9" applyFont="1" applyFill="1" applyBorder="1" applyAlignment="1">
      <alignment horizontal="center" wrapText="1"/>
    </xf>
    <xf numFmtId="0" fontId="23" fillId="24" borderId="1" xfId="9" applyFont="1" applyFill="1" applyBorder="1" applyAlignment="1">
      <alignment horizontal="center" vertical="center"/>
    </xf>
    <xf numFmtId="0" fontId="23" fillId="24" borderId="1" xfId="9" applyFont="1" applyFill="1" applyBorder="1" applyAlignment="1">
      <alignment horizontal="center"/>
    </xf>
    <xf numFmtId="0" fontId="36" fillId="21" borderId="1" xfId="9" applyFont="1" applyFill="1" applyBorder="1" applyAlignment="1">
      <alignment horizontal="left"/>
    </xf>
    <xf numFmtId="0" fontId="85" fillId="34" borderId="1" xfId="0" applyFont="1" applyFill="1" applyBorder="1" applyAlignment="1">
      <alignment horizontal="left" vertical="center" wrapText="1"/>
    </xf>
    <xf numFmtId="0" fontId="85" fillId="0" borderId="1" xfId="0" applyFont="1" applyBorder="1" applyAlignment="1">
      <alignment horizontal="left" vertical="center" wrapText="1"/>
    </xf>
    <xf numFmtId="0" fontId="68" fillId="0" borderId="1" xfId="15" applyFont="1" applyBorder="1" applyAlignment="1">
      <alignment horizontal="left" vertical="center" wrapText="1"/>
    </xf>
    <xf numFmtId="0" fontId="83" fillId="0" borderId="0" xfId="4" applyFont="1" applyAlignment="1">
      <alignment horizontal="left" vertical="center" wrapText="1"/>
    </xf>
    <xf numFmtId="0" fontId="83" fillId="0" borderId="0" xfId="4" applyFont="1" applyAlignment="1">
      <alignment horizontal="left" vertical="center" wrapText="1"/>
    </xf>
    <xf numFmtId="0" fontId="68" fillId="0" borderId="0" xfId="15" applyFont="1" applyAlignment="1">
      <alignment horizontal="left" vertical="center" wrapText="1"/>
    </xf>
    <xf numFmtId="0" fontId="82" fillId="0" borderId="0" xfId="4" applyFont="1" applyAlignment="1">
      <alignment horizontal="left" vertical="center" wrapText="1"/>
    </xf>
    <xf numFmtId="0" fontId="83" fillId="2" borderId="1" xfId="4" applyFont="1" applyFill="1" applyBorder="1" applyAlignment="1">
      <alignment horizontal="left" vertical="center" wrapText="1"/>
    </xf>
    <xf numFmtId="0" fontId="82" fillId="0" borderId="1" xfId="4" applyFont="1" applyBorder="1" applyAlignment="1">
      <alignment horizontal="left" vertical="center" wrapText="1"/>
    </xf>
    <xf numFmtId="0" fontId="68" fillId="20" borderId="1" xfId="16" applyFont="1" applyFill="1" applyBorder="1" applyAlignment="1">
      <alignment horizontal="left" vertical="center" wrapText="1"/>
    </xf>
    <xf numFmtId="0" fontId="68" fillId="13" borderId="1" xfId="16" applyFont="1" applyFill="1" applyBorder="1" applyAlignment="1">
      <alignment horizontal="left" vertical="center" wrapText="1"/>
    </xf>
    <xf numFmtId="0" fontId="68" fillId="21" borderId="1" xfId="16" applyFont="1" applyFill="1" applyBorder="1" applyAlignment="1">
      <alignment horizontal="left" vertical="center" wrapText="1"/>
    </xf>
    <xf numFmtId="0" fontId="91" fillId="0" borderId="1" xfId="4" applyFont="1" applyBorder="1" applyAlignment="1">
      <alignment horizontal="left" vertical="center" wrapText="1"/>
    </xf>
    <xf numFmtId="0" fontId="82" fillId="7" borderId="1" xfId="4" applyFont="1" applyFill="1" applyBorder="1" applyAlignment="1">
      <alignment horizontal="left" vertical="center" wrapText="1"/>
    </xf>
    <xf numFmtId="0" fontId="68" fillId="22" borderId="1" xfId="16" applyFont="1" applyFill="1" applyBorder="1" applyAlignment="1">
      <alignment horizontal="left" vertical="center" wrapText="1"/>
    </xf>
    <xf numFmtId="0" fontId="68" fillId="0" borderId="1" xfId="4" applyFont="1" applyBorder="1" applyAlignment="1">
      <alignment horizontal="left" vertical="center" wrapText="1"/>
    </xf>
    <xf numFmtId="0" fontId="82" fillId="0" borderId="1" xfId="15" applyFont="1" applyBorder="1" applyAlignment="1">
      <alignment horizontal="left" vertical="center" wrapText="1"/>
    </xf>
    <xf numFmtId="49" fontId="88" fillId="32" borderId="1" xfId="0" applyNumberFormat="1" applyFont="1" applyFill="1" applyBorder="1" applyAlignment="1">
      <alignment horizontal="left" vertical="center" wrapText="1"/>
    </xf>
    <xf numFmtId="0" fontId="68" fillId="23" borderId="1" xfId="16" applyFont="1" applyFill="1" applyBorder="1" applyAlignment="1">
      <alignment horizontal="left" vertical="center" wrapText="1"/>
    </xf>
    <xf numFmtId="0" fontId="85" fillId="33" borderId="1" xfId="0" applyFont="1" applyFill="1" applyBorder="1" applyAlignment="1">
      <alignment horizontal="left" vertical="center" wrapText="1"/>
    </xf>
    <xf numFmtId="0" fontId="92" fillId="0" borderId="0" xfId="15" applyFont="1" applyAlignment="1">
      <alignment horizontal="left" vertical="center" wrapText="1"/>
    </xf>
    <xf numFmtId="0" fontId="91" fillId="0" borderId="1" xfId="15" applyFont="1" applyBorder="1" applyAlignment="1">
      <alignment horizontal="left" vertical="center" wrapText="1"/>
    </xf>
    <xf numFmtId="0" fontId="68" fillId="18" borderId="1" xfId="16" applyFont="1" applyFill="1" applyBorder="1" applyAlignment="1">
      <alignment horizontal="left" vertical="center" wrapText="1"/>
    </xf>
    <xf numFmtId="0" fontId="68" fillId="19" borderId="1" xfId="16" applyFont="1" applyFill="1" applyBorder="1" applyAlignment="1">
      <alignment horizontal="left" vertical="center" wrapText="1"/>
    </xf>
    <xf numFmtId="0" fontId="85" fillId="0" borderId="0" xfId="0" applyFont="1" applyAlignment="1">
      <alignment horizontal="left" vertical="center" wrapText="1"/>
    </xf>
    <xf numFmtId="0" fontId="94" fillId="0" borderId="1" xfId="0" applyFont="1" applyBorder="1" applyAlignment="1">
      <alignment horizontal="left" vertical="center" wrapText="1"/>
    </xf>
    <xf numFmtId="0" fontId="83" fillId="0" borderId="0" xfId="4" applyFont="1" applyBorder="1" applyAlignment="1">
      <alignment horizontal="left" vertical="center" wrapText="1"/>
    </xf>
    <xf numFmtId="0" fontId="95" fillId="0" borderId="1" xfId="0" applyFont="1" applyBorder="1" applyAlignment="1">
      <alignment horizontal="justify" vertical="center" wrapText="1"/>
    </xf>
    <xf numFmtId="0" fontId="82" fillId="0" borderId="1" xfId="3" applyFont="1" applyBorder="1" applyAlignment="1">
      <alignment horizontal="left" vertical="center" wrapText="1"/>
    </xf>
    <xf numFmtId="0" fontId="1" fillId="0" borderId="1" xfId="0" applyFont="1" applyBorder="1" applyAlignment="1">
      <alignment vertical="center" wrapText="1"/>
    </xf>
    <xf numFmtId="0" fontId="90" fillId="0" borderId="1" xfId="0" applyFont="1" applyBorder="1" applyAlignment="1">
      <alignment vertical="center" wrapText="1"/>
    </xf>
    <xf numFmtId="0" fontId="68" fillId="0" borderId="1" xfId="0" applyFont="1" applyBorder="1" applyAlignment="1">
      <alignment vertical="center"/>
    </xf>
    <xf numFmtId="0" fontId="92" fillId="0" borderId="1" xfId="15" applyFont="1" applyBorder="1" applyAlignment="1">
      <alignment horizontal="left" vertical="center" wrapText="1"/>
    </xf>
    <xf numFmtId="0" fontId="93" fillId="0" borderId="1" xfId="0" applyFont="1" applyBorder="1" applyAlignment="1">
      <alignment horizontal="left" vertical="center" wrapText="1"/>
    </xf>
    <xf numFmtId="0" fontId="82" fillId="4" borderId="1" xfId="4" applyFont="1" applyFill="1" applyBorder="1" applyAlignment="1">
      <alignment horizontal="left" vertical="center" wrapText="1"/>
    </xf>
    <xf numFmtId="0" fontId="68" fillId="4" borderId="1" xfId="4" applyFont="1" applyFill="1" applyBorder="1" applyAlignment="1">
      <alignment horizontal="left" vertical="center" wrapText="1"/>
    </xf>
    <xf numFmtId="0" fontId="1" fillId="0" borderId="1" xfId="0" applyFont="1" applyBorder="1" applyAlignment="1">
      <alignment vertical="center"/>
    </xf>
    <xf numFmtId="0" fontId="82" fillId="0" borderId="1" xfId="4" applyFont="1" applyFill="1" applyBorder="1" applyAlignment="1">
      <alignment horizontal="left" vertical="center" wrapText="1"/>
    </xf>
  </cellXfs>
  <cellStyles count="18">
    <cellStyle name="Comma [0]" xfId="17" builtinId="6"/>
    <cellStyle name="Comma [0] 2" xfId="6" xr:uid="{29A5BCD3-173F-4C77-920E-D805772C73E8}"/>
    <cellStyle name="Comma 2" xfId="1" xr:uid="{00000000-0005-0000-0000-000000000000}"/>
    <cellStyle name="Comma 2 2" xfId="7" xr:uid="{F5AAAE34-4C31-4FB1-BC25-BC6405B6534E}"/>
    <cellStyle name="Hyperlink" xfId="2" builtinId="8"/>
    <cellStyle name="Normal" xfId="0" builtinId="0"/>
    <cellStyle name="Normal 2" xfId="3" xr:uid="{00000000-0005-0000-0000-000003000000}"/>
    <cellStyle name="Normal 2 2" xfId="4" xr:uid="{22AC9EEB-C677-45F5-A499-071EC96656EC}"/>
    <cellStyle name="Normal 2 3" xfId="8" xr:uid="{D198D4D8-FBCF-45BA-9EFC-1C18A44B926B}"/>
    <cellStyle name="Normal 3" xfId="5" xr:uid="{A6B31A11-236D-4DD6-AF7B-052A16A67F8E}"/>
    <cellStyle name="Normal 3 2" xfId="11" xr:uid="{81EBE51C-4496-48B2-8616-A29F62A388E3}"/>
    <cellStyle name="Normal 3 2 2" xfId="15" xr:uid="{39D45F73-FD40-4B93-9F93-9A104B598BF0}"/>
    <cellStyle name="Normal 3 3" xfId="12" xr:uid="{1B7D28F7-5B57-4364-9A00-162B1F3CA3AB}"/>
    <cellStyle name="Normal 3 4" xfId="14" xr:uid="{BE488C7A-3695-49AF-B72D-428D7142BD81}"/>
    <cellStyle name="Normal 4" xfId="9" xr:uid="{93AD64AB-8E72-47CB-8297-E0400B746CF7}"/>
    <cellStyle name="Normal 4 2" xfId="13" xr:uid="{FC6C0B71-1F24-417A-8592-8371206FD157}"/>
    <cellStyle name="Normal 5" xfId="10" xr:uid="{B85B661C-F74B-4D61-A853-616D61CE793B}"/>
    <cellStyle name="Normal 6" xfId="16" xr:uid="{4E883D10-0B63-411C-9785-70E3AC1259FD}"/>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260567</xdr:colOff>
      <xdr:row>15</xdr:row>
      <xdr:rowOff>34891</xdr:rowOff>
    </xdr:from>
    <xdr:to>
      <xdr:col>17</xdr:col>
      <xdr:colOff>685591</xdr:colOff>
      <xdr:row>19</xdr:row>
      <xdr:rowOff>75013</xdr:rowOff>
    </xdr:to>
    <xdr:sp macro="" textlink="">
      <xdr:nvSpPr>
        <xdr:cNvPr id="15" name="Arrow: Left-Right 14">
          <a:extLst>
            <a:ext uri="{FF2B5EF4-FFF2-40B4-BE49-F238E27FC236}">
              <a16:creationId xmlns:a16="http://schemas.microsoft.com/office/drawing/2014/main" id="{7C4379F3-996A-49B4-8F3D-151DE14C7871}"/>
            </a:ext>
          </a:extLst>
        </xdr:cNvPr>
        <xdr:cNvSpPr/>
      </xdr:nvSpPr>
      <xdr:spPr>
        <a:xfrm>
          <a:off x="1621281" y="7065248"/>
          <a:ext cx="13385828" cy="856551"/>
        </a:xfrm>
        <a:prstGeom prst="leftRight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D" sz="2500"/>
            <a:t>Organisasi Horizontal (Keluasan)</a:t>
          </a:r>
        </a:p>
      </xdr:txBody>
    </xdr:sp>
    <xdr:clientData/>
  </xdr:twoCellAnchor>
  <xdr:twoCellAnchor>
    <xdr:from>
      <xdr:col>18</xdr:col>
      <xdr:colOff>73268</xdr:colOff>
      <xdr:row>5</xdr:row>
      <xdr:rowOff>10466</xdr:rowOff>
    </xdr:from>
    <xdr:to>
      <xdr:col>19</xdr:col>
      <xdr:colOff>439617</xdr:colOff>
      <xdr:row>16</xdr:row>
      <xdr:rowOff>83736</xdr:rowOff>
    </xdr:to>
    <xdr:sp macro="" textlink="">
      <xdr:nvSpPr>
        <xdr:cNvPr id="16" name="Arrow: Right 15">
          <a:extLst>
            <a:ext uri="{FF2B5EF4-FFF2-40B4-BE49-F238E27FC236}">
              <a16:creationId xmlns:a16="http://schemas.microsoft.com/office/drawing/2014/main" id="{B520C062-D726-4ACB-B171-4BC94F1E9D05}"/>
            </a:ext>
          </a:extLst>
        </xdr:cNvPr>
        <xdr:cNvSpPr/>
      </xdr:nvSpPr>
      <xdr:spPr>
        <a:xfrm rot="16200000">
          <a:off x="6882075" y="2527786"/>
          <a:ext cx="3768132" cy="1057173"/>
        </a:xfrm>
        <a:prstGeom prst="rightArrow">
          <a:avLst/>
        </a:prstGeom>
        <a:solidFill>
          <a:srgbClr val="00B050"/>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D" sz="2000"/>
            <a:t>Organisasi</a:t>
          </a:r>
          <a:r>
            <a:rPr lang="en-ID" sz="2000" baseline="0"/>
            <a:t> Vertikal (Kedalaman)</a:t>
          </a:r>
          <a:endParaRPr lang="en-ID"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409575</xdr:colOff>
      <xdr:row>0</xdr:row>
      <xdr:rowOff>104775</xdr:rowOff>
    </xdr:from>
    <xdr:to>
      <xdr:col>1</xdr:col>
      <xdr:colOff>866775</xdr:colOff>
      <xdr:row>2</xdr:row>
      <xdr:rowOff>123825</xdr:rowOff>
    </xdr:to>
    <xdr:sp macro="" textlink="">
      <xdr:nvSpPr>
        <xdr:cNvPr id="2" name="Oval 1">
          <a:extLst>
            <a:ext uri="{FF2B5EF4-FFF2-40B4-BE49-F238E27FC236}">
              <a16:creationId xmlns:a16="http://schemas.microsoft.com/office/drawing/2014/main" id="{E55EEE51-3136-4A11-8E83-74DA5D224DB6}"/>
            </a:ext>
          </a:extLst>
        </xdr:cNvPr>
        <xdr:cNvSpPr/>
      </xdr:nvSpPr>
      <xdr:spPr>
        <a:xfrm>
          <a:off x="1019175" y="104775"/>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1</a:t>
          </a:r>
        </a:p>
      </xdr:txBody>
    </xdr:sp>
    <xdr:clientData/>
  </xdr:twoCellAnchor>
  <xdr:twoCellAnchor>
    <xdr:from>
      <xdr:col>3</xdr:col>
      <xdr:colOff>733425</xdr:colOff>
      <xdr:row>0</xdr:row>
      <xdr:rowOff>95250</xdr:rowOff>
    </xdr:from>
    <xdr:to>
      <xdr:col>3</xdr:col>
      <xdr:colOff>1190625</xdr:colOff>
      <xdr:row>2</xdr:row>
      <xdr:rowOff>114300</xdr:rowOff>
    </xdr:to>
    <xdr:sp macro="" textlink="">
      <xdr:nvSpPr>
        <xdr:cNvPr id="3" name="Oval 2">
          <a:extLst>
            <a:ext uri="{FF2B5EF4-FFF2-40B4-BE49-F238E27FC236}">
              <a16:creationId xmlns:a16="http://schemas.microsoft.com/office/drawing/2014/main" id="{EE7755FD-BA75-4101-9E61-2635142EDF75}"/>
            </a:ext>
          </a:extLst>
        </xdr:cNvPr>
        <xdr:cNvSpPr/>
      </xdr:nvSpPr>
      <xdr:spPr>
        <a:xfrm>
          <a:off x="3695700" y="95250"/>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2</a:t>
          </a:r>
        </a:p>
      </xdr:txBody>
    </xdr:sp>
    <xdr:clientData/>
  </xdr:twoCellAnchor>
  <xdr:twoCellAnchor>
    <xdr:from>
      <xdr:col>5</xdr:col>
      <xdr:colOff>790575</xdr:colOff>
      <xdr:row>0</xdr:row>
      <xdr:rowOff>85725</xdr:rowOff>
    </xdr:from>
    <xdr:to>
      <xdr:col>5</xdr:col>
      <xdr:colOff>1247775</xdr:colOff>
      <xdr:row>2</xdr:row>
      <xdr:rowOff>104775</xdr:rowOff>
    </xdr:to>
    <xdr:sp macro="" textlink="">
      <xdr:nvSpPr>
        <xdr:cNvPr id="4" name="Oval 3">
          <a:extLst>
            <a:ext uri="{FF2B5EF4-FFF2-40B4-BE49-F238E27FC236}">
              <a16:creationId xmlns:a16="http://schemas.microsoft.com/office/drawing/2014/main" id="{0069ED70-3AD8-4185-8145-1807325F6AB8}"/>
            </a:ext>
          </a:extLst>
        </xdr:cNvPr>
        <xdr:cNvSpPr/>
      </xdr:nvSpPr>
      <xdr:spPr>
        <a:xfrm>
          <a:off x="6315075" y="85725"/>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3</a:t>
          </a:r>
        </a:p>
      </xdr:txBody>
    </xdr:sp>
    <xdr:clientData/>
  </xdr:twoCellAnchor>
  <xdr:twoCellAnchor>
    <xdr:from>
      <xdr:col>7</xdr:col>
      <xdr:colOff>781050</xdr:colOff>
      <xdr:row>0</xdr:row>
      <xdr:rowOff>95250</xdr:rowOff>
    </xdr:from>
    <xdr:to>
      <xdr:col>7</xdr:col>
      <xdr:colOff>1238250</xdr:colOff>
      <xdr:row>2</xdr:row>
      <xdr:rowOff>114300</xdr:rowOff>
    </xdr:to>
    <xdr:sp macro="" textlink="">
      <xdr:nvSpPr>
        <xdr:cNvPr id="5" name="Oval 4">
          <a:extLst>
            <a:ext uri="{FF2B5EF4-FFF2-40B4-BE49-F238E27FC236}">
              <a16:creationId xmlns:a16="http://schemas.microsoft.com/office/drawing/2014/main" id="{13E57E2F-3616-4717-B2B4-F79167E5D27E}"/>
            </a:ext>
          </a:extLst>
        </xdr:cNvPr>
        <xdr:cNvSpPr/>
      </xdr:nvSpPr>
      <xdr:spPr>
        <a:xfrm>
          <a:off x="8829675" y="95250"/>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4</a:t>
          </a:r>
        </a:p>
      </xdr:txBody>
    </xdr:sp>
    <xdr:clientData/>
  </xdr:twoCellAnchor>
  <xdr:twoCellAnchor>
    <xdr:from>
      <xdr:col>9</xdr:col>
      <xdr:colOff>789215</xdr:colOff>
      <xdr:row>0</xdr:row>
      <xdr:rowOff>114300</xdr:rowOff>
    </xdr:from>
    <xdr:to>
      <xdr:col>9</xdr:col>
      <xdr:colOff>1246415</xdr:colOff>
      <xdr:row>2</xdr:row>
      <xdr:rowOff>133350</xdr:rowOff>
    </xdr:to>
    <xdr:sp macro="" textlink="">
      <xdr:nvSpPr>
        <xdr:cNvPr id="6" name="Oval 5">
          <a:extLst>
            <a:ext uri="{FF2B5EF4-FFF2-40B4-BE49-F238E27FC236}">
              <a16:creationId xmlns:a16="http://schemas.microsoft.com/office/drawing/2014/main" id="{DDC727E9-2A0C-4096-9B92-5D874B93E7E2}"/>
            </a:ext>
          </a:extLst>
        </xdr:cNvPr>
        <xdr:cNvSpPr/>
      </xdr:nvSpPr>
      <xdr:spPr>
        <a:xfrm>
          <a:off x="11352440" y="114300"/>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5</a:t>
          </a:r>
        </a:p>
      </xdr:txBody>
    </xdr:sp>
    <xdr:clientData/>
  </xdr:twoCellAnchor>
  <xdr:twoCellAnchor>
    <xdr:from>
      <xdr:col>11</xdr:col>
      <xdr:colOff>790575</xdr:colOff>
      <xdr:row>0</xdr:row>
      <xdr:rowOff>76200</xdr:rowOff>
    </xdr:from>
    <xdr:to>
      <xdr:col>11</xdr:col>
      <xdr:colOff>1247775</xdr:colOff>
      <xdr:row>2</xdr:row>
      <xdr:rowOff>95250</xdr:rowOff>
    </xdr:to>
    <xdr:sp macro="" textlink="">
      <xdr:nvSpPr>
        <xdr:cNvPr id="7" name="Oval 6">
          <a:extLst>
            <a:ext uri="{FF2B5EF4-FFF2-40B4-BE49-F238E27FC236}">
              <a16:creationId xmlns:a16="http://schemas.microsoft.com/office/drawing/2014/main" id="{612FFEB2-2CC6-487F-A6C4-D3A29395670E}"/>
            </a:ext>
          </a:extLst>
        </xdr:cNvPr>
        <xdr:cNvSpPr/>
      </xdr:nvSpPr>
      <xdr:spPr>
        <a:xfrm>
          <a:off x="13963650" y="76200"/>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6</a:t>
          </a:r>
        </a:p>
      </xdr:txBody>
    </xdr:sp>
    <xdr:clientData/>
  </xdr:twoCellAnchor>
  <xdr:twoCellAnchor>
    <xdr:from>
      <xdr:col>13</xdr:col>
      <xdr:colOff>857250</xdr:colOff>
      <xdr:row>0</xdr:row>
      <xdr:rowOff>95250</xdr:rowOff>
    </xdr:from>
    <xdr:to>
      <xdr:col>13</xdr:col>
      <xdr:colOff>1314450</xdr:colOff>
      <xdr:row>2</xdr:row>
      <xdr:rowOff>114300</xdr:rowOff>
    </xdr:to>
    <xdr:sp macro="" textlink="">
      <xdr:nvSpPr>
        <xdr:cNvPr id="8" name="Oval 7">
          <a:extLst>
            <a:ext uri="{FF2B5EF4-FFF2-40B4-BE49-F238E27FC236}">
              <a16:creationId xmlns:a16="http://schemas.microsoft.com/office/drawing/2014/main" id="{1909B028-BB19-477C-A8CD-2138F4EE0881}"/>
            </a:ext>
          </a:extLst>
        </xdr:cNvPr>
        <xdr:cNvSpPr/>
      </xdr:nvSpPr>
      <xdr:spPr>
        <a:xfrm>
          <a:off x="16630650" y="95250"/>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7</a:t>
          </a:r>
        </a:p>
      </xdr:txBody>
    </xdr:sp>
    <xdr:clientData/>
  </xdr:twoCellAnchor>
  <xdr:twoCellAnchor>
    <xdr:from>
      <xdr:col>15</xdr:col>
      <xdr:colOff>819150</xdr:colOff>
      <xdr:row>0</xdr:row>
      <xdr:rowOff>104775</xdr:rowOff>
    </xdr:from>
    <xdr:to>
      <xdr:col>15</xdr:col>
      <xdr:colOff>1276350</xdr:colOff>
      <xdr:row>2</xdr:row>
      <xdr:rowOff>123825</xdr:rowOff>
    </xdr:to>
    <xdr:sp macro="" textlink="">
      <xdr:nvSpPr>
        <xdr:cNvPr id="9" name="Oval 8">
          <a:extLst>
            <a:ext uri="{FF2B5EF4-FFF2-40B4-BE49-F238E27FC236}">
              <a16:creationId xmlns:a16="http://schemas.microsoft.com/office/drawing/2014/main" id="{14832071-C3F7-4035-BB7B-CBE4106B1709}"/>
            </a:ext>
          </a:extLst>
        </xdr:cNvPr>
        <xdr:cNvSpPr/>
      </xdr:nvSpPr>
      <xdr:spPr>
        <a:xfrm>
          <a:off x="19145250" y="104775"/>
          <a:ext cx="457200" cy="419100"/>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100"/>
            <a:t>8</a:t>
          </a:r>
        </a:p>
      </xdr:txBody>
    </xdr:sp>
    <xdr:clientData/>
  </xdr:twoCellAnchor>
  <xdr:twoCellAnchor>
    <xdr:from>
      <xdr:col>6</xdr:col>
      <xdr:colOff>13607</xdr:colOff>
      <xdr:row>3</xdr:row>
      <xdr:rowOff>166135</xdr:rowOff>
    </xdr:from>
    <xdr:to>
      <xdr:col>9</xdr:col>
      <xdr:colOff>0</xdr:colOff>
      <xdr:row>3</xdr:row>
      <xdr:rowOff>176062</xdr:rowOff>
    </xdr:to>
    <xdr:cxnSp macro="">
      <xdr:nvCxnSpPr>
        <xdr:cNvPr id="10" name="Straight Arrow Connector 9">
          <a:extLst>
            <a:ext uri="{FF2B5EF4-FFF2-40B4-BE49-F238E27FC236}">
              <a16:creationId xmlns:a16="http://schemas.microsoft.com/office/drawing/2014/main" id="{96C96618-F037-4D44-8922-903300470026}"/>
            </a:ext>
          </a:extLst>
        </xdr:cNvPr>
        <xdr:cNvCxnSpPr/>
      </xdr:nvCxnSpPr>
      <xdr:spPr>
        <a:xfrm flipV="1">
          <a:off x="7452632" y="766210"/>
          <a:ext cx="3110593" cy="9927"/>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4</xdr:row>
      <xdr:rowOff>180295</xdr:rowOff>
    </xdr:from>
    <xdr:to>
      <xdr:col>9</xdr:col>
      <xdr:colOff>0</xdr:colOff>
      <xdr:row>4</xdr:row>
      <xdr:rowOff>188285</xdr:rowOff>
    </xdr:to>
    <xdr:cxnSp macro="">
      <xdr:nvCxnSpPr>
        <xdr:cNvPr id="11" name="Straight Arrow Connector 10">
          <a:extLst>
            <a:ext uri="{FF2B5EF4-FFF2-40B4-BE49-F238E27FC236}">
              <a16:creationId xmlns:a16="http://schemas.microsoft.com/office/drawing/2014/main" id="{381A87FC-FCBA-40C7-97A9-0AA18D00858A}"/>
            </a:ext>
          </a:extLst>
        </xdr:cNvPr>
        <xdr:cNvCxnSpPr/>
      </xdr:nvCxnSpPr>
      <xdr:spPr>
        <a:xfrm>
          <a:off x="9953625" y="1161370"/>
          <a:ext cx="609600" cy="799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274007</xdr:colOff>
      <xdr:row>4</xdr:row>
      <xdr:rowOff>188285</xdr:rowOff>
    </xdr:from>
    <xdr:to>
      <xdr:col>3</xdr:col>
      <xdr:colOff>24710</xdr:colOff>
      <xdr:row>14</xdr:row>
      <xdr:rowOff>177209</xdr:rowOff>
    </xdr:to>
    <xdr:grpSp>
      <xdr:nvGrpSpPr>
        <xdr:cNvPr id="12" name="Group 11">
          <a:extLst>
            <a:ext uri="{FF2B5EF4-FFF2-40B4-BE49-F238E27FC236}">
              <a16:creationId xmlns:a16="http://schemas.microsoft.com/office/drawing/2014/main" id="{87605031-339A-4CC8-B71A-D884B752289D}"/>
            </a:ext>
          </a:extLst>
        </xdr:cNvPr>
        <xdr:cNvGrpSpPr/>
      </xdr:nvGrpSpPr>
      <xdr:grpSpPr>
        <a:xfrm>
          <a:off x="274007" y="1183307"/>
          <a:ext cx="2871841" cy="3815933"/>
          <a:chOff x="-578651" y="1182419"/>
          <a:chExt cx="3014330" cy="3642249"/>
        </a:xfrm>
      </xdr:grpSpPr>
      <xdr:cxnSp macro="">
        <xdr:nvCxnSpPr>
          <xdr:cNvPr id="13" name="Straight Connector 12">
            <a:extLst>
              <a:ext uri="{FF2B5EF4-FFF2-40B4-BE49-F238E27FC236}">
                <a16:creationId xmlns:a16="http://schemas.microsoft.com/office/drawing/2014/main" id="{6BD5B5D5-7F05-2C7F-3739-886B4327719E}"/>
              </a:ext>
            </a:extLst>
          </xdr:cNvPr>
          <xdr:cNvCxnSpPr/>
        </xdr:nvCxnSpPr>
        <xdr:spPr>
          <a:xfrm flipH="1">
            <a:off x="2060860" y="1182419"/>
            <a:ext cx="24797" cy="3642249"/>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4" name="Straight Arrow Connector 13">
            <a:extLst>
              <a:ext uri="{FF2B5EF4-FFF2-40B4-BE49-F238E27FC236}">
                <a16:creationId xmlns:a16="http://schemas.microsoft.com/office/drawing/2014/main" id="{C2CC937D-8378-E12F-CD04-F218F8A19F81}"/>
              </a:ext>
            </a:extLst>
          </xdr:cNvPr>
          <xdr:cNvCxnSpPr/>
        </xdr:nvCxnSpPr>
        <xdr:spPr>
          <a:xfrm>
            <a:off x="-578651" y="4817000"/>
            <a:ext cx="298700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E9C39D85-450A-2B29-C048-D02ACF7A4D0F}"/>
              </a:ext>
            </a:extLst>
          </xdr:cNvPr>
          <xdr:cNvCxnSpPr/>
        </xdr:nvCxnSpPr>
        <xdr:spPr>
          <a:xfrm rot="10800000">
            <a:off x="2109107" y="2721428"/>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6D20C2F7-6D74-7143-DC03-C47795FFCB76}"/>
              </a:ext>
            </a:extLst>
          </xdr:cNvPr>
          <xdr:cNvCxnSpPr/>
        </xdr:nvCxnSpPr>
        <xdr:spPr>
          <a:xfrm rot="10800000">
            <a:off x="2109106" y="194582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91BFF93E-5619-E4EE-5BD6-8DE30A8AE5B1}"/>
              </a:ext>
            </a:extLst>
          </xdr:cNvPr>
          <xdr:cNvCxnSpPr/>
        </xdr:nvCxnSpPr>
        <xdr:spPr>
          <a:xfrm rot="10800000">
            <a:off x="2109107" y="2313213"/>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E29ECF64-6EB2-1EA5-7DDF-E98013315778}"/>
              </a:ext>
            </a:extLst>
          </xdr:cNvPr>
          <xdr:cNvCxnSpPr/>
        </xdr:nvCxnSpPr>
        <xdr:spPr>
          <a:xfrm flipH="1" flipV="1">
            <a:off x="2085657" y="1182419"/>
            <a:ext cx="350022" cy="299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15</xdr:col>
      <xdr:colOff>1020537</xdr:colOff>
      <xdr:row>5</xdr:row>
      <xdr:rowOff>380999</xdr:rowOff>
    </xdr:from>
    <xdr:to>
      <xdr:col>15</xdr:col>
      <xdr:colOff>1023940</xdr:colOff>
      <xdr:row>7</xdr:row>
      <xdr:rowOff>35721</xdr:rowOff>
    </xdr:to>
    <xdr:cxnSp macro="">
      <xdr:nvCxnSpPr>
        <xdr:cNvPr id="19" name="Straight Arrow Connector 18">
          <a:extLst>
            <a:ext uri="{FF2B5EF4-FFF2-40B4-BE49-F238E27FC236}">
              <a16:creationId xmlns:a16="http://schemas.microsoft.com/office/drawing/2014/main" id="{A6CCDFEA-38F0-4FEE-B91F-9239BAD1EDC5}"/>
            </a:ext>
          </a:extLst>
        </xdr:cNvPr>
        <xdr:cNvCxnSpPr/>
      </xdr:nvCxnSpPr>
      <xdr:spPr>
        <a:xfrm>
          <a:off x="19346637" y="1743074"/>
          <a:ext cx="3403" cy="41672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1737632</xdr:colOff>
      <xdr:row>3</xdr:row>
      <xdr:rowOff>198324</xdr:rowOff>
    </xdr:from>
    <xdr:to>
      <xdr:col>5</xdr:col>
      <xdr:colOff>23812</xdr:colOff>
      <xdr:row>3</xdr:row>
      <xdr:rowOff>202406</xdr:rowOff>
    </xdr:to>
    <xdr:cxnSp macro="">
      <xdr:nvCxnSpPr>
        <xdr:cNvPr id="20" name="Straight Arrow Connector 19">
          <a:extLst>
            <a:ext uri="{FF2B5EF4-FFF2-40B4-BE49-F238E27FC236}">
              <a16:creationId xmlns:a16="http://schemas.microsoft.com/office/drawing/2014/main" id="{EFE4FC41-8C52-47F0-B141-B1FF0682140B}"/>
            </a:ext>
          </a:extLst>
        </xdr:cNvPr>
        <xdr:cNvCxnSpPr/>
      </xdr:nvCxnSpPr>
      <xdr:spPr>
        <a:xfrm>
          <a:off x="2347232" y="798399"/>
          <a:ext cx="3201080" cy="408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260366</xdr:colOff>
      <xdr:row>9</xdr:row>
      <xdr:rowOff>159582</xdr:rowOff>
    </xdr:from>
    <xdr:to>
      <xdr:col>8</xdr:col>
      <xdr:colOff>598082</xdr:colOff>
      <xdr:row>9</xdr:row>
      <xdr:rowOff>166134</xdr:rowOff>
    </xdr:to>
    <xdr:cxnSp macro="">
      <xdr:nvCxnSpPr>
        <xdr:cNvPr id="21" name="Straight Connector 20">
          <a:extLst>
            <a:ext uri="{FF2B5EF4-FFF2-40B4-BE49-F238E27FC236}">
              <a16:creationId xmlns:a16="http://schemas.microsoft.com/office/drawing/2014/main" id="{67982C44-FCAC-4CAB-B797-02D3B6E889D4}"/>
            </a:ext>
          </a:extLst>
        </xdr:cNvPr>
        <xdr:cNvCxnSpPr/>
      </xdr:nvCxnSpPr>
      <xdr:spPr>
        <a:xfrm>
          <a:off x="10213991" y="3045657"/>
          <a:ext cx="337716"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1006803</xdr:colOff>
      <xdr:row>3</xdr:row>
      <xdr:rowOff>371918</xdr:rowOff>
    </xdr:from>
    <xdr:to>
      <xdr:col>15</xdr:col>
      <xdr:colOff>1010206</xdr:colOff>
      <xdr:row>5</xdr:row>
      <xdr:rowOff>26639</xdr:rowOff>
    </xdr:to>
    <xdr:cxnSp macro="">
      <xdr:nvCxnSpPr>
        <xdr:cNvPr id="22" name="Straight Arrow Connector 21">
          <a:extLst>
            <a:ext uri="{FF2B5EF4-FFF2-40B4-BE49-F238E27FC236}">
              <a16:creationId xmlns:a16="http://schemas.microsoft.com/office/drawing/2014/main" id="{FC9C25F3-7F38-423C-B2CA-D3DF833E3126}"/>
            </a:ext>
          </a:extLst>
        </xdr:cNvPr>
        <xdr:cNvCxnSpPr/>
      </xdr:nvCxnSpPr>
      <xdr:spPr>
        <a:xfrm>
          <a:off x="19332903" y="971993"/>
          <a:ext cx="3403" cy="41672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3</xdr:row>
      <xdr:rowOff>195719</xdr:rowOff>
    </xdr:from>
    <xdr:to>
      <xdr:col>15</xdr:col>
      <xdr:colOff>13048</xdr:colOff>
      <xdr:row>3</xdr:row>
      <xdr:rowOff>195719</xdr:rowOff>
    </xdr:to>
    <xdr:cxnSp macro="">
      <xdr:nvCxnSpPr>
        <xdr:cNvPr id="23" name="Straight Arrow Connector 22">
          <a:extLst>
            <a:ext uri="{FF2B5EF4-FFF2-40B4-BE49-F238E27FC236}">
              <a16:creationId xmlns:a16="http://schemas.microsoft.com/office/drawing/2014/main" id="{1D19B4F7-FFE1-47A0-85B2-9510208964C1}"/>
            </a:ext>
          </a:extLst>
        </xdr:cNvPr>
        <xdr:cNvCxnSpPr/>
      </xdr:nvCxnSpPr>
      <xdr:spPr>
        <a:xfrm>
          <a:off x="17716500" y="795794"/>
          <a:ext cx="622648"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260959</xdr:colOff>
      <xdr:row>4</xdr:row>
      <xdr:rowOff>195719</xdr:rowOff>
    </xdr:from>
    <xdr:to>
      <xdr:col>8</xdr:col>
      <xdr:colOff>287055</xdr:colOff>
      <xdr:row>14</xdr:row>
      <xdr:rowOff>221815</xdr:rowOff>
    </xdr:to>
    <xdr:cxnSp macro="">
      <xdr:nvCxnSpPr>
        <xdr:cNvPr id="24" name="Straight Connector 23">
          <a:extLst>
            <a:ext uri="{FF2B5EF4-FFF2-40B4-BE49-F238E27FC236}">
              <a16:creationId xmlns:a16="http://schemas.microsoft.com/office/drawing/2014/main" id="{F5494FD0-059A-4DBB-86D0-C8249C4F3219}"/>
            </a:ext>
          </a:extLst>
        </xdr:cNvPr>
        <xdr:cNvCxnSpPr/>
      </xdr:nvCxnSpPr>
      <xdr:spPr>
        <a:xfrm>
          <a:off x="10214584" y="1176794"/>
          <a:ext cx="26096" cy="38360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16393</xdr:colOff>
      <xdr:row>3</xdr:row>
      <xdr:rowOff>182368</xdr:rowOff>
    </xdr:from>
    <xdr:to>
      <xdr:col>11</xdr:col>
      <xdr:colOff>16393</xdr:colOff>
      <xdr:row>3</xdr:row>
      <xdr:rowOff>183956</xdr:rowOff>
    </xdr:to>
    <xdr:cxnSp macro="">
      <xdr:nvCxnSpPr>
        <xdr:cNvPr id="25" name="Straight Arrow Connector 24">
          <a:extLst>
            <a:ext uri="{FF2B5EF4-FFF2-40B4-BE49-F238E27FC236}">
              <a16:creationId xmlns:a16="http://schemas.microsoft.com/office/drawing/2014/main" id="{C650177B-4BC1-4590-B480-8722247E1D34}"/>
            </a:ext>
          </a:extLst>
        </xdr:cNvPr>
        <xdr:cNvCxnSpPr/>
      </xdr:nvCxnSpPr>
      <xdr:spPr>
        <a:xfrm>
          <a:off x="12579868" y="782443"/>
          <a:ext cx="609600" cy="15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11076</xdr:colOff>
      <xdr:row>14</xdr:row>
      <xdr:rowOff>210436</xdr:rowOff>
    </xdr:from>
    <xdr:to>
      <xdr:col>13</xdr:col>
      <xdr:colOff>11076</xdr:colOff>
      <xdr:row>14</xdr:row>
      <xdr:rowOff>210436</xdr:rowOff>
    </xdr:to>
    <xdr:cxnSp macro="">
      <xdr:nvCxnSpPr>
        <xdr:cNvPr id="26" name="Straight Connector 25">
          <a:extLst>
            <a:ext uri="{FF2B5EF4-FFF2-40B4-BE49-F238E27FC236}">
              <a16:creationId xmlns:a16="http://schemas.microsoft.com/office/drawing/2014/main" id="{A0ED162E-6780-46B7-A947-D6EAD13305FA}"/>
            </a:ext>
          </a:extLst>
        </xdr:cNvPr>
        <xdr:cNvCxnSpPr/>
      </xdr:nvCxnSpPr>
      <xdr:spPr>
        <a:xfrm flipH="1">
          <a:off x="7450101" y="5001511"/>
          <a:ext cx="83343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1927151</xdr:colOff>
      <xdr:row>14</xdr:row>
      <xdr:rowOff>188285</xdr:rowOff>
    </xdr:from>
    <xdr:to>
      <xdr:col>4</xdr:col>
      <xdr:colOff>587005</xdr:colOff>
      <xdr:row>14</xdr:row>
      <xdr:rowOff>188285</xdr:rowOff>
    </xdr:to>
    <xdr:cxnSp macro="">
      <xdr:nvCxnSpPr>
        <xdr:cNvPr id="27" name="Straight Connector 26">
          <a:extLst>
            <a:ext uri="{FF2B5EF4-FFF2-40B4-BE49-F238E27FC236}">
              <a16:creationId xmlns:a16="http://schemas.microsoft.com/office/drawing/2014/main" id="{A8CC1104-B692-4819-A610-D64D50DBCB2B}"/>
            </a:ext>
          </a:extLst>
        </xdr:cNvPr>
        <xdr:cNvCxnSpPr/>
      </xdr:nvCxnSpPr>
      <xdr:spPr>
        <a:xfrm flipH="1">
          <a:off x="4889426" y="4979360"/>
          <a:ext cx="61247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281243</xdr:colOff>
      <xdr:row>4</xdr:row>
      <xdr:rowOff>210436</xdr:rowOff>
    </xdr:from>
    <xdr:to>
      <xdr:col>4</xdr:col>
      <xdr:colOff>597278</xdr:colOff>
      <xdr:row>14</xdr:row>
      <xdr:rowOff>166133</xdr:rowOff>
    </xdr:to>
    <xdr:grpSp>
      <xdr:nvGrpSpPr>
        <xdr:cNvPr id="28" name="Group 27">
          <a:extLst>
            <a:ext uri="{FF2B5EF4-FFF2-40B4-BE49-F238E27FC236}">
              <a16:creationId xmlns:a16="http://schemas.microsoft.com/office/drawing/2014/main" id="{CE3681CD-8966-44A1-92F0-1175D5EEF4C4}"/>
            </a:ext>
          </a:extLst>
        </xdr:cNvPr>
        <xdr:cNvGrpSpPr/>
      </xdr:nvGrpSpPr>
      <xdr:grpSpPr>
        <a:xfrm>
          <a:off x="5358408" y="1205458"/>
          <a:ext cx="316035" cy="3782706"/>
          <a:chOff x="2081892" y="1183821"/>
          <a:chExt cx="353786" cy="3608628"/>
        </a:xfrm>
      </xdr:grpSpPr>
      <xdr:cxnSp macro="">
        <xdr:nvCxnSpPr>
          <xdr:cNvPr id="29" name="Straight Connector 28">
            <a:extLst>
              <a:ext uri="{FF2B5EF4-FFF2-40B4-BE49-F238E27FC236}">
                <a16:creationId xmlns:a16="http://schemas.microsoft.com/office/drawing/2014/main" id="{CF84AEDA-0A4E-4FE1-92AA-A486FDC3FBDB}"/>
              </a:ext>
            </a:extLst>
          </xdr:cNvPr>
          <xdr:cNvCxnSpPr/>
        </xdr:nvCxnSpPr>
        <xdr:spPr>
          <a:xfrm>
            <a:off x="2095501" y="1183822"/>
            <a:ext cx="18712" cy="3608627"/>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47DD76B4-25DE-005C-1273-B439B0F4404E}"/>
              </a:ext>
            </a:extLst>
          </xdr:cNvPr>
          <xdr:cNvCxnSpPr/>
        </xdr:nvCxnSpPr>
        <xdr:spPr>
          <a:xfrm rot="10800000">
            <a:off x="2109107" y="264588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85660146-B4B1-0661-69C1-7E047CF4EA41}"/>
              </a:ext>
            </a:extLst>
          </xdr:cNvPr>
          <xdr:cNvCxnSpPr/>
        </xdr:nvCxnSpPr>
        <xdr:spPr>
          <a:xfrm rot="10800000">
            <a:off x="2109106" y="194582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38CE06DA-4589-6D96-1528-9C9C5B311418}"/>
              </a:ext>
            </a:extLst>
          </xdr:cNvPr>
          <xdr:cNvCxnSpPr/>
        </xdr:nvCxnSpPr>
        <xdr:spPr>
          <a:xfrm rot="10800000">
            <a:off x="2109107" y="2313213"/>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DEE0C085-CB59-AA7B-1B9C-9B7FA20B8AAB}"/>
              </a:ext>
            </a:extLst>
          </xdr:cNvPr>
          <xdr:cNvCxnSpPr/>
        </xdr:nvCxnSpPr>
        <xdr:spPr>
          <a:xfrm rot="10800000">
            <a:off x="2081892" y="1183821"/>
            <a:ext cx="353786" cy="1588"/>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6</xdr:col>
      <xdr:colOff>299041</xdr:colOff>
      <xdr:row>5</xdr:row>
      <xdr:rowOff>221512</xdr:rowOff>
    </xdr:from>
    <xdr:to>
      <xdr:col>6</xdr:col>
      <xdr:colOff>600762</xdr:colOff>
      <xdr:row>5</xdr:row>
      <xdr:rowOff>223082</xdr:rowOff>
    </xdr:to>
    <xdr:cxnSp macro="">
      <xdr:nvCxnSpPr>
        <xdr:cNvPr id="34" name="Straight Connector 33">
          <a:extLst>
            <a:ext uri="{FF2B5EF4-FFF2-40B4-BE49-F238E27FC236}">
              <a16:creationId xmlns:a16="http://schemas.microsoft.com/office/drawing/2014/main" id="{DBD1AA45-CE08-4705-807B-6B39ED2F4473}"/>
            </a:ext>
          </a:extLst>
        </xdr:cNvPr>
        <xdr:cNvCxnSpPr/>
      </xdr:nvCxnSpPr>
      <xdr:spPr>
        <a:xfrm flipH="1" flipV="1">
          <a:off x="7738066" y="1583587"/>
          <a:ext cx="301721" cy="157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274231</xdr:colOff>
      <xdr:row>4</xdr:row>
      <xdr:rowOff>163476</xdr:rowOff>
    </xdr:from>
    <xdr:to>
      <xdr:col>6</xdr:col>
      <xdr:colOff>594621</xdr:colOff>
      <xdr:row>14</xdr:row>
      <xdr:rowOff>196702</xdr:rowOff>
    </xdr:to>
    <xdr:grpSp>
      <xdr:nvGrpSpPr>
        <xdr:cNvPr id="35" name="Group 34">
          <a:extLst>
            <a:ext uri="{FF2B5EF4-FFF2-40B4-BE49-F238E27FC236}">
              <a16:creationId xmlns:a16="http://schemas.microsoft.com/office/drawing/2014/main" id="{6C427A7F-6CCE-40D6-BE90-EA4BF893DF57}"/>
            </a:ext>
          </a:extLst>
        </xdr:cNvPr>
        <xdr:cNvGrpSpPr/>
      </xdr:nvGrpSpPr>
      <xdr:grpSpPr>
        <a:xfrm>
          <a:off x="7953762" y="1158498"/>
          <a:ext cx="320390" cy="3860235"/>
          <a:chOff x="2077017" y="1183821"/>
          <a:chExt cx="358661" cy="3687076"/>
        </a:xfrm>
      </xdr:grpSpPr>
      <xdr:cxnSp macro="">
        <xdr:nvCxnSpPr>
          <xdr:cNvPr id="36" name="Straight Connector 35">
            <a:extLst>
              <a:ext uri="{FF2B5EF4-FFF2-40B4-BE49-F238E27FC236}">
                <a16:creationId xmlns:a16="http://schemas.microsoft.com/office/drawing/2014/main" id="{C01E8A17-7DF8-6A0A-85BF-26EED817DC24}"/>
              </a:ext>
            </a:extLst>
          </xdr:cNvPr>
          <xdr:cNvCxnSpPr/>
        </xdr:nvCxnSpPr>
        <xdr:spPr>
          <a:xfrm flipH="1">
            <a:off x="2077017" y="1183822"/>
            <a:ext cx="18484" cy="3687075"/>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4FA025C5-6E13-5583-4DBE-E28470038897}"/>
              </a:ext>
            </a:extLst>
          </xdr:cNvPr>
          <xdr:cNvCxnSpPr/>
        </xdr:nvCxnSpPr>
        <xdr:spPr>
          <a:xfrm rot="10800000">
            <a:off x="2109107" y="2721428"/>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25DCBAA3-243C-A3EB-7CB9-50172D974286}"/>
              </a:ext>
            </a:extLst>
          </xdr:cNvPr>
          <xdr:cNvCxnSpPr/>
        </xdr:nvCxnSpPr>
        <xdr:spPr>
          <a:xfrm rot="10800000">
            <a:off x="2109106" y="194582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EA8D6227-7739-F38D-CE7D-1B4BDDD64849}"/>
              </a:ext>
            </a:extLst>
          </xdr:cNvPr>
          <xdr:cNvCxnSpPr/>
        </xdr:nvCxnSpPr>
        <xdr:spPr>
          <a:xfrm rot="10800000">
            <a:off x="2109107" y="2313213"/>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2DB9DEE0-B63E-F37B-F2D8-5EEEE628383C}"/>
              </a:ext>
            </a:extLst>
          </xdr:cNvPr>
          <xdr:cNvCxnSpPr/>
        </xdr:nvCxnSpPr>
        <xdr:spPr>
          <a:xfrm rot="10800000">
            <a:off x="2081892" y="1183821"/>
            <a:ext cx="353786" cy="1588"/>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4</xdr:col>
      <xdr:colOff>287965</xdr:colOff>
      <xdr:row>5</xdr:row>
      <xdr:rowOff>232587</xdr:rowOff>
    </xdr:from>
    <xdr:to>
      <xdr:col>4</xdr:col>
      <xdr:colOff>605115</xdr:colOff>
      <xdr:row>5</xdr:row>
      <xdr:rowOff>234157</xdr:rowOff>
    </xdr:to>
    <xdr:cxnSp macro="">
      <xdr:nvCxnSpPr>
        <xdr:cNvPr id="41" name="Straight Connector 40">
          <a:extLst>
            <a:ext uri="{FF2B5EF4-FFF2-40B4-BE49-F238E27FC236}">
              <a16:creationId xmlns:a16="http://schemas.microsoft.com/office/drawing/2014/main" id="{53ECA342-5C5F-4841-9604-A48958E3649C}"/>
            </a:ext>
          </a:extLst>
        </xdr:cNvPr>
        <xdr:cNvCxnSpPr/>
      </xdr:nvCxnSpPr>
      <xdr:spPr>
        <a:xfrm flipH="1" flipV="1">
          <a:off x="5202865" y="1594662"/>
          <a:ext cx="317150" cy="157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299042</xdr:colOff>
      <xdr:row>9</xdr:row>
      <xdr:rowOff>166134</xdr:rowOff>
    </xdr:from>
    <xdr:to>
      <xdr:col>3</xdr:col>
      <xdr:colOff>11076</xdr:colOff>
      <xdr:row>9</xdr:row>
      <xdr:rowOff>166135</xdr:rowOff>
    </xdr:to>
    <xdr:cxnSp macro="">
      <xdr:nvCxnSpPr>
        <xdr:cNvPr id="42" name="Straight Connector 41">
          <a:extLst>
            <a:ext uri="{FF2B5EF4-FFF2-40B4-BE49-F238E27FC236}">
              <a16:creationId xmlns:a16="http://schemas.microsoft.com/office/drawing/2014/main" id="{2B000AF6-0B0A-428C-B107-D1D481C8AA60}"/>
            </a:ext>
          </a:extLst>
        </xdr:cNvPr>
        <xdr:cNvCxnSpPr/>
      </xdr:nvCxnSpPr>
      <xdr:spPr>
        <a:xfrm flipH="1">
          <a:off x="2651717" y="3052209"/>
          <a:ext cx="32163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321192</xdr:colOff>
      <xdr:row>10</xdr:row>
      <xdr:rowOff>177209</xdr:rowOff>
    </xdr:from>
    <xdr:to>
      <xdr:col>2</xdr:col>
      <xdr:colOff>600761</xdr:colOff>
      <xdr:row>10</xdr:row>
      <xdr:rowOff>178778</xdr:rowOff>
    </xdr:to>
    <xdr:cxnSp macro="">
      <xdr:nvCxnSpPr>
        <xdr:cNvPr id="43" name="Straight Connector 42">
          <a:extLst>
            <a:ext uri="{FF2B5EF4-FFF2-40B4-BE49-F238E27FC236}">
              <a16:creationId xmlns:a16="http://schemas.microsoft.com/office/drawing/2014/main" id="{0F1A80FC-A790-4B44-935A-962E0A2F9891}"/>
            </a:ext>
          </a:extLst>
        </xdr:cNvPr>
        <xdr:cNvCxnSpPr/>
      </xdr:nvCxnSpPr>
      <xdr:spPr>
        <a:xfrm rot="10800000">
          <a:off x="2673867" y="3444284"/>
          <a:ext cx="279569" cy="15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276889</xdr:colOff>
      <xdr:row>11</xdr:row>
      <xdr:rowOff>166133</xdr:rowOff>
    </xdr:from>
    <xdr:to>
      <xdr:col>3</xdr:col>
      <xdr:colOff>55377</xdr:colOff>
      <xdr:row>11</xdr:row>
      <xdr:rowOff>166134</xdr:rowOff>
    </xdr:to>
    <xdr:cxnSp macro="">
      <xdr:nvCxnSpPr>
        <xdr:cNvPr id="44" name="Straight Connector 43">
          <a:extLst>
            <a:ext uri="{FF2B5EF4-FFF2-40B4-BE49-F238E27FC236}">
              <a16:creationId xmlns:a16="http://schemas.microsoft.com/office/drawing/2014/main" id="{78EB8539-53A0-4F2E-849F-A441A3A7C2B3}"/>
            </a:ext>
          </a:extLst>
        </xdr:cNvPr>
        <xdr:cNvCxnSpPr/>
      </xdr:nvCxnSpPr>
      <xdr:spPr>
        <a:xfrm flipH="1">
          <a:off x="2629564" y="3814208"/>
          <a:ext cx="388088"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299041</xdr:colOff>
      <xdr:row>5</xdr:row>
      <xdr:rowOff>210436</xdr:rowOff>
    </xdr:from>
    <xdr:to>
      <xdr:col>3</xdr:col>
      <xdr:colOff>11076</xdr:colOff>
      <xdr:row>5</xdr:row>
      <xdr:rowOff>210436</xdr:rowOff>
    </xdr:to>
    <xdr:cxnSp macro="">
      <xdr:nvCxnSpPr>
        <xdr:cNvPr id="45" name="Straight Connector 44">
          <a:extLst>
            <a:ext uri="{FF2B5EF4-FFF2-40B4-BE49-F238E27FC236}">
              <a16:creationId xmlns:a16="http://schemas.microsoft.com/office/drawing/2014/main" id="{FEBF0DC1-83C5-4CAC-8BFA-B79A614D3AFF}"/>
            </a:ext>
          </a:extLst>
        </xdr:cNvPr>
        <xdr:cNvCxnSpPr/>
      </xdr:nvCxnSpPr>
      <xdr:spPr>
        <a:xfrm flipH="1">
          <a:off x="2651716" y="1572511"/>
          <a:ext cx="32163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281820</xdr:colOff>
      <xdr:row>4</xdr:row>
      <xdr:rowOff>197158</xdr:rowOff>
    </xdr:from>
    <xdr:to>
      <xdr:col>1</xdr:col>
      <xdr:colOff>7488</xdr:colOff>
      <xdr:row>14</xdr:row>
      <xdr:rowOff>186082</xdr:rowOff>
    </xdr:to>
    <xdr:grpSp>
      <xdr:nvGrpSpPr>
        <xdr:cNvPr id="46" name="Group 45">
          <a:extLst>
            <a:ext uri="{FF2B5EF4-FFF2-40B4-BE49-F238E27FC236}">
              <a16:creationId xmlns:a16="http://schemas.microsoft.com/office/drawing/2014/main" id="{47F583F1-24C0-4969-A533-1ADFCED7B046}"/>
            </a:ext>
          </a:extLst>
        </xdr:cNvPr>
        <xdr:cNvGrpSpPr/>
      </xdr:nvGrpSpPr>
      <xdr:grpSpPr>
        <a:xfrm>
          <a:off x="281820" y="1192180"/>
          <a:ext cx="414530" cy="3815933"/>
          <a:chOff x="2060860" y="1182419"/>
          <a:chExt cx="374819" cy="3642249"/>
        </a:xfrm>
      </xdr:grpSpPr>
      <xdr:cxnSp macro="">
        <xdr:nvCxnSpPr>
          <xdr:cNvPr id="47" name="Straight Connector 46">
            <a:extLst>
              <a:ext uri="{FF2B5EF4-FFF2-40B4-BE49-F238E27FC236}">
                <a16:creationId xmlns:a16="http://schemas.microsoft.com/office/drawing/2014/main" id="{16B229DD-BA97-3B96-A6A4-99754EB92791}"/>
              </a:ext>
            </a:extLst>
          </xdr:cNvPr>
          <xdr:cNvCxnSpPr/>
        </xdr:nvCxnSpPr>
        <xdr:spPr>
          <a:xfrm flipH="1">
            <a:off x="2060860" y="1182419"/>
            <a:ext cx="24797" cy="3642249"/>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DDC066F0-0312-620F-0A67-4E134361498B}"/>
              </a:ext>
            </a:extLst>
          </xdr:cNvPr>
          <xdr:cNvCxnSpPr/>
        </xdr:nvCxnSpPr>
        <xdr:spPr>
          <a:xfrm rot="10800000">
            <a:off x="2109107" y="2721428"/>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218F301B-247D-6942-B90C-A3A7700A908A}"/>
              </a:ext>
            </a:extLst>
          </xdr:cNvPr>
          <xdr:cNvCxnSpPr/>
        </xdr:nvCxnSpPr>
        <xdr:spPr>
          <a:xfrm rot="10800000">
            <a:off x="2109106" y="194582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BDE54DAE-5A2E-4EB5-3CEA-E56394B9C6D4}"/>
              </a:ext>
            </a:extLst>
          </xdr:cNvPr>
          <xdr:cNvCxnSpPr/>
        </xdr:nvCxnSpPr>
        <xdr:spPr>
          <a:xfrm rot="10800000">
            <a:off x="2109107" y="2313213"/>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FCEC0561-220B-9682-2227-0E328A0EE9BC}"/>
              </a:ext>
            </a:extLst>
          </xdr:cNvPr>
          <xdr:cNvCxnSpPr/>
        </xdr:nvCxnSpPr>
        <xdr:spPr>
          <a:xfrm flipH="1" flipV="1">
            <a:off x="2085657" y="1182419"/>
            <a:ext cx="350022" cy="299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312091</xdr:colOff>
      <xdr:row>5</xdr:row>
      <xdr:rowOff>201334</xdr:rowOff>
    </xdr:from>
    <xdr:to>
      <xdr:col>0</xdr:col>
      <xdr:colOff>595081</xdr:colOff>
      <xdr:row>5</xdr:row>
      <xdr:rowOff>202905</xdr:rowOff>
    </xdr:to>
    <xdr:cxnSp macro="">
      <xdr:nvCxnSpPr>
        <xdr:cNvPr id="52" name="Straight Connector 51">
          <a:extLst>
            <a:ext uri="{FF2B5EF4-FFF2-40B4-BE49-F238E27FC236}">
              <a16:creationId xmlns:a16="http://schemas.microsoft.com/office/drawing/2014/main" id="{739478E9-C2B9-4AEE-8D79-1D61F983B347}"/>
            </a:ext>
          </a:extLst>
        </xdr:cNvPr>
        <xdr:cNvCxnSpPr/>
      </xdr:nvCxnSpPr>
      <xdr:spPr>
        <a:xfrm rot="10800000">
          <a:off x="312091" y="1563409"/>
          <a:ext cx="282990" cy="15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339247</xdr:colOff>
      <xdr:row>9</xdr:row>
      <xdr:rowOff>195719</xdr:rowOff>
    </xdr:from>
    <xdr:to>
      <xdr:col>1</xdr:col>
      <xdr:colOff>8984</xdr:colOff>
      <xdr:row>9</xdr:row>
      <xdr:rowOff>197290</xdr:rowOff>
    </xdr:to>
    <xdr:cxnSp macro="">
      <xdr:nvCxnSpPr>
        <xdr:cNvPr id="53" name="Straight Connector 52">
          <a:extLst>
            <a:ext uri="{FF2B5EF4-FFF2-40B4-BE49-F238E27FC236}">
              <a16:creationId xmlns:a16="http://schemas.microsoft.com/office/drawing/2014/main" id="{6200C84E-0F39-442C-BFC4-AE8CC0F50D8C}"/>
            </a:ext>
          </a:extLst>
        </xdr:cNvPr>
        <xdr:cNvCxnSpPr/>
      </xdr:nvCxnSpPr>
      <xdr:spPr>
        <a:xfrm rot="10800000">
          <a:off x="339247" y="3081794"/>
          <a:ext cx="279337" cy="15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293426</xdr:colOff>
      <xdr:row>10</xdr:row>
      <xdr:rowOff>162493</xdr:rowOff>
    </xdr:from>
    <xdr:to>
      <xdr:col>1</xdr:col>
      <xdr:colOff>71915</xdr:colOff>
      <xdr:row>10</xdr:row>
      <xdr:rowOff>162494</xdr:rowOff>
    </xdr:to>
    <xdr:cxnSp macro="">
      <xdr:nvCxnSpPr>
        <xdr:cNvPr id="54" name="Straight Connector 53">
          <a:extLst>
            <a:ext uri="{FF2B5EF4-FFF2-40B4-BE49-F238E27FC236}">
              <a16:creationId xmlns:a16="http://schemas.microsoft.com/office/drawing/2014/main" id="{71CB7CA9-D41C-484E-8AEB-6178C290EDD0}"/>
            </a:ext>
          </a:extLst>
        </xdr:cNvPr>
        <xdr:cNvCxnSpPr/>
      </xdr:nvCxnSpPr>
      <xdr:spPr>
        <a:xfrm flipH="1">
          <a:off x="293426" y="3429568"/>
          <a:ext cx="388089"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274007</xdr:colOff>
      <xdr:row>11</xdr:row>
      <xdr:rowOff>169623</xdr:rowOff>
    </xdr:from>
    <xdr:to>
      <xdr:col>1</xdr:col>
      <xdr:colOff>52496</xdr:colOff>
      <xdr:row>11</xdr:row>
      <xdr:rowOff>169624</xdr:rowOff>
    </xdr:to>
    <xdr:cxnSp macro="">
      <xdr:nvCxnSpPr>
        <xdr:cNvPr id="55" name="Straight Connector 54">
          <a:extLst>
            <a:ext uri="{FF2B5EF4-FFF2-40B4-BE49-F238E27FC236}">
              <a16:creationId xmlns:a16="http://schemas.microsoft.com/office/drawing/2014/main" id="{ED5C4EC5-38F6-4E8C-B0D1-FBC99EE4F8BA}"/>
            </a:ext>
          </a:extLst>
        </xdr:cNvPr>
        <xdr:cNvCxnSpPr/>
      </xdr:nvCxnSpPr>
      <xdr:spPr>
        <a:xfrm flipH="1">
          <a:off x="274007" y="3817698"/>
          <a:ext cx="388089"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274007</xdr:colOff>
      <xdr:row>12</xdr:row>
      <xdr:rowOff>117433</xdr:rowOff>
    </xdr:from>
    <xdr:to>
      <xdr:col>1</xdr:col>
      <xdr:colOff>52496</xdr:colOff>
      <xdr:row>12</xdr:row>
      <xdr:rowOff>117434</xdr:rowOff>
    </xdr:to>
    <xdr:cxnSp macro="">
      <xdr:nvCxnSpPr>
        <xdr:cNvPr id="56" name="Straight Connector 55">
          <a:extLst>
            <a:ext uri="{FF2B5EF4-FFF2-40B4-BE49-F238E27FC236}">
              <a16:creationId xmlns:a16="http://schemas.microsoft.com/office/drawing/2014/main" id="{F73FB0E8-750F-4E59-B613-1E7D807AAAD6}"/>
            </a:ext>
          </a:extLst>
        </xdr:cNvPr>
        <xdr:cNvCxnSpPr/>
      </xdr:nvCxnSpPr>
      <xdr:spPr>
        <a:xfrm flipH="1">
          <a:off x="274007" y="4146508"/>
          <a:ext cx="388089"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300103</xdr:colOff>
      <xdr:row>4</xdr:row>
      <xdr:rowOff>156576</xdr:rowOff>
    </xdr:from>
    <xdr:to>
      <xdr:col>11</xdr:col>
      <xdr:colOff>7239</xdr:colOff>
      <xdr:row>14</xdr:row>
      <xdr:rowOff>189802</xdr:rowOff>
    </xdr:to>
    <xdr:grpSp>
      <xdr:nvGrpSpPr>
        <xdr:cNvPr id="57" name="Group 56">
          <a:extLst>
            <a:ext uri="{FF2B5EF4-FFF2-40B4-BE49-F238E27FC236}">
              <a16:creationId xmlns:a16="http://schemas.microsoft.com/office/drawing/2014/main" id="{25DEAAA1-CC53-4C87-8970-7B2355F717E1}"/>
            </a:ext>
          </a:extLst>
        </xdr:cNvPr>
        <xdr:cNvGrpSpPr/>
      </xdr:nvGrpSpPr>
      <xdr:grpSpPr>
        <a:xfrm>
          <a:off x="13260907" y="1151598"/>
          <a:ext cx="395997" cy="3860235"/>
          <a:chOff x="2077017" y="1183821"/>
          <a:chExt cx="358661" cy="3687076"/>
        </a:xfrm>
      </xdr:grpSpPr>
      <xdr:cxnSp macro="">
        <xdr:nvCxnSpPr>
          <xdr:cNvPr id="58" name="Straight Connector 57">
            <a:extLst>
              <a:ext uri="{FF2B5EF4-FFF2-40B4-BE49-F238E27FC236}">
                <a16:creationId xmlns:a16="http://schemas.microsoft.com/office/drawing/2014/main" id="{FF817F63-C078-1CF3-CED4-3180B1B33E3D}"/>
              </a:ext>
            </a:extLst>
          </xdr:cNvPr>
          <xdr:cNvCxnSpPr/>
        </xdr:nvCxnSpPr>
        <xdr:spPr>
          <a:xfrm flipH="1">
            <a:off x="2077017" y="1183822"/>
            <a:ext cx="18484" cy="3687075"/>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ED3DF166-7FD9-5297-AFB9-E7B9308CA7EE}"/>
              </a:ext>
            </a:extLst>
          </xdr:cNvPr>
          <xdr:cNvCxnSpPr/>
        </xdr:nvCxnSpPr>
        <xdr:spPr>
          <a:xfrm rot="10800000">
            <a:off x="2109107" y="2721428"/>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E314FBF2-4CB6-09C4-5760-B8B812D4A715}"/>
              </a:ext>
            </a:extLst>
          </xdr:cNvPr>
          <xdr:cNvCxnSpPr/>
        </xdr:nvCxnSpPr>
        <xdr:spPr>
          <a:xfrm rot="10800000">
            <a:off x="2109106" y="1945822"/>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75FEBBD4-558E-CC8E-5785-5F6B3B3C6768}"/>
              </a:ext>
            </a:extLst>
          </xdr:cNvPr>
          <xdr:cNvCxnSpPr/>
        </xdr:nvCxnSpPr>
        <xdr:spPr>
          <a:xfrm rot="10800000">
            <a:off x="2109107" y="2313213"/>
            <a:ext cx="312964" cy="1588"/>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F5B144A0-2A56-D404-A66B-701473EEC84F}"/>
              </a:ext>
            </a:extLst>
          </xdr:cNvPr>
          <xdr:cNvCxnSpPr/>
        </xdr:nvCxnSpPr>
        <xdr:spPr>
          <a:xfrm rot="10800000">
            <a:off x="2081892" y="1183821"/>
            <a:ext cx="353786" cy="1588"/>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287054</xdr:colOff>
      <xdr:row>5</xdr:row>
      <xdr:rowOff>182672</xdr:rowOff>
    </xdr:from>
    <xdr:to>
      <xdr:col>9</xdr:col>
      <xdr:colOff>11516</xdr:colOff>
      <xdr:row>5</xdr:row>
      <xdr:rowOff>189224</xdr:rowOff>
    </xdr:to>
    <xdr:cxnSp macro="">
      <xdr:nvCxnSpPr>
        <xdr:cNvPr id="63" name="Straight Connector 62">
          <a:extLst>
            <a:ext uri="{FF2B5EF4-FFF2-40B4-BE49-F238E27FC236}">
              <a16:creationId xmlns:a16="http://schemas.microsoft.com/office/drawing/2014/main" id="{709ABC24-BFC6-4F65-B005-6C6572A63952}"/>
            </a:ext>
          </a:extLst>
        </xdr:cNvPr>
        <xdr:cNvCxnSpPr/>
      </xdr:nvCxnSpPr>
      <xdr:spPr>
        <a:xfrm>
          <a:off x="10240679" y="1544747"/>
          <a:ext cx="334062"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260959</xdr:colOff>
      <xdr:row>6</xdr:row>
      <xdr:rowOff>182671</xdr:rowOff>
    </xdr:from>
    <xdr:to>
      <xdr:col>9</xdr:col>
      <xdr:colOff>0</xdr:colOff>
      <xdr:row>6</xdr:row>
      <xdr:rowOff>182671</xdr:rowOff>
    </xdr:to>
    <xdr:cxnSp macro="">
      <xdr:nvCxnSpPr>
        <xdr:cNvPr id="64" name="Straight Connector 63">
          <a:extLst>
            <a:ext uri="{FF2B5EF4-FFF2-40B4-BE49-F238E27FC236}">
              <a16:creationId xmlns:a16="http://schemas.microsoft.com/office/drawing/2014/main" id="{8D290F2F-500A-439D-AE3C-19182EA826C8}"/>
            </a:ext>
          </a:extLst>
        </xdr:cNvPr>
        <xdr:cNvCxnSpPr/>
      </xdr:nvCxnSpPr>
      <xdr:spPr>
        <a:xfrm>
          <a:off x="10214584" y="1925746"/>
          <a:ext cx="34864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274007</xdr:colOff>
      <xdr:row>7</xdr:row>
      <xdr:rowOff>208767</xdr:rowOff>
    </xdr:from>
    <xdr:to>
      <xdr:col>8</xdr:col>
      <xdr:colOff>611723</xdr:colOff>
      <xdr:row>7</xdr:row>
      <xdr:rowOff>215319</xdr:rowOff>
    </xdr:to>
    <xdr:cxnSp macro="">
      <xdr:nvCxnSpPr>
        <xdr:cNvPr id="65" name="Straight Connector 64">
          <a:extLst>
            <a:ext uri="{FF2B5EF4-FFF2-40B4-BE49-F238E27FC236}">
              <a16:creationId xmlns:a16="http://schemas.microsoft.com/office/drawing/2014/main" id="{C6A749BB-7F91-4AE4-80A3-E2BA906A893D}"/>
            </a:ext>
          </a:extLst>
        </xdr:cNvPr>
        <xdr:cNvCxnSpPr/>
      </xdr:nvCxnSpPr>
      <xdr:spPr>
        <a:xfrm>
          <a:off x="10227632" y="2332842"/>
          <a:ext cx="337716"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287055</xdr:colOff>
      <xdr:row>8</xdr:row>
      <xdr:rowOff>221815</xdr:rowOff>
    </xdr:from>
    <xdr:to>
      <xdr:col>9</xdr:col>
      <xdr:colOff>11517</xdr:colOff>
      <xdr:row>8</xdr:row>
      <xdr:rowOff>228367</xdr:rowOff>
    </xdr:to>
    <xdr:cxnSp macro="">
      <xdr:nvCxnSpPr>
        <xdr:cNvPr id="66" name="Straight Connector 65">
          <a:extLst>
            <a:ext uri="{FF2B5EF4-FFF2-40B4-BE49-F238E27FC236}">
              <a16:creationId xmlns:a16="http://schemas.microsoft.com/office/drawing/2014/main" id="{3DDA2DDA-AB8A-4147-9FF8-EA4820B3E36A}"/>
            </a:ext>
          </a:extLst>
        </xdr:cNvPr>
        <xdr:cNvCxnSpPr/>
      </xdr:nvCxnSpPr>
      <xdr:spPr>
        <a:xfrm>
          <a:off x="10240680" y="2726890"/>
          <a:ext cx="334062"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287055</xdr:colOff>
      <xdr:row>9</xdr:row>
      <xdr:rowOff>195719</xdr:rowOff>
    </xdr:from>
    <xdr:to>
      <xdr:col>7</xdr:col>
      <xdr:colOff>11518</xdr:colOff>
      <xdr:row>9</xdr:row>
      <xdr:rowOff>202271</xdr:rowOff>
    </xdr:to>
    <xdr:cxnSp macro="">
      <xdr:nvCxnSpPr>
        <xdr:cNvPr id="67" name="Straight Connector 66">
          <a:extLst>
            <a:ext uri="{FF2B5EF4-FFF2-40B4-BE49-F238E27FC236}">
              <a16:creationId xmlns:a16="http://schemas.microsoft.com/office/drawing/2014/main" id="{C43732C6-267B-46D1-843E-5439390A6777}"/>
            </a:ext>
          </a:extLst>
        </xdr:cNvPr>
        <xdr:cNvCxnSpPr/>
      </xdr:nvCxnSpPr>
      <xdr:spPr>
        <a:xfrm>
          <a:off x="7726080" y="3081794"/>
          <a:ext cx="334063"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300103</xdr:colOff>
      <xdr:row>10</xdr:row>
      <xdr:rowOff>182672</xdr:rowOff>
    </xdr:from>
    <xdr:to>
      <xdr:col>7</xdr:col>
      <xdr:colOff>24566</xdr:colOff>
      <xdr:row>10</xdr:row>
      <xdr:rowOff>189224</xdr:rowOff>
    </xdr:to>
    <xdr:cxnSp macro="">
      <xdr:nvCxnSpPr>
        <xdr:cNvPr id="68" name="Straight Connector 67">
          <a:extLst>
            <a:ext uri="{FF2B5EF4-FFF2-40B4-BE49-F238E27FC236}">
              <a16:creationId xmlns:a16="http://schemas.microsoft.com/office/drawing/2014/main" id="{AA5631D4-D9BA-4EE1-AB17-3EF0C65E515C}"/>
            </a:ext>
          </a:extLst>
        </xdr:cNvPr>
        <xdr:cNvCxnSpPr/>
      </xdr:nvCxnSpPr>
      <xdr:spPr>
        <a:xfrm>
          <a:off x="7739128" y="3449747"/>
          <a:ext cx="334063" cy="655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278360</xdr:colOff>
      <xdr:row>3</xdr:row>
      <xdr:rowOff>182671</xdr:rowOff>
    </xdr:from>
    <xdr:to>
      <xdr:col>12</xdr:col>
      <xdr:colOff>594395</xdr:colOff>
      <xdr:row>14</xdr:row>
      <xdr:rowOff>195719</xdr:rowOff>
    </xdr:to>
    <xdr:grpSp>
      <xdr:nvGrpSpPr>
        <xdr:cNvPr id="69" name="Group 68">
          <a:extLst>
            <a:ext uri="{FF2B5EF4-FFF2-40B4-BE49-F238E27FC236}">
              <a16:creationId xmlns:a16="http://schemas.microsoft.com/office/drawing/2014/main" id="{E1625E9C-CFE8-40A4-B523-8869CDDE29D9}"/>
            </a:ext>
          </a:extLst>
        </xdr:cNvPr>
        <xdr:cNvGrpSpPr/>
      </xdr:nvGrpSpPr>
      <xdr:grpSpPr>
        <a:xfrm>
          <a:off x="15918070" y="794992"/>
          <a:ext cx="316035" cy="4222758"/>
          <a:chOff x="2081892" y="1183821"/>
          <a:chExt cx="353786" cy="4033083"/>
        </a:xfrm>
      </xdr:grpSpPr>
      <xdr:cxnSp macro="">
        <xdr:nvCxnSpPr>
          <xdr:cNvPr id="70" name="Straight Connector 69">
            <a:extLst>
              <a:ext uri="{FF2B5EF4-FFF2-40B4-BE49-F238E27FC236}">
                <a16:creationId xmlns:a16="http://schemas.microsoft.com/office/drawing/2014/main" id="{0F9E71AC-51FB-C2AE-CB4B-6E4FFF44F593}"/>
              </a:ext>
            </a:extLst>
          </xdr:cNvPr>
          <xdr:cNvCxnSpPr/>
        </xdr:nvCxnSpPr>
        <xdr:spPr>
          <a:xfrm>
            <a:off x="2095501" y="1183822"/>
            <a:ext cx="10730" cy="4033082"/>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E7C875F-472F-1E0E-A49A-1EB0397869F3}"/>
              </a:ext>
            </a:extLst>
          </xdr:cNvPr>
          <xdr:cNvCxnSpPr/>
        </xdr:nvCxnSpPr>
        <xdr:spPr>
          <a:xfrm rot="10800000">
            <a:off x="2081892" y="1183821"/>
            <a:ext cx="353786" cy="1588"/>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287055</xdr:colOff>
      <xdr:row>5</xdr:row>
      <xdr:rowOff>208767</xdr:rowOff>
    </xdr:from>
    <xdr:to>
      <xdr:col>11</xdr:col>
      <xdr:colOff>0</xdr:colOff>
      <xdr:row>5</xdr:row>
      <xdr:rowOff>208767</xdr:rowOff>
    </xdr:to>
    <xdr:cxnSp macro="">
      <xdr:nvCxnSpPr>
        <xdr:cNvPr id="72" name="Straight Connector 71">
          <a:extLst>
            <a:ext uri="{FF2B5EF4-FFF2-40B4-BE49-F238E27FC236}">
              <a16:creationId xmlns:a16="http://schemas.microsoft.com/office/drawing/2014/main" id="{938B0AA7-A959-42F3-AB3B-7D89C1128B80}"/>
            </a:ext>
          </a:extLst>
        </xdr:cNvPr>
        <xdr:cNvCxnSpPr/>
      </xdr:nvCxnSpPr>
      <xdr:spPr>
        <a:xfrm flipH="1">
          <a:off x="12850530" y="1570842"/>
          <a:ext cx="32254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313151</xdr:colOff>
      <xdr:row>10</xdr:row>
      <xdr:rowOff>195720</xdr:rowOff>
    </xdr:from>
    <xdr:to>
      <xdr:col>8</xdr:col>
      <xdr:colOff>592720</xdr:colOff>
      <xdr:row>10</xdr:row>
      <xdr:rowOff>197364</xdr:rowOff>
    </xdr:to>
    <xdr:cxnSp macro="">
      <xdr:nvCxnSpPr>
        <xdr:cNvPr id="73" name="Straight Connector 72">
          <a:extLst>
            <a:ext uri="{FF2B5EF4-FFF2-40B4-BE49-F238E27FC236}">
              <a16:creationId xmlns:a16="http://schemas.microsoft.com/office/drawing/2014/main" id="{BC1D871A-3911-48E9-82E4-BC7F4243A240}"/>
            </a:ext>
          </a:extLst>
        </xdr:cNvPr>
        <xdr:cNvCxnSpPr/>
      </xdr:nvCxnSpPr>
      <xdr:spPr>
        <a:xfrm rot="10800000">
          <a:off x="10266776" y="3462795"/>
          <a:ext cx="279569" cy="164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313151</xdr:colOff>
      <xdr:row>9</xdr:row>
      <xdr:rowOff>208767</xdr:rowOff>
    </xdr:from>
    <xdr:to>
      <xdr:col>10</xdr:col>
      <xdr:colOff>600206</xdr:colOff>
      <xdr:row>9</xdr:row>
      <xdr:rowOff>208767</xdr:rowOff>
    </xdr:to>
    <xdr:cxnSp macro="">
      <xdr:nvCxnSpPr>
        <xdr:cNvPr id="74" name="Straight Connector 73">
          <a:extLst>
            <a:ext uri="{FF2B5EF4-FFF2-40B4-BE49-F238E27FC236}">
              <a16:creationId xmlns:a16="http://schemas.microsoft.com/office/drawing/2014/main" id="{3FD28C98-65BE-4CD6-A2E3-DBDEC2F97148}"/>
            </a:ext>
          </a:extLst>
        </xdr:cNvPr>
        <xdr:cNvCxnSpPr/>
      </xdr:nvCxnSpPr>
      <xdr:spPr>
        <a:xfrm flipH="1">
          <a:off x="12876626" y="3094842"/>
          <a:ext cx="28705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326199</xdr:colOff>
      <xdr:row>10</xdr:row>
      <xdr:rowOff>169624</xdr:rowOff>
    </xdr:from>
    <xdr:to>
      <xdr:col>10</xdr:col>
      <xdr:colOff>605768</xdr:colOff>
      <xdr:row>10</xdr:row>
      <xdr:rowOff>171268</xdr:rowOff>
    </xdr:to>
    <xdr:cxnSp macro="">
      <xdr:nvCxnSpPr>
        <xdr:cNvPr id="75" name="Straight Connector 74">
          <a:extLst>
            <a:ext uri="{FF2B5EF4-FFF2-40B4-BE49-F238E27FC236}">
              <a16:creationId xmlns:a16="http://schemas.microsoft.com/office/drawing/2014/main" id="{2218EDA8-5191-4BDC-9636-A8308A1449FD}"/>
            </a:ext>
          </a:extLst>
        </xdr:cNvPr>
        <xdr:cNvCxnSpPr/>
      </xdr:nvCxnSpPr>
      <xdr:spPr>
        <a:xfrm rot="10800000">
          <a:off x="12889674" y="3436699"/>
          <a:ext cx="279569" cy="164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192513</xdr:colOff>
      <xdr:row>3</xdr:row>
      <xdr:rowOff>39512</xdr:rowOff>
    </xdr:from>
    <xdr:to>
      <xdr:col>19</xdr:col>
      <xdr:colOff>306762</xdr:colOff>
      <xdr:row>14</xdr:row>
      <xdr:rowOff>288647</xdr:rowOff>
    </xdr:to>
    <xdr:sp macro="" textlink="">
      <xdr:nvSpPr>
        <xdr:cNvPr id="76" name="Oval 75">
          <a:extLst>
            <a:ext uri="{FF2B5EF4-FFF2-40B4-BE49-F238E27FC236}">
              <a16:creationId xmlns:a16="http://schemas.microsoft.com/office/drawing/2014/main" id="{6B5892B7-160D-435D-995D-944CF30D7BB0}"/>
            </a:ext>
          </a:extLst>
        </xdr:cNvPr>
        <xdr:cNvSpPr/>
      </xdr:nvSpPr>
      <xdr:spPr>
        <a:xfrm>
          <a:off x="21112235" y="621595"/>
          <a:ext cx="2177999" cy="4517746"/>
        </a:xfrm>
        <a:prstGeom prst="ellipse">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2000"/>
            <a:t>Profile Lulusan</a:t>
          </a:r>
        </a:p>
        <a:p>
          <a:pPr algn="ctr"/>
          <a:endParaRPr lang="en-US" sz="1100"/>
        </a:p>
        <a:p>
          <a:pPr algn="ctr"/>
          <a:endParaRPr lang="en-US" sz="1100"/>
        </a:p>
        <a:p>
          <a:pPr algn="ctr"/>
          <a:r>
            <a:rPr lang="en-US" sz="1100"/>
            <a:t>1. Selling </a:t>
          </a:r>
        </a:p>
        <a:p>
          <a:pPr algn="ctr"/>
          <a:r>
            <a:rPr lang="en-US" sz="1100"/>
            <a:t>2. Promotion</a:t>
          </a:r>
        </a:p>
        <a:p>
          <a:pPr algn="ctr"/>
          <a:r>
            <a:rPr lang="en-US" sz="1100"/>
            <a:t>3. Service </a:t>
          </a:r>
        </a:p>
        <a:p>
          <a:pPr algn="ctr"/>
          <a:r>
            <a:rPr lang="en-US" sz="1100"/>
            <a:t>4. The Creator and developer of Business</a:t>
          </a:r>
        </a:p>
        <a:p>
          <a:pPr algn="ctr"/>
          <a:r>
            <a:rPr lang="en-US" sz="1100"/>
            <a:t>5. Entrepreneur</a:t>
          </a:r>
        </a:p>
        <a:p>
          <a:pPr algn="ct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ambang Triputranto" id="{09FB1D16-56F2-412C-A3BB-9912F1625D8E}" userId="S::bambangtriputranto@msstaff.poltekpos.ac.id::9c05af96-be4d-4ad0-a323-5f078a67b48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1" dT="2021-05-05T05:21:10.34" personId="{09FB1D16-56F2-412C-A3BB-9912F1625D8E}" id="{A7620F27-0D41-4B7F-874F-5F10B02F3248}">
    <text>Literasi Teknologi</text>
  </threadedComment>
  <threadedComment ref="E13" dT="2021-05-05T05:20:28.32" personId="{09FB1D16-56F2-412C-A3BB-9912F1625D8E}" id="{5C10546A-8B3E-4B88-8402-0FF620A5F383}">
    <text>Literasi Data</text>
  </threadedComment>
  <threadedComment ref="H14" dT="2021-05-05T05:21:29.83" personId="{09FB1D16-56F2-412C-A3BB-9912F1625D8E}" id="{C41F63ED-0073-4C86-8DC6-3C736C5538C3}">
    <text>Literasi teknologi</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1-05-05T05:21:29.83" personId="{09FB1D16-56F2-412C-A3BB-9912F1625D8E}" id="{D8FF86D3-FA97-48DA-A563-B9A535458605}">
    <text>Literasi teknologi</text>
  </threadedComment>
  <threadedComment ref="O5" dT="2021-05-05T05:20:28.32" personId="{09FB1D16-56F2-412C-A3BB-9912F1625D8E}" id="{65A5192C-8A32-4010-92C3-90E97CA024BA}">
    <text>Literasi Data</text>
  </threadedComment>
  <threadedComment ref="AG5" dT="2021-05-05T05:21:10.34" personId="{09FB1D16-56F2-412C-A3BB-9912F1625D8E}" id="{70D92DA5-B55B-49FA-94F0-67AF95EE7E23}">
    <text>Literasi Teknologi</text>
  </threadedComment>
</ThreadedComments>
</file>

<file path=xl/threadedComments/threadedComment3.xml><?xml version="1.0" encoding="utf-8"?>
<ThreadedComments xmlns="http://schemas.microsoft.com/office/spreadsheetml/2018/threadedcomments" xmlns:x="http://schemas.openxmlformats.org/spreadsheetml/2006/main">
  <threadedComment ref="C12" dT="2021-05-05T05:21:29.83" personId="{09FB1D16-56F2-412C-A3BB-9912F1625D8E}" id="{354860EB-708E-478A-9229-2C014691B160}">
    <text>Literasi teknologi</text>
  </threadedComment>
  <threadedComment ref="C25" dT="2021-05-05T05:20:28.32" personId="{09FB1D16-56F2-412C-A3BB-9912F1625D8E}" id="{0326D3DD-CE75-4B30-81DA-83573330130F}">
    <text>Literasi Data</text>
  </threadedComment>
  <threadedComment ref="C53" dT="2021-05-05T05:21:10.34" personId="{09FB1D16-56F2-412C-A3BB-9912F1625D8E}" id="{C8EACC19-0089-4687-A0A8-59A73BD303EF}">
    <text>Literasi Teknologi</text>
  </threadedComment>
  <threadedComment ref="D58" dT="2021-05-05T04:56:20.56" personId="{09FB1D16-56F2-412C-A3BB-9912F1625D8E}" id="{9D021F2A-4969-4276-A41F-0663AE004B9D}">
    <text>Berubah menjadi 2 SKS</text>
  </threadedComment>
</ThreadedComments>
</file>

<file path=xl/threadedComments/threadedComment4.xml><?xml version="1.0" encoding="utf-8"?>
<ThreadedComments xmlns="http://schemas.microsoft.com/office/spreadsheetml/2018/threadedcomments" xmlns:x="http://schemas.openxmlformats.org/spreadsheetml/2006/main">
  <threadedComment ref="D5" dT="2021-05-05T05:20:28.32" personId="{09FB1D16-56F2-412C-A3BB-9912F1625D8E}" id="{8C0BD117-F86D-4425-9D72-ABDDE18C6395}">
    <text>Literasi Data</text>
  </threadedComment>
  <threadedComment ref="H5" dT="2021-05-05T05:21:10.34" personId="{09FB1D16-56F2-412C-A3BB-9912F1625D8E}" id="{C35A6101-1484-4AEC-A450-A80C7CA43308}">
    <text>Literasi Teknologi</text>
  </threadedComment>
  <threadedComment ref="B8" dT="2021-05-05T05:21:29.83" personId="{09FB1D16-56F2-412C-A3BB-9912F1625D8E}" id="{7B5551EC-BF7E-4FAF-A79C-8A705D276A5B}">
    <text>Literasi teknologi</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8B04-A81A-4871-8CEA-E70DA90889B2}">
  <dimension ref="A1:H41"/>
  <sheetViews>
    <sheetView workbookViewId="0">
      <selection activeCell="D5" sqref="D5"/>
    </sheetView>
  </sheetViews>
  <sheetFormatPr defaultColWidth="8.75" defaultRowHeight="14.25" x14ac:dyDescent="0.2"/>
  <cols>
    <col min="1" max="1" width="4.75" style="201" customWidth="1"/>
    <col min="2" max="2" width="2.875" style="202" bestFit="1" customWidth="1"/>
    <col min="3" max="3" width="35.875" style="201" customWidth="1"/>
    <col min="4" max="5" width="8.75" style="201"/>
    <col min="6" max="6" width="26.625" style="201" customWidth="1"/>
    <col min="7" max="256" width="8.75" style="201"/>
    <col min="257" max="257" width="4.75" style="201" customWidth="1"/>
    <col min="258" max="258" width="2.875" style="201" bestFit="1" customWidth="1"/>
    <col min="259" max="259" width="35.875" style="201" customWidth="1"/>
    <col min="260" max="261" width="8.75" style="201"/>
    <col min="262" max="262" width="26.625" style="201" customWidth="1"/>
    <col min="263" max="512" width="8.75" style="201"/>
    <col min="513" max="513" width="4.75" style="201" customWidth="1"/>
    <col min="514" max="514" width="2.875" style="201" bestFit="1" customWidth="1"/>
    <col min="515" max="515" width="35.875" style="201" customWidth="1"/>
    <col min="516" max="517" width="8.75" style="201"/>
    <col min="518" max="518" width="26.625" style="201" customWidth="1"/>
    <col min="519" max="768" width="8.75" style="201"/>
    <col min="769" max="769" width="4.75" style="201" customWidth="1"/>
    <col min="770" max="770" width="2.875" style="201" bestFit="1" customWidth="1"/>
    <col min="771" max="771" width="35.875" style="201" customWidth="1"/>
    <col min="772" max="773" width="8.75" style="201"/>
    <col min="774" max="774" width="26.625" style="201" customWidth="1"/>
    <col min="775" max="1024" width="8.75" style="201"/>
    <col min="1025" max="1025" width="4.75" style="201" customWidth="1"/>
    <col min="1026" max="1026" width="2.875" style="201" bestFit="1" customWidth="1"/>
    <col min="1027" max="1027" width="35.875" style="201" customWidth="1"/>
    <col min="1028" max="1029" width="8.75" style="201"/>
    <col min="1030" max="1030" width="26.625" style="201" customWidth="1"/>
    <col min="1031" max="1280" width="8.75" style="201"/>
    <col min="1281" max="1281" width="4.75" style="201" customWidth="1"/>
    <col min="1282" max="1282" width="2.875" style="201" bestFit="1" customWidth="1"/>
    <col min="1283" max="1283" width="35.875" style="201" customWidth="1"/>
    <col min="1284" max="1285" width="8.75" style="201"/>
    <col min="1286" max="1286" width="26.625" style="201" customWidth="1"/>
    <col min="1287" max="1536" width="8.75" style="201"/>
    <col min="1537" max="1537" width="4.75" style="201" customWidth="1"/>
    <col min="1538" max="1538" width="2.875" style="201" bestFit="1" customWidth="1"/>
    <col min="1539" max="1539" width="35.875" style="201" customWidth="1"/>
    <col min="1540" max="1541" width="8.75" style="201"/>
    <col min="1542" max="1542" width="26.625" style="201" customWidth="1"/>
    <col min="1543" max="1792" width="8.75" style="201"/>
    <col min="1793" max="1793" width="4.75" style="201" customWidth="1"/>
    <col min="1794" max="1794" width="2.875" style="201" bestFit="1" customWidth="1"/>
    <col min="1795" max="1795" width="35.875" style="201" customWidth="1"/>
    <col min="1796" max="1797" width="8.75" style="201"/>
    <col min="1798" max="1798" width="26.625" style="201" customWidth="1"/>
    <col min="1799" max="2048" width="8.75" style="201"/>
    <col min="2049" max="2049" width="4.75" style="201" customWidth="1"/>
    <col min="2050" max="2050" width="2.875" style="201" bestFit="1" customWidth="1"/>
    <col min="2051" max="2051" width="35.875" style="201" customWidth="1"/>
    <col min="2052" max="2053" width="8.75" style="201"/>
    <col min="2054" max="2054" width="26.625" style="201" customWidth="1"/>
    <col min="2055" max="2304" width="8.75" style="201"/>
    <col min="2305" max="2305" width="4.75" style="201" customWidth="1"/>
    <col min="2306" max="2306" width="2.875" style="201" bestFit="1" customWidth="1"/>
    <col min="2307" max="2307" width="35.875" style="201" customWidth="1"/>
    <col min="2308" max="2309" width="8.75" style="201"/>
    <col min="2310" max="2310" width="26.625" style="201" customWidth="1"/>
    <col min="2311" max="2560" width="8.75" style="201"/>
    <col min="2561" max="2561" width="4.75" style="201" customWidth="1"/>
    <col min="2562" max="2562" width="2.875" style="201" bestFit="1" customWidth="1"/>
    <col min="2563" max="2563" width="35.875" style="201" customWidth="1"/>
    <col min="2564" max="2565" width="8.75" style="201"/>
    <col min="2566" max="2566" width="26.625" style="201" customWidth="1"/>
    <col min="2567" max="2816" width="8.75" style="201"/>
    <col min="2817" max="2817" width="4.75" style="201" customWidth="1"/>
    <col min="2818" max="2818" width="2.875" style="201" bestFit="1" customWidth="1"/>
    <col min="2819" max="2819" width="35.875" style="201" customWidth="1"/>
    <col min="2820" max="2821" width="8.75" style="201"/>
    <col min="2822" max="2822" width="26.625" style="201" customWidth="1"/>
    <col min="2823" max="3072" width="8.75" style="201"/>
    <col min="3073" max="3073" width="4.75" style="201" customWidth="1"/>
    <col min="3074" max="3074" width="2.875" style="201" bestFit="1" customWidth="1"/>
    <col min="3075" max="3075" width="35.875" style="201" customWidth="1"/>
    <col min="3076" max="3077" width="8.75" style="201"/>
    <col min="3078" max="3078" width="26.625" style="201" customWidth="1"/>
    <col min="3079" max="3328" width="8.75" style="201"/>
    <col min="3329" max="3329" width="4.75" style="201" customWidth="1"/>
    <col min="3330" max="3330" width="2.875" style="201" bestFit="1" customWidth="1"/>
    <col min="3331" max="3331" width="35.875" style="201" customWidth="1"/>
    <col min="3332" max="3333" width="8.75" style="201"/>
    <col min="3334" max="3334" width="26.625" style="201" customWidth="1"/>
    <col min="3335" max="3584" width="8.75" style="201"/>
    <col min="3585" max="3585" width="4.75" style="201" customWidth="1"/>
    <col min="3586" max="3586" width="2.875" style="201" bestFit="1" customWidth="1"/>
    <col min="3587" max="3587" width="35.875" style="201" customWidth="1"/>
    <col min="3588" max="3589" width="8.75" style="201"/>
    <col min="3590" max="3590" width="26.625" style="201" customWidth="1"/>
    <col min="3591" max="3840" width="8.75" style="201"/>
    <col min="3841" max="3841" width="4.75" style="201" customWidth="1"/>
    <col min="3842" max="3842" width="2.875" style="201" bestFit="1" customWidth="1"/>
    <col min="3843" max="3843" width="35.875" style="201" customWidth="1"/>
    <col min="3844" max="3845" width="8.75" style="201"/>
    <col min="3846" max="3846" width="26.625" style="201" customWidth="1"/>
    <col min="3847" max="4096" width="8.75" style="201"/>
    <col min="4097" max="4097" width="4.75" style="201" customWidth="1"/>
    <col min="4098" max="4098" width="2.875" style="201" bestFit="1" customWidth="1"/>
    <col min="4099" max="4099" width="35.875" style="201" customWidth="1"/>
    <col min="4100" max="4101" width="8.75" style="201"/>
    <col min="4102" max="4102" width="26.625" style="201" customWidth="1"/>
    <col min="4103" max="4352" width="8.75" style="201"/>
    <col min="4353" max="4353" width="4.75" style="201" customWidth="1"/>
    <col min="4354" max="4354" width="2.875" style="201" bestFit="1" customWidth="1"/>
    <col min="4355" max="4355" width="35.875" style="201" customWidth="1"/>
    <col min="4356" max="4357" width="8.75" style="201"/>
    <col min="4358" max="4358" width="26.625" style="201" customWidth="1"/>
    <col min="4359" max="4608" width="8.75" style="201"/>
    <col min="4609" max="4609" width="4.75" style="201" customWidth="1"/>
    <col min="4610" max="4610" width="2.875" style="201" bestFit="1" customWidth="1"/>
    <col min="4611" max="4611" width="35.875" style="201" customWidth="1"/>
    <col min="4612" max="4613" width="8.75" style="201"/>
    <col min="4614" max="4614" width="26.625" style="201" customWidth="1"/>
    <col min="4615" max="4864" width="8.75" style="201"/>
    <col min="4865" max="4865" width="4.75" style="201" customWidth="1"/>
    <col min="4866" max="4866" width="2.875" style="201" bestFit="1" customWidth="1"/>
    <col min="4867" max="4867" width="35.875" style="201" customWidth="1"/>
    <col min="4868" max="4869" width="8.75" style="201"/>
    <col min="4870" max="4870" width="26.625" style="201" customWidth="1"/>
    <col min="4871" max="5120" width="8.75" style="201"/>
    <col min="5121" max="5121" width="4.75" style="201" customWidth="1"/>
    <col min="5122" max="5122" width="2.875" style="201" bestFit="1" customWidth="1"/>
    <col min="5123" max="5123" width="35.875" style="201" customWidth="1"/>
    <col min="5124" max="5125" width="8.75" style="201"/>
    <col min="5126" max="5126" width="26.625" style="201" customWidth="1"/>
    <col min="5127" max="5376" width="8.75" style="201"/>
    <col min="5377" max="5377" width="4.75" style="201" customWidth="1"/>
    <col min="5378" max="5378" width="2.875" style="201" bestFit="1" customWidth="1"/>
    <col min="5379" max="5379" width="35.875" style="201" customWidth="1"/>
    <col min="5380" max="5381" width="8.75" style="201"/>
    <col min="5382" max="5382" width="26.625" style="201" customWidth="1"/>
    <col min="5383" max="5632" width="8.75" style="201"/>
    <col min="5633" max="5633" width="4.75" style="201" customWidth="1"/>
    <col min="5634" max="5634" width="2.875" style="201" bestFit="1" customWidth="1"/>
    <col min="5635" max="5635" width="35.875" style="201" customWidth="1"/>
    <col min="5636" max="5637" width="8.75" style="201"/>
    <col min="5638" max="5638" width="26.625" style="201" customWidth="1"/>
    <col min="5639" max="5888" width="8.75" style="201"/>
    <col min="5889" max="5889" width="4.75" style="201" customWidth="1"/>
    <col min="5890" max="5890" width="2.875" style="201" bestFit="1" customWidth="1"/>
    <col min="5891" max="5891" width="35.875" style="201" customWidth="1"/>
    <col min="5892" max="5893" width="8.75" style="201"/>
    <col min="5894" max="5894" width="26.625" style="201" customWidth="1"/>
    <col min="5895" max="6144" width="8.75" style="201"/>
    <col min="6145" max="6145" width="4.75" style="201" customWidth="1"/>
    <col min="6146" max="6146" width="2.875" style="201" bestFit="1" customWidth="1"/>
    <col min="6147" max="6147" width="35.875" style="201" customWidth="1"/>
    <col min="6148" max="6149" width="8.75" style="201"/>
    <col min="6150" max="6150" width="26.625" style="201" customWidth="1"/>
    <col min="6151" max="6400" width="8.75" style="201"/>
    <col min="6401" max="6401" width="4.75" style="201" customWidth="1"/>
    <col min="6402" max="6402" width="2.875" style="201" bestFit="1" customWidth="1"/>
    <col min="6403" max="6403" width="35.875" style="201" customWidth="1"/>
    <col min="6404" max="6405" width="8.75" style="201"/>
    <col min="6406" max="6406" width="26.625" style="201" customWidth="1"/>
    <col min="6407" max="6656" width="8.75" style="201"/>
    <col min="6657" max="6657" width="4.75" style="201" customWidth="1"/>
    <col min="6658" max="6658" width="2.875" style="201" bestFit="1" customWidth="1"/>
    <col min="6659" max="6659" width="35.875" style="201" customWidth="1"/>
    <col min="6660" max="6661" width="8.75" style="201"/>
    <col min="6662" max="6662" width="26.625" style="201" customWidth="1"/>
    <col min="6663" max="6912" width="8.75" style="201"/>
    <col min="6913" max="6913" width="4.75" style="201" customWidth="1"/>
    <col min="6914" max="6914" width="2.875" style="201" bestFit="1" customWidth="1"/>
    <col min="6915" max="6915" width="35.875" style="201" customWidth="1"/>
    <col min="6916" max="6917" width="8.75" style="201"/>
    <col min="6918" max="6918" width="26.625" style="201" customWidth="1"/>
    <col min="6919" max="7168" width="8.75" style="201"/>
    <col min="7169" max="7169" width="4.75" style="201" customWidth="1"/>
    <col min="7170" max="7170" width="2.875" style="201" bestFit="1" customWidth="1"/>
    <col min="7171" max="7171" width="35.875" style="201" customWidth="1"/>
    <col min="7172" max="7173" width="8.75" style="201"/>
    <col min="7174" max="7174" width="26.625" style="201" customWidth="1"/>
    <col min="7175" max="7424" width="8.75" style="201"/>
    <col min="7425" max="7425" width="4.75" style="201" customWidth="1"/>
    <col min="7426" max="7426" width="2.875" style="201" bestFit="1" customWidth="1"/>
    <col min="7427" max="7427" width="35.875" style="201" customWidth="1"/>
    <col min="7428" max="7429" width="8.75" style="201"/>
    <col min="7430" max="7430" width="26.625" style="201" customWidth="1"/>
    <col min="7431" max="7680" width="8.75" style="201"/>
    <col min="7681" max="7681" width="4.75" style="201" customWidth="1"/>
    <col min="7682" max="7682" width="2.875" style="201" bestFit="1" customWidth="1"/>
    <col min="7683" max="7683" width="35.875" style="201" customWidth="1"/>
    <col min="7684" max="7685" width="8.75" style="201"/>
    <col min="7686" max="7686" width="26.625" style="201" customWidth="1"/>
    <col min="7687" max="7936" width="8.75" style="201"/>
    <col min="7937" max="7937" width="4.75" style="201" customWidth="1"/>
    <col min="7938" max="7938" width="2.875" style="201" bestFit="1" customWidth="1"/>
    <col min="7939" max="7939" width="35.875" style="201" customWidth="1"/>
    <col min="7940" max="7941" width="8.75" style="201"/>
    <col min="7942" max="7942" width="26.625" style="201" customWidth="1"/>
    <col min="7943" max="8192" width="8.75" style="201"/>
    <col min="8193" max="8193" width="4.75" style="201" customWidth="1"/>
    <col min="8194" max="8194" width="2.875" style="201" bestFit="1" customWidth="1"/>
    <col min="8195" max="8195" width="35.875" style="201" customWidth="1"/>
    <col min="8196" max="8197" width="8.75" style="201"/>
    <col min="8198" max="8198" width="26.625" style="201" customWidth="1"/>
    <col min="8199" max="8448" width="8.75" style="201"/>
    <col min="8449" max="8449" width="4.75" style="201" customWidth="1"/>
    <col min="8450" max="8450" width="2.875" style="201" bestFit="1" customWidth="1"/>
    <col min="8451" max="8451" width="35.875" style="201" customWidth="1"/>
    <col min="8452" max="8453" width="8.75" style="201"/>
    <col min="8454" max="8454" width="26.625" style="201" customWidth="1"/>
    <col min="8455" max="8704" width="8.75" style="201"/>
    <col min="8705" max="8705" width="4.75" style="201" customWidth="1"/>
    <col min="8706" max="8706" width="2.875" style="201" bestFit="1" customWidth="1"/>
    <col min="8707" max="8707" width="35.875" style="201" customWidth="1"/>
    <col min="8708" max="8709" width="8.75" style="201"/>
    <col min="8710" max="8710" width="26.625" style="201" customWidth="1"/>
    <col min="8711" max="8960" width="8.75" style="201"/>
    <col min="8961" max="8961" width="4.75" style="201" customWidth="1"/>
    <col min="8962" max="8962" width="2.875" style="201" bestFit="1" customWidth="1"/>
    <col min="8963" max="8963" width="35.875" style="201" customWidth="1"/>
    <col min="8964" max="8965" width="8.75" style="201"/>
    <col min="8966" max="8966" width="26.625" style="201" customWidth="1"/>
    <col min="8967" max="9216" width="8.75" style="201"/>
    <col min="9217" max="9217" width="4.75" style="201" customWidth="1"/>
    <col min="9218" max="9218" width="2.875" style="201" bestFit="1" customWidth="1"/>
    <col min="9219" max="9219" width="35.875" style="201" customWidth="1"/>
    <col min="9220" max="9221" width="8.75" style="201"/>
    <col min="9222" max="9222" width="26.625" style="201" customWidth="1"/>
    <col min="9223" max="9472" width="8.75" style="201"/>
    <col min="9473" max="9473" width="4.75" style="201" customWidth="1"/>
    <col min="9474" max="9474" width="2.875" style="201" bestFit="1" customWidth="1"/>
    <col min="9475" max="9475" width="35.875" style="201" customWidth="1"/>
    <col min="9476" max="9477" width="8.75" style="201"/>
    <col min="9478" max="9478" width="26.625" style="201" customWidth="1"/>
    <col min="9479" max="9728" width="8.75" style="201"/>
    <col min="9729" max="9729" width="4.75" style="201" customWidth="1"/>
    <col min="9730" max="9730" width="2.875" style="201" bestFit="1" customWidth="1"/>
    <col min="9731" max="9731" width="35.875" style="201" customWidth="1"/>
    <col min="9732" max="9733" width="8.75" style="201"/>
    <col min="9734" max="9734" width="26.625" style="201" customWidth="1"/>
    <col min="9735" max="9984" width="8.75" style="201"/>
    <col min="9985" max="9985" width="4.75" style="201" customWidth="1"/>
    <col min="9986" max="9986" width="2.875" style="201" bestFit="1" customWidth="1"/>
    <col min="9987" max="9987" width="35.875" style="201" customWidth="1"/>
    <col min="9988" max="9989" width="8.75" style="201"/>
    <col min="9990" max="9990" width="26.625" style="201" customWidth="1"/>
    <col min="9991" max="10240" width="8.75" style="201"/>
    <col min="10241" max="10241" width="4.75" style="201" customWidth="1"/>
    <col min="10242" max="10242" width="2.875" style="201" bestFit="1" customWidth="1"/>
    <col min="10243" max="10243" width="35.875" style="201" customWidth="1"/>
    <col min="10244" max="10245" width="8.75" style="201"/>
    <col min="10246" max="10246" width="26.625" style="201" customWidth="1"/>
    <col min="10247" max="10496" width="8.75" style="201"/>
    <col min="10497" max="10497" width="4.75" style="201" customWidth="1"/>
    <col min="10498" max="10498" width="2.875" style="201" bestFit="1" customWidth="1"/>
    <col min="10499" max="10499" width="35.875" style="201" customWidth="1"/>
    <col min="10500" max="10501" width="8.75" style="201"/>
    <col min="10502" max="10502" width="26.625" style="201" customWidth="1"/>
    <col min="10503" max="10752" width="8.75" style="201"/>
    <col min="10753" max="10753" width="4.75" style="201" customWidth="1"/>
    <col min="10754" max="10754" width="2.875" style="201" bestFit="1" customWidth="1"/>
    <col min="10755" max="10755" width="35.875" style="201" customWidth="1"/>
    <col min="10756" max="10757" width="8.75" style="201"/>
    <col min="10758" max="10758" width="26.625" style="201" customWidth="1"/>
    <col min="10759" max="11008" width="8.75" style="201"/>
    <col min="11009" max="11009" width="4.75" style="201" customWidth="1"/>
    <col min="11010" max="11010" width="2.875" style="201" bestFit="1" customWidth="1"/>
    <col min="11011" max="11011" width="35.875" style="201" customWidth="1"/>
    <col min="11012" max="11013" width="8.75" style="201"/>
    <col min="11014" max="11014" width="26.625" style="201" customWidth="1"/>
    <col min="11015" max="11264" width="8.75" style="201"/>
    <col min="11265" max="11265" width="4.75" style="201" customWidth="1"/>
    <col min="11266" max="11266" width="2.875" style="201" bestFit="1" customWidth="1"/>
    <col min="11267" max="11267" width="35.875" style="201" customWidth="1"/>
    <col min="11268" max="11269" width="8.75" style="201"/>
    <col min="11270" max="11270" width="26.625" style="201" customWidth="1"/>
    <col min="11271" max="11520" width="8.75" style="201"/>
    <col min="11521" max="11521" width="4.75" style="201" customWidth="1"/>
    <col min="11522" max="11522" width="2.875" style="201" bestFit="1" customWidth="1"/>
    <col min="11523" max="11523" width="35.875" style="201" customWidth="1"/>
    <col min="11524" max="11525" width="8.75" style="201"/>
    <col min="11526" max="11526" width="26.625" style="201" customWidth="1"/>
    <col min="11527" max="11776" width="8.75" style="201"/>
    <col min="11777" max="11777" width="4.75" style="201" customWidth="1"/>
    <col min="11778" max="11778" width="2.875" style="201" bestFit="1" customWidth="1"/>
    <col min="11779" max="11779" width="35.875" style="201" customWidth="1"/>
    <col min="11780" max="11781" width="8.75" style="201"/>
    <col min="11782" max="11782" width="26.625" style="201" customWidth="1"/>
    <col min="11783" max="12032" width="8.75" style="201"/>
    <col min="12033" max="12033" width="4.75" style="201" customWidth="1"/>
    <col min="12034" max="12034" width="2.875" style="201" bestFit="1" customWidth="1"/>
    <col min="12035" max="12035" width="35.875" style="201" customWidth="1"/>
    <col min="12036" max="12037" width="8.75" style="201"/>
    <col min="12038" max="12038" width="26.625" style="201" customWidth="1"/>
    <col min="12039" max="12288" width="8.75" style="201"/>
    <col min="12289" max="12289" width="4.75" style="201" customWidth="1"/>
    <col min="12290" max="12290" width="2.875" style="201" bestFit="1" customWidth="1"/>
    <col min="12291" max="12291" width="35.875" style="201" customWidth="1"/>
    <col min="12292" max="12293" width="8.75" style="201"/>
    <col min="12294" max="12294" width="26.625" style="201" customWidth="1"/>
    <col min="12295" max="12544" width="8.75" style="201"/>
    <col min="12545" max="12545" width="4.75" style="201" customWidth="1"/>
    <col min="12546" max="12546" width="2.875" style="201" bestFit="1" customWidth="1"/>
    <col min="12547" max="12547" width="35.875" style="201" customWidth="1"/>
    <col min="12548" max="12549" width="8.75" style="201"/>
    <col min="12550" max="12550" width="26.625" style="201" customWidth="1"/>
    <col min="12551" max="12800" width="8.75" style="201"/>
    <col min="12801" max="12801" width="4.75" style="201" customWidth="1"/>
    <col min="12802" max="12802" width="2.875" style="201" bestFit="1" customWidth="1"/>
    <col min="12803" max="12803" width="35.875" style="201" customWidth="1"/>
    <col min="12804" max="12805" width="8.75" style="201"/>
    <col min="12806" max="12806" width="26.625" style="201" customWidth="1"/>
    <col min="12807" max="13056" width="8.75" style="201"/>
    <col min="13057" max="13057" width="4.75" style="201" customWidth="1"/>
    <col min="13058" max="13058" width="2.875" style="201" bestFit="1" customWidth="1"/>
    <col min="13059" max="13059" width="35.875" style="201" customWidth="1"/>
    <col min="13060" max="13061" width="8.75" style="201"/>
    <col min="13062" max="13062" width="26.625" style="201" customWidth="1"/>
    <col min="13063" max="13312" width="8.75" style="201"/>
    <col min="13313" max="13313" width="4.75" style="201" customWidth="1"/>
    <col min="13314" max="13314" width="2.875" style="201" bestFit="1" customWidth="1"/>
    <col min="13315" max="13315" width="35.875" style="201" customWidth="1"/>
    <col min="13316" max="13317" width="8.75" style="201"/>
    <col min="13318" max="13318" width="26.625" style="201" customWidth="1"/>
    <col min="13319" max="13568" width="8.75" style="201"/>
    <col min="13569" max="13569" width="4.75" style="201" customWidth="1"/>
    <col min="13570" max="13570" width="2.875" style="201" bestFit="1" customWidth="1"/>
    <col min="13571" max="13571" width="35.875" style="201" customWidth="1"/>
    <col min="13572" max="13573" width="8.75" style="201"/>
    <col min="13574" max="13574" width="26.625" style="201" customWidth="1"/>
    <col min="13575" max="13824" width="8.75" style="201"/>
    <col min="13825" max="13825" width="4.75" style="201" customWidth="1"/>
    <col min="13826" max="13826" width="2.875" style="201" bestFit="1" customWidth="1"/>
    <col min="13827" max="13827" width="35.875" style="201" customWidth="1"/>
    <col min="13828" max="13829" width="8.75" style="201"/>
    <col min="13830" max="13830" width="26.625" style="201" customWidth="1"/>
    <col min="13831" max="14080" width="8.75" style="201"/>
    <col min="14081" max="14081" width="4.75" style="201" customWidth="1"/>
    <col min="14082" max="14082" width="2.875" style="201" bestFit="1" customWidth="1"/>
    <col min="14083" max="14083" width="35.875" style="201" customWidth="1"/>
    <col min="14084" max="14085" width="8.75" style="201"/>
    <col min="14086" max="14086" width="26.625" style="201" customWidth="1"/>
    <col min="14087" max="14336" width="8.75" style="201"/>
    <col min="14337" max="14337" width="4.75" style="201" customWidth="1"/>
    <col min="14338" max="14338" width="2.875" style="201" bestFit="1" customWidth="1"/>
    <col min="14339" max="14339" width="35.875" style="201" customWidth="1"/>
    <col min="14340" max="14341" width="8.75" style="201"/>
    <col min="14342" max="14342" width="26.625" style="201" customWidth="1"/>
    <col min="14343" max="14592" width="8.75" style="201"/>
    <col min="14593" max="14593" width="4.75" style="201" customWidth="1"/>
    <col min="14594" max="14594" width="2.875" style="201" bestFit="1" customWidth="1"/>
    <col min="14595" max="14595" width="35.875" style="201" customWidth="1"/>
    <col min="14596" max="14597" width="8.75" style="201"/>
    <col min="14598" max="14598" width="26.625" style="201" customWidth="1"/>
    <col min="14599" max="14848" width="8.75" style="201"/>
    <col min="14849" max="14849" width="4.75" style="201" customWidth="1"/>
    <col min="14850" max="14850" width="2.875" style="201" bestFit="1" customWidth="1"/>
    <col min="14851" max="14851" width="35.875" style="201" customWidth="1"/>
    <col min="14852" max="14853" width="8.75" style="201"/>
    <col min="14854" max="14854" width="26.625" style="201" customWidth="1"/>
    <col min="14855" max="15104" width="8.75" style="201"/>
    <col min="15105" max="15105" width="4.75" style="201" customWidth="1"/>
    <col min="15106" max="15106" width="2.875" style="201" bestFit="1" customWidth="1"/>
    <col min="15107" max="15107" width="35.875" style="201" customWidth="1"/>
    <col min="15108" max="15109" width="8.75" style="201"/>
    <col min="15110" max="15110" width="26.625" style="201" customWidth="1"/>
    <col min="15111" max="15360" width="8.75" style="201"/>
    <col min="15361" max="15361" width="4.75" style="201" customWidth="1"/>
    <col min="15362" max="15362" width="2.875" style="201" bestFit="1" customWidth="1"/>
    <col min="15363" max="15363" width="35.875" style="201" customWidth="1"/>
    <col min="15364" max="15365" width="8.75" style="201"/>
    <col min="15366" max="15366" width="26.625" style="201" customWidth="1"/>
    <col min="15367" max="15616" width="8.75" style="201"/>
    <col min="15617" max="15617" width="4.75" style="201" customWidth="1"/>
    <col min="15618" max="15618" width="2.875" style="201" bestFit="1" customWidth="1"/>
    <col min="15619" max="15619" width="35.875" style="201" customWidth="1"/>
    <col min="15620" max="15621" width="8.75" style="201"/>
    <col min="15622" max="15622" width="26.625" style="201" customWidth="1"/>
    <col min="15623" max="15872" width="8.75" style="201"/>
    <col min="15873" max="15873" width="4.75" style="201" customWidth="1"/>
    <col min="15874" max="15874" width="2.875" style="201" bestFit="1" customWidth="1"/>
    <col min="15875" max="15875" width="35.875" style="201" customWidth="1"/>
    <col min="15876" max="15877" width="8.75" style="201"/>
    <col min="15878" max="15878" width="26.625" style="201" customWidth="1"/>
    <col min="15879" max="16128" width="8.75" style="201"/>
    <col min="16129" max="16129" width="4.75" style="201" customWidth="1"/>
    <col min="16130" max="16130" width="2.875" style="201" bestFit="1" customWidth="1"/>
    <col min="16131" max="16131" width="35.875" style="201" customWidth="1"/>
    <col min="16132" max="16133" width="8.75" style="201"/>
    <col min="16134" max="16134" width="26.625" style="201" customWidth="1"/>
    <col min="16135" max="16384" width="8.75" style="201"/>
  </cols>
  <sheetData>
    <row r="1" spans="1:8" ht="15" x14ac:dyDescent="0.25">
      <c r="A1" s="334" t="s">
        <v>729</v>
      </c>
      <c r="B1" s="334"/>
      <c r="C1" s="334"/>
      <c r="D1" s="334"/>
      <c r="E1" s="334"/>
      <c r="F1" s="334"/>
    </row>
    <row r="3" spans="1:8" x14ac:dyDescent="0.2">
      <c r="A3" s="201" t="s">
        <v>730</v>
      </c>
      <c r="D3" s="201" t="s">
        <v>770</v>
      </c>
    </row>
    <row r="4" spans="1:8" x14ac:dyDescent="0.2">
      <c r="A4" s="201" t="s">
        <v>731</v>
      </c>
      <c r="D4" s="201" t="s">
        <v>853</v>
      </c>
    </row>
    <row r="5" spans="1:8" x14ac:dyDescent="0.2">
      <c r="A5" s="201" t="s">
        <v>732</v>
      </c>
      <c r="D5" s="201" t="s">
        <v>733</v>
      </c>
    </row>
    <row r="6" spans="1:8" x14ac:dyDescent="0.2">
      <c r="D6" s="201" t="s">
        <v>734</v>
      </c>
    </row>
    <row r="7" spans="1:8" x14ac:dyDescent="0.2">
      <c r="D7" s="201" t="s">
        <v>771</v>
      </c>
    </row>
    <row r="11" spans="1:8" x14ac:dyDescent="0.2">
      <c r="A11" s="201" t="s">
        <v>735</v>
      </c>
      <c r="D11" s="201" t="s">
        <v>736</v>
      </c>
    </row>
    <row r="13" spans="1:8" ht="30" x14ac:dyDescent="0.2">
      <c r="A13" s="335" t="s">
        <v>19</v>
      </c>
      <c r="B13" s="335"/>
      <c r="C13" s="203" t="s">
        <v>737</v>
      </c>
      <c r="D13" s="203" t="s">
        <v>738</v>
      </c>
      <c r="E13" s="204" t="s">
        <v>739</v>
      </c>
      <c r="F13" s="203" t="s">
        <v>740</v>
      </c>
    </row>
    <row r="14" spans="1:8" s="208" customFormat="1" ht="30" customHeight="1" x14ac:dyDescent="0.25">
      <c r="A14" s="332">
        <v>1</v>
      </c>
      <c r="B14" s="333"/>
      <c r="C14" s="205" t="s">
        <v>741</v>
      </c>
      <c r="D14" s="206"/>
      <c r="E14" s="207"/>
      <c r="F14" s="207"/>
      <c r="H14" s="206" t="s">
        <v>742</v>
      </c>
    </row>
    <row r="15" spans="1:8" s="208" customFormat="1" ht="30" customHeight="1" x14ac:dyDescent="0.25">
      <c r="A15" s="332">
        <v>2</v>
      </c>
      <c r="B15" s="333"/>
      <c r="C15" s="205" t="s">
        <v>743</v>
      </c>
      <c r="D15" s="207"/>
      <c r="E15" s="209"/>
      <c r="F15" s="210"/>
      <c r="H15" s="210" t="s">
        <v>744</v>
      </c>
    </row>
    <row r="16" spans="1:8" s="208" customFormat="1" ht="30" customHeight="1" x14ac:dyDescent="0.25">
      <c r="A16" s="332">
        <v>3</v>
      </c>
      <c r="B16" s="333"/>
      <c r="C16" s="205" t="s">
        <v>745</v>
      </c>
      <c r="D16" s="207"/>
      <c r="E16" s="207"/>
      <c r="F16" s="207"/>
    </row>
    <row r="17" spans="1:6" s="208" customFormat="1" ht="30" customHeight="1" x14ac:dyDescent="0.25">
      <c r="A17" s="207"/>
      <c r="B17" s="210">
        <v>1</v>
      </c>
      <c r="C17" s="207" t="s">
        <v>746</v>
      </c>
      <c r="D17" s="206"/>
      <c r="E17" s="207"/>
      <c r="F17" s="207"/>
    </row>
    <row r="18" spans="1:6" s="208" customFormat="1" ht="30" customHeight="1" x14ac:dyDescent="0.25">
      <c r="A18" s="207"/>
      <c r="B18" s="210">
        <v>2</v>
      </c>
      <c r="C18" s="207" t="s">
        <v>747</v>
      </c>
      <c r="D18" s="206"/>
      <c r="E18" s="207"/>
      <c r="F18" s="207"/>
    </row>
    <row r="19" spans="1:6" s="208" customFormat="1" ht="30" customHeight="1" x14ac:dyDescent="0.25">
      <c r="A19" s="207"/>
      <c r="B19" s="210">
        <v>3</v>
      </c>
      <c r="C19" s="207" t="s">
        <v>748</v>
      </c>
      <c r="D19" s="206"/>
      <c r="E19" s="207"/>
      <c r="F19" s="207"/>
    </row>
    <row r="20" spans="1:6" s="208" customFormat="1" ht="30" customHeight="1" x14ac:dyDescent="0.25">
      <c r="A20" s="207"/>
      <c r="B20" s="210">
        <v>4</v>
      </c>
      <c r="C20" s="207" t="s">
        <v>17</v>
      </c>
      <c r="D20" s="206"/>
      <c r="E20" s="207"/>
      <c r="F20" s="207"/>
    </row>
    <row r="21" spans="1:6" s="208" customFormat="1" ht="30" customHeight="1" x14ac:dyDescent="0.25">
      <c r="A21" s="207"/>
      <c r="B21" s="210">
        <v>5</v>
      </c>
      <c r="C21" s="211" t="s">
        <v>749</v>
      </c>
      <c r="D21" s="206"/>
      <c r="E21" s="207"/>
      <c r="F21" s="207"/>
    </row>
    <row r="22" spans="1:6" s="208" customFormat="1" ht="30" customHeight="1" x14ac:dyDescent="0.25">
      <c r="A22" s="207"/>
      <c r="B22" s="210">
        <v>6</v>
      </c>
      <c r="C22" s="207" t="s">
        <v>750</v>
      </c>
      <c r="D22" s="206"/>
      <c r="E22" s="207"/>
      <c r="F22" s="207"/>
    </row>
    <row r="23" spans="1:6" s="208" customFormat="1" ht="30" customHeight="1" x14ac:dyDescent="0.25">
      <c r="A23" s="207"/>
      <c r="B23" s="210">
        <v>7</v>
      </c>
      <c r="C23" s="211" t="s">
        <v>751</v>
      </c>
      <c r="D23" s="206"/>
      <c r="E23" s="207"/>
      <c r="F23" s="207"/>
    </row>
    <row r="24" spans="1:6" s="208" customFormat="1" ht="30" customHeight="1" x14ac:dyDescent="0.25">
      <c r="A24" s="207"/>
      <c r="B24" s="210">
        <v>8</v>
      </c>
      <c r="C24" s="211" t="s">
        <v>752</v>
      </c>
      <c r="D24" s="206"/>
      <c r="E24" s="207"/>
      <c r="F24" s="207"/>
    </row>
    <row r="25" spans="1:6" s="208" customFormat="1" ht="30" customHeight="1" x14ac:dyDescent="0.25">
      <c r="A25" s="207"/>
      <c r="B25" s="210">
        <v>9</v>
      </c>
      <c r="C25" s="207" t="s">
        <v>753</v>
      </c>
      <c r="D25" s="206"/>
      <c r="E25" s="207"/>
      <c r="F25" s="207"/>
    </row>
    <row r="26" spans="1:6" s="208" customFormat="1" ht="30" customHeight="1" x14ac:dyDescent="0.25">
      <c r="A26" s="207"/>
      <c r="B26" s="210">
        <v>10</v>
      </c>
      <c r="C26" s="207" t="s">
        <v>754</v>
      </c>
      <c r="D26" s="206"/>
      <c r="E26" s="207"/>
      <c r="F26" s="207"/>
    </row>
    <row r="27" spans="1:6" s="208" customFormat="1" ht="30" customHeight="1" x14ac:dyDescent="0.25">
      <c r="A27" s="207"/>
      <c r="B27" s="210">
        <v>11</v>
      </c>
      <c r="C27" s="207" t="s">
        <v>755</v>
      </c>
      <c r="D27" s="206"/>
      <c r="E27" s="207"/>
      <c r="F27" s="207"/>
    </row>
    <row r="28" spans="1:6" s="208" customFormat="1" ht="30" customHeight="1" x14ac:dyDescent="0.25">
      <c r="A28" s="207"/>
      <c r="B28" s="210">
        <v>12</v>
      </c>
      <c r="C28" s="207" t="s">
        <v>756</v>
      </c>
      <c r="D28" s="206"/>
      <c r="E28" s="207"/>
      <c r="F28" s="207"/>
    </row>
    <row r="29" spans="1:6" s="208" customFormat="1" ht="30" customHeight="1" x14ac:dyDescent="0.25">
      <c r="A29" s="332">
        <v>4</v>
      </c>
      <c r="B29" s="333"/>
      <c r="C29" s="205" t="s">
        <v>757</v>
      </c>
      <c r="D29" s="207"/>
      <c r="E29" s="207"/>
      <c r="F29" s="207"/>
    </row>
    <row r="30" spans="1:6" s="208" customFormat="1" ht="30" customHeight="1" x14ac:dyDescent="0.25">
      <c r="A30" s="207"/>
      <c r="B30" s="210">
        <v>1</v>
      </c>
      <c r="C30" s="211" t="s">
        <v>758</v>
      </c>
      <c r="D30" s="207"/>
      <c r="E30" s="207"/>
      <c r="F30" s="207"/>
    </row>
    <row r="31" spans="1:6" s="208" customFormat="1" ht="30" customHeight="1" x14ac:dyDescent="0.25">
      <c r="A31" s="207"/>
      <c r="B31" s="210">
        <v>2</v>
      </c>
      <c r="C31" s="207" t="s">
        <v>759</v>
      </c>
      <c r="D31" s="207"/>
      <c r="E31" s="207"/>
      <c r="F31" s="207"/>
    </row>
    <row r="32" spans="1:6" s="208" customFormat="1" ht="30" customHeight="1" x14ac:dyDescent="0.25">
      <c r="A32" s="207"/>
      <c r="B32" s="210">
        <v>3</v>
      </c>
      <c r="C32" s="207" t="s">
        <v>760</v>
      </c>
      <c r="D32" s="207"/>
      <c r="E32" s="207"/>
      <c r="F32" s="207"/>
    </row>
    <row r="33" spans="1:6" s="208" customFormat="1" ht="30" customHeight="1" x14ac:dyDescent="0.25">
      <c r="A33" s="207"/>
      <c r="B33" s="210">
        <v>4</v>
      </c>
      <c r="C33" s="207" t="s">
        <v>761</v>
      </c>
      <c r="D33" s="207"/>
      <c r="E33" s="207"/>
      <c r="F33" s="207"/>
    </row>
    <row r="34" spans="1:6" s="208" customFormat="1" ht="30" customHeight="1" x14ac:dyDescent="0.25">
      <c r="A34" s="207"/>
      <c r="B34" s="210">
        <v>5</v>
      </c>
      <c r="C34" s="207" t="s">
        <v>762</v>
      </c>
      <c r="D34" s="207"/>
      <c r="E34" s="207"/>
      <c r="F34" s="207"/>
    </row>
    <row r="35" spans="1:6" s="208" customFormat="1" ht="30" customHeight="1" x14ac:dyDescent="0.25">
      <c r="A35" s="332">
        <v>5</v>
      </c>
      <c r="B35" s="333"/>
      <c r="C35" s="212" t="s">
        <v>763</v>
      </c>
      <c r="D35" s="207"/>
      <c r="E35" s="207"/>
      <c r="F35" s="207"/>
    </row>
    <row r="36" spans="1:6" s="208" customFormat="1" ht="30" customHeight="1" x14ac:dyDescent="0.25">
      <c r="A36" s="207"/>
      <c r="B36" s="210">
        <v>1</v>
      </c>
      <c r="C36" s="211" t="s">
        <v>764</v>
      </c>
      <c r="D36" s="207"/>
      <c r="E36" s="207"/>
      <c r="F36" s="207"/>
    </row>
    <row r="37" spans="1:6" s="208" customFormat="1" ht="30" customHeight="1" x14ac:dyDescent="0.25">
      <c r="A37" s="207"/>
      <c r="B37" s="210">
        <v>2</v>
      </c>
      <c r="C37" s="207" t="s">
        <v>765</v>
      </c>
      <c r="D37" s="207"/>
      <c r="E37" s="207"/>
      <c r="F37" s="207"/>
    </row>
    <row r="38" spans="1:6" s="208" customFormat="1" ht="30" customHeight="1" x14ac:dyDescent="0.25">
      <c r="A38" s="207"/>
      <c r="B38" s="210">
        <v>3</v>
      </c>
      <c r="C38" s="207" t="s">
        <v>766</v>
      </c>
      <c r="D38" s="207"/>
      <c r="E38" s="207"/>
      <c r="F38" s="207"/>
    </row>
    <row r="39" spans="1:6" s="208" customFormat="1" ht="30" customHeight="1" x14ac:dyDescent="0.25">
      <c r="A39" s="207"/>
      <c r="B39" s="210">
        <v>3</v>
      </c>
      <c r="C39" s="211" t="s">
        <v>767</v>
      </c>
      <c r="D39" s="207"/>
      <c r="E39" s="207"/>
      <c r="F39" s="207"/>
    </row>
    <row r="40" spans="1:6" s="208" customFormat="1" ht="30" customHeight="1" x14ac:dyDescent="0.25">
      <c r="A40" s="207"/>
      <c r="B40" s="210">
        <v>4</v>
      </c>
      <c r="C40" s="211" t="s">
        <v>768</v>
      </c>
      <c r="D40" s="207"/>
      <c r="E40" s="207"/>
      <c r="F40" s="207"/>
    </row>
    <row r="41" spans="1:6" s="208" customFormat="1" ht="30" customHeight="1" x14ac:dyDescent="0.25">
      <c r="A41" s="332">
        <v>7</v>
      </c>
      <c r="B41" s="333"/>
      <c r="C41" s="205" t="s">
        <v>769</v>
      </c>
      <c r="D41" s="207"/>
      <c r="E41" s="207"/>
      <c r="F41" s="207"/>
    </row>
  </sheetData>
  <mergeCells count="8">
    <mergeCell ref="A35:B35"/>
    <mergeCell ref="A41:B41"/>
    <mergeCell ref="A1:F1"/>
    <mergeCell ref="A13:B13"/>
    <mergeCell ref="A14:B14"/>
    <mergeCell ref="A15:B15"/>
    <mergeCell ref="A16:B16"/>
    <mergeCell ref="A29:B29"/>
  </mergeCells>
  <pageMargins left="0.70866141732283472" right="0.70866141732283472" top="0.74803149606299213" bottom="0.74803149606299213" header="0.31496062992125984" footer="0.31496062992125984"/>
  <pageSetup paperSize="9" scale="9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1B06-8EA9-443D-8824-DFFB249D7C8F}">
  <sheetPr>
    <tabColor rgb="FF0070C0"/>
  </sheetPr>
  <dimension ref="A1:J639"/>
  <sheetViews>
    <sheetView tabSelected="1" topLeftCell="A233" zoomScale="69" zoomScaleNormal="69" workbookViewId="0">
      <selection activeCell="K241" sqref="K241"/>
    </sheetView>
  </sheetViews>
  <sheetFormatPr defaultRowHeight="15.75" x14ac:dyDescent="0.25"/>
  <cols>
    <col min="1" max="1" width="5.375" style="424" bestFit="1" customWidth="1"/>
    <col min="2" max="2" width="17.875" style="424" bestFit="1" customWidth="1"/>
    <col min="3" max="3" width="58.875" style="424" bestFit="1" customWidth="1"/>
    <col min="4" max="4" width="33.875" style="424" customWidth="1"/>
    <col min="5" max="5" width="17.25" style="424" bestFit="1" customWidth="1"/>
    <col min="6" max="6" width="10.25" style="424" bestFit="1" customWidth="1"/>
    <col min="7" max="8" width="10.125" style="424" customWidth="1"/>
    <col min="9" max="9" width="9" style="424"/>
    <col min="10" max="10" width="27" style="424" bestFit="1" customWidth="1"/>
    <col min="11" max="16384" width="9" style="424"/>
  </cols>
  <sheetData>
    <row r="1" spans="1:9" ht="18.75" customHeight="1" x14ac:dyDescent="0.25">
      <c r="A1" s="422" t="s">
        <v>856</v>
      </c>
      <c r="B1" s="422"/>
      <c r="C1" s="422"/>
      <c r="D1" s="422"/>
      <c r="E1" s="422"/>
      <c r="F1" s="422"/>
      <c r="G1" s="422"/>
      <c r="H1" s="423"/>
    </row>
    <row r="2" spans="1:9" x14ac:dyDescent="0.25">
      <c r="A2" s="423"/>
      <c r="B2" s="423"/>
      <c r="C2" s="423"/>
      <c r="D2" s="423"/>
      <c r="E2" s="423"/>
      <c r="F2" s="423"/>
      <c r="G2" s="423"/>
      <c r="H2" s="423"/>
    </row>
    <row r="3" spans="1:9" ht="15" customHeight="1" x14ac:dyDescent="0.25">
      <c r="A3" s="445"/>
      <c r="B3" s="445"/>
      <c r="C3" s="423"/>
      <c r="D3" s="425"/>
      <c r="E3" s="425"/>
      <c r="F3" s="425"/>
      <c r="G3" s="425"/>
      <c r="H3" s="425"/>
    </row>
    <row r="4" spans="1:9" ht="36.75" customHeight="1" x14ac:dyDescent="0.25">
      <c r="A4" s="426" t="s">
        <v>123</v>
      </c>
      <c r="B4" s="426" t="s">
        <v>124</v>
      </c>
      <c r="C4" s="426" t="s">
        <v>854</v>
      </c>
      <c r="D4" s="426" t="s">
        <v>855</v>
      </c>
      <c r="E4" s="426" t="s">
        <v>858</v>
      </c>
      <c r="F4" s="426" t="s">
        <v>857</v>
      </c>
      <c r="G4" s="426" t="s">
        <v>21</v>
      </c>
      <c r="H4" s="426"/>
      <c r="I4" s="421" t="s">
        <v>859</v>
      </c>
    </row>
    <row r="5" spans="1:9" ht="30" customHeight="1" x14ac:dyDescent="0.25">
      <c r="A5" s="427">
        <v>1</v>
      </c>
      <c r="B5" s="428" t="s">
        <v>802</v>
      </c>
      <c r="C5" s="428"/>
      <c r="D5" s="453" t="s">
        <v>1233</v>
      </c>
      <c r="E5" s="427"/>
      <c r="F5" s="427"/>
      <c r="G5" s="427">
        <v>2</v>
      </c>
      <c r="H5" s="427"/>
      <c r="I5" s="421">
        <v>1</v>
      </c>
    </row>
    <row r="6" spans="1:9" ht="30" customHeight="1" x14ac:dyDescent="0.25">
      <c r="A6" s="427"/>
      <c r="B6" s="428"/>
      <c r="C6" s="428"/>
      <c r="D6" s="427"/>
      <c r="E6" s="427"/>
      <c r="F6" s="427"/>
      <c r="G6" s="427"/>
      <c r="H6" s="427"/>
      <c r="I6" s="421"/>
    </row>
    <row r="7" spans="1:9" ht="30" customHeight="1" x14ac:dyDescent="0.25">
      <c r="A7" s="427"/>
      <c r="B7" s="428"/>
      <c r="C7" s="428"/>
      <c r="D7" s="427"/>
      <c r="E7" s="427"/>
      <c r="F7" s="427"/>
      <c r="G7" s="427"/>
      <c r="H7" s="427"/>
      <c r="I7" s="421"/>
    </row>
    <row r="8" spans="1:9" ht="30" customHeight="1" x14ac:dyDescent="0.25">
      <c r="A8" s="427"/>
      <c r="B8" s="428"/>
      <c r="C8" s="428"/>
      <c r="D8" s="427"/>
      <c r="E8" s="427"/>
      <c r="F8" s="427"/>
      <c r="G8" s="427"/>
      <c r="H8" s="427"/>
      <c r="I8" s="421"/>
    </row>
    <row r="9" spans="1:9" ht="30" customHeight="1" x14ac:dyDescent="0.25">
      <c r="A9" s="427">
        <v>2</v>
      </c>
      <c r="B9" s="428" t="s">
        <v>803</v>
      </c>
      <c r="C9" s="427" t="s">
        <v>1383</v>
      </c>
      <c r="D9" s="453" t="s">
        <v>1234</v>
      </c>
      <c r="E9" s="427"/>
      <c r="F9" s="427"/>
      <c r="G9" s="427">
        <v>2</v>
      </c>
      <c r="H9" s="427"/>
      <c r="I9" s="421">
        <v>2</v>
      </c>
    </row>
    <row r="10" spans="1:9" ht="30" customHeight="1" x14ac:dyDescent="0.25">
      <c r="A10" s="427"/>
      <c r="B10" s="428"/>
      <c r="C10" s="427" t="s">
        <v>1384</v>
      </c>
      <c r="D10" s="456"/>
      <c r="E10" s="427"/>
      <c r="F10" s="427"/>
      <c r="G10" s="427"/>
      <c r="H10" s="427"/>
      <c r="I10" s="421"/>
    </row>
    <row r="11" spans="1:9" ht="30" customHeight="1" x14ac:dyDescent="0.25">
      <c r="A11" s="427"/>
      <c r="B11" s="428"/>
      <c r="C11" s="427" t="s">
        <v>1385</v>
      </c>
      <c r="D11" s="456"/>
      <c r="E11" s="427"/>
      <c r="F11" s="427"/>
      <c r="G11" s="427"/>
      <c r="H11" s="427"/>
      <c r="I11" s="421"/>
    </row>
    <row r="12" spans="1:9" ht="30" customHeight="1" x14ac:dyDescent="0.25">
      <c r="A12" s="427"/>
      <c r="B12" s="428"/>
      <c r="C12" s="427" t="s">
        <v>1386</v>
      </c>
      <c r="D12" s="456"/>
      <c r="E12" s="427"/>
      <c r="F12" s="427"/>
      <c r="G12" s="427"/>
      <c r="H12" s="427"/>
      <c r="I12" s="421"/>
    </row>
    <row r="13" spans="1:9" ht="30" customHeight="1" x14ac:dyDescent="0.25">
      <c r="A13" s="427"/>
      <c r="B13" s="428"/>
      <c r="C13" s="427" t="s">
        <v>1387</v>
      </c>
      <c r="D13" s="456"/>
      <c r="E13" s="427"/>
      <c r="F13" s="427"/>
      <c r="G13" s="427"/>
      <c r="H13" s="427"/>
      <c r="I13" s="421"/>
    </row>
    <row r="14" spans="1:9" ht="30" customHeight="1" x14ac:dyDescent="0.25">
      <c r="A14" s="427"/>
      <c r="B14" s="428"/>
      <c r="C14" s="427" t="s">
        <v>1381</v>
      </c>
      <c r="D14" s="456"/>
      <c r="E14" s="427"/>
      <c r="F14" s="427"/>
      <c r="G14" s="427"/>
      <c r="H14" s="427"/>
      <c r="I14" s="421"/>
    </row>
    <row r="15" spans="1:9" ht="30" customHeight="1" x14ac:dyDescent="0.25">
      <c r="A15" s="427"/>
      <c r="B15" s="428"/>
      <c r="C15" s="427" t="s">
        <v>1388</v>
      </c>
      <c r="D15" s="456"/>
      <c r="E15" s="427"/>
      <c r="F15" s="427"/>
      <c r="G15" s="427"/>
      <c r="H15" s="427"/>
      <c r="I15" s="421"/>
    </row>
    <row r="16" spans="1:9" ht="30" customHeight="1" x14ac:dyDescent="0.25">
      <c r="A16" s="427"/>
      <c r="B16" s="428"/>
      <c r="C16" s="427" t="s">
        <v>1382</v>
      </c>
      <c r="D16" s="456"/>
      <c r="E16" s="427"/>
      <c r="F16" s="427"/>
      <c r="G16" s="427"/>
      <c r="H16" s="427"/>
      <c r="I16" s="421"/>
    </row>
    <row r="17" spans="1:9" ht="30" customHeight="1" x14ac:dyDescent="0.25">
      <c r="A17" s="427">
        <v>3</v>
      </c>
      <c r="B17" s="429" t="s">
        <v>805</v>
      </c>
      <c r="C17" s="429" t="s">
        <v>1389</v>
      </c>
      <c r="D17" s="453" t="s">
        <v>466</v>
      </c>
      <c r="E17" s="427"/>
      <c r="F17" s="427"/>
      <c r="G17" s="427">
        <v>3</v>
      </c>
      <c r="H17" s="427"/>
      <c r="I17" s="421">
        <v>3</v>
      </c>
    </row>
    <row r="18" spans="1:9" ht="30" customHeight="1" x14ac:dyDescent="0.25">
      <c r="A18" s="427"/>
      <c r="B18" s="429"/>
      <c r="C18" s="429" t="s">
        <v>1390</v>
      </c>
      <c r="D18" s="427"/>
      <c r="E18" s="427"/>
      <c r="F18" s="427"/>
      <c r="G18" s="427"/>
      <c r="H18" s="427"/>
      <c r="I18" s="421"/>
    </row>
    <row r="19" spans="1:9" ht="30" customHeight="1" x14ac:dyDescent="0.25">
      <c r="A19" s="427"/>
      <c r="B19" s="429"/>
      <c r="C19" s="429" t="s">
        <v>1391</v>
      </c>
      <c r="D19" s="427"/>
      <c r="E19" s="427"/>
      <c r="F19" s="427"/>
      <c r="G19" s="427"/>
      <c r="H19" s="427"/>
      <c r="I19" s="421"/>
    </row>
    <row r="20" spans="1:9" ht="30" customHeight="1" x14ac:dyDescent="0.25">
      <c r="A20" s="427"/>
      <c r="B20" s="429"/>
      <c r="C20" s="429" t="s">
        <v>1392</v>
      </c>
      <c r="D20" s="427"/>
      <c r="E20" s="427"/>
      <c r="F20" s="427"/>
      <c r="G20" s="427"/>
      <c r="H20" s="427"/>
      <c r="I20" s="421"/>
    </row>
    <row r="21" spans="1:9" ht="30" customHeight="1" x14ac:dyDescent="0.25">
      <c r="A21" s="427"/>
      <c r="B21" s="429"/>
      <c r="C21" s="429" t="s">
        <v>1393</v>
      </c>
      <c r="D21" s="427"/>
      <c r="E21" s="427"/>
      <c r="F21" s="427"/>
      <c r="G21" s="427"/>
      <c r="H21" s="427"/>
      <c r="I21" s="421"/>
    </row>
    <row r="22" spans="1:9" ht="30" customHeight="1" x14ac:dyDescent="0.25">
      <c r="A22" s="427"/>
      <c r="B22" s="429"/>
      <c r="C22" s="429" t="s">
        <v>1394</v>
      </c>
      <c r="D22" s="427"/>
      <c r="E22" s="427"/>
      <c r="F22" s="427"/>
      <c r="G22" s="427"/>
      <c r="H22" s="427"/>
      <c r="I22" s="421"/>
    </row>
    <row r="23" spans="1:9" ht="30" customHeight="1" x14ac:dyDescent="0.25">
      <c r="A23" s="427"/>
      <c r="B23" s="429"/>
      <c r="C23" s="429" t="s">
        <v>1395</v>
      </c>
      <c r="D23" s="427"/>
      <c r="E23" s="427"/>
      <c r="F23" s="427"/>
      <c r="G23" s="427"/>
      <c r="H23" s="427"/>
      <c r="I23" s="421"/>
    </row>
    <row r="24" spans="1:9" ht="30" customHeight="1" x14ac:dyDescent="0.25">
      <c r="A24" s="427"/>
      <c r="B24" s="429"/>
      <c r="C24" s="429" t="s">
        <v>1396</v>
      </c>
      <c r="D24" s="427"/>
      <c r="E24" s="427"/>
      <c r="F24" s="427"/>
      <c r="G24" s="427"/>
      <c r="H24" s="427"/>
      <c r="I24" s="421"/>
    </row>
    <row r="25" spans="1:9" ht="30" customHeight="1" x14ac:dyDescent="0.25">
      <c r="A25" s="427"/>
      <c r="B25" s="429"/>
      <c r="C25" s="429" t="s">
        <v>1397</v>
      </c>
      <c r="D25" s="427"/>
      <c r="E25" s="427"/>
      <c r="F25" s="427"/>
      <c r="G25" s="427"/>
      <c r="H25" s="427"/>
      <c r="I25" s="421"/>
    </row>
    <row r="26" spans="1:9" ht="30" customHeight="1" x14ac:dyDescent="0.25">
      <c r="A26" s="427"/>
      <c r="B26" s="429"/>
      <c r="C26" s="429" t="s">
        <v>1398</v>
      </c>
      <c r="D26" s="427"/>
      <c r="E26" s="427"/>
      <c r="F26" s="427"/>
      <c r="G26" s="427"/>
      <c r="H26" s="427"/>
      <c r="I26" s="421"/>
    </row>
    <row r="27" spans="1:9" ht="30" customHeight="1" x14ac:dyDescent="0.25">
      <c r="A27" s="427">
        <v>4</v>
      </c>
      <c r="B27" s="430" t="s">
        <v>806</v>
      </c>
      <c r="C27" s="331" t="s">
        <v>1080</v>
      </c>
      <c r="D27" s="427" t="s">
        <v>108</v>
      </c>
      <c r="E27" s="427"/>
      <c r="F27" s="427"/>
      <c r="G27" s="427">
        <v>3</v>
      </c>
      <c r="H27" s="427"/>
      <c r="I27" s="421">
        <v>4</v>
      </c>
    </row>
    <row r="28" spans="1:9" ht="30" customHeight="1" x14ac:dyDescent="0.25">
      <c r="A28" s="427"/>
      <c r="B28" s="430"/>
      <c r="C28" s="331" t="s">
        <v>1081</v>
      </c>
      <c r="D28" s="427"/>
      <c r="E28" s="427"/>
      <c r="F28" s="427"/>
      <c r="G28" s="427"/>
      <c r="H28" s="427"/>
      <c r="I28" s="421"/>
    </row>
    <row r="29" spans="1:9" ht="30" customHeight="1" x14ac:dyDescent="0.25">
      <c r="A29" s="427"/>
      <c r="B29" s="430"/>
      <c r="C29" s="331" t="s">
        <v>1082</v>
      </c>
      <c r="D29" s="427"/>
      <c r="E29" s="427"/>
      <c r="F29" s="427"/>
      <c r="G29" s="427"/>
      <c r="H29" s="427"/>
      <c r="I29" s="421"/>
    </row>
    <row r="30" spans="1:9" ht="30" customHeight="1" x14ac:dyDescent="0.25">
      <c r="A30" s="427"/>
      <c r="B30" s="430"/>
      <c r="C30" s="331" t="s">
        <v>1083</v>
      </c>
      <c r="D30" s="427"/>
      <c r="E30" s="427"/>
      <c r="F30" s="427"/>
      <c r="G30" s="427"/>
      <c r="H30" s="427"/>
      <c r="I30" s="421"/>
    </row>
    <row r="31" spans="1:9" ht="30" customHeight="1" x14ac:dyDescent="0.25">
      <c r="A31" s="427"/>
      <c r="B31" s="430"/>
      <c r="C31" s="331" t="s">
        <v>1084</v>
      </c>
      <c r="D31" s="427"/>
      <c r="E31" s="427"/>
      <c r="F31" s="427"/>
      <c r="G31" s="427"/>
      <c r="H31" s="427"/>
      <c r="I31" s="421"/>
    </row>
    <row r="32" spans="1:9" ht="30" customHeight="1" x14ac:dyDescent="0.25">
      <c r="A32" s="427"/>
      <c r="B32" s="430"/>
      <c r="C32" s="331" t="s">
        <v>1085</v>
      </c>
      <c r="D32" s="427"/>
      <c r="E32" s="427"/>
      <c r="F32" s="427"/>
      <c r="G32" s="427"/>
      <c r="H32" s="427"/>
      <c r="I32" s="421"/>
    </row>
    <row r="33" spans="1:9" ht="30" customHeight="1" x14ac:dyDescent="0.25">
      <c r="A33" s="427"/>
      <c r="B33" s="430"/>
      <c r="C33" s="331" t="s">
        <v>1086</v>
      </c>
      <c r="D33" s="427"/>
      <c r="E33" s="427"/>
      <c r="F33" s="427"/>
      <c r="G33" s="427"/>
      <c r="H33" s="427"/>
      <c r="I33" s="421"/>
    </row>
    <row r="34" spans="1:9" ht="30" customHeight="1" x14ac:dyDescent="0.25">
      <c r="A34" s="427"/>
      <c r="B34" s="430"/>
      <c r="C34" s="331" t="s">
        <v>1087</v>
      </c>
      <c r="D34" s="427"/>
      <c r="E34" s="427"/>
      <c r="F34" s="427"/>
      <c r="G34" s="427"/>
      <c r="H34" s="427"/>
      <c r="I34" s="421"/>
    </row>
    <row r="35" spans="1:9" ht="30" customHeight="1" x14ac:dyDescent="0.25">
      <c r="A35" s="427"/>
      <c r="B35" s="430"/>
      <c r="C35" s="331" t="s">
        <v>1088</v>
      </c>
      <c r="D35" s="427"/>
      <c r="E35" s="427"/>
      <c r="F35" s="427"/>
      <c r="G35" s="427"/>
      <c r="H35" s="427"/>
      <c r="I35" s="421"/>
    </row>
    <row r="36" spans="1:9" ht="30" customHeight="1" x14ac:dyDescent="0.25">
      <c r="A36" s="427"/>
      <c r="B36" s="430"/>
      <c r="C36" s="331" t="s">
        <v>1089</v>
      </c>
      <c r="D36" s="427"/>
      <c r="E36" s="427"/>
      <c r="F36" s="427"/>
      <c r="G36" s="427"/>
      <c r="H36" s="427"/>
      <c r="I36" s="421"/>
    </row>
    <row r="37" spans="1:9" ht="30" customHeight="1" x14ac:dyDescent="0.25">
      <c r="A37" s="427"/>
      <c r="B37" s="430"/>
      <c r="C37" s="331" t="s">
        <v>1090</v>
      </c>
      <c r="D37" s="427"/>
      <c r="E37" s="427"/>
      <c r="F37" s="427"/>
      <c r="G37" s="427"/>
      <c r="H37" s="427"/>
      <c r="I37" s="421"/>
    </row>
    <row r="38" spans="1:9" ht="30" customHeight="1" x14ac:dyDescent="0.25">
      <c r="A38" s="427"/>
      <c r="B38" s="430"/>
      <c r="C38" s="331" t="s">
        <v>1091</v>
      </c>
      <c r="D38" s="427"/>
      <c r="E38" s="427"/>
      <c r="F38" s="427"/>
      <c r="G38" s="427"/>
      <c r="H38" s="427"/>
      <c r="I38" s="421"/>
    </row>
    <row r="39" spans="1:9" ht="30" customHeight="1" x14ac:dyDescent="0.25">
      <c r="A39" s="427"/>
      <c r="B39" s="430"/>
      <c r="C39" s="331" t="s">
        <v>1092</v>
      </c>
      <c r="D39" s="427"/>
      <c r="E39" s="427"/>
      <c r="F39" s="427"/>
      <c r="G39" s="427"/>
      <c r="H39" s="427"/>
      <c r="I39" s="421"/>
    </row>
    <row r="40" spans="1:9" ht="30" customHeight="1" x14ac:dyDescent="0.25">
      <c r="A40" s="427">
        <v>5</v>
      </c>
      <c r="B40" s="430" t="s">
        <v>807</v>
      </c>
      <c r="C40" s="331" t="s">
        <v>1093</v>
      </c>
      <c r="D40" s="427" t="s">
        <v>431</v>
      </c>
      <c r="E40" s="427"/>
      <c r="F40" s="427"/>
      <c r="G40" s="427">
        <v>2</v>
      </c>
      <c r="H40" s="427"/>
      <c r="I40" s="421">
        <v>5</v>
      </c>
    </row>
    <row r="41" spans="1:9" ht="30" customHeight="1" x14ac:dyDescent="0.25">
      <c r="A41" s="427"/>
      <c r="B41" s="430"/>
      <c r="C41" s="331" t="s">
        <v>1094</v>
      </c>
      <c r="D41" s="427"/>
      <c r="E41" s="427"/>
      <c r="F41" s="427"/>
      <c r="G41" s="427"/>
      <c r="H41" s="427"/>
      <c r="I41" s="421"/>
    </row>
    <row r="42" spans="1:9" ht="30" customHeight="1" x14ac:dyDescent="0.25">
      <c r="A42" s="427"/>
      <c r="B42" s="430"/>
      <c r="C42" s="331" t="s">
        <v>1095</v>
      </c>
      <c r="D42" s="427"/>
      <c r="E42" s="427"/>
      <c r="F42" s="427"/>
      <c r="G42" s="427"/>
      <c r="H42" s="427"/>
      <c r="I42" s="421"/>
    </row>
    <row r="43" spans="1:9" ht="30" customHeight="1" x14ac:dyDescent="0.25">
      <c r="A43" s="427"/>
      <c r="B43" s="430"/>
      <c r="C43" s="331" t="s">
        <v>1096</v>
      </c>
      <c r="D43" s="427"/>
      <c r="E43" s="427"/>
      <c r="F43" s="427"/>
      <c r="G43" s="427"/>
      <c r="H43" s="427"/>
      <c r="I43" s="421"/>
    </row>
    <row r="44" spans="1:9" ht="30" customHeight="1" x14ac:dyDescent="0.25">
      <c r="A44" s="427"/>
      <c r="B44" s="430"/>
      <c r="C44" s="331" t="s">
        <v>455</v>
      </c>
      <c r="D44" s="427"/>
      <c r="E44" s="427"/>
      <c r="F44" s="427"/>
      <c r="G44" s="427"/>
      <c r="H44" s="427"/>
      <c r="I44" s="421"/>
    </row>
    <row r="45" spans="1:9" ht="30" customHeight="1" x14ac:dyDescent="0.25">
      <c r="A45" s="427"/>
      <c r="B45" s="430"/>
      <c r="C45" s="331" t="s">
        <v>1097</v>
      </c>
      <c r="D45" s="427"/>
      <c r="E45" s="427"/>
      <c r="F45" s="427"/>
      <c r="G45" s="427"/>
      <c r="H45" s="427"/>
      <c r="I45" s="421"/>
    </row>
    <row r="46" spans="1:9" ht="30" customHeight="1" x14ac:dyDescent="0.25">
      <c r="A46" s="427"/>
      <c r="B46" s="430"/>
      <c r="C46" s="331" t="s">
        <v>1098</v>
      </c>
      <c r="D46" s="427"/>
      <c r="E46" s="427"/>
      <c r="F46" s="427"/>
      <c r="G46" s="427"/>
      <c r="H46" s="427"/>
      <c r="I46" s="421"/>
    </row>
    <row r="47" spans="1:9" ht="30" customHeight="1" x14ac:dyDescent="0.25">
      <c r="A47" s="427"/>
      <c r="B47" s="430"/>
      <c r="C47" s="331" t="s">
        <v>1099</v>
      </c>
      <c r="D47" s="427"/>
      <c r="E47" s="427"/>
      <c r="F47" s="427"/>
      <c r="G47" s="427"/>
      <c r="H47" s="427"/>
      <c r="I47" s="421"/>
    </row>
    <row r="48" spans="1:9" ht="30" customHeight="1" x14ac:dyDescent="0.25">
      <c r="A48" s="427"/>
      <c r="B48" s="430"/>
      <c r="C48" s="331" t="s">
        <v>1100</v>
      </c>
      <c r="D48" s="427"/>
      <c r="E48" s="427"/>
      <c r="F48" s="427"/>
      <c r="G48" s="427"/>
      <c r="H48" s="427"/>
      <c r="I48" s="421"/>
    </row>
    <row r="49" spans="1:9" ht="30" customHeight="1" x14ac:dyDescent="0.25">
      <c r="A49" s="427"/>
      <c r="B49" s="430"/>
      <c r="C49" s="331" t="s">
        <v>1101</v>
      </c>
      <c r="D49" s="427"/>
      <c r="E49" s="427"/>
      <c r="F49" s="427"/>
      <c r="G49" s="427"/>
      <c r="H49" s="427"/>
      <c r="I49" s="421"/>
    </row>
    <row r="50" spans="1:9" ht="30" customHeight="1" x14ac:dyDescent="0.25">
      <c r="A50" s="427"/>
      <c r="B50" s="430"/>
      <c r="C50" s="331" t="s">
        <v>1102</v>
      </c>
      <c r="D50" s="427"/>
      <c r="E50" s="427"/>
      <c r="F50" s="427"/>
      <c r="G50" s="427"/>
      <c r="H50" s="427"/>
      <c r="I50" s="421"/>
    </row>
    <row r="51" spans="1:9" ht="30" customHeight="1" x14ac:dyDescent="0.25">
      <c r="A51" s="427"/>
      <c r="B51" s="430"/>
      <c r="C51" s="331" t="s">
        <v>1103</v>
      </c>
      <c r="D51" s="427"/>
      <c r="E51" s="427"/>
      <c r="F51" s="427"/>
      <c r="G51" s="427"/>
      <c r="H51" s="427"/>
      <c r="I51" s="421"/>
    </row>
    <row r="52" spans="1:9" ht="30" customHeight="1" x14ac:dyDescent="0.25">
      <c r="A52" s="427"/>
      <c r="B52" s="430"/>
      <c r="C52" s="331" t="s">
        <v>1104</v>
      </c>
      <c r="D52" s="427"/>
      <c r="E52" s="427"/>
      <c r="F52" s="427"/>
      <c r="G52" s="427"/>
      <c r="H52" s="427"/>
      <c r="I52" s="421"/>
    </row>
    <row r="53" spans="1:9" ht="30" customHeight="1" x14ac:dyDescent="0.25">
      <c r="A53" s="427">
        <v>6</v>
      </c>
      <c r="B53" s="430" t="s">
        <v>808</v>
      </c>
      <c r="C53" s="331" t="s">
        <v>1105</v>
      </c>
      <c r="D53" s="427" t="s">
        <v>135</v>
      </c>
      <c r="E53" s="427"/>
      <c r="F53" s="427"/>
      <c r="G53" s="427">
        <v>2</v>
      </c>
      <c r="H53" s="427"/>
      <c r="I53" s="421">
        <v>6</v>
      </c>
    </row>
    <row r="54" spans="1:9" ht="30" customHeight="1" x14ac:dyDescent="0.25">
      <c r="A54" s="427"/>
      <c r="B54" s="430"/>
      <c r="C54" s="331" t="s">
        <v>1106</v>
      </c>
      <c r="D54" s="427"/>
      <c r="E54" s="427"/>
      <c r="F54" s="427"/>
      <c r="G54" s="427"/>
      <c r="H54" s="427"/>
      <c r="I54" s="421"/>
    </row>
    <row r="55" spans="1:9" ht="30" customHeight="1" x14ac:dyDescent="0.25">
      <c r="A55" s="427"/>
      <c r="B55" s="430"/>
      <c r="C55" s="331" t="s">
        <v>1107</v>
      </c>
      <c r="D55" s="427"/>
      <c r="E55" s="427"/>
      <c r="F55" s="427"/>
      <c r="G55" s="427"/>
      <c r="H55" s="427"/>
      <c r="I55" s="421"/>
    </row>
    <row r="56" spans="1:9" ht="30" customHeight="1" x14ac:dyDescent="0.25">
      <c r="A56" s="427"/>
      <c r="B56" s="430"/>
      <c r="C56" s="331" t="s">
        <v>1108</v>
      </c>
      <c r="D56" s="427"/>
      <c r="E56" s="427"/>
      <c r="F56" s="427"/>
      <c r="G56" s="427"/>
      <c r="H56" s="427"/>
      <c r="I56" s="421"/>
    </row>
    <row r="57" spans="1:9" ht="30" customHeight="1" x14ac:dyDescent="0.25">
      <c r="A57" s="427"/>
      <c r="B57" s="430"/>
      <c r="C57" s="331" t="s">
        <v>1109</v>
      </c>
      <c r="D57" s="427"/>
      <c r="E57" s="427"/>
      <c r="F57" s="427"/>
      <c r="G57" s="427"/>
      <c r="H57" s="427"/>
      <c r="I57" s="421"/>
    </row>
    <row r="58" spans="1:9" ht="30" customHeight="1" x14ac:dyDescent="0.25">
      <c r="A58" s="427"/>
      <c r="B58" s="430"/>
      <c r="C58" s="331" t="s">
        <v>1110</v>
      </c>
      <c r="D58" s="427"/>
      <c r="E58" s="427"/>
      <c r="F58" s="427"/>
      <c r="G58" s="427"/>
      <c r="H58" s="427"/>
      <c r="I58" s="421"/>
    </row>
    <row r="59" spans="1:9" ht="30" customHeight="1" x14ac:dyDescent="0.25">
      <c r="A59" s="427"/>
      <c r="B59" s="430"/>
      <c r="C59" s="331" t="s">
        <v>1111</v>
      </c>
      <c r="D59" s="427"/>
      <c r="E59" s="427"/>
      <c r="F59" s="427"/>
      <c r="G59" s="427"/>
      <c r="H59" s="427"/>
      <c r="I59" s="421"/>
    </row>
    <row r="60" spans="1:9" ht="30" customHeight="1" x14ac:dyDescent="0.25">
      <c r="A60" s="427"/>
      <c r="B60" s="430"/>
      <c r="C60" s="331" t="s">
        <v>1112</v>
      </c>
      <c r="D60" s="427"/>
      <c r="E60" s="427"/>
      <c r="F60" s="427"/>
      <c r="G60" s="427"/>
      <c r="H60" s="427"/>
      <c r="I60" s="421"/>
    </row>
    <row r="61" spans="1:9" ht="30" customHeight="1" x14ac:dyDescent="0.25">
      <c r="A61" s="427"/>
      <c r="B61" s="430"/>
      <c r="C61" s="331" t="s">
        <v>1113</v>
      </c>
      <c r="D61" s="427"/>
      <c r="E61" s="427"/>
      <c r="F61" s="427"/>
      <c r="G61" s="427"/>
      <c r="H61" s="427"/>
      <c r="I61" s="421"/>
    </row>
    <row r="62" spans="1:9" ht="30" customHeight="1" x14ac:dyDescent="0.25">
      <c r="A62" s="427"/>
      <c r="B62" s="430"/>
      <c r="C62" s="331" t="s">
        <v>1114</v>
      </c>
      <c r="D62" s="427"/>
      <c r="E62" s="427"/>
      <c r="F62" s="427"/>
      <c r="G62" s="427"/>
      <c r="H62" s="427"/>
      <c r="I62" s="421"/>
    </row>
    <row r="63" spans="1:9" ht="30" customHeight="1" x14ac:dyDescent="0.25">
      <c r="A63" s="427"/>
      <c r="B63" s="430"/>
      <c r="C63" s="331" t="s">
        <v>1115</v>
      </c>
      <c r="D63" s="427"/>
      <c r="E63" s="427"/>
      <c r="F63" s="427"/>
      <c r="G63" s="427"/>
      <c r="H63" s="427"/>
      <c r="I63" s="421"/>
    </row>
    <row r="64" spans="1:9" ht="30" customHeight="1" x14ac:dyDescent="0.25">
      <c r="A64" s="427"/>
      <c r="B64" s="430"/>
      <c r="C64" s="331" t="s">
        <v>1116</v>
      </c>
      <c r="D64" s="427"/>
      <c r="E64" s="427"/>
      <c r="F64" s="427"/>
      <c r="G64" s="427"/>
      <c r="H64" s="427"/>
      <c r="I64" s="421"/>
    </row>
    <row r="65" spans="1:9" ht="30" customHeight="1" x14ac:dyDescent="0.25">
      <c r="A65" s="427"/>
      <c r="B65" s="430"/>
      <c r="C65" s="331" t="s">
        <v>1117</v>
      </c>
      <c r="D65" s="427"/>
      <c r="E65" s="427"/>
      <c r="F65" s="427"/>
      <c r="G65" s="427"/>
      <c r="H65" s="427"/>
      <c r="I65" s="421"/>
    </row>
    <row r="66" spans="1:9" ht="30" customHeight="1" x14ac:dyDescent="0.25">
      <c r="A66" s="427">
        <v>7</v>
      </c>
      <c r="B66" s="430" t="s">
        <v>470</v>
      </c>
      <c r="C66" s="331" t="s">
        <v>1146</v>
      </c>
      <c r="D66" s="427" t="s">
        <v>491</v>
      </c>
      <c r="E66" s="427"/>
      <c r="F66" s="427"/>
      <c r="G66" s="427">
        <v>2</v>
      </c>
      <c r="H66" s="427"/>
      <c r="I66" s="421">
        <v>7</v>
      </c>
    </row>
    <row r="67" spans="1:9" ht="30" customHeight="1" x14ac:dyDescent="0.25">
      <c r="A67" s="427"/>
      <c r="B67" s="430"/>
      <c r="C67" s="331" t="s">
        <v>1147</v>
      </c>
      <c r="D67" s="427"/>
      <c r="E67" s="427"/>
      <c r="F67" s="427"/>
      <c r="G67" s="427"/>
      <c r="H67" s="427"/>
      <c r="I67" s="421"/>
    </row>
    <row r="68" spans="1:9" ht="30" customHeight="1" x14ac:dyDescent="0.25">
      <c r="A68" s="427"/>
      <c r="B68" s="430"/>
      <c r="C68" s="331" t="s">
        <v>1148</v>
      </c>
      <c r="D68" s="427"/>
      <c r="E68" s="427"/>
      <c r="F68" s="427"/>
      <c r="G68" s="427"/>
      <c r="H68" s="427"/>
      <c r="I68" s="421"/>
    </row>
    <row r="69" spans="1:9" ht="30" customHeight="1" x14ac:dyDescent="0.25">
      <c r="A69" s="427"/>
      <c r="B69" s="430"/>
      <c r="C69" s="331" t="s">
        <v>1149</v>
      </c>
      <c r="D69" s="427"/>
      <c r="E69" s="427"/>
      <c r="F69" s="427"/>
      <c r="G69" s="427"/>
      <c r="H69" s="427"/>
      <c r="I69" s="421"/>
    </row>
    <row r="70" spans="1:9" ht="30" customHeight="1" x14ac:dyDescent="0.25">
      <c r="A70" s="427"/>
      <c r="B70" s="430"/>
      <c r="C70" s="331" t="s">
        <v>1150</v>
      </c>
      <c r="D70" s="427"/>
      <c r="E70" s="427"/>
      <c r="F70" s="427"/>
      <c r="G70" s="427"/>
      <c r="H70" s="427"/>
      <c r="I70" s="421"/>
    </row>
    <row r="71" spans="1:9" ht="30" customHeight="1" x14ac:dyDescent="0.25">
      <c r="A71" s="427"/>
      <c r="B71" s="430"/>
      <c r="C71" s="331" t="s">
        <v>1151</v>
      </c>
      <c r="D71" s="427"/>
      <c r="E71" s="427"/>
      <c r="F71" s="427"/>
      <c r="G71" s="427"/>
      <c r="H71" s="427"/>
      <c r="I71" s="421"/>
    </row>
    <row r="72" spans="1:9" ht="30" customHeight="1" x14ac:dyDescent="0.25">
      <c r="A72" s="427"/>
      <c r="B72" s="430"/>
      <c r="C72" s="331" t="s">
        <v>1152</v>
      </c>
      <c r="D72" s="427"/>
      <c r="E72" s="427"/>
      <c r="F72" s="427"/>
      <c r="G72" s="427"/>
      <c r="H72" s="427"/>
      <c r="I72" s="421"/>
    </row>
    <row r="73" spans="1:9" ht="30" customHeight="1" x14ac:dyDescent="0.25">
      <c r="A73" s="427"/>
      <c r="B73" s="430"/>
      <c r="C73" s="331" t="s">
        <v>1153</v>
      </c>
      <c r="D73" s="427"/>
      <c r="E73" s="427"/>
      <c r="F73" s="427"/>
      <c r="G73" s="427"/>
      <c r="H73" s="427"/>
      <c r="I73" s="421"/>
    </row>
    <row r="74" spans="1:9" ht="30" customHeight="1" x14ac:dyDescent="0.25">
      <c r="A74" s="427"/>
      <c r="B74" s="430"/>
      <c r="C74" s="331" t="s">
        <v>1154</v>
      </c>
      <c r="D74" s="427"/>
      <c r="E74" s="427"/>
      <c r="F74" s="427"/>
      <c r="G74" s="427"/>
      <c r="H74" s="427"/>
      <c r="I74" s="421"/>
    </row>
    <row r="75" spans="1:9" ht="30" customHeight="1" x14ac:dyDescent="0.25">
      <c r="A75" s="427"/>
      <c r="B75" s="430"/>
      <c r="C75" s="331" t="s">
        <v>1155</v>
      </c>
      <c r="D75" s="427"/>
      <c r="E75" s="427"/>
      <c r="F75" s="427"/>
      <c r="G75" s="427"/>
      <c r="H75" s="427"/>
      <c r="I75" s="421"/>
    </row>
    <row r="76" spans="1:9" ht="30" customHeight="1" x14ac:dyDescent="0.25">
      <c r="A76" s="427"/>
      <c r="B76" s="430"/>
      <c r="C76" s="331" t="s">
        <v>1156</v>
      </c>
      <c r="D76" s="427"/>
      <c r="E76" s="427"/>
      <c r="F76" s="427"/>
      <c r="G76" s="427"/>
      <c r="H76" s="427"/>
      <c r="I76" s="421"/>
    </row>
    <row r="77" spans="1:9" ht="30" customHeight="1" x14ac:dyDescent="0.25">
      <c r="A77" s="427"/>
      <c r="B77" s="430"/>
      <c r="C77" s="331" t="s">
        <v>1157</v>
      </c>
      <c r="D77" s="427"/>
      <c r="E77" s="427"/>
      <c r="F77" s="427"/>
      <c r="G77" s="427"/>
      <c r="H77" s="427"/>
      <c r="I77" s="421"/>
    </row>
    <row r="78" spans="1:9" ht="30" customHeight="1" x14ac:dyDescent="0.25">
      <c r="A78" s="427"/>
      <c r="B78" s="430"/>
      <c r="C78" s="331" t="s">
        <v>1158</v>
      </c>
      <c r="D78" s="427"/>
      <c r="E78" s="427"/>
      <c r="F78" s="427"/>
      <c r="G78" s="427"/>
      <c r="H78" s="427"/>
      <c r="I78" s="421"/>
    </row>
    <row r="79" spans="1:9" ht="30" customHeight="1" x14ac:dyDescent="0.25">
      <c r="A79" s="427">
        <v>8</v>
      </c>
      <c r="B79" s="430" t="s">
        <v>809</v>
      </c>
      <c r="C79" s="446" t="s">
        <v>1295</v>
      </c>
      <c r="D79" s="431" t="s">
        <v>493</v>
      </c>
      <c r="E79" s="431"/>
      <c r="F79" s="431"/>
      <c r="G79" s="427">
        <v>2</v>
      </c>
      <c r="H79" s="427"/>
      <c r="I79" s="421">
        <v>8</v>
      </c>
    </row>
    <row r="80" spans="1:9" ht="30" customHeight="1" x14ac:dyDescent="0.25">
      <c r="A80" s="427"/>
      <c r="B80" s="430"/>
      <c r="C80" s="446" t="s">
        <v>1296</v>
      </c>
      <c r="D80" s="431"/>
      <c r="E80" s="431"/>
      <c r="F80" s="431"/>
      <c r="G80" s="427"/>
      <c r="H80" s="427"/>
      <c r="I80" s="421"/>
    </row>
    <row r="81" spans="1:9" ht="30" customHeight="1" x14ac:dyDescent="0.25">
      <c r="A81" s="427"/>
      <c r="B81" s="430"/>
      <c r="C81" s="446" t="s">
        <v>1297</v>
      </c>
      <c r="D81" s="431"/>
      <c r="E81" s="431"/>
      <c r="F81" s="431"/>
      <c r="G81" s="427"/>
      <c r="H81" s="427"/>
      <c r="I81" s="421"/>
    </row>
    <row r="82" spans="1:9" ht="30" customHeight="1" x14ac:dyDescent="0.25">
      <c r="A82" s="427"/>
      <c r="B82" s="430"/>
      <c r="C82" s="446" t="s">
        <v>1298</v>
      </c>
      <c r="D82" s="431"/>
      <c r="E82" s="431"/>
      <c r="F82" s="431"/>
      <c r="G82" s="427"/>
      <c r="H82" s="427"/>
      <c r="I82" s="421"/>
    </row>
    <row r="83" spans="1:9" ht="30" customHeight="1" x14ac:dyDescent="0.25">
      <c r="A83" s="427"/>
      <c r="B83" s="430"/>
      <c r="C83" s="446" t="s">
        <v>1299</v>
      </c>
      <c r="D83" s="431"/>
      <c r="E83" s="431"/>
      <c r="F83" s="431"/>
      <c r="G83" s="427"/>
      <c r="H83" s="427"/>
      <c r="I83" s="421"/>
    </row>
    <row r="84" spans="1:9" ht="30" customHeight="1" x14ac:dyDescent="0.25">
      <c r="A84" s="427"/>
      <c r="B84" s="430"/>
      <c r="C84" s="446" t="s">
        <v>1300</v>
      </c>
      <c r="D84" s="431"/>
      <c r="E84" s="431"/>
      <c r="F84" s="431"/>
      <c r="G84" s="427"/>
      <c r="H84" s="427"/>
      <c r="I84" s="421"/>
    </row>
    <row r="85" spans="1:9" ht="30" customHeight="1" x14ac:dyDescent="0.25">
      <c r="A85" s="427"/>
      <c r="B85" s="430"/>
      <c r="C85" s="446" t="s">
        <v>1301</v>
      </c>
      <c r="D85" s="431"/>
      <c r="E85" s="431"/>
      <c r="F85" s="431"/>
      <c r="G85" s="427"/>
      <c r="H85" s="427"/>
      <c r="I85" s="421"/>
    </row>
    <row r="86" spans="1:9" ht="30" customHeight="1" x14ac:dyDescent="0.25">
      <c r="A86" s="427"/>
      <c r="B86" s="430"/>
      <c r="C86" s="446" t="s">
        <v>1302</v>
      </c>
      <c r="D86" s="431"/>
      <c r="E86" s="431"/>
      <c r="F86" s="431"/>
      <c r="G86" s="427"/>
      <c r="H86" s="427"/>
      <c r="I86" s="421"/>
    </row>
    <row r="87" spans="1:9" ht="30" customHeight="1" x14ac:dyDescent="0.25">
      <c r="A87" s="427"/>
      <c r="B87" s="430"/>
      <c r="C87" s="446" t="s">
        <v>1303</v>
      </c>
      <c r="D87" s="431"/>
      <c r="E87" s="431"/>
      <c r="F87" s="431"/>
      <c r="G87" s="427"/>
      <c r="H87" s="427"/>
      <c r="I87" s="421"/>
    </row>
    <row r="88" spans="1:9" ht="30" customHeight="1" x14ac:dyDescent="0.25">
      <c r="A88" s="427"/>
      <c r="B88" s="430"/>
      <c r="C88" s="446" t="s">
        <v>1304</v>
      </c>
      <c r="D88" s="431"/>
      <c r="E88" s="431"/>
      <c r="F88" s="431"/>
      <c r="G88" s="427"/>
      <c r="H88" s="427"/>
      <c r="I88" s="421"/>
    </row>
    <row r="89" spans="1:9" ht="30" customHeight="1" x14ac:dyDescent="0.25">
      <c r="A89" s="427"/>
      <c r="B89" s="430"/>
      <c r="C89" s="446" t="s">
        <v>1305</v>
      </c>
      <c r="D89" s="431"/>
      <c r="E89" s="431"/>
      <c r="F89" s="431"/>
      <c r="G89" s="427"/>
      <c r="H89" s="427"/>
      <c r="I89" s="421"/>
    </row>
    <row r="90" spans="1:9" ht="30" customHeight="1" x14ac:dyDescent="0.25">
      <c r="A90" s="427"/>
      <c r="B90" s="430"/>
      <c r="C90" s="446" t="s">
        <v>1306</v>
      </c>
      <c r="D90" s="431"/>
      <c r="E90" s="431"/>
      <c r="F90" s="431"/>
      <c r="G90" s="427"/>
      <c r="H90" s="427"/>
      <c r="I90" s="421"/>
    </row>
    <row r="91" spans="1:9" ht="30" customHeight="1" x14ac:dyDescent="0.25">
      <c r="A91" s="427"/>
      <c r="B91" s="430"/>
      <c r="C91" s="446" t="s">
        <v>1307</v>
      </c>
      <c r="D91" s="431"/>
      <c r="E91" s="431"/>
      <c r="F91" s="431"/>
      <c r="G91" s="427"/>
      <c r="H91" s="427"/>
      <c r="I91" s="421"/>
    </row>
    <row r="92" spans="1:9" ht="30" customHeight="1" x14ac:dyDescent="0.25">
      <c r="A92" s="427"/>
      <c r="B92" s="430"/>
      <c r="C92" s="446" t="s">
        <v>1301</v>
      </c>
      <c r="D92" s="431"/>
      <c r="E92" s="431"/>
      <c r="F92" s="431"/>
      <c r="G92" s="427"/>
      <c r="H92" s="427"/>
      <c r="I92" s="421"/>
    </row>
    <row r="93" spans="1:9" ht="30" customHeight="1" x14ac:dyDescent="0.25">
      <c r="A93" s="427">
        <v>9</v>
      </c>
      <c r="B93" s="430" t="s">
        <v>810</v>
      </c>
      <c r="C93" s="430" t="s">
        <v>1159</v>
      </c>
      <c r="D93" s="427" t="s">
        <v>138</v>
      </c>
      <c r="E93" s="427"/>
      <c r="F93" s="427"/>
      <c r="G93" s="427">
        <v>2</v>
      </c>
      <c r="H93" s="427"/>
      <c r="I93" s="421">
        <v>9</v>
      </c>
    </row>
    <row r="94" spans="1:9" ht="30" customHeight="1" x14ac:dyDescent="0.25">
      <c r="A94" s="427"/>
      <c r="B94" s="430"/>
      <c r="C94" s="430" t="s">
        <v>1160</v>
      </c>
      <c r="D94" s="427"/>
      <c r="E94" s="427"/>
      <c r="F94" s="427"/>
      <c r="G94" s="427"/>
      <c r="H94" s="427"/>
      <c r="I94" s="421"/>
    </row>
    <row r="95" spans="1:9" ht="30" customHeight="1" x14ac:dyDescent="0.25">
      <c r="A95" s="427"/>
      <c r="B95" s="430"/>
      <c r="C95" s="430" t="s">
        <v>1161</v>
      </c>
      <c r="D95" s="427"/>
      <c r="E95" s="427"/>
      <c r="F95" s="427"/>
      <c r="G95" s="427"/>
      <c r="H95" s="427"/>
      <c r="I95" s="421"/>
    </row>
    <row r="96" spans="1:9" ht="30" customHeight="1" x14ac:dyDescent="0.25">
      <c r="A96" s="427"/>
      <c r="B96" s="430"/>
      <c r="C96" s="430" t="s">
        <v>1162</v>
      </c>
      <c r="D96" s="427"/>
      <c r="E96" s="427"/>
      <c r="F96" s="427"/>
      <c r="G96" s="427"/>
      <c r="H96" s="427"/>
      <c r="I96" s="421"/>
    </row>
    <row r="97" spans="1:9" ht="30" customHeight="1" x14ac:dyDescent="0.25">
      <c r="A97" s="427"/>
      <c r="B97" s="430"/>
      <c r="C97" s="430" t="s">
        <v>1163</v>
      </c>
      <c r="D97" s="427"/>
      <c r="E97" s="427"/>
      <c r="F97" s="427"/>
      <c r="G97" s="427"/>
      <c r="H97" s="427"/>
      <c r="I97" s="421"/>
    </row>
    <row r="98" spans="1:9" ht="30" customHeight="1" x14ac:dyDescent="0.25">
      <c r="A98" s="427"/>
      <c r="B98" s="430"/>
      <c r="C98" s="430" t="s">
        <v>1164</v>
      </c>
      <c r="D98" s="427"/>
      <c r="E98" s="427"/>
      <c r="F98" s="427"/>
      <c r="G98" s="427"/>
      <c r="H98" s="427"/>
      <c r="I98" s="421"/>
    </row>
    <row r="99" spans="1:9" ht="30" customHeight="1" x14ac:dyDescent="0.25">
      <c r="A99" s="427"/>
      <c r="B99" s="430"/>
      <c r="C99" s="430" t="s">
        <v>1165</v>
      </c>
      <c r="D99" s="427"/>
      <c r="E99" s="427"/>
      <c r="F99" s="427"/>
      <c r="G99" s="427"/>
      <c r="H99" s="427"/>
      <c r="I99" s="421"/>
    </row>
    <row r="100" spans="1:9" ht="30" customHeight="1" x14ac:dyDescent="0.25">
      <c r="A100" s="427"/>
      <c r="B100" s="430"/>
      <c r="C100" s="430" t="s">
        <v>1166</v>
      </c>
      <c r="D100" s="427"/>
      <c r="E100" s="427"/>
      <c r="F100" s="427"/>
      <c r="G100" s="427"/>
      <c r="H100" s="427"/>
      <c r="I100" s="421"/>
    </row>
    <row r="101" spans="1:9" ht="30" customHeight="1" x14ac:dyDescent="0.25">
      <c r="A101" s="427"/>
      <c r="B101" s="430"/>
      <c r="C101" s="430" t="s">
        <v>1167</v>
      </c>
      <c r="D101" s="427"/>
      <c r="E101" s="427"/>
      <c r="F101" s="427"/>
      <c r="G101" s="427"/>
      <c r="H101" s="427"/>
      <c r="I101" s="421"/>
    </row>
    <row r="102" spans="1:9" ht="30" customHeight="1" x14ac:dyDescent="0.25">
      <c r="A102" s="427"/>
      <c r="B102" s="430"/>
      <c r="C102" s="430" t="s">
        <v>1168</v>
      </c>
      <c r="D102" s="427"/>
      <c r="E102" s="427"/>
      <c r="F102" s="427"/>
      <c r="G102" s="427"/>
      <c r="H102" s="427"/>
      <c r="I102" s="421"/>
    </row>
    <row r="103" spans="1:9" ht="30" customHeight="1" x14ac:dyDescent="0.25">
      <c r="A103" s="427"/>
      <c r="B103" s="430"/>
      <c r="C103" s="430" t="s">
        <v>1169</v>
      </c>
      <c r="D103" s="427"/>
      <c r="E103" s="427"/>
      <c r="F103" s="427"/>
      <c r="G103" s="427"/>
      <c r="H103" s="427"/>
      <c r="I103" s="421"/>
    </row>
    <row r="104" spans="1:9" ht="30" customHeight="1" x14ac:dyDescent="0.25">
      <c r="A104" s="427"/>
      <c r="B104" s="430"/>
      <c r="C104" s="430" t="s">
        <v>1170</v>
      </c>
      <c r="D104" s="427"/>
      <c r="E104" s="427"/>
      <c r="F104" s="427"/>
      <c r="G104" s="427"/>
      <c r="H104" s="427"/>
      <c r="I104" s="421"/>
    </row>
    <row r="105" spans="1:9" ht="30" customHeight="1" x14ac:dyDescent="0.25">
      <c r="A105" s="427"/>
      <c r="B105" s="430"/>
      <c r="C105" s="430" t="s">
        <v>1171</v>
      </c>
      <c r="D105" s="427"/>
      <c r="E105" s="427"/>
      <c r="F105" s="427"/>
      <c r="G105" s="427"/>
      <c r="H105" s="427"/>
      <c r="I105" s="421"/>
    </row>
    <row r="106" spans="1:9" ht="30" customHeight="1" x14ac:dyDescent="0.25">
      <c r="A106" s="427"/>
      <c r="B106" s="430"/>
      <c r="C106" s="430" t="s">
        <v>1172</v>
      </c>
      <c r="D106" s="427"/>
      <c r="E106" s="427"/>
      <c r="F106" s="427"/>
      <c r="G106" s="427"/>
      <c r="H106" s="427"/>
      <c r="I106" s="421"/>
    </row>
    <row r="107" spans="1:9" ht="30" customHeight="1" x14ac:dyDescent="0.25">
      <c r="A107" s="427">
        <v>1</v>
      </c>
      <c r="B107" s="428" t="s">
        <v>804</v>
      </c>
      <c r="C107" s="428"/>
      <c r="D107" s="453" t="s">
        <v>1235</v>
      </c>
      <c r="E107" s="427"/>
      <c r="F107" s="427"/>
      <c r="G107" s="427">
        <v>2</v>
      </c>
      <c r="H107" s="427"/>
      <c r="I107" s="421">
        <v>10</v>
      </c>
    </row>
    <row r="108" spans="1:9" ht="30" customHeight="1" x14ac:dyDescent="0.25">
      <c r="A108" s="427"/>
      <c r="B108" s="428"/>
      <c r="C108" s="428"/>
      <c r="D108" s="427"/>
      <c r="E108" s="427"/>
      <c r="F108" s="427"/>
      <c r="G108" s="427"/>
      <c r="H108" s="427"/>
      <c r="I108" s="421"/>
    </row>
    <row r="109" spans="1:9" ht="30" customHeight="1" x14ac:dyDescent="0.25">
      <c r="A109" s="427"/>
      <c r="B109" s="428"/>
      <c r="C109" s="428"/>
      <c r="D109" s="427"/>
      <c r="E109" s="427"/>
      <c r="F109" s="427"/>
      <c r="G109" s="427"/>
      <c r="H109" s="427"/>
      <c r="I109" s="421"/>
    </row>
    <row r="110" spans="1:9" ht="30" customHeight="1" x14ac:dyDescent="0.25">
      <c r="A110" s="427"/>
      <c r="B110" s="428"/>
      <c r="C110" s="428"/>
      <c r="D110" s="427"/>
      <c r="E110" s="427"/>
      <c r="F110" s="427"/>
      <c r="G110" s="427"/>
      <c r="H110" s="427"/>
      <c r="I110" s="421"/>
    </row>
    <row r="111" spans="1:9" ht="30" customHeight="1" x14ac:dyDescent="0.25">
      <c r="A111" s="427"/>
      <c r="B111" s="428"/>
      <c r="C111" s="428"/>
      <c r="D111" s="427"/>
      <c r="E111" s="427"/>
      <c r="F111" s="427"/>
      <c r="G111" s="427"/>
      <c r="H111" s="427"/>
      <c r="I111" s="421"/>
    </row>
    <row r="112" spans="1:9" ht="30" customHeight="1" x14ac:dyDescent="0.25">
      <c r="A112" s="427"/>
      <c r="B112" s="428"/>
      <c r="C112" s="428"/>
      <c r="D112" s="427"/>
      <c r="E112" s="427"/>
      <c r="F112" s="427"/>
      <c r="G112" s="427"/>
      <c r="H112" s="427"/>
      <c r="I112" s="421"/>
    </row>
    <row r="113" spans="1:9" ht="30" customHeight="1" x14ac:dyDescent="0.25">
      <c r="A113" s="427"/>
      <c r="B113" s="428"/>
      <c r="C113" s="428"/>
      <c r="D113" s="427"/>
      <c r="E113" s="427"/>
      <c r="F113" s="427"/>
      <c r="G113" s="427"/>
      <c r="H113" s="427"/>
      <c r="I113" s="421"/>
    </row>
    <row r="114" spans="1:9" ht="30" customHeight="1" x14ac:dyDescent="0.25">
      <c r="A114" s="427"/>
      <c r="B114" s="428"/>
      <c r="C114" s="428"/>
      <c r="D114" s="427"/>
      <c r="E114" s="427"/>
      <c r="F114" s="427"/>
      <c r="G114" s="427"/>
      <c r="H114" s="427"/>
      <c r="I114" s="421"/>
    </row>
    <row r="115" spans="1:9" ht="30" customHeight="1" x14ac:dyDescent="0.25">
      <c r="A115" s="427"/>
      <c r="B115" s="428"/>
      <c r="C115" s="428"/>
      <c r="D115" s="427"/>
      <c r="E115" s="427"/>
      <c r="F115" s="427"/>
      <c r="G115" s="427"/>
      <c r="H115" s="427"/>
      <c r="I115" s="421"/>
    </row>
    <row r="116" spans="1:9" ht="30" customHeight="1" x14ac:dyDescent="0.25">
      <c r="A116" s="427"/>
      <c r="B116" s="428"/>
      <c r="C116" s="428"/>
      <c r="D116" s="427"/>
      <c r="E116" s="427"/>
      <c r="F116" s="427"/>
      <c r="G116" s="427"/>
      <c r="H116" s="427"/>
      <c r="I116" s="421"/>
    </row>
    <row r="117" spans="1:9" ht="30" customHeight="1" x14ac:dyDescent="0.25">
      <c r="A117" s="427"/>
      <c r="B117" s="428"/>
      <c r="C117" s="428"/>
      <c r="D117" s="427"/>
      <c r="E117" s="427"/>
      <c r="F117" s="427"/>
      <c r="G117" s="427"/>
      <c r="H117" s="427"/>
      <c r="I117" s="421"/>
    </row>
    <row r="118" spans="1:9" ht="30" customHeight="1" x14ac:dyDescent="0.25">
      <c r="A118" s="427"/>
      <c r="B118" s="428"/>
      <c r="C118" s="428"/>
      <c r="D118" s="427"/>
      <c r="E118" s="427"/>
      <c r="F118" s="427"/>
      <c r="G118" s="427"/>
      <c r="H118" s="427"/>
      <c r="I118" s="421"/>
    </row>
    <row r="119" spans="1:9" ht="30" customHeight="1" x14ac:dyDescent="0.25">
      <c r="A119" s="427"/>
      <c r="B119" s="428"/>
      <c r="C119" s="428"/>
      <c r="D119" s="427"/>
      <c r="E119" s="427"/>
      <c r="F119" s="427"/>
      <c r="G119" s="427"/>
      <c r="H119" s="427"/>
      <c r="I119" s="421"/>
    </row>
    <row r="120" spans="1:9" ht="30" customHeight="1" x14ac:dyDescent="0.25">
      <c r="A120" s="427"/>
      <c r="B120" s="428"/>
      <c r="C120" s="428"/>
      <c r="D120" s="427"/>
      <c r="E120" s="427"/>
      <c r="F120" s="427"/>
      <c r="G120" s="427"/>
      <c r="H120" s="427"/>
      <c r="I120" s="421"/>
    </row>
    <row r="121" spans="1:9" ht="30" customHeight="1" x14ac:dyDescent="0.25">
      <c r="A121" s="427"/>
      <c r="B121" s="428"/>
      <c r="C121" s="428"/>
      <c r="D121" s="427"/>
      <c r="E121" s="427"/>
      <c r="F121" s="427"/>
      <c r="G121" s="427"/>
      <c r="H121" s="427"/>
      <c r="I121" s="421"/>
    </row>
    <row r="122" spans="1:9" ht="30" customHeight="1" x14ac:dyDescent="0.25">
      <c r="A122" s="427"/>
      <c r="B122" s="428"/>
      <c r="C122" s="428"/>
      <c r="D122" s="427"/>
      <c r="E122" s="427"/>
      <c r="F122" s="427"/>
      <c r="G122" s="427"/>
      <c r="H122" s="427"/>
      <c r="I122" s="421"/>
    </row>
    <row r="123" spans="1:9" ht="30" customHeight="1" x14ac:dyDescent="0.25">
      <c r="A123" s="432">
        <v>2</v>
      </c>
      <c r="B123" s="433" t="s">
        <v>811</v>
      </c>
      <c r="C123" s="433"/>
      <c r="D123" s="454" t="s">
        <v>531</v>
      </c>
      <c r="E123" s="434"/>
      <c r="F123" s="434"/>
      <c r="G123" s="427">
        <v>2</v>
      </c>
      <c r="H123" s="427"/>
      <c r="I123" s="421">
        <v>11</v>
      </c>
    </row>
    <row r="124" spans="1:9" ht="30" customHeight="1" x14ac:dyDescent="0.25">
      <c r="A124" s="432"/>
      <c r="B124" s="433"/>
      <c r="C124" s="433"/>
      <c r="D124" s="434"/>
      <c r="E124" s="434"/>
      <c r="F124" s="434"/>
      <c r="G124" s="427"/>
      <c r="H124" s="427"/>
      <c r="I124" s="421"/>
    </row>
    <row r="125" spans="1:9" ht="30" customHeight="1" x14ac:dyDescent="0.25">
      <c r="A125" s="432"/>
      <c r="B125" s="433"/>
      <c r="C125" s="433"/>
      <c r="D125" s="434"/>
      <c r="E125" s="434"/>
      <c r="F125" s="434"/>
      <c r="G125" s="427"/>
      <c r="H125" s="427"/>
      <c r="I125" s="421"/>
    </row>
    <row r="126" spans="1:9" ht="30" customHeight="1" x14ac:dyDescent="0.25">
      <c r="A126" s="432"/>
      <c r="B126" s="433"/>
      <c r="C126" s="433"/>
      <c r="D126" s="434"/>
      <c r="E126" s="434"/>
      <c r="F126" s="434"/>
      <c r="G126" s="427"/>
      <c r="H126" s="427"/>
      <c r="I126" s="421"/>
    </row>
    <row r="127" spans="1:9" ht="30" customHeight="1" x14ac:dyDescent="0.25">
      <c r="A127" s="432"/>
      <c r="B127" s="433"/>
      <c r="C127" s="433"/>
      <c r="D127" s="434"/>
      <c r="E127" s="434"/>
      <c r="F127" s="434"/>
      <c r="G127" s="427"/>
      <c r="H127" s="427"/>
      <c r="I127" s="421"/>
    </row>
    <row r="128" spans="1:9" ht="30" customHeight="1" x14ac:dyDescent="0.25">
      <c r="A128" s="432"/>
      <c r="B128" s="433"/>
      <c r="C128" s="433"/>
      <c r="D128" s="434"/>
      <c r="E128" s="434"/>
      <c r="F128" s="434"/>
      <c r="G128" s="427"/>
      <c r="H128" s="427"/>
      <c r="I128" s="421"/>
    </row>
    <row r="129" spans="1:9" ht="30" customHeight="1" x14ac:dyDescent="0.25">
      <c r="A129" s="432"/>
      <c r="B129" s="433"/>
      <c r="C129" s="433"/>
      <c r="D129" s="434"/>
      <c r="E129" s="434"/>
      <c r="F129" s="434"/>
      <c r="G129" s="427"/>
      <c r="H129" s="427"/>
      <c r="I129" s="421"/>
    </row>
    <row r="130" spans="1:9" ht="30" customHeight="1" x14ac:dyDescent="0.25">
      <c r="A130" s="432"/>
      <c r="B130" s="433"/>
      <c r="C130" s="433"/>
      <c r="D130" s="434"/>
      <c r="E130" s="434"/>
      <c r="F130" s="434"/>
      <c r="G130" s="427"/>
      <c r="H130" s="427"/>
      <c r="I130" s="421"/>
    </row>
    <row r="131" spans="1:9" ht="30" customHeight="1" x14ac:dyDescent="0.25">
      <c r="A131" s="432"/>
      <c r="B131" s="433"/>
      <c r="C131" s="433"/>
      <c r="D131" s="434"/>
      <c r="E131" s="434"/>
      <c r="F131" s="434"/>
      <c r="G131" s="427"/>
      <c r="H131" s="427"/>
      <c r="I131" s="421"/>
    </row>
    <row r="132" spans="1:9" ht="30" customHeight="1" x14ac:dyDescent="0.25">
      <c r="A132" s="432"/>
      <c r="B132" s="433"/>
      <c r="C132" s="433"/>
      <c r="D132" s="434"/>
      <c r="E132" s="434"/>
      <c r="F132" s="434"/>
      <c r="G132" s="427"/>
      <c r="H132" s="427"/>
      <c r="I132" s="421"/>
    </row>
    <row r="133" spans="1:9" ht="30" customHeight="1" x14ac:dyDescent="0.25">
      <c r="A133" s="432"/>
      <c r="B133" s="433"/>
      <c r="C133" s="433"/>
      <c r="D133" s="434"/>
      <c r="E133" s="434"/>
      <c r="F133" s="434"/>
      <c r="G133" s="427"/>
      <c r="H133" s="427"/>
      <c r="I133" s="421"/>
    </row>
    <row r="134" spans="1:9" ht="30" customHeight="1" x14ac:dyDescent="0.25">
      <c r="A134" s="432"/>
      <c r="B134" s="433"/>
      <c r="C134" s="433"/>
      <c r="D134" s="434"/>
      <c r="E134" s="434"/>
      <c r="F134" s="434"/>
      <c r="G134" s="427"/>
      <c r="H134" s="427"/>
      <c r="I134" s="421"/>
    </row>
    <row r="135" spans="1:9" ht="30" customHeight="1" x14ac:dyDescent="0.25">
      <c r="A135" s="432"/>
      <c r="B135" s="433"/>
      <c r="C135" s="433"/>
      <c r="D135" s="434"/>
      <c r="E135" s="434"/>
      <c r="F135" s="434"/>
      <c r="G135" s="427"/>
      <c r="H135" s="427"/>
      <c r="I135" s="421"/>
    </row>
    <row r="136" spans="1:9" ht="30" customHeight="1" x14ac:dyDescent="0.25">
      <c r="A136" s="432"/>
      <c r="B136" s="433"/>
      <c r="C136" s="433"/>
      <c r="D136" s="434"/>
      <c r="E136" s="434"/>
      <c r="F136" s="434"/>
      <c r="G136" s="427"/>
      <c r="H136" s="427"/>
      <c r="I136" s="421"/>
    </row>
    <row r="137" spans="1:9" ht="30" customHeight="1" x14ac:dyDescent="0.25">
      <c r="A137" s="432"/>
      <c r="B137" s="433"/>
      <c r="C137" s="433"/>
      <c r="D137" s="434"/>
      <c r="E137" s="434"/>
      <c r="F137" s="434"/>
      <c r="G137" s="427"/>
      <c r="H137" s="427"/>
      <c r="I137" s="421"/>
    </row>
    <row r="138" spans="1:9" ht="30" customHeight="1" x14ac:dyDescent="0.25">
      <c r="A138" s="432"/>
      <c r="B138" s="433"/>
      <c r="C138" s="433"/>
      <c r="D138" s="434"/>
      <c r="E138" s="434"/>
      <c r="F138" s="434"/>
      <c r="G138" s="427"/>
      <c r="H138" s="427"/>
      <c r="I138" s="421"/>
    </row>
    <row r="139" spans="1:9" ht="30" customHeight="1" x14ac:dyDescent="0.25">
      <c r="A139" s="427">
        <v>3</v>
      </c>
      <c r="B139" s="430" t="s">
        <v>471</v>
      </c>
      <c r="C139" s="331" t="s">
        <v>1173</v>
      </c>
      <c r="D139" s="427" t="s">
        <v>285</v>
      </c>
      <c r="E139" s="427"/>
      <c r="F139" s="427"/>
      <c r="G139" s="427">
        <v>2</v>
      </c>
      <c r="H139" s="427"/>
      <c r="I139" s="421">
        <v>12</v>
      </c>
    </row>
    <row r="140" spans="1:9" ht="30" customHeight="1" x14ac:dyDescent="0.25">
      <c r="A140" s="427"/>
      <c r="B140" s="430"/>
      <c r="C140" s="331" t="s">
        <v>1174</v>
      </c>
      <c r="D140" s="427"/>
      <c r="E140" s="427"/>
      <c r="F140" s="427"/>
      <c r="G140" s="427"/>
      <c r="H140" s="427"/>
      <c r="I140" s="421"/>
    </row>
    <row r="141" spans="1:9" ht="30" customHeight="1" x14ac:dyDescent="0.25">
      <c r="A141" s="427"/>
      <c r="B141" s="430"/>
      <c r="C141" s="331" t="s">
        <v>1174</v>
      </c>
      <c r="D141" s="427"/>
      <c r="E141" s="427"/>
      <c r="F141" s="427"/>
      <c r="G141" s="427"/>
      <c r="H141" s="427"/>
      <c r="I141" s="421"/>
    </row>
    <row r="142" spans="1:9" ht="30" customHeight="1" x14ac:dyDescent="0.25">
      <c r="A142" s="427"/>
      <c r="B142" s="430"/>
      <c r="C142" s="331" t="s">
        <v>424</v>
      </c>
      <c r="D142" s="427"/>
      <c r="E142" s="427"/>
      <c r="F142" s="427"/>
      <c r="G142" s="427"/>
      <c r="H142" s="427"/>
      <c r="I142" s="421"/>
    </row>
    <row r="143" spans="1:9" ht="30" customHeight="1" x14ac:dyDescent="0.25">
      <c r="A143" s="427"/>
      <c r="B143" s="430"/>
      <c r="C143" s="331" t="s">
        <v>424</v>
      </c>
      <c r="D143" s="427"/>
      <c r="E143" s="427"/>
      <c r="F143" s="427"/>
      <c r="G143" s="427"/>
      <c r="H143" s="427"/>
      <c r="I143" s="421"/>
    </row>
    <row r="144" spans="1:9" ht="30" customHeight="1" x14ac:dyDescent="0.25">
      <c r="A144" s="427"/>
      <c r="B144" s="430"/>
      <c r="C144" s="331" t="s">
        <v>1175</v>
      </c>
      <c r="D144" s="427"/>
      <c r="E144" s="427"/>
      <c r="F144" s="427"/>
      <c r="G144" s="427"/>
      <c r="H144" s="427"/>
      <c r="I144" s="421"/>
    </row>
    <row r="145" spans="1:9" ht="30" customHeight="1" x14ac:dyDescent="0.25">
      <c r="A145" s="427"/>
      <c r="B145" s="430"/>
      <c r="C145" s="331" t="s">
        <v>1176</v>
      </c>
      <c r="D145" s="427"/>
      <c r="E145" s="427"/>
      <c r="F145" s="427"/>
      <c r="G145" s="427"/>
      <c r="H145" s="427"/>
      <c r="I145" s="421"/>
    </row>
    <row r="146" spans="1:9" ht="30" customHeight="1" x14ac:dyDescent="0.25">
      <c r="A146" s="427"/>
      <c r="B146" s="430"/>
      <c r="C146" s="331" t="s">
        <v>1177</v>
      </c>
      <c r="D146" s="427"/>
      <c r="E146" s="427"/>
      <c r="F146" s="427"/>
      <c r="G146" s="427"/>
      <c r="H146" s="427"/>
      <c r="I146" s="421"/>
    </row>
    <row r="147" spans="1:9" ht="30" customHeight="1" x14ac:dyDescent="0.25">
      <c r="A147" s="427"/>
      <c r="B147" s="430"/>
      <c r="C147" s="331" t="s">
        <v>1178</v>
      </c>
      <c r="D147" s="427"/>
      <c r="E147" s="427"/>
      <c r="F147" s="427"/>
      <c r="G147" s="427"/>
      <c r="H147" s="427"/>
      <c r="I147" s="421"/>
    </row>
    <row r="148" spans="1:9" ht="30" customHeight="1" x14ac:dyDescent="0.25">
      <c r="A148" s="427"/>
      <c r="B148" s="430"/>
      <c r="C148" s="331" t="s">
        <v>1179</v>
      </c>
      <c r="D148" s="427"/>
      <c r="E148" s="427"/>
      <c r="F148" s="427"/>
      <c r="G148" s="427"/>
      <c r="H148" s="427"/>
      <c r="I148" s="421"/>
    </row>
    <row r="149" spans="1:9" ht="30" customHeight="1" x14ac:dyDescent="0.25">
      <c r="A149" s="427"/>
      <c r="B149" s="430"/>
      <c r="C149" s="331" t="s">
        <v>1180</v>
      </c>
      <c r="D149" s="427"/>
      <c r="E149" s="427"/>
      <c r="F149" s="427"/>
      <c r="G149" s="427"/>
      <c r="H149" s="427"/>
      <c r="I149" s="421"/>
    </row>
    <row r="150" spans="1:9" ht="30" customHeight="1" x14ac:dyDescent="0.25">
      <c r="A150" s="427"/>
      <c r="B150" s="430"/>
      <c r="C150" s="331" t="s">
        <v>1181</v>
      </c>
      <c r="D150" s="427"/>
      <c r="E150" s="427"/>
      <c r="F150" s="427"/>
      <c r="G150" s="427"/>
      <c r="H150" s="427"/>
      <c r="I150" s="421"/>
    </row>
    <row r="151" spans="1:9" ht="30" customHeight="1" x14ac:dyDescent="0.25">
      <c r="A151" s="427"/>
      <c r="B151" s="430"/>
      <c r="C151" s="331" t="s">
        <v>1182</v>
      </c>
      <c r="D151" s="427"/>
      <c r="E151" s="427"/>
      <c r="F151" s="427"/>
      <c r="G151" s="427"/>
      <c r="H151" s="427"/>
      <c r="I151" s="421"/>
    </row>
    <row r="152" spans="1:9" ht="30" customHeight="1" x14ac:dyDescent="0.25">
      <c r="A152" s="432">
        <v>4</v>
      </c>
      <c r="B152" s="430" t="s">
        <v>812</v>
      </c>
      <c r="C152" s="331" t="s">
        <v>1183</v>
      </c>
      <c r="D152" s="427" t="s">
        <v>430</v>
      </c>
      <c r="E152" s="427"/>
      <c r="F152" s="427"/>
      <c r="G152" s="427">
        <v>2</v>
      </c>
      <c r="H152" s="427"/>
      <c r="I152" s="421">
        <v>13</v>
      </c>
    </row>
    <row r="153" spans="1:9" ht="30" customHeight="1" x14ac:dyDescent="0.25">
      <c r="A153" s="432"/>
      <c r="B153" s="430"/>
      <c r="C153" s="331" t="s">
        <v>1184</v>
      </c>
      <c r="D153" s="427"/>
      <c r="E153" s="427"/>
      <c r="F153" s="427"/>
      <c r="G153" s="427"/>
      <c r="H153" s="427"/>
      <c r="I153" s="421"/>
    </row>
    <row r="154" spans="1:9" ht="30" customHeight="1" x14ac:dyDescent="0.25">
      <c r="A154" s="432"/>
      <c r="B154" s="430"/>
      <c r="C154" s="331" t="s">
        <v>1185</v>
      </c>
      <c r="D154" s="427"/>
      <c r="E154" s="427"/>
      <c r="F154" s="427"/>
      <c r="G154" s="427"/>
      <c r="H154" s="427"/>
      <c r="I154" s="421"/>
    </row>
    <row r="155" spans="1:9" ht="30" customHeight="1" x14ac:dyDescent="0.25">
      <c r="A155" s="432"/>
      <c r="B155" s="430"/>
      <c r="C155" s="331" t="s">
        <v>1186</v>
      </c>
      <c r="D155" s="427"/>
      <c r="E155" s="427"/>
      <c r="F155" s="427"/>
      <c r="G155" s="427"/>
      <c r="H155" s="427"/>
      <c r="I155" s="421"/>
    </row>
    <row r="156" spans="1:9" ht="30" customHeight="1" x14ac:dyDescent="0.25">
      <c r="A156" s="432"/>
      <c r="B156" s="430"/>
      <c r="C156" s="331" t="s">
        <v>1187</v>
      </c>
      <c r="D156" s="427"/>
      <c r="E156" s="427"/>
      <c r="F156" s="427"/>
      <c r="G156" s="427"/>
      <c r="H156" s="427"/>
      <c r="I156" s="421"/>
    </row>
    <row r="157" spans="1:9" ht="30" customHeight="1" x14ac:dyDescent="0.25">
      <c r="A157" s="432"/>
      <c r="B157" s="430"/>
      <c r="C157" s="331" t="s">
        <v>1239</v>
      </c>
      <c r="D157" s="427"/>
      <c r="E157" s="427"/>
      <c r="F157" s="427"/>
      <c r="G157" s="427"/>
      <c r="H157" s="427"/>
      <c r="I157" s="421"/>
    </row>
    <row r="158" spans="1:9" ht="30" customHeight="1" x14ac:dyDescent="0.25">
      <c r="A158" s="432"/>
      <c r="B158" s="430"/>
      <c r="C158" s="331" t="s">
        <v>1188</v>
      </c>
      <c r="D158" s="427"/>
      <c r="E158" s="427"/>
      <c r="F158" s="427"/>
      <c r="G158" s="427"/>
      <c r="H158" s="427"/>
      <c r="I158" s="421"/>
    </row>
    <row r="159" spans="1:9" ht="30" customHeight="1" x14ac:dyDescent="0.25">
      <c r="A159" s="432"/>
      <c r="B159" s="430"/>
      <c r="C159" s="331" t="s">
        <v>1189</v>
      </c>
      <c r="D159" s="427"/>
      <c r="E159" s="427"/>
      <c r="F159" s="427"/>
      <c r="G159" s="427"/>
      <c r="H159" s="427"/>
      <c r="I159" s="421"/>
    </row>
    <row r="160" spans="1:9" ht="30" customHeight="1" x14ac:dyDescent="0.25">
      <c r="A160" s="432"/>
      <c r="B160" s="430"/>
      <c r="C160" s="331" t="s">
        <v>1190</v>
      </c>
      <c r="D160" s="427"/>
      <c r="E160" s="427"/>
      <c r="F160" s="427"/>
      <c r="G160" s="427"/>
      <c r="H160" s="427"/>
      <c r="I160" s="421"/>
    </row>
    <row r="161" spans="1:9" ht="30" customHeight="1" x14ac:dyDescent="0.25">
      <c r="A161" s="432"/>
      <c r="B161" s="430"/>
      <c r="C161" s="331" t="s">
        <v>1191</v>
      </c>
      <c r="D161" s="427"/>
      <c r="E161" s="427"/>
      <c r="F161" s="427"/>
      <c r="G161" s="427"/>
      <c r="H161" s="427"/>
      <c r="I161" s="421"/>
    </row>
    <row r="162" spans="1:9" ht="30" customHeight="1" x14ac:dyDescent="0.25">
      <c r="A162" s="432"/>
      <c r="B162" s="430"/>
      <c r="C162" s="331" t="s">
        <v>1192</v>
      </c>
      <c r="D162" s="427"/>
      <c r="E162" s="427"/>
      <c r="F162" s="427"/>
      <c r="G162" s="427"/>
      <c r="H162" s="427"/>
      <c r="I162" s="421"/>
    </row>
    <row r="163" spans="1:9" ht="30" customHeight="1" x14ac:dyDescent="0.25">
      <c r="A163" s="432"/>
      <c r="B163" s="430"/>
      <c r="C163" s="331" t="s">
        <v>447</v>
      </c>
      <c r="D163" s="427"/>
      <c r="E163" s="427"/>
      <c r="F163" s="427"/>
      <c r="G163" s="427"/>
      <c r="H163" s="427"/>
      <c r="I163" s="421"/>
    </row>
    <row r="164" spans="1:9" ht="30" customHeight="1" x14ac:dyDescent="0.25">
      <c r="A164" s="432"/>
      <c r="B164" s="430"/>
      <c r="C164" s="331" t="s">
        <v>1193</v>
      </c>
      <c r="D164" s="427"/>
      <c r="E164" s="427"/>
      <c r="F164" s="427"/>
      <c r="G164" s="427"/>
      <c r="H164" s="427"/>
      <c r="I164" s="421"/>
    </row>
    <row r="165" spans="1:9" ht="30" customHeight="1" x14ac:dyDescent="0.25">
      <c r="A165" s="432"/>
      <c r="B165" s="430"/>
      <c r="C165" s="331" t="s">
        <v>1194</v>
      </c>
      <c r="D165" s="427"/>
      <c r="E165" s="427"/>
      <c r="F165" s="427"/>
      <c r="G165" s="427"/>
      <c r="H165" s="427"/>
      <c r="I165" s="421"/>
    </row>
    <row r="166" spans="1:9" ht="30" customHeight="1" x14ac:dyDescent="0.25">
      <c r="A166" s="427">
        <v>5</v>
      </c>
      <c r="B166" s="430" t="s">
        <v>472</v>
      </c>
      <c r="C166" s="331" t="s">
        <v>1195</v>
      </c>
      <c r="D166" s="427" t="s">
        <v>429</v>
      </c>
      <c r="E166" s="427"/>
      <c r="F166" s="427"/>
      <c r="G166" s="427">
        <v>2</v>
      </c>
      <c r="H166" s="427"/>
      <c r="I166" s="421">
        <v>14</v>
      </c>
    </row>
    <row r="167" spans="1:9" ht="30" customHeight="1" x14ac:dyDescent="0.25">
      <c r="A167" s="427"/>
      <c r="B167" s="430"/>
      <c r="C167" s="331" t="s">
        <v>1196</v>
      </c>
      <c r="D167" s="427"/>
      <c r="E167" s="427"/>
      <c r="F167" s="427"/>
      <c r="G167" s="427"/>
      <c r="H167" s="427"/>
      <c r="I167" s="421"/>
    </row>
    <row r="168" spans="1:9" ht="30" customHeight="1" x14ac:dyDescent="0.25">
      <c r="A168" s="427"/>
      <c r="B168" s="430"/>
      <c r="C168" s="331" t="s">
        <v>1197</v>
      </c>
      <c r="D168" s="427"/>
      <c r="E168" s="427"/>
      <c r="F168" s="427"/>
      <c r="G168" s="427"/>
      <c r="H168" s="427"/>
      <c r="I168" s="421"/>
    </row>
    <row r="169" spans="1:9" ht="30" customHeight="1" x14ac:dyDescent="0.25">
      <c r="A169" s="427"/>
      <c r="B169" s="430"/>
      <c r="C169" s="331" t="s">
        <v>1198</v>
      </c>
      <c r="D169" s="427"/>
      <c r="E169" s="427"/>
      <c r="F169" s="427"/>
      <c r="G169" s="427"/>
      <c r="H169" s="427"/>
      <c r="I169" s="421"/>
    </row>
    <row r="170" spans="1:9" ht="30" customHeight="1" x14ac:dyDescent="0.25">
      <c r="A170" s="427"/>
      <c r="B170" s="430"/>
      <c r="C170" s="331" t="s">
        <v>1199</v>
      </c>
      <c r="D170" s="427"/>
      <c r="E170" s="427"/>
      <c r="F170" s="427"/>
      <c r="G170" s="427"/>
      <c r="H170" s="427"/>
      <c r="I170" s="421"/>
    </row>
    <row r="171" spans="1:9" ht="30" customHeight="1" x14ac:dyDescent="0.25">
      <c r="A171" s="427"/>
      <c r="B171" s="430"/>
      <c r="C171" s="331" t="s">
        <v>1200</v>
      </c>
      <c r="D171" s="427"/>
      <c r="E171" s="427"/>
      <c r="F171" s="427"/>
      <c r="G171" s="427"/>
      <c r="H171" s="427"/>
      <c r="I171" s="421"/>
    </row>
    <row r="172" spans="1:9" ht="30" customHeight="1" x14ac:dyDescent="0.25">
      <c r="A172" s="427"/>
      <c r="B172" s="430"/>
      <c r="C172" s="331" t="s">
        <v>1201</v>
      </c>
      <c r="D172" s="427"/>
      <c r="E172" s="427"/>
      <c r="F172" s="427"/>
      <c r="G172" s="427"/>
      <c r="H172" s="427"/>
      <c r="I172" s="421"/>
    </row>
    <row r="173" spans="1:9" ht="30" customHeight="1" x14ac:dyDescent="0.25">
      <c r="A173" s="427"/>
      <c r="B173" s="430"/>
      <c r="C173" s="331" t="s">
        <v>1202</v>
      </c>
      <c r="D173" s="427"/>
      <c r="E173" s="427"/>
      <c r="F173" s="427"/>
      <c r="G173" s="427"/>
      <c r="H173" s="427"/>
      <c r="I173" s="421"/>
    </row>
    <row r="174" spans="1:9" ht="30" customHeight="1" x14ac:dyDescent="0.25">
      <c r="A174" s="427"/>
      <c r="B174" s="430"/>
      <c r="C174" s="331" t="s">
        <v>1203</v>
      </c>
      <c r="D174" s="427"/>
      <c r="E174" s="427"/>
      <c r="F174" s="427"/>
      <c r="G174" s="427"/>
      <c r="H174" s="427"/>
      <c r="I174" s="421"/>
    </row>
    <row r="175" spans="1:9" ht="30" customHeight="1" x14ac:dyDescent="0.25">
      <c r="A175" s="427"/>
      <c r="B175" s="430"/>
      <c r="C175" s="331" t="s">
        <v>1204</v>
      </c>
      <c r="D175" s="427"/>
      <c r="E175" s="427"/>
      <c r="F175" s="427"/>
      <c r="G175" s="427"/>
      <c r="H175" s="427"/>
      <c r="I175" s="421"/>
    </row>
    <row r="176" spans="1:9" ht="30" customHeight="1" x14ac:dyDescent="0.25">
      <c r="A176" s="427"/>
      <c r="B176" s="430"/>
      <c r="C176" s="331" t="s">
        <v>1205</v>
      </c>
      <c r="D176" s="427"/>
      <c r="E176" s="427"/>
      <c r="F176" s="427"/>
      <c r="G176" s="427"/>
      <c r="H176" s="427"/>
      <c r="I176" s="421"/>
    </row>
    <row r="177" spans="1:9" ht="30" customHeight="1" x14ac:dyDescent="0.25">
      <c r="A177" s="427"/>
      <c r="B177" s="430"/>
      <c r="C177" s="331" t="s">
        <v>1206</v>
      </c>
      <c r="D177" s="427"/>
      <c r="E177" s="427"/>
      <c r="F177" s="427"/>
      <c r="G177" s="427"/>
      <c r="H177" s="427"/>
      <c r="I177" s="421"/>
    </row>
    <row r="178" spans="1:9" ht="30" customHeight="1" x14ac:dyDescent="0.25">
      <c r="A178" s="427"/>
      <c r="B178" s="430"/>
      <c r="C178" s="331" t="s">
        <v>1207</v>
      </c>
      <c r="D178" s="427"/>
      <c r="E178" s="427"/>
      <c r="F178" s="427"/>
      <c r="G178" s="427"/>
      <c r="H178" s="427"/>
      <c r="I178" s="421"/>
    </row>
    <row r="179" spans="1:9" ht="30" customHeight="1" x14ac:dyDescent="0.25">
      <c r="A179" s="427"/>
      <c r="B179" s="430"/>
      <c r="C179" s="331" t="s">
        <v>1208</v>
      </c>
      <c r="D179" s="427"/>
      <c r="E179" s="427"/>
      <c r="F179" s="427"/>
      <c r="G179" s="427"/>
      <c r="H179" s="427"/>
      <c r="I179" s="421"/>
    </row>
    <row r="180" spans="1:9" ht="30" customHeight="1" x14ac:dyDescent="0.25">
      <c r="A180" s="432">
        <v>6</v>
      </c>
      <c r="B180" s="430" t="s">
        <v>813</v>
      </c>
      <c r="C180" s="455" t="s">
        <v>1380</v>
      </c>
      <c r="D180" s="427" t="s">
        <v>134</v>
      </c>
      <c r="E180" s="427"/>
      <c r="F180" s="427"/>
      <c r="G180" s="427">
        <v>2</v>
      </c>
      <c r="H180" s="427"/>
      <c r="I180" s="421">
        <v>15</v>
      </c>
    </row>
    <row r="181" spans="1:9" ht="30" customHeight="1" x14ac:dyDescent="0.25">
      <c r="A181" s="432"/>
      <c r="B181" s="430"/>
      <c r="C181" s="455" t="s">
        <v>1371</v>
      </c>
      <c r="D181" s="427"/>
      <c r="E181" s="427"/>
      <c r="F181" s="427"/>
      <c r="G181" s="427"/>
      <c r="H181" s="427"/>
      <c r="I181" s="421"/>
    </row>
    <row r="182" spans="1:9" ht="30" customHeight="1" x14ac:dyDescent="0.25">
      <c r="A182" s="432"/>
      <c r="B182" s="430"/>
      <c r="C182" s="455" t="s">
        <v>1372</v>
      </c>
      <c r="D182" s="427"/>
      <c r="E182" s="427"/>
      <c r="F182" s="427"/>
      <c r="G182" s="427"/>
      <c r="H182" s="427"/>
      <c r="I182" s="421"/>
    </row>
    <row r="183" spans="1:9" ht="30" customHeight="1" x14ac:dyDescent="0.25">
      <c r="A183" s="432"/>
      <c r="B183" s="430"/>
      <c r="C183" s="455" t="s">
        <v>1373</v>
      </c>
      <c r="D183" s="427"/>
      <c r="E183" s="427"/>
      <c r="F183" s="427"/>
      <c r="G183" s="427"/>
      <c r="H183" s="427"/>
      <c r="I183" s="421"/>
    </row>
    <row r="184" spans="1:9" ht="30" customHeight="1" x14ac:dyDescent="0.25">
      <c r="A184" s="432"/>
      <c r="B184" s="430"/>
      <c r="C184" s="455" t="s">
        <v>1374</v>
      </c>
      <c r="D184" s="427"/>
      <c r="E184" s="427"/>
      <c r="F184" s="427"/>
      <c r="G184" s="427"/>
      <c r="H184" s="427"/>
      <c r="I184" s="421"/>
    </row>
    <row r="185" spans="1:9" ht="30" customHeight="1" x14ac:dyDescent="0.25">
      <c r="A185" s="432"/>
      <c r="B185" s="430"/>
      <c r="C185" s="455" t="s">
        <v>1374</v>
      </c>
      <c r="D185" s="427"/>
      <c r="E185" s="427"/>
      <c r="F185" s="427"/>
      <c r="G185" s="427"/>
      <c r="H185" s="427"/>
      <c r="I185" s="421"/>
    </row>
    <row r="186" spans="1:9" ht="30" customHeight="1" x14ac:dyDescent="0.25">
      <c r="A186" s="432"/>
      <c r="B186" s="430"/>
      <c r="C186" s="455" t="s">
        <v>1375</v>
      </c>
      <c r="D186" s="427"/>
      <c r="E186" s="427"/>
      <c r="F186" s="427"/>
      <c r="G186" s="427"/>
      <c r="H186" s="427"/>
      <c r="I186" s="421"/>
    </row>
    <row r="187" spans="1:9" ht="30" customHeight="1" x14ac:dyDescent="0.25">
      <c r="A187" s="432"/>
      <c r="B187" s="430"/>
      <c r="C187" s="455" t="s">
        <v>1376</v>
      </c>
      <c r="D187" s="427"/>
      <c r="E187" s="427"/>
      <c r="F187" s="427"/>
      <c r="G187" s="427"/>
      <c r="H187" s="427"/>
      <c r="I187" s="421"/>
    </row>
    <row r="188" spans="1:9" ht="30" customHeight="1" x14ac:dyDescent="0.25">
      <c r="A188" s="432"/>
      <c r="B188" s="430"/>
      <c r="C188" s="455" t="s">
        <v>1376</v>
      </c>
      <c r="D188" s="427"/>
      <c r="E188" s="427"/>
      <c r="F188" s="427"/>
      <c r="G188" s="427"/>
      <c r="H188" s="427"/>
      <c r="I188" s="421"/>
    </row>
    <row r="189" spans="1:9" ht="30" customHeight="1" x14ac:dyDescent="0.25">
      <c r="A189" s="432"/>
      <c r="B189" s="430"/>
      <c r="C189" s="455" t="s">
        <v>1377</v>
      </c>
      <c r="D189" s="427"/>
      <c r="E189" s="427"/>
      <c r="F189" s="427"/>
      <c r="G189" s="427"/>
      <c r="H189" s="427"/>
      <c r="I189" s="421"/>
    </row>
    <row r="190" spans="1:9" ht="30" customHeight="1" x14ac:dyDescent="0.25">
      <c r="A190" s="432"/>
      <c r="B190" s="430"/>
      <c r="C190" s="455" t="s">
        <v>1377</v>
      </c>
      <c r="D190" s="427"/>
      <c r="E190" s="427"/>
      <c r="F190" s="427"/>
      <c r="G190" s="427"/>
      <c r="H190" s="427"/>
      <c r="I190" s="421"/>
    </row>
    <row r="191" spans="1:9" ht="30" customHeight="1" x14ac:dyDescent="0.25">
      <c r="A191" s="432"/>
      <c r="B191" s="430"/>
      <c r="C191" s="455" t="s">
        <v>1378</v>
      </c>
      <c r="D191" s="427"/>
      <c r="E191" s="427"/>
      <c r="F191" s="427"/>
      <c r="G191" s="427"/>
      <c r="H191" s="427"/>
      <c r="I191" s="421"/>
    </row>
    <row r="192" spans="1:9" ht="30" customHeight="1" x14ac:dyDescent="0.25">
      <c r="A192" s="432"/>
      <c r="B192" s="430"/>
      <c r="C192" s="455" t="s">
        <v>1378</v>
      </c>
      <c r="D192" s="427"/>
      <c r="E192" s="427"/>
      <c r="F192" s="427"/>
      <c r="G192" s="427"/>
      <c r="H192" s="427"/>
      <c r="I192" s="421"/>
    </row>
    <row r="193" spans="1:9" ht="30" customHeight="1" x14ac:dyDescent="0.25">
      <c r="A193" s="432"/>
      <c r="B193" s="430"/>
      <c r="C193" s="455" t="s">
        <v>1379</v>
      </c>
      <c r="D193" s="427"/>
      <c r="E193" s="427"/>
      <c r="F193" s="427"/>
      <c r="G193" s="427"/>
      <c r="H193" s="427"/>
      <c r="I193" s="421"/>
    </row>
    <row r="194" spans="1:9" ht="30" customHeight="1" x14ac:dyDescent="0.25">
      <c r="A194" s="427">
        <v>7</v>
      </c>
      <c r="B194" s="430" t="s">
        <v>814</v>
      </c>
      <c r="C194" s="331" t="s">
        <v>1209</v>
      </c>
      <c r="D194" s="427" t="s">
        <v>438</v>
      </c>
      <c r="E194" s="427"/>
      <c r="F194" s="427"/>
      <c r="G194" s="427">
        <v>2</v>
      </c>
      <c r="H194" s="427"/>
      <c r="I194" s="421">
        <v>16</v>
      </c>
    </row>
    <row r="195" spans="1:9" ht="30" customHeight="1" x14ac:dyDescent="0.25">
      <c r="A195" s="427"/>
      <c r="B195" s="430"/>
      <c r="C195" s="331" t="s">
        <v>1210</v>
      </c>
      <c r="D195" s="427"/>
      <c r="E195" s="427"/>
      <c r="F195" s="427"/>
      <c r="G195" s="427"/>
      <c r="H195" s="427"/>
      <c r="I195" s="421"/>
    </row>
    <row r="196" spans="1:9" ht="30" customHeight="1" x14ac:dyDescent="0.25">
      <c r="A196" s="427"/>
      <c r="B196" s="430"/>
      <c r="C196" s="331" t="s">
        <v>1211</v>
      </c>
      <c r="D196" s="427"/>
      <c r="E196" s="427"/>
      <c r="F196" s="427"/>
      <c r="G196" s="427"/>
      <c r="H196" s="427"/>
      <c r="I196" s="421"/>
    </row>
    <row r="197" spans="1:9" ht="30" customHeight="1" x14ac:dyDescent="0.25">
      <c r="A197" s="427"/>
      <c r="B197" s="430"/>
      <c r="C197" s="331" t="s">
        <v>1212</v>
      </c>
      <c r="D197" s="427"/>
      <c r="E197" s="427"/>
      <c r="F197" s="427"/>
      <c r="G197" s="427"/>
      <c r="H197" s="427"/>
      <c r="I197" s="421"/>
    </row>
    <row r="198" spans="1:9" ht="30" customHeight="1" x14ac:dyDescent="0.25">
      <c r="A198" s="427"/>
      <c r="B198" s="430"/>
      <c r="C198" s="331" t="s">
        <v>1213</v>
      </c>
      <c r="D198" s="427"/>
      <c r="E198" s="427"/>
      <c r="F198" s="427"/>
      <c r="G198" s="427"/>
      <c r="H198" s="427"/>
      <c r="I198" s="421"/>
    </row>
    <row r="199" spans="1:9" ht="30" customHeight="1" x14ac:dyDescent="0.25">
      <c r="A199" s="427"/>
      <c r="B199" s="430"/>
      <c r="C199" s="331" t="s">
        <v>1214</v>
      </c>
      <c r="D199" s="427"/>
      <c r="E199" s="427"/>
      <c r="F199" s="427"/>
      <c r="G199" s="427"/>
      <c r="H199" s="427"/>
      <c r="I199" s="421"/>
    </row>
    <row r="200" spans="1:9" ht="30" customHeight="1" x14ac:dyDescent="0.25">
      <c r="A200" s="427"/>
      <c r="B200" s="430"/>
      <c r="C200" s="331" t="s">
        <v>1215</v>
      </c>
      <c r="D200" s="427"/>
      <c r="E200" s="427"/>
      <c r="F200" s="427"/>
      <c r="G200" s="427"/>
      <c r="H200" s="427"/>
      <c r="I200" s="421"/>
    </row>
    <row r="201" spans="1:9" ht="30" customHeight="1" x14ac:dyDescent="0.25">
      <c r="A201" s="427"/>
      <c r="B201" s="430"/>
      <c r="C201" s="331" t="s">
        <v>1216</v>
      </c>
      <c r="D201" s="427"/>
      <c r="E201" s="427"/>
      <c r="F201" s="427"/>
      <c r="G201" s="427"/>
      <c r="H201" s="427"/>
      <c r="I201" s="421"/>
    </row>
    <row r="202" spans="1:9" ht="30" customHeight="1" x14ac:dyDescent="0.25">
      <c r="A202" s="427"/>
      <c r="B202" s="430"/>
      <c r="C202" s="331" t="s">
        <v>1217</v>
      </c>
      <c r="D202" s="427"/>
      <c r="E202" s="427"/>
      <c r="F202" s="427"/>
      <c r="G202" s="427"/>
      <c r="H202" s="427"/>
      <c r="I202" s="421"/>
    </row>
    <row r="203" spans="1:9" ht="30" customHeight="1" x14ac:dyDescent="0.25">
      <c r="A203" s="427"/>
      <c r="B203" s="430"/>
      <c r="C203" s="331" t="s">
        <v>1218</v>
      </c>
      <c r="D203" s="427"/>
      <c r="E203" s="427"/>
      <c r="F203" s="427"/>
      <c r="G203" s="427"/>
      <c r="H203" s="427"/>
      <c r="I203" s="421"/>
    </row>
    <row r="204" spans="1:9" ht="30" customHeight="1" x14ac:dyDescent="0.25">
      <c r="A204" s="427"/>
      <c r="B204" s="430"/>
      <c r="C204" s="331" t="s">
        <v>1219</v>
      </c>
      <c r="D204" s="427"/>
      <c r="E204" s="427"/>
      <c r="F204" s="427"/>
      <c r="G204" s="427"/>
      <c r="H204" s="427"/>
      <c r="I204" s="421"/>
    </row>
    <row r="205" spans="1:9" ht="30" customHeight="1" x14ac:dyDescent="0.25">
      <c r="A205" s="427"/>
      <c r="B205" s="430"/>
      <c r="C205" s="331" t="s">
        <v>1220</v>
      </c>
      <c r="D205" s="427"/>
      <c r="E205" s="427"/>
      <c r="F205" s="427"/>
      <c r="G205" s="427"/>
      <c r="H205" s="427"/>
      <c r="I205" s="421"/>
    </row>
    <row r="206" spans="1:9" ht="30" customHeight="1" x14ac:dyDescent="0.25">
      <c r="A206" s="427"/>
      <c r="B206" s="430"/>
      <c r="C206" s="331" t="s">
        <v>1221</v>
      </c>
      <c r="D206" s="427"/>
      <c r="E206" s="427"/>
      <c r="F206" s="427"/>
      <c r="G206" s="427"/>
      <c r="H206" s="427"/>
      <c r="I206" s="421"/>
    </row>
    <row r="207" spans="1:9" ht="30" customHeight="1" x14ac:dyDescent="0.25">
      <c r="A207" s="427"/>
      <c r="B207" s="430"/>
      <c r="C207" s="331" t="s">
        <v>1222</v>
      </c>
      <c r="D207" s="427"/>
      <c r="E207" s="427"/>
      <c r="F207" s="427"/>
      <c r="G207" s="427"/>
      <c r="H207" s="427"/>
      <c r="I207" s="421"/>
    </row>
    <row r="208" spans="1:9" ht="30" customHeight="1" x14ac:dyDescent="0.25">
      <c r="A208" s="432">
        <v>8</v>
      </c>
      <c r="B208" s="430" t="s">
        <v>815</v>
      </c>
      <c r="C208" s="419" t="s">
        <v>1080</v>
      </c>
      <c r="D208" s="427" t="s">
        <v>289</v>
      </c>
      <c r="E208" s="427"/>
      <c r="F208" s="427"/>
      <c r="G208" s="427">
        <v>2</v>
      </c>
      <c r="H208" s="427"/>
      <c r="I208" s="421">
        <v>17</v>
      </c>
    </row>
    <row r="209" spans="1:9" ht="30" customHeight="1" x14ac:dyDescent="0.25">
      <c r="A209" s="432"/>
      <c r="B209" s="430"/>
      <c r="C209" s="419" t="s">
        <v>1081</v>
      </c>
      <c r="D209" s="427"/>
      <c r="E209" s="427"/>
      <c r="F209" s="427"/>
      <c r="G209" s="427"/>
      <c r="H209" s="427"/>
      <c r="I209" s="421"/>
    </row>
    <row r="210" spans="1:9" ht="30" customHeight="1" x14ac:dyDescent="0.25">
      <c r="A210" s="432"/>
      <c r="B210" s="430"/>
      <c r="C210" s="419" t="s">
        <v>1082</v>
      </c>
      <c r="D210" s="427"/>
      <c r="E210" s="427"/>
      <c r="F210" s="427"/>
      <c r="G210" s="427"/>
      <c r="H210" s="427"/>
      <c r="I210" s="421"/>
    </row>
    <row r="211" spans="1:9" ht="30" customHeight="1" x14ac:dyDescent="0.25">
      <c r="A211" s="432"/>
      <c r="B211" s="430"/>
      <c r="C211" s="419" t="s">
        <v>1083</v>
      </c>
      <c r="D211" s="427"/>
      <c r="E211" s="427"/>
      <c r="F211" s="427"/>
      <c r="G211" s="427"/>
      <c r="H211" s="427"/>
      <c r="I211" s="421"/>
    </row>
    <row r="212" spans="1:9" ht="30" customHeight="1" x14ac:dyDescent="0.25">
      <c r="A212" s="432"/>
      <c r="B212" s="430"/>
      <c r="C212" s="419" t="s">
        <v>1084</v>
      </c>
      <c r="D212" s="427"/>
      <c r="E212" s="427"/>
      <c r="F212" s="427"/>
      <c r="G212" s="427"/>
      <c r="H212" s="427"/>
      <c r="I212" s="421"/>
    </row>
    <row r="213" spans="1:9" ht="30" customHeight="1" x14ac:dyDescent="0.25">
      <c r="A213" s="432"/>
      <c r="B213" s="430"/>
      <c r="C213" s="419" t="s">
        <v>1085</v>
      </c>
      <c r="D213" s="427"/>
      <c r="E213" s="427"/>
      <c r="F213" s="427"/>
      <c r="G213" s="427"/>
      <c r="H213" s="427"/>
      <c r="I213" s="421"/>
    </row>
    <row r="214" spans="1:9" ht="30" customHeight="1" x14ac:dyDescent="0.25">
      <c r="A214" s="432"/>
      <c r="B214" s="430"/>
      <c r="C214" s="419" t="s">
        <v>1086</v>
      </c>
      <c r="D214" s="427"/>
      <c r="E214" s="427"/>
      <c r="F214" s="427"/>
      <c r="G214" s="427"/>
      <c r="H214" s="427"/>
      <c r="I214" s="421"/>
    </row>
    <row r="215" spans="1:9" ht="30" customHeight="1" x14ac:dyDescent="0.25">
      <c r="A215" s="432"/>
      <c r="B215" s="430"/>
      <c r="C215" s="419" t="s">
        <v>1087</v>
      </c>
      <c r="D215" s="427"/>
      <c r="E215" s="427"/>
      <c r="F215" s="427"/>
      <c r="G215" s="427"/>
      <c r="H215" s="427"/>
      <c r="I215" s="421"/>
    </row>
    <row r="216" spans="1:9" ht="30" customHeight="1" x14ac:dyDescent="0.25">
      <c r="A216" s="432"/>
      <c r="B216" s="430"/>
      <c r="C216" s="419" t="s">
        <v>1088</v>
      </c>
      <c r="D216" s="427"/>
      <c r="E216" s="427"/>
      <c r="F216" s="427"/>
      <c r="G216" s="427"/>
      <c r="H216" s="427"/>
      <c r="I216" s="421"/>
    </row>
    <row r="217" spans="1:9" ht="30" customHeight="1" x14ac:dyDescent="0.25">
      <c r="A217" s="432"/>
      <c r="B217" s="430"/>
      <c r="C217" s="419" t="s">
        <v>1089</v>
      </c>
      <c r="D217" s="427"/>
      <c r="E217" s="427"/>
      <c r="F217" s="427"/>
      <c r="G217" s="427"/>
      <c r="H217" s="427"/>
      <c r="I217" s="421"/>
    </row>
    <row r="218" spans="1:9" ht="30" customHeight="1" x14ac:dyDescent="0.25">
      <c r="A218" s="432"/>
      <c r="B218" s="430"/>
      <c r="C218" s="419" t="s">
        <v>1090</v>
      </c>
      <c r="D218" s="427"/>
      <c r="E218" s="427"/>
      <c r="F218" s="427"/>
      <c r="G218" s="427"/>
      <c r="H218" s="427"/>
      <c r="I218" s="421"/>
    </row>
    <row r="219" spans="1:9" ht="30" customHeight="1" x14ac:dyDescent="0.25">
      <c r="A219" s="432"/>
      <c r="B219" s="430"/>
      <c r="C219" s="419" t="s">
        <v>1091</v>
      </c>
      <c r="D219" s="427"/>
      <c r="E219" s="427"/>
      <c r="F219" s="427"/>
      <c r="G219" s="427"/>
      <c r="H219" s="427"/>
      <c r="I219" s="421"/>
    </row>
    <row r="220" spans="1:9" ht="30" customHeight="1" x14ac:dyDescent="0.25">
      <c r="A220" s="432"/>
      <c r="B220" s="430"/>
      <c r="C220" s="419" t="s">
        <v>1092</v>
      </c>
      <c r="D220" s="427"/>
      <c r="E220" s="427"/>
      <c r="F220" s="427"/>
      <c r="G220" s="427"/>
      <c r="H220" s="427"/>
      <c r="I220" s="421"/>
    </row>
    <row r="221" spans="1:9" ht="30" customHeight="1" x14ac:dyDescent="0.25">
      <c r="A221" s="427">
        <v>9</v>
      </c>
      <c r="B221" s="430" t="s">
        <v>817</v>
      </c>
      <c r="C221" s="430"/>
      <c r="D221" s="453" t="s">
        <v>474</v>
      </c>
      <c r="E221" s="427"/>
      <c r="F221" s="427"/>
      <c r="G221" s="427">
        <v>4</v>
      </c>
      <c r="H221" s="427"/>
      <c r="I221" s="421">
        <v>18</v>
      </c>
    </row>
    <row r="222" spans="1:9" ht="30" customHeight="1" x14ac:dyDescent="0.25">
      <c r="A222" s="427"/>
      <c r="B222" s="430"/>
      <c r="C222" s="430"/>
      <c r="D222" s="427"/>
      <c r="E222" s="427"/>
      <c r="F222" s="427"/>
      <c r="G222" s="427"/>
      <c r="H222" s="427"/>
      <c r="I222" s="421"/>
    </row>
    <row r="223" spans="1:9" ht="30" customHeight="1" x14ac:dyDescent="0.25">
      <c r="A223" s="427"/>
      <c r="B223" s="430"/>
      <c r="C223" s="430"/>
      <c r="D223" s="427"/>
      <c r="E223" s="427"/>
      <c r="F223" s="427"/>
      <c r="G223" s="427"/>
      <c r="H223" s="427"/>
      <c r="I223" s="421"/>
    </row>
    <row r="224" spans="1:9" ht="30" customHeight="1" x14ac:dyDescent="0.25">
      <c r="A224" s="427"/>
      <c r="B224" s="430"/>
      <c r="C224" s="430"/>
      <c r="D224" s="427"/>
      <c r="E224" s="427"/>
      <c r="F224" s="427"/>
      <c r="G224" s="427"/>
      <c r="H224" s="427"/>
      <c r="I224" s="421"/>
    </row>
    <row r="225" spans="1:9" ht="30" customHeight="1" x14ac:dyDescent="0.25">
      <c r="A225" s="427">
        <v>1</v>
      </c>
      <c r="B225" s="430" t="s">
        <v>818</v>
      </c>
      <c r="C225" s="430" t="s">
        <v>1399</v>
      </c>
      <c r="D225" s="431" t="s">
        <v>532</v>
      </c>
      <c r="E225" s="431"/>
      <c r="F225" s="431"/>
      <c r="G225" s="427">
        <v>2</v>
      </c>
      <c r="H225" s="427"/>
      <c r="I225" s="421">
        <v>19</v>
      </c>
    </row>
    <row r="226" spans="1:9" ht="30" customHeight="1" x14ac:dyDescent="0.25">
      <c r="A226" s="427"/>
      <c r="B226" s="430"/>
      <c r="C226" s="430" t="s">
        <v>1400</v>
      </c>
      <c r="D226" s="431"/>
      <c r="E226" s="431"/>
      <c r="F226" s="431"/>
      <c r="G226" s="427"/>
      <c r="H226" s="427"/>
      <c r="I226" s="421"/>
    </row>
    <row r="227" spans="1:9" ht="30" customHeight="1" x14ac:dyDescent="0.25">
      <c r="A227" s="427"/>
      <c r="B227" s="430"/>
      <c r="C227" s="430" t="s">
        <v>1401</v>
      </c>
      <c r="D227" s="431"/>
      <c r="E227" s="431"/>
      <c r="F227" s="431"/>
      <c r="G227" s="427"/>
      <c r="H227" s="427"/>
      <c r="I227" s="421"/>
    </row>
    <row r="228" spans="1:9" ht="30" customHeight="1" x14ac:dyDescent="0.25">
      <c r="A228" s="427"/>
      <c r="B228" s="430"/>
      <c r="C228" s="430" t="s">
        <v>1401</v>
      </c>
      <c r="D228" s="431"/>
      <c r="E228" s="431"/>
      <c r="F228" s="431"/>
      <c r="G228" s="427"/>
      <c r="H228" s="427"/>
      <c r="I228" s="421"/>
    </row>
    <row r="229" spans="1:9" ht="30" customHeight="1" x14ac:dyDescent="0.25">
      <c r="A229" s="427"/>
      <c r="B229" s="430"/>
      <c r="C229" s="430" t="s">
        <v>1402</v>
      </c>
      <c r="D229" s="431"/>
      <c r="E229" s="431"/>
      <c r="F229" s="431"/>
      <c r="G229" s="427"/>
      <c r="H229" s="427"/>
      <c r="I229" s="421"/>
    </row>
    <row r="230" spans="1:9" ht="30" customHeight="1" x14ac:dyDescent="0.25">
      <c r="A230" s="427"/>
      <c r="B230" s="430"/>
      <c r="C230" s="430" t="s">
        <v>1403</v>
      </c>
      <c r="D230" s="431"/>
      <c r="E230" s="431"/>
      <c r="F230" s="431"/>
      <c r="G230" s="427"/>
      <c r="H230" s="427"/>
      <c r="I230" s="421"/>
    </row>
    <row r="231" spans="1:9" ht="30" customHeight="1" x14ac:dyDescent="0.25">
      <c r="A231" s="427"/>
      <c r="B231" s="430"/>
      <c r="C231" s="430" t="s">
        <v>1301</v>
      </c>
      <c r="D231" s="431"/>
      <c r="E231" s="431"/>
      <c r="F231" s="431"/>
      <c r="G231" s="427"/>
      <c r="H231" s="427"/>
      <c r="I231" s="421"/>
    </row>
    <row r="232" spans="1:9" ht="30" customHeight="1" x14ac:dyDescent="0.25">
      <c r="A232" s="427"/>
      <c r="B232" s="430"/>
      <c r="C232" s="430" t="s">
        <v>1404</v>
      </c>
      <c r="D232" s="431"/>
      <c r="E232" s="431"/>
      <c r="F232" s="431"/>
      <c r="G232" s="427"/>
      <c r="H232" s="427"/>
      <c r="I232" s="421"/>
    </row>
    <row r="233" spans="1:9" ht="30" customHeight="1" x14ac:dyDescent="0.25">
      <c r="A233" s="427"/>
      <c r="B233" s="430"/>
      <c r="C233" s="430" t="s">
        <v>1405</v>
      </c>
      <c r="D233" s="431"/>
      <c r="E233" s="431"/>
      <c r="F233" s="431"/>
      <c r="G233" s="427"/>
      <c r="H233" s="427"/>
      <c r="I233" s="421"/>
    </row>
    <row r="234" spans="1:9" ht="30" customHeight="1" x14ac:dyDescent="0.25">
      <c r="A234" s="427"/>
      <c r="B234" s="430"/>
      <c r="C234" s="430" t="s">
        <v>1406</v>
      </c>
      <c r="D234" s="431"/>
      <c r="E234" s="431"/>
      <c r="F234" s="431"/>
      <c r="G234" s="427"/>
      <c r="H234" s="427"/>
      <c r="I234" s="421"/>
    </row>
    <row r="235" spans="1:9" ht="30" customHeight="1" x14ac:dyDescent="0.25">
      <c r="A235" s="427"/>
      <c r="B235" s="430"/>
      <c r="C235" s="430" t="s">
        <v>1406</v>
      </c>
      <c r="D235" s="431"/>
      <c r="E235" s="431"/>
      <c r="F235" s="431"/>
      <c r="G235" s="427"/>
      <c r="H235" s="427"/>
      <c r="I235" s="421"/>
    </row>
    <row r="236" spans="1:9" ht="30" customHeight="1" x14ac:dyDescent="0.25">
      <c r="A236" s="427"/>
      <c r="B236" s="430"/>
      <c r="C236" s="430" t="s">
        <v>1407</v>
      </c>
      <c r="D236" s="431"/>
      <c r="E236" s="431"/>
      <c r="F236" s="431"/>
      <c r="G236" s="427"/>
      <c r="H236" s="427"/>
      <c r="I236" s="421"/>
    </row>
    <row r="237" spans="1:9" ht="30" customHeight="1" x14ac:dyDescent="0.25">
      <c r="A237" s="427"/>
      <c r="B237" s="430"/>
      <c r="C237" s="430" t="s">
        <v>1408</v>
      </c>
      <c r="D237" s="431"/>
      <c r="E237" s="431"/>
      <c r="F237" s="431"/>
      <c r="G237" s="427"/>
      <c r="H237" s="427"/>
      <c r="I237" s="421"/>
    </row>
    <row r="238" spans="1:9" ht="30" customHeight="1" x14ac:dyDescent="0.25">
      <c r="A238" s="427"/>
      <c r="B238" s="430"/>
      <c r="C238" s="430" t="s">
        <v>1301</v>
      </c>
      <c r="D238" s="431"/>
      <c r="E238" s="431"/>
      <c r="F238" s="431"/>
      <c r="G238" s="427"/>
      <c r="H238" s="427"/>
      <c r="I238" s="421"/>
    </row>
    <row r="239" spans="1:9" ht="30" customHeight="1" x14ac:dyDescent="0.25">
      <c r="A239" s="432">
        <v>2</v>
      </c>
      <c r="B239" s="430" t="s">
        <v>816</v>
      </c>
      <c r="C239" s="430"/>
      <c r="D239" s="427" t="s">
        <v>475</v>
      </c>
      <c r="E239" s="427"/>
      <c r="F239" s="427"/>
      <c r="G239" s="427">
        <v>2</v>
      </c>
      <c r="H239" s="427"/>
      <c r="I239" s="421">
        <v>20</v>
      </c>
    </row>
    <row r="240" spans="1:9" ht="30" customHeight="1" x14ac:dyDescent="0.25">
      <c r="A240" s="432"/>
      <c r="B240" s="430"/>
      <c r="C240" s="430"/>
      <c r="D240" s="427"/>
      <c r="E240" s="427"/>
      <c r="F240" s="427"/>
      <c r="G240" s="427"/>
      <c r="H240" s="427"/>
      <c r="I240" s="421"/>
    </row>
    <row r="241" spans="1:9" ht="30" customHeight="1" x14ac:dyDescent="0.25">
      <c r="A241" s="432"/>
      <c r="B241" s="430"/>
      <c r="C241" s="430"/>
      <c r="D241" s="427"/>
      <c r="E241" s="427"/>
      <c r="F241" s="427"/>
      <c r="G241" s="427"/>
      <c r="H241" s="427"/>
      <c r="I241" s="421"/>
    </row>
    <row r="242" spans="1:9" ht="30" customHeight="1" x14ac:dyDescent="0.25">
      <c r="A242" s="432"/>
      <c r="B242" s="430"/>
      <c r="C242" s="430"/>
      <c r="D242" s="427"/>
      <c r="E242" s="427"/>
      <c r="F242" s="427"/>
      <c r="G242" s="427"/>
      <c r="H242" s="427"/>
      <c r="I242" s="421"/>
    </row>
    <row r="243" spans="1:9" ht="30" customHeight="1" x14ac:dyDescent="0.25">
      <c r="A243" s="432"/>
      <c r="B243" s="430"/>
      <c r="C243" s="430"/>
      <c r="D243" s="427"/>
      <c r="E243" s="427"/>
      <c r="F243" s="427"/>
      <c r="G243" s="427"/>
      <c r="H243" s="427"/>
      <c r="I243" s="421"/>
    </row>
    <row r="244" spans="1:9" ht="30" customHeight="1" x14ac:dyDescent="0.25">
      <c r="A244" s="427">
        <v>3</v>
      </c>
      <c r="B244" s="430" t="s">
        <v>819</v>
      </c>
      <c r="C244" s="420" t="s">
        <v>1223</v>
      </c>
      <c r="D244" s="435" t="s">
        <v>440</v>
      </c>
      <c r="E244" s="435"/>
      <c r="F244" s="435"/>
      <c r="G244" s="427">
        <v>2</v>
      </c>
      <c r="H244" s="427"/>
      <c r="I244" s="421">
        <v>21</v>
      </c>
    </row>
    <row r="245" spans="1:9" ht="30" customHeight="1" x14ac:dyDescent="0.25">
      <c r="A245" s="427"/>
      <c r="B245" s="430"/>
      <c r="C245" s="420" t="s">
        <v>1224</v>
      </c>
      <c r="D245" s="435"/>
      <c r="E245" s="435"/>
      <c r="F245" s="435"/>
      <c r="G245" s="427"/>
      <c r="H245" s="427"/>
      <c r="I245" s="421"/>
    </row>
    <row r="246" spans="1:9" ht="30" customHeight="1" x14ac:dyDescent="0.25">
      <c r="A246" s="427"/>
      <c r="B246" s="430"/>
      <c r="C246" s="420" t="s">
        <v>1225</v>
      </c>
      <c r="D246" s="435"/>
      <c r="E246" s="435"/>
      <c r="F246" s="435"/>
      <c r="G246" s="427"/>
      <c r="H246" s="427"/>
      <c r="I246" s="421"/>
    </row>
    <row r="247" spans="1:9" ht="30" customHeight="1" x14ac:dyDescent="0.25">
      <c r="A247" s="427"/>
      <c r="B247" s="430"/>
      <c r="C247" s="420" t="s">
        <v>1226</v>
      </c>
      <c r="D247" s="435"/>
      <c r="E247" s="435"/>
      <c r="F247" s="435"/>
      <c r="G247" s="427"/>
      <c r="H247" s="427"/>
      <c r="I247" s="421"/>
    </row>
    <row r="248" spans="1:9" ht="30" customHeight="1" x14ac:dyDescent="0.25">
      <c r="A248" s="427"/>
      <c r="B248" s="430"/>
      <c r="C248" s="420" t="s">
        <v>1226</v>
      </c>
      <c r="D248" s="435"/>
      <c r="E248" s="435"/>
      <c r="F248" s="435"/>
      <c r="G248" s="427"/>
      <c r="H248" s="427"/>
      <c r="I248" s="421"/>
    </row>
    <row r="249" spans="1:9" ht="30" customHeight="1" x14ac:dyDescent="0.25">
      <c r="A249" s="427"/>
      <c r="B249" s="430"/>
      <c r="C249" s="420" t="s">
        <v>1227</v>
      </c>
      <c r="D249" s="435"/>
      <c r="E249" s="435"/>
      <c r="F249" s="435"/>
      <c r="G249" s="427"/>
      <c r="H249" s="427"/>
      <c r="I249" s="421"/>
    </row>
    <row r="250" spans="1:9" ht="30" customHeight="1" x14ac:dyDescent="0.25">
      <c r="A250" s="427"/>
      <c r="B250" s="430"/>
      <c r="C250" s="420" t="s">
        <v>1228</v>
      </c>
      <c r="D250" s="435"/>
      <c r="E250" s="435"/>
      <c r="F250" s="435"/>
      <c r="G250" s="427"/>
      <c r="H250" s="427"/>
      <c r="I250" s="421"/>
    </row>
    <row r="251" spans="1:9" ht="30" customHeight="1" x14ac:dyDescent="0.25">
      <c r="A251" s="427"/>
      <c r="B251" s="430"/>
      <c r="C251" s="420" t="s">
        <v>1229</v>
      </c>
      <c r="D251" s="435"/>
      <c r="E251" s="435"/>
      <c r="F251" s="435"/>
      <c r="G251" s="427"/>
      <c r="H251" s="427"/>
      <c r="I251" s="421"/>
    </row>
    <row r="252" spans="1:9" ht="30" customHeight="1" x14ac:dyDescent="0.25">
      <c r="A252" s="427"/>
      <c r="B252" s="430"/>
      <c r="C252" s="420" t="s">
        <v>1230</v>
      </c>
      <c r="D252" s="435"/>
      <c r="E252" s="435"/>
      <c r="F252" s="435"/>
      <c r="G252" s="427"/>
      <c r="H252" s="427"/>
      <c r="I252" s="421"/>
    </row>
    <row r="253" spans="1:9" ht="30" customHeight="1" x14ac:dyDescent="0.25">
      <c r="A253" s="427"/>
      <c r="B253" s="430"/>
      <c r="C253" s="420" t="s">
        <v>1231</v>
      </c>
      <c r="D253" s="435"/>
      <c r="E253" s="435"/>
      <c r="F253" s="435"/>
      <c r="G253" s="427"/>
      <c r="H253" s="427"/>
      <c r="I253" s="421"/>
    </row>
    <row r="254" spans="1:9" ht="30" customHeight="1" x14ac:dyDescent="0.25">
      <c r="A254" s="427"/>
      <c r="B254" s="430"/>
      <c r="C254" s="420" t="s">
        <v>1231</v>
      </c>
      <c r="D254" s="435"/>
      <c r="E254" s="435"/>
      <c r="F254" s="435"/>
      <c r="G254" s="427"/>
      <c r="H254" s="427"/>
      <c r="I254" s="421"/>
    </row>
    <row r="255" spans="1:9" ht="30" customHeight="1" x14ac:dyDescent="0.25">
      <c r="A255" s="427"/>
      <c r="B255" s="430"/>
      <c r="C255" s="420" t="s">
        <v>1232</v>
      </c>
      <c r="D255" s="435"/>
      <c r="E255" s="435"/>
      <c r="F255" s="435"/>
      <c r="G255" s="427"/>
      <c r="H255" s="427"/>
      <c r="I255" s="421"/>
    </row>
    <row r="256" spans="1:9" ht="30" customHeight="1" x14ac:dyDescent="0.25">
      <c r="A256" s="427"/>
      <c r="B256" s="430"/>
      <c r="C256" s="420" t="s">
        <v>1232</v>
      </c>
      <c r="D256" s="435"/>
      <c r="E256" s="435"/>
      <c r="F256" s="435"/>
      <c r="G256" s="427"/>
      <c r="H256" s="427"/>
      <c r="I256" s="421"/>
    </row>
    <row r="257" spans="1:9" ht="30" customHeight="1" x14ac:dyDescent="0.25">
      <c r="A257" s="427"/>
      <c r="B257" s="430"/>
      <c r="C257" s="420" t="s">
        <v>1232</v>
      </c>
      <c r="D257" s="435"/>
      <c r="E257" s="435"/>
      <c r="F257" s="435"/>
      <c r="G257" s="427"/>
      <c r="H257" s="427"/>
      <c r="I257" s="421"/>
    </row>
    <row r="258" spans="1:9" ht="30" customHeight="1" x14ac:dyDescent="0.25">
      <c r="A258" s="432">
        <v>4</v>
      </c>
      <c r="B258" s="430" t="s">
        <v>820</v>
      </c>
      <c r="C258" s="430" t="s">
        <v>1132</v>
      </c>
      <c r="D258" s="435" t="s">
        <v>498</v>
      </c>
      <c r="E258" s="435"/>
      <c r="F258" s="435"/>
      <c r="G258" s="427">
        <v>2</v>
      </c>
      <c r="H258" s="427"/>
      <c r="I258" s="421">
        <v>22</v>
      </c>
    </row>
    <row r="259" spans="1:9" ht="30" customHeight="1" x14ac:dyDescent="0.25">
      <c r="A259" s="432"/>
      <c r="B259" s="430"/>
      <c r="C259" s="430" t="s">
        <v>1133</v>
      </c>
      <c r="D259" s="435"/>
      <c r="E259" s="435"/>
      <c r="F259" s="435"/>
      <c r="G259" s="427"/>
      <c r="H259" s="427"/>
      <c r="I259" s="421"/>
    </row>
    <row r="260" spans="1:9" ht="30" customHeight="1" x14ac:dyDescent="0.25">
      <c r="A260" s="432"/>
      <c r="B260" s="430"/>
      <c r="C260" s="430" t="s">
        <v>1134</v>
      </c>
      <c r="D260" s="435"/>
      <c r="E260" s="435"/>
      <c r="F260" s="435"/>
      <c r="G260" s="427"/>
      <c r="H260" s="427"/>
      <c r="I260" s="421"/>
    </row>
    <row r="261" spans="1:9" ht="30" customHeight="1" x14ac:dyDescent="0.25">
      <c r="A261" s="432"/>
      <c r="B261" s="430"/>
      <c r="C261" s="430" t="s">
        <v>1135</v>
      </c>
      <c r="D261" s="435"/>
      <c r="E261" s="435"/>
      <c r="F261" s="435"/>
      <c r="G261" s="427"/>
      <c r="H261" s="427"/>
      <c r="I261" s="421"/>
    </row>
    <row r="262" spans="1:9" ht="30" customHeight="1" x14ac:dyDescent="0.25">
      <c r="A262" s="432"/>
      <c r="B262" s="430"/>
      <c r="C262" s="430" t="s">
        <v>1136</v>
      </c>
      <c r="D262" s="435"/>
      <c r="E262" s="435"/>
      <c r="F262" s="435"/>
      <c r="G262" s="427"/>
      <c r="H262" s="427"/>
      <c r="I262" s="421"/>
    </row>
    <row r="263" spans="1:9" ht="30" customHeight="1" x14ac:dyDescent="0.25">
      <c r="A263" s="432"/>
      <c r="B263" s="430"/>
      <c r="C263" s="430" t="s">
        <v>1137</v>
      </c>
      <c r="D263" s="435"/>
      <c r="E263" s="435"/>
      <c r="F263" s="435"/>
      <c r="G263" s="427"/>
      <c r="H263" s="427"/>
      <c r="I263" s="421"/>
    </row>
    <row r="264" spans="1:9" ht="30" customHeight="1" x14ac:dyDescent="0.25">
      <c r="A264" s="432"/>
      <c r="B264" s="430"/>
      <c r="C264" s="430" t="s">
        <v>1138</v>
      </c>
      <c r="D264" s="435"/>
      <c r="E264" s="435"/>
      <c r="F264" s="435"/>
      <c r="G264" s="427"/>
      <c r="H264" s="427"/>
      <c r="I264" s="421"/>
    </row>
    <row r="265" spans="1:9" ht="30" customHeight="1" x14ac:dyDescent="0.25">
      <c r="A265" s="432"/>
      <c r="B265" s="430"/>
      <c r="C265" s="430" t="s">
        <v>1139</v>
      </c>
      <c r="D265" s="435"/>
      <c r="E265" s="435"/>
      <c r="F265" s="435"/>
      <c r="G265" s="427"/>
      <c r="H265" s="427"/>
      <c r="I265" s="421"/>
    </row>
    <row r="266" spans="1:9" ht="30" customHeight="1" x14ac:dyDescent="0.25">
      <c r="A266" s="432"/>
      <c r="B266" s="430"/>
      <c r="C266" s="430" t="s">
        <v>1140</v>
      </c>
      <c r="D266" s="435"/>
      <c r="E266" s="435"/>
      <c r="F266" s="435"/>
      <c r="G266" s="427"/>
      <c r="H266" s="427"/>
      <c r="I266" s="421"/>
    </row>
    <row r="267" spans="1:9" ht="30" customHeight="1" x14ac:dyDescent="0.25">
      <c r="A267" s="432"/>
      <c r="B267" s="430"/>
      <c r="C267" s="430" t="s">
        <v>1141</v>
      </c>
      <c r="D267" s="435"/>
      <c r="E267" s="435"/>
      <c r="F267" s="435"/>
      <c r="G267" s="427"/>
      <c r="H267" s="427"/>
      <c r="I267" s="421"/>
    </row>
    <row r="268" spans="1:9" ht="30" customHeight="1" x14ac:dyDescent="0.25">
      <c r="A268" s="432"/>
      <c r="B268" s="430"/>
      <c r="C268" s="430" t="s">
        <v>1142</v>
      </c>
      <c r="D268" s="435"/>
      <c r="E268" s="435"/>
      <c r="F268" s="435"/>
      <c r="G268" s="427"/>
      <c r="H268" s="427"/>
      <c r="I268" s="421"/>
    </row>
    <row r="269" spans="1:9" ht="30" customHeight="1" x14ac:dyDescent="0.25">
      <c r="A269" s="432"/>
      <c r="B269" s="430"/>
      <c r="C269" s="430" t="s">
        <v>1143</v>
      </c>
      <c r="D269" s="435"/>
      <c r="E269" s="435"/>
      <c r="F269" s="435"/>
      <c r="G269" s="427"/>
      <c r="H269" s="427"/>
      <c r="I269" s="421"/>
    </row>
    <row r="270" spans="1:9" ht="30" customHeight="1" x14ac:dyDescent="0.25">
      <c r="A270" s="432"/>
      <c r="B270" s="430"/>
      <c r="C270" s="430" t="s">
        <v>1144</v>
      </c>
      <c r="D270" s="435"/>
      <c r="E270" s="435"/>
      <c r="F270" s="435"/>
      <c r="G270" s="427"/>
      <c r="H270" s="427"/>
      <c r="I270" s="421"/>
    </row>
    <row r="271" spans="1:9" ht="30" customHeight="1" x14ac:dyDescent="0.25">
      <c r="A271" s="432"/>
      <c r="B271" s="430"/>
      <c r="C271" s="430" t="s">
        <v>1145</v>
      </c>
      <c r="D271" s="435"/>
      <c r="E271" s="435"/>
      <c r="F271" s="435"/>
      <c r="G271" s="427"/>
      <c r="H271" s="427"/>
      <c r="I271" s="421"/>
    </row>
    <row r="272" spans="1:9" ht="30" customHeight="1" x14ac:dyDescent="0.25">
      <c r="A272" s="427">
        <v>5</v>
      </c>
      <c r="B272" s="430" t="s">
        <v>821</v>
      </c>
      <c r="C272" s="436" t="s">
        <v>889</v>
      </c>
      <c r="D272" s="427" t="s">
        <v>393</v>
      </c>
      <c r="E272" s="427"/>
      <c r="F272" s="427"/>
      <c r="G272" s="427">
        <v>2</v>
      </c>
      <c r="H272" s="427"/>
      <c r="I272" s="421">
        <v>23</v>
      </c>
    </row>
    <row r="273" spans="1:10" ht="30" customHeight="1" x14ac:dyDescent="0.25">
      <c r="A273" s="427"/>
      <c r="B273" s="430"/>
      <c r="C273" s="436" t="s">
        <v>890</v>
      </c>
      <c r="D273" s="427"/>
      <c r="E273" s="427"/>
      <c r="F273" s="427"/>
      <c r="G273" s="427"/>
      <c r="H273" s="427"/>
      <c r="I273" s="421"/>
    </row>
    <row r="274" spans="1:10" ht="30" customHeight="1" x14ac:dyDescent="0.25">
      <c r="A274" s="427"/>
      <c r="B274" s="430"/>
      <c r="C274" s="436" t="s">
        <v>891</v>
      </c>
      <c r="D274" s="427"/>
      <c r="E274" s="427"/>
      <c r="F274" s="427"/>
      <c r="G274" s="427"/>
      <c r="H274" s="427"/>
      <c r="I274" s="421"/>
    </row>
    <row r="275" spans="1:10" ht="30" customHeight="1" x14ac:dyDescent="0.25">
      <c r="A275" s="432">
        <v>6</v>
      </c>
      <c r="B275" s="430"/>
      <c r="C275" s="436" t="s">
        <v>892</v>
      </c>
      <c r="D275" s="427"/>
      <c r="E275" s="427"/>
      <c r="F275" s="427"/>
      <c r="G275" s="427"/>
      <c r="H275" s="427"/>
      <c r="I275" s="421"/>
    </row>
    <row r="276" spans="1:10" ht="30" customHeight="1" x14ac:dyDescent="0.25">
      <c r="A276" s="432"/>
      <c r="B276" s="430"/>
      <c r="C276" s="436" t="s">
        <v>893</v>
      </c>
      <c r="D276" s="427"/>
      <c r="E276" s="427"/>
      <c r="F276" s="427"/>
      <c r="G276" s="427"/>
      <c r="H276" s="427"/>
      <c r="I276" s="421"/>
    </row>
    <row r="277" spans="1:10" ht="30" customHeight="1" x14ac:dyDescent="0.25">
      <c r="A277" s="432"/>
      <c r="B277" s="430"/>
      <c r="C277" s="436" t="s">
        <v>894</v>
      </c>
      <c r="D277" s="427"/>
      <c r="E277" s="427"/>
      <c r="F277" s="427"/>
      <c r="G277" s="427"/>
      <c r="H277" s="427"/>
      <c r="I277" s="421"/>
    </row>
    <row r="278" spans="1:10" ht="30" customHeight="1" x14ac:dyDescent="0.25">
      <c r="A278" s="427"/>
      <c r="B278" s="430"/>
      <c r="C278" s="436" t="s">
        <v>895</v>
      </c>
      <c r="D278" s="427"/>
      <c r="E278" s="427"/>
      <c r="F278" s="427"/>
      <c r="G278" s="427"/>
      <c r="H278" s="427"/>
      <c r="I278" s="421"/>
    </row>
    <row r="279" spans="1:10" ht="30" customHeight="1" x14ac:dyDescent="0.25">
      <c r="A279" s="427"/>
      <c r="B279" s="430"/>
      <c r="C279" s="436" t="s">
        <v>1236</v>
      </c>
      <c r="D279" s="427"/>
      <c r="E279" s="427"/>
      <c r="F279" s="427"/>
      <c r="G279" s="427"/>
      <c r="H279" s="427"/>
      <c r="I279" s="421"/>
    </row>
    <row r="280" spans="1:10" ht="30" customHeight="1" x14ac:dyDescent="0.25">
      <c r="A280" s="427"/>
      <c r="B280" s="430"/>
      <c r="C280" s="436" t="s">
        <v>896</v>
      </c>
      <c r="D280" s="427"/>
      <c r="E280" s="427"/>
      <c r="F280" s="427"/>
      <c r="G280" s="427"/>
      <c r="H280" s="427"/>
      <c r="I280" s="421"/>
    </row>
    <row r="281" spans="1:10" ht="30" customHeight="1" x14ac:dyDescent="0.25">
      <c r="A281" s="427"/>
      <c r="B281" s="430"/>
      <c r="C281" s="436" t="s">
        <v>897</v>
      </c>
      <c r="D281" s="427"/>
      <c r="E281" s="427"/>
      <c r="F281" s="427"/>
      <c r="G281" s="427"/>
      <c r="H281" s="427"/>
      <c r="I281" s="421"/>
    </row>
    <row r="282" spans="1:10" ht="30" customHeight="1" x14ac:dyDescent="0.25">
      <c r="A282" s="427"/>
      <c r="B282" s="430"/>
      <c r="C282" s="436" t="s">
        <v>1237</v>
      </c>
      <c r="D282" s="427"/>
      <c r="E282" s="427"/>
      <c r="F282" s="427"/>
      <c r="G282" s="427"/>
      <c r="H282" s="427"/>
      <c r="I282" s="421"/>
    </row>
    <row r="283" spans="1:10" ht="30" customHeight="1" x14ac:dyDescent="0.25">
      <c r="A283" s="427"/>
      <c r="B283" s="430"/>
      <c r="C283" s="436" t="s">
        <v>1238</v>
      </c>
      <c r="D283" s="427"/>
      <c r="E283" s="427"/>
      <c r="F283" s="427"/>
      <c r="G283" s="427"/>
      <c r="H283" s="427"/>
      <c r="I283" s="421"/>
    </row>
    <row r="284" spans="1:10" ht="30" customHeight="1" x14ac:dyDescent="0.25">
      <c r="A284" s="427"/>
      <c r="B284" s="430"/>
      <c r="C284" s="436" t="s">
        <v>898</v>
      </c>
      <c r="D284" s="427"/>
      <c r="E284" s="427"/>
      <c r="F284" s="427"/>
      <c r="G284" s="427"/>
      <c r="H284" s="427"/>
      <c r="I284" s="421"/>
    </row>
    <row r="285" spans="1:10" ht="30" customHeight="1" x14ac:dyDescent="0.25">
      <c r="A285" s="432">
        <v>6</v>
      </c>
      <c r="B285" s="430" t="s">
        <v>473</v>
      </c>
      <c r="C285" s="420" t="s">
        <v>899</v>
      </c>
      <c r="D285" s="427" t="s">
        <v>140</v>
      </c>
      <c r="E285" s="427"/>
      <c r="F285" s="427"/>
      <c r="G285" s="427">
        <v>2</v>
      </c>
      <c r="H285" s="427"/>
      <c r="I285" s="421">
        <v>24</v>
      </c>
    </row>
    <row r="286" spans="1:10" ht="30" customHeight="1" x14ac:dyDescent="0.25">
      <c r="A286" s="432"/>
      <c r="B286" s="430"/>
      <c r="C286" s="436" t="s">
        <v>900</v>
      </c>
      <c r="D286" s="427"/>
      <c r="E286" s="427"/>
      <c r="F286" s="427"/>
      <c r="G286" s="427"/>
      <c r="H286" s="427"/>
      <c r="I286" s="421"/>
      <c r="J286" s="443"/>
    </row>
    <row r="287" spans="1:10" ht="30" customHeight="1" x14ac:dyDescent="0.25">
      <c r="A287" s="432"/>
      <c r="B287" s="430"/>
      <c r="C287" s="436" t="s">
        <v>901</v>
      </c>
      <c r="D287" s="427"/>
      <c r="E287" s="427"/>
      <c r="F287" s="427"/>
      <c r="G287" s="427"/>
      <c r="H287" s="427"/>
      <c r="I287" s="421"/>
      <c r="J287" s="443"/>
    </row>
    <row r="288" spans="1:10" ht="30" customHeight="1" x14ac:dyDescent="0.25">
      <c r="A288" s="432"/>
      <c r="B288" s="430"/>
      <c r="C288" s="436" t="s">
        <v>902</v>
      </c>
      <c r="D288" s="427"/>
      <c r="E288" s="427"/>
      <c r="F288" s="427"/>
      <c r="G288" s="427"/>
      <c r="H288" s="427"/>
      <c r="I288" s="421"/>
      <c r="J288" s="443"/>
    </row>
    <row r="289" spans="1:10" ht="30" customHeight="1" x14ac:dyDescent="0.25">
      <c r="A289" s="432"/>
      <c r="B289" s="430"/>
      <c r="C289" s="436" t="s">
        <v>903</v>
      </c>
      <c r="D289" s="427"/>
      <c r="E289" s="427"/>
      <c r="F289" s="427"/>
      <c r="G289" s="427"/>
      <c r="H289" s="427"/>
      <c r="I289" s="421"/>
      <c r="J289" s="443"/>
    </row>
    <row r="290" spans="1:10" ht="30" customHeight="1" x14ac:dyDescent="0.25">
      <c r="A290" s="432"/>
      <c r="B290" s="430"/>
      <c r="C290" s="436" t="s">
        <v>904</v>
      </c>
      <c r="D290" s="427"/>
      <c r="E290" s="427"/>
      <c r="F290" s="427"/>
      <c r="G290" s="427"/>
      <c r="H290" s="427"/>
      <c r="I290" s="421"/>
      <c r="J290" s="443"/>
    </row>
    <row r="291" spans="1:10" ht="30" customHeight="1" x14ac:dyDescent="0.25">
      <c r="A291" s="432"/>
      <c r="B291" s="430"/>
      <c r="C291" s="436" t="s">
        <v>905</v>
      </c>
      <c r="D291" s="427"/>
      <c r="E291" s="427"/>
      <c r="F291" s="427"/>
      <c r="G291" s="427"/>
      <c r="H291" s="427"/>
      <c r="I291" s="421"/>
      <c r="J291" s="443"/>
    </row>
    <row r="292" spans="1:10" ht="30" customHeight="1" x14ac:dyDescent="0.25">
      <c r="A292" s="432"/>
      <c r="B292" s="430"/>
      <c r="C292" s="436" t="s">
        <v>906</v>
      </c>
      <c r="D292" s="427"/>
      <c r="E292" s="427"/>
      <c r="F292" s="427"/>
      <c r="G292" s="427"/>
      <c r="H292" s="427"/>
      <c r="I292" s="421"/>
      <c r="J292" s="443"/>
    </row>
    <row r="293" spans="1:10" ht="30" customHeight="1" x14ac:dyDescent="0.25">
      <c r="A293" s="432"/>
      <c r="B293" s="430"/>
      <c r="C293" s="436" t="s">
        <v>907</v>
      </c>
      <c r="D293" s="427"/>
      <c r="E293" s="427"/>
      <c r="F293" s="427"/>
      <c r="G293" s="427"/>
      <c r="H293" s="427"/>
      <c r="I293" s="421"/>
      <c r="J293" s="443"/>
    </row>
    <row r="294" spans="1:10" ht="30" customHeight="1" x14ac:dyDescent="0.25">
      <c r="A294" s="432"/>
      <c r="B294" s="430"/>
      <c r="C294" s="436" t="s">
        <v>908</v>
      </c>
      <c r="D294" s="427"/>
      <c r="E294" s="427"/>
      <c r="F294" s="427"/>
      <c r="G294" s="427"/>
      <c r="H294" s="427"/>
      <c r="I294" s="421"/>
      <c r="J294" s="443"/>
    </row>
    <row r="295" spans="1:10" ht="30" customHeight="1" x14ac:dyDescent="0.25">
      <c r="A295" s="432"/>
      <c r="B295" s="430"/>
      <c r="C295" s="436" t="s">
        <v>909</v>
      </c>
      <c r="D295" s="427"/>
      <c r="E295" s="427"/>
      <c r="F295" s="427"/>
      <c r="G295" s="427"/>
      <c r="H295" s="427"/>
      <c r="I295" s="421"/>
      <c r="J295" s="443"/>
    </row>
    <row r="296" spans="1:10" ht="30" customHeight="1" x14ac:dyDescent="0.25">
      <c r="A296" s="432"/>
      <c r="B296" s="430"/>
      <c r="C296" s="436" t="s">
        <v>910</v>
      </c>
      <c r="D296" s="427"/>
      <c r="E296" s="427"/>
      <c r="F296" s="427"/>
      <c r="G296" s="427"/>
      <c r="H296" s="427"/>
      <c r="I296" s="421"/>
      <c r="J296" s="443"/>
    </row>
    <row r="297" spans="1:10" ht="30" customHeight="1" x14ac:dyDescent="0.25">
      <c r="A297" s="432"/>
      <c r="B297" s="430"/>
      <c r="C297" s="436" t="s">
        <v>911</v>
      </c>
      <c r="D297" s="427"/>
      <c r="E297" s="427"/>
      <c r="F297" s="427"/>
      <c r="G297" s="427"/>
      <c r="H297" s="427"/>
      <c r="I297" s="421"/>
      <c r="J297" s="443"/>
    </row>
    <row r="298" spans="1:10" ht="30" customHeight="1" x14ac:dyDescent="0.25">
      <c r="A298" s="432"/>
      <c r="B298" s="430"/>
      <c r="C298" s="436" t="s">
        <v>912</v>
      </c>
      <c r="D298" s="427"/>
      <c r="E298" s="427"/>
      <c r="F298" s="427"/>
      <c r="G298" s="427"/>
      <c r="H298" s="427"/>
      <c r="I298" s="421"/>
      <c r="J298" s="443"/>
    </row>
    <row r="299" spans="1:10" ht="30" customHeight="1" x14ac:dyDescent="0.25">
      <c r="A299" s="427">
        <v>7</v>
      </c>
      <c r="B299" s="430" t="s">
        <v>822</v>
      </c>
      <c r="C299" s="436" t="s">
        <v>913</v>
      </c>
      <c r="D299" s="427" t="s">
        <v>143</v>
      </c>
      <c r="E299" s="427"/>
      <c r="F299" s="427"/>
      <c r="G299" s="427">
        <v>2</v>
      </c>
      <c r="H299" s="427"/>
      <c r="I299" s="421">
        <v>25</v>
      </c>
    </row>
    <row r="300" spans="1:10" ht="30" customHeight="1" x14ac:dyDescent="0.25">
      <c r="A300" s="427"/>
      <c r="B300" s="430"/>
      <c r="C300" s="436" t="s">
        <v>914</v>
      </c>
      <c r="D300" s="427"/>
      <c r="E300" s="427"/>
      <c r="F300" s="427"/>
      <c r="G300" s="427"/>
      <c r="H300" s="427"/>
      <c r="I300" s="421"/>
    </row>
    <row r="301" spans="1:10" ht="30" customHeight="1" x14ac:dyDescent="0.25">
      <c r="A301" s="427"/>
      <c r="B301" s="430"/>
      <c r="C301" s="436" t="s">
        <v>915</v>
      </c>
      <c r="D301" s="427"/>
      <c r="E301" s="427"/>
      <c r="F301" s="427"/>
      <c r="G301" s="427"/>
      <c r="H301" s="427"/>
      <c r="I301" s="421"/>
    </row>
    <row r="302" spans="1:10" ht="30" customHeight="1" x14ac:dyDescent="0.25">
      <c r="A302" s="427"/>
      <c r="B302" s="430"/>
      <c r="C302" s="436" t="s">
        <v>916</v>
      </c>
      <c r="D302" s="427"/>
      <c r="E302" s="427"/>
      <c r="F302" s="427"/>
      <c r="G302" s="427"/>
      <c r="H302" s="427"/>
      <c r="I302" s="421"/>
    </row>
    <row r="303" spans="1:10" ht="30" customHeight="1" x14ac:dyDescent="0.25">
      <c r="A303" s="427"/>
      <c r="B303" s="430"/>
      <c r="C303" s="436" t="s">
        <v>917</v>
      </c>
      <c r="D303" s="427"/>
      <c r="E303" s="427"/>
      <c r="F303" s="427"/>
      <c r="G303" s="427"/>
      <c r="H303" s="427"/>
      <c r="I303" s="421"/>
    </row>
    <row r="304" spans="1:10" ht="30" customHeight="1" x14ac:dyDescent="0.25">
      <c r="A304" s="427"/>
      <c r="B304" s="430"/>
      <c r="C304" s="436" t="s">
        <v>918</v>
      </c>
      <c r="D304" s="427"/>
      <c r="E304" s="427"/>
      <c r="F304" s="427"/>
      <c r="G304" s="427"/>
      <c r="H304" s="427"/>
      <c r="I304" s="421"/>
    </row>
    <row r="305" spans="1:9" ht="30" customHeight="1" x14ac:dyDescent="0.25">
      <c r="A305" s="427"/>
      <c r="B305" s="430"/>
      <c r="C305" s="436" t="s">
        <v>919</v>
      </c>
      <c r="D305" s="427"/>
      <c r="E305" s="427"/>
      <c r="F305" s="427"/>
      <c r="G305" s="427"/>
      <c r="H305" s="427"/>
      <c r="I305" s="421"/>
    </row>
    <row r="306" spans="1:9" ht="30" customHeight="1" x14ac:dyDescent="0.25">
      <c r="A306" s="427"/>
      <c r="B306" s="430"/>
      <c r="C306" s="436" t="s">
        <v>920</v>
      </c>
      <c r="D306" s="427"/>
      <c r="E306" s="427"/>
      <c r="F306" s="427"/>
      <c r="G306" s="427"/>
      <c r="H306" s="427"/>
      <c r="I306" s="421"/>
    </row>
    <row r="307" spans="1:9" ht="30" customHeight="1" x14ac:dyDescent="0.25">
      <c r="A307" s="427"/>
      <c r="B307" s="430"/>
      <c r="C307" s="436" t="s">
        <v>921</v>
      </c>
      <c r="D307" s="427"/>
      <c r="E307" s="427"/>
      <c r="F307" s="427"/>
      <c r="G307" s="427"/>
      <c r="H307" s="427"/>
      <c r="I307" s="421"/>
    </row>
    <row r="308" spans="1:9" ht="30" customHeight="1" x14ac:dyDescent="0.25">
      <c r="A308" s="427"/>
      <c r="B308" s="430"/>
      <c r="C308" s="436" t="s">
        <v>922</v>
      </c>
      <c r="D308" s="427"/>
      <c r="E308" s="427"/>
      <c r="F308" s="427"/>
      <c r="G308" s="427"/>
      <c r="H308" s="427"/>
      <c r="I308" s="421"/>
    </row>
    <row r="309" spans="1:9" ht="30" customHeight="1" x14ac:dyDescent="0.25">
      <c r="A309" s="427"/>
      <c r="B309" s="430"/>
      <c r="C309" s="436" t="s">
        <v>923</v>
      </c>
      <c r="D309" s="427"/>
      <c r="E309" s="427"/>
      <c r="F309" s="427"/>
      <c r="G309" s="427"/>
      <c r="H309" s="427"/>
      <c r="I309" s="421"/>
    </row>
    <row r="310" spans="1:9" ht="30" customHeight="1" x14ac:dyDescent="0.25">
      <c r="A310" s="427"/>
      <c r="B310" s="430"/>
      <c r="C310" s="436" t="s">
        <v>924</v>
      </c>
      <c r="D310" s="427"/>
      <c r="E310" s="427"/>
      <c r="F310" s="427"/>
      <c r="G310" s="427"/>
      <c r="H310" s="427"/>
      <c r="I310" s="421"/>
    </row>
    <row r="311" spans="1:9" ht="30" customHeight="1" x14ac:dyDescent="0.25">
      <c r="A311" s="427"/>
      <c r="B311" s="430"/>
      <c r="C311" s="436" t="s">
        <v>925</v>
      </c>
      <c r="D311" s="427"/>
      <c r="E311" s="427"/>
      <c r="F311" s="427"/>
      <c r="G311" s="427"/>
      <c r="H311" s="427"/>
      <c r="I311" s="421"/>
    </row>
    <row r="312" spans="1:9" ht="30" customHeight="1" x14ac:dyDescent="0.25">
      <c r="A312" s="432">
        <v>8</v>
      </c>
      <c r="B312" s="430" t="s">
        <v>823</v>
      </c>
      <c r="C312" s="430"/>
      <c r="D312" s="427" t="s">
        <v>499</v>
      </c>
      <c r="E312" s="427"/>
      <c r="F312" s="427"/>
      <c r="G312" s="427">
        <v>4</v>
      </c>
      <c r="H312" s="427"/>
      <c r="I312" s="421">
        <v>26</v>
      </c>
    </row>
    <row r="313" spans="1:9" ht="30" customHeight="1" x14ac:dyDescent="0.25">
      <c r="A313" s="432"/>
      <c r="B313" s="430"/>
      <c r="C313" s="430"/>
      <c r="D313" s="427"/>
      <c r="E313" s="427"/>
      <c r="F313" s="427"/>
      <c r="G313" s="427"/>
      <c r="H313" s="427"/>
      <c r="I313" s="421"/>
    </row>
    <row r="314" spans="1:9" ht="30" customHeight="1" x14ac:dyDescent="0.25">
      <c r="A314" s="432"/>
      <c r="B314" s="430"/>
      <c r="C314" s="430"/>
      <c r="D314" s="427"/>
      <c r="E314" s="427"/>
      <c r="F314" s="427"/>
      <c r="G314" s="427"/>
      <c r="H314" s="427"/>
      <c r="I314" s="421"/>
    </row>
    <row r="315" spans="1:9" ht="30" customHeight="1" x14ac:dyDescent="0.25">
      <c r="A315" s="427">
        <v>1</v>
      </c>
      <c r="B315" s="437" t="s">
        <v>824</v>
      </c>
      <c r="C315" s="437" t="s">
        <v>1334</v>
      </c>
      <c r="D315" s="427" t="s">
        <v>116</v>
      </c>
      <c r="E315" s="427"/>
      <c r="F315" s="427"/>
      <c r="G315" s="427">
        <v>3</v>
      </c>
      <c r="H315" s="427"/>
      <c r="I315" s="421">
        <v>27</v>
      </c>
    </row>
    <row r="316" spans="1:9" ht="30" customHeight="1" x14ac:dyDescent="0.25">
      <c r="A316" s="427"/>
      <c r="B316" s="437"/>
      <c r="C316" s="437" t="s">
        <v>1335</v>
      </c>
      <c r="D316" s="427"/>
      <c r="E316" s="427"/>
      <c r="F316" s="427"/>
      <c r="G316" s="427"/>
      <c r="H316" s="427"/>
      <c r="I316" s="421"/>
    </row>
    <row r="317" spans="1:9" ht="30" customHeight="1" x14ac:dyDescent="0.25">
      <c r="A317" s="427"/>
      <c r="B317" s="437"/>
      <c r="C317" s="437" t="s">
        <v>1335</v>
      </c>
      <c r="D317" s="427"/>
      <c r="E317" s="427"/>
      <c r="F317" s="427"/>
      <c r="G317" s="427"/>
      <c r="H317" s="427"/>
      <c r="I317" s="421"/>
    </row>
    <row r="318" spans="1:9" ht="30" customHeight="1" x14ac:dyDescent="0.25">
      <c r="A318" s="427"/>
      <c r="B318" s="437"/>
      <c r="C318" s="437" t="s">
        <v>1338</v>
      </c>
      <c r="D318" s="427"/>
      <c r="E318" s="427"/>
      <c r="F318" s="427"/>
      <c r="G318" s="427"/>
      <c r="H318" s="427"/>
      <c r="I318" s="421"/>
    </row>
    <row r="319" spans="1:9" ht="30" customHeight="1" x14ac:dyDescent="0.25">
      <c r="A319" s="427"/>
      <c r="B319" s="437"/>
      <c r="C319" s="437" t="s">
        <v>1339</v>
      </c>
      <c r="D319" s="427"/>
      <c r="E319" s="427"/>
      <c r="F319" s="427"/>
      <c r="G319" s="427"/>
      <c r="H319" s="427"/>
      <c r="I319" s="421"/>
    </row>
    <row r="320" spans="1:9" ht="30" customHeight="1" x14ac:dyDescent="0.25">
      <c r="A320" s="427"/>
      <c r="B320" s="437"/>
      <c r="C320" s="437" t="s">
        <v>1340</v>
      </c>
      <c r="D320" s="427"/>
      <c r="E320" s="427"/>
      <c r="F320" s="427"/>
      <c r="G320" s="427"/>
      <c r="H320" s="427"/>
      <c r="I320" s="421"/>
    </row>
    <row r="321" spans="1:9" ht="30" customHeight="1" x14ac:dyDescent="0.25">
      <c r="A321" s="427"/>
      <c r="B321" s="437"/>
      <c r="C321" s="437" t="s">
        <v>1340</v>
      </c>
      <c r="D321" s="427"/>
      <c r="E321" s="427"/>
      <c r="F321" s="427"/>
      <c r="G321" s="427"/>
      <c r="H321" s="427"/>
      <c r="I321" s="421"/>
    </row>
    <row r="322" spans="1:9" ht="30" customHeight="1" x14ac:dyDescent="0.25">
      <c r="A322" s="427"/>
      <c r="B322" s="437"/>
      <c r="C322" s="437" t="s">
        <v>1341</v>
      </c>
      <c r="D322" s="427"/>
      <c r="E322" s="427"/>
      <c r="F322" s="427"/>
      <c r="G322" s="427"/>
      <c r="H322" s="427"/>
      <c r="I322" s="421"/>
    </row>
    <row r="323" spans="1:9" ht="30" customHeight="1" x14ac:dyDescent="0.25">
      <c r="A323" s="427"/>
      <c r="B323" s="437"/>
      <c r="C323" s="437" t="s">
        <v>1342</v>
      </c>
      <c r="D323" s="427"/>
      <c r="E323" s="427"/>
      <c r="F323" s="427"/>
      <c r="G323" s="427"/>
      <c r="H323" s="427"/>
      <c r="I323" s="421"/>
    </row>
    <row r="324" spans="1:9" ht="30" customHeight="1" x14ac:dyDescent="0.25">
      <c r="A324" s="427"/>
      <c r="B324" s="437"/>
      <c r="C324" s="437" t="s">
        <v>1336</v>
      </c>
      <c r="D324" s="427"/>
      <c r="E324" s="427"/>
      <c r="F324" s="427"/>
      <c r="G324" s="427"/>
      <c r="H324" s="427"/>
      <c r="I324" s="421"/>
    </row>
    <row r="325" spans="1:9" ht="30" customHeight="1" x14ac:dyDescent="0.25">
      <c r="A325" s="427"/>
      <c r="B325" s="437"/>
      <c r="C325" s="437" t="s">
        <v>1337</v>
      </c>
      <c r="D325" s="427"/>
      <c r="E325" s="427"/>
      <c r="F325" s="427"/>
      <c r="G325" s="427"/>
      <c r="H325" s="427"/>
      <c r="I325" s="421"/>
    </row>
    <row r="326" spans="1:9" ht="30" customHeight="1" x14ac:dyDescent="0.25">
      <c r="A326" s="427">
        <v>2</v>
      </c>
      <c r="B326" s="430" t="s">
        <v>825</v>
      </c>
      <c r="C326" s="427" t="s">
        <v>926</v>
      </c>
      <c r="D326" s="427" t="s">
        <v>298</v>
      </c>
      <c r="E326" s="427"/>
      <c r="F326" s="427"/>
      <c r="G326" s="427">
        <v>2</v>
      </c>
      <c r="H326" s="427"/>
      <c r="I326" s="421">
        <v>28</v>
      </c>
    </row>
    <row r="327" spans="1:9" ht="30" customHeight="1" x14ac:dyDescent="0.25">
      <c r="A327" s="427"/>
      <c r="B327" s="430"/>
      <c r="C327" s="427" t="s">
        <v>927</v>
      </c>
      <c r="D327" s="427"/>
      <c r="E327" s="427"/>
      <c r="F327" s="427"/>
      <c r="G327" s="427"/>
      <c r="H327" s="427"/>
      <c r="I327" s="421"/>
    </row>
    <row r="328" spans="1:9" ht="30" customHeight="1" x14ac:dyDescent="0.25">
      <c r="A328" s="427"/>
      <c r="B328" s="430"/>
      <c r="C328" s="427" t="s">
        <v>1333</v>
      </c>
      <c r="D328" s="427"/>
      <c r="E328" s="427"/>
      <c r="F328" s="427"/>
      <c r="G328" s="427"/>
      <c r="H328" s="427"/>
      <c r="I328" s="421"/>
    </row>
    <row r="329" spans="1:9" ht="30" customHeight="1" x14ac:dyDescent="0.25">
      <c r="A329" s="427"/>
      <c r="B329" s="430"/>
      <c r="C329" s="427" t="s">
        <v>1331</v>
      </c>
      <c r="D329" s="427"/>
      <c r="E329" s="427"/>
      <c r="F329" s="427"/>
      <c r="G329" s="427"/>
      <c r="H329" s="427"/>
      <c r="I329" s="421"/>
    </row>
    <row r="330" spans="1:9" ht="30" customHeight="1" x14ac:dyDescent="0.25">
      <c r="A330" s="427"/>
      <c r="B330" s="430"/>
      <c r="C330" s="427" t="s">
        <v>1332</v>
      </c>
      <c r="D330" s="427"/>
      <c r="E330" s="427"/>
      <c r="F330" s="427"/>
      <c r="G330" s="427"/>
      <c r="H330" s="427"/>
      <c r="I330" s="421"/>
    </row>
    <row r="331" spans="1:9" ht="30" customHeight="1" x14ac:dyDescent="0.25">
      <c r="A331" s="427"/>
      <c r="B331" s="430"/>
      <c r="C331" s="427" t="s">
        <v>928</v>
      </c>
      <c r="D331" s="427"/>
      <c r="E331" s="427"/>
      <c r="F331" s="427"/>
      <c r="G331" s="427"/>
      <c r="H331" s="427"/>
      <c r="I331" s="421"/>
    </row>
    <row r="332" spans="1:9" ht="30" customHeight="1" x14ac:dyDescent="0.25">
      <c r="A332" s="427"/>
      <c r="B332" s="430"/>
      <c r="C332" s="427" t="s">
        <v>1327</v>
      </c>
      <c r="D332" s="427"/>
      <c r="E332" s="427"/>
      <c r="F332" s="427"/>
      <c r="G332" s="427"/>
      <c r="H332" s="427"/>
      <c r="I332" s="421"/>
    </row>
    <row r="333" spans="1:9" ht="30" customHeight="1" x14ac:dyDescent="0.25">
      <c r="A333" s="427"/>
      <c r="B333" s="430"/>
      <c r="C333" s="427" t="s">
        <v>1328</v>
      </c>
      <c r="D333" s="427"/>
      <c r="E333" s="427"/>
      <c r="F333" s="427"/>
      <c r="G333" s="427"/>
      <c r="H333" s="427"/>
      <c r="I333" s="421"/>
    </row>
    <row r="334" spans="1:9" ht="30" customHeight="1" x14ac:dyDescent="0.25">
      <c r="A334" s="427"/>
      <c r="B334" s="430"/>
      <c r="C334" s="427" t="s">
        <v>1329</v>
      </c>
      <c r="D334" s="427"/>
      <c r="E334" s="427"/>
      <c r="F334" s="427"/>
      <c r="G334" s="427"/>
      <c r="H334" s="427"/>
      <c r="I334" s="421"/>
    </row>
    <row r="335" spans="1:9" ht="30" customHeight="1" x14ac:dyDescent="0.25">
      <c r="A335" s="427"/>
      <c r="B335" s="430"/>
      <c r="C335" s="427" t="s">
        <v>929</v>
      </c>
      <c r="D335" s="427"/>
      <c r="E335" s="427"/>
      <c r="F335" s="427"/>
      <c r="G335" s="427"/>
      <c r="H335" s="427"/>
      <c r="I335" s="421"/>
    </row>
    <row r="336" spans="1:9" ht="30" customHeight="1" x14ac:dyDescent="0.25">
      <c r="A336" s="427"/>
      <c r="B336" s="430"/>
      <c r="C336" s="427" t="s">
        <v>1330</v>
      </c>
      <c r="D336" s="427"/>
      <c r="E336" s="427"/>
      <c r="F336" s="427"/>
      <c r="G336" s="427"/>
      <c r="H336" s="427"/>
      <c r="I336" s="421"/>
    </row>
    <row r="337" spans="1:9" ht="30" customHeight="1" x14ac:dyDescent="0.25">
      <c r="A337" s="427">
        <v>3</v>
      </c>
      <c r="B337" s="430" t="s">
        <v>826</v>
      </c>
      <c r="C337" s="447" t="s">
        <v>930</v>
      </c>
      <c r="D337" s="427" t="s">
        <v>282</v>
      </c>
      <c r="E337" s="427"/>
      <c r="F337" s="427"/>
      <c r="G337" s="427">
        <v>2</v>
      </c>
      <c r="H337" s="427"/>
      <c r="I337" s="421">
        <v>29</v>
      </c>
    </row>
    <row r="338" spans="1:9" ht="30" customHeight="1" x14ac:dyDescent="0.25">
      <c r="A338" s="427"/>
      <c r="B338" s="430"/>
      <c r="C338" s="447" t="s">
        <v>931</v>
      </c>
      <c r="D338" s="427"/>
      <c r="E338" s="427"/>
      <c r="F338" s="427"/>
      <c r="G338" s="427"/>
      <c r="H338" s="427"/>
      <c r="I338" s="421"/>
    </row>
    <row r="339" spans="1:9" ht="30" customHeight="1" x14ac:dyDescent="0.25">
      <c r="A339" s="427"/>
      <c r="B339" s="430"/>
      <c r="C339" s="447" t="s">
        <v>932</v>
      </c>
      <c r="D339" s="427"/>
      <c r="E339" s="427"/>
      <c r="F339" s="427"/>
      <c r="G339" s="427"/>
      <c r="H339" s="427"/>
      <c r="I339" s="421"/>
    </row>
    <row r="340" spans="1:9" ht="30" customHeight="1" x14ac:dyDescent="0.25">
      <c r="A340" s="427"/>
      <c r="B340" s="430"/>
      <c r="C340" s="447" t="s">
        <v>933</v>
      </c>
      <c r="D340" s="427"/>
      <c r="E340" s="427"/>
      <c r="F340" s="427"/>
      <c r="G340" s="427"/>
      <c r="H340" s="427"/>
      <c r="I340" s="421"/>
    </row>
    <row r="341" spans="1:9" ht="30" customHeight="1" x14ac:dyDescent="0.25">
      <c r="A341" s="427"/>
      <c r="B341" s="430"/>
      <c r="C341" s="447" t="s">
        <v>934</v>
      </c>
      <c r="D341" s="427"/>
      <c r="E341" s="427"/>
      <c r="F341" s="427"/>
      <c r="G341" s="427"/>
      <c r="H341" s="427"/>
      <c r="I341" s="421"/>
    </row>
    <row r="342" spans="1:9" ht="30" customHeight="1" x14ac:dyDescent="0.25">
      <c r="A342" s="427"/>
      <c r="B342" s="430"/>
      <c r="C342" s="447" t="s">
        <v>935</v>
      </c>
      <c r="D342" s="427"/>
      <c r="E342" s="427"/>
      <c r="F342" s="427"/>
      <c r="G342" s="427"/>
      <c r="H342" s="427"/>
      <c r="I342" s="421"/>
    </row>
    <row r="343" spans="1:9" ht="30" customHeight="1" x14ac:dyDescent="0.25">
      <c r="A343" s="427"/>
      <c r="B343" s="430"/>
      <c r="C343" s="447" t="s">
        <v>936</v>
      </c>
      <c r="D343" s="427"/>
      <c r="E343" s="427"/>
      <c r="F343" s="427"/>
      <c r="G343" s="427"/>
      <c r="H343" s="427"/>
      <c r="I343" s="421"/>
    </row>
    <row r="344" spans="1:9" ht="30" customHeight="1" x14ac:dyDescent="0.25">
      <c r="A344" s="427"/>
      <c r="B344" s="430"/>
      <c r="C344" s="447" t="s">
        <v>937</v>
      </c>
      <c r="D344" s="427"/>
      <c r="E344" s="427"/>
      <c r="F344" s="427"/>
      <c r="G344" s="427"/>
      <c r="H344" s="427"/>
      <c r="I344" s="421"/>
    </row>
    <row r="345" spans="1:9" ht="30" customHeight="1" x14ac:dyDescent="0.25">
      <c r="A345" s="427"/>
      <c r="B345" s="430"/>
      <c r="C345" s="447" t="s">
        <v>938</v>
      </c>
      <c r="D345" s="427"/>
      <c r="E345" s="427"/>
      <c r="F345" s="427"/>
      <c r="G345" s="427"/>
      <c r="H345" s="427"/>
      <c r="I345" s="421"/>
    </row>
    <row r="346" spans="1:9" ht="30" customHeight="1" x14ac:dyDescent="0.25">
      <c r="A346" s="427"/>
      <c r="B346" s="430"/>
      <c r="C346" s="447" t="s">
        <v>939</v>
      </c>
      <c r="D346" s="427"/>
      <c r="E346" s="427"/>
      <c r="F346" s="427"/>
      <c r="G346" s="427"/>
      <c r="H346" s="427"/>
      <c r="I346" s="421"/>
    </row>
    <row r="347" spans="1:9" ht="30" customHeight="1" x14ac:dyDescent="0.25">
      <c r="A347" s="427"/>
      <c r="B347" s="430"/>
      <c r="C347" s="447" t="s">
        <v>940</v>
      </c>
      <c r="D347" s="427"/>
      <c r="E347" s="427"/>
      <c r="F347" s="427"/>
      <c r="G347" s="427"/>
      <c r="H347" s="427"/>
      <c r="I347" s="421"/>
    </row>
    <row r="348" spans="1:9" ht="30" customHeight="1" x14ac:dyDescent="0.25">
      <c r="A348" s="427"/>
      <c r="B348" s="430"/>
      <c r="C348" s="447" t="s">
        <v>941</v>
      </c>
      <c r="D348" s="427"/>
      <c r="E348" s="427"/>
      <c r="F348" s="427"/>
      <c r="G348" s="427"/>
      <c r="H348" s="427"/>
      <c r="I348" s="421"/>
    </row>
    <row r="349" spans="1:9" ht="30" customHeight="1" x14ac:dyDescent="0.25">
      <c r="A349" s="427"/>
      <c r="B349" s="430"/>
      <c r="C349" s="447" t="s">
        <v>942</v>
      </c>
      <c r="D349" s="427"/>
      <c r="E349" s="427"/>
      <c r="F349" s="427"/>
      <c r="G349" s="427"/>
      <c r="H349" s="427"/>
      <c r="I349" s="421"/>
    </row>
    <row r="350" spans="1:9" ht="30" customHeight="1" x14ac:dyDescent="0.25">
      <c r="A350" s="427"/>
      <c r="B350" s="430"/>
      <c r="C350" s="447" t="s">
        <v>943</v>
      </c>
      <c r="D350" s="427"/>
      <c r="E350" s="427"/>
      <c r="F350" s="427"/>
      <c r="G350" s="427"/>
      <c r="H350" s="427"/>
      <c r="I350" s="421"/>
    </row>
    <row r="351" spans="1:9" ht="30" customHeight="1" x14ac:dyDescent="0.25">
      <c r="A351" s="427">
        <v>4</v>
      </c>
      <c r="B351" s="430" t="s">
        <v>827</v>
      </c>
      <c r="C351" s="447" t="s">
        <v>944</v>
      </c>
      <c r="D351" s="435" t="s">
        <v>392</v>
      </c>
      <c r="E351" s="435"/>
      <c r="F351" s="435"/>
      <c r="G351" s="427">
        <v>2</v>
      </c>
      <c r="H351" s="427"/>
      <c r="I351" s="421">
        <v>30</v>
      </c>
    </row>
    <row r="352" spans="1:9" ht="30" customHeight="1" x14ac:dyDescent="0.25">
      <c r="A352" s="427"/>
      <c r="B352" s="430"/>
      <c r="C352" s="447" t="s">
        <v>1321</v>
      </c>
      <c r="D352" s="435"/>
      <c r="E352" s="435"/>
      <c r="F352" s="435"/>
      <c r="G352" s="427"/>
      <c r="H352" s="427"/>
      <c r="I352" s="421"/>
    </row>
    <row r="353" spans="1:9" ht="30" customHeight="1" x14ac:dyDescent="0.25">
      <c r="A353" s="427"/>
      <c r="B353" s="430"/>
      <c r="C353" s="447" t="s">
        <v>945</v>
      </c>
      <c r="D353" s="435"/>
      <c r="E353" s="435"/>
      <c r="F353" s="435"/>
      <c r="G353" s="427"/>
      <c r="H353" s="427"/>
      <c r="I353" s="421"/>
    </row>
    <row r="354" spans="1:9" ht="30" customHeight="1" x14ac:dyDescent="0.25">
      <c r="A354" s="427"/>
      <c r="B354" s="430"/>
      <c r="C354" s="447" t="s">
        <v>1322</v>
      </c>
      <c r="D354" s="435"/>
      <c r="E354" s="435"/>
      <c r="F354" s="435"/>
      <c r="G354" s="427"/>
      <c r="H354" s="427"/>
      <c r="I354" s="421"/>
    </row>
    <row r="355" spans="1:9" ht="30" customHeight="1" x14ac:dyDescent="0.25">
      <c r="A355" s="427"/>
      <c r="B355" s="430"/>
      <c r="C355" s="447" t="s">
        <v>1323</v>
      </c>
      <c r="D355" s="435"/>
      <c r="E355" s="435"/>
      <c r="F355" s="435"/>
      <c r="G355" s="427"/>
      <c r="H355" s="427"/>
      <c r="I355" s="421"/>
    </row>
    <row r="356" spans="1:9" ht="30" customHeight="1" x14ac:dyDescent="0.25">
      <c r="A356" s="427"/>
      <c r="B356" s="430"/>
      <c r="C356" s="447" t="s">
        <v>1324</v>
      </c>
      <c r="D356" s="435"/>
      <c r="E356" s="435"/>
      <c r="F356" s="435"/>
      <c r="G356" s="427"/>
      <c r="H356" s="427"/>
      <c r="I356" s="421"/>
    </row>
    <row r="357" spans="1:9" ht="30" customHeight="1" x14ac:dyDescent="0.25">
      <c r="A357" s="427"/>
      <c r="B357" s="430"/>
      <c r="C357" s="447" t="s">
        <v>1319</v>
      </c>
      <c r="D357" s="435"/>
      <c r="E357" s="435"/>
      <c r="F357" s="435"/>
      <c r="G357" s="427"/>
      <c r="H357" s="427"/>
      <c r="I357" s="421"/>
    </row>
    <row r="358" spans="1:9" ht="30" customHeight="1" x14ac:dyDescent="0.25">
      <c r="A358" s="427"/>
      <c r="B358" s="430"/>
      <c r="C358" s="447" t="s">
        <v>1320</v>
      </c>
      <c r="D358" s="435"/>
      <c r="E358" s="435"/>
      <c r="F358" s="435"/>
      <c r="G358" s="427"/>
      <c r="H358" s="427"/>
      <c r="I358" s="421"/>
    </row>
    <row r="359" spans="1:9" ht="30" customHeight="1" x14ac:dyDescent="0.25">
      <c r="A359" s="427"/>
      <c r="B359" s="430"/>
      <c r="C359" s="447" t="s">
        <v>1325</v>
      </c>
      <c r="D359" s="435"/>
      <c r="E359" s="435"/>
      <c r="F359" s="435"/>
      <c r="G359" s="427"/>
      <c r="H359" s="427"/>
      <c r="I359" s="421"/>
    </row>
    <row r="360" spans="1:9" ht="30" customHeight="1" x14ac:dyDescent="0.25">
      <c r="A360" s="427"/>
      <c r="B360" s="430"/>
      <c r="C360" s="447" t="s">
        <v>946</v>
      </c>
      <c r="D360" s="435"/>
      <c r="E360" s="435"/>
      <c r="F360" s="435"/>
      <c r="G360" s="427"/>
      <c r="H360" s="427"/>
      <c r="I360" s="421"/>
    </row>
    <row r="361" spans="1:9" ht="30" customHeight="1" x14ac:dyDescent="0.25">
      <c r="A361" s="427"/>
      <c r="B361" s="430"/>
      <c r="C361" s="447" t="s">
        <v>947</v>
      </c>
      <c r="D361" s="435"/>
      <c r="E361" s="435"/>
      <c r="F361" s="435"/>
      <c r="G361" s="427"/>
      <c r="H361" s="427"/>
      <c r="I361" s="421"/>
    </row>
    <row r="362" spans="1:9" ht="30" customHeight="1" x14ac:dyDescent="0.25">
      <c r="A362" s="427"/>
      <c r="B362" s="430"/>
      <c r="C362" s="447" t="s">
        <v>1326</v>
      </c>
      <c r="D362" s="435"/>
      <c r="E362" s="435"/>
      <c r="F362" s="435"/>
      <c r="G362" s="427"/>
      <c r="H362" s="427"/>
      <c r="I362" s="421"/>
    </row>
    <row r="363" spans="1:9" ht="30" customHeight="1" x14ac:dyDescent="0.25">
      <c r="A363" s="427"/>
      <c r="B363" s="430"/>
      <c r="C363" s="447" t="s">
        <v>948</v>
      </c>
      <c r="D363" s="435"/>
      <c r="E363" s="435"/>
      <c r="F363" s="435"/>
      <c r="G363" s="427"/>
      <c r="H363" s="427"/>
      <c r="I363" s="421"/>
    </row>
    <row r="364" spans="1:9" ht="30" customHeight="1" x14ac:dyDescent="0.25">
      <c r="A364" s="427">
        <v>5</v>
      </c>
      <c r="B364" s="430" t="s">
        <v>828</v>
      </c>
      <c r="C364" s="420" t="s">
        <v>949</v>
      </c>
      <c r="D364" s="435" t="s">
        <v>441</v>
      </c>
      <c r="E364" s="435"/>
      <c r="F364" s="435"/>
      <c r="G364" s="427">
        <v>2</v>
      </c>
      <c r="H364" s="427"/>
      <c r="I364" s="421">
        <v>31</v>
      </c>
    </row>
    <row r="365" spans="1:9" ht="30" customHeight="1" x14ac:dyDescent="0.25">
      <c r="A365" s="427"/>
      <c r="B365" s="430"/>
      <c r="C365" s="420" t="s">
        <v>950</v>
      </c>
      <c r="D365" s="435"/>
      <c r="E365" s="435"/>
      <c r="F365" s="435"/>
      <c r="G365" s="427"/>
      <c r="H365" s="427"/>
      <c r="I365" s="421"/>
    </row>
    <row r="366" spans="1:9" ht="30" customHeight="1" x14ac:dyDescent="0.25">
      <c r="A366" s="427"/>
      <c r="B366" s="430"/>
      <c r="C366" s="420" t="s">
        <v>951</v>
      </c>
      <c r="D366" s="435"/>
      <c r="E366" s="435"/>
      <c r="F366" s="435"/>
      <c r="G366" s="427"/>
      <c r="H366" s="427"/>
      <c r="I366" s="421"/>
    </row>
    <row r="367" spans="1:9" ht="30" customHeight="1" x14ac:dyDescent="0.25">
      <c r="A367" s="427"/>
      <c r="B367" s="430"/>
      <c r="C367" s="420" t="s">
        <v>952</v>
      </c>
      <c r="D367" s="435"/>
      <c r="E367" s="435"/>
      <c r="F367" s="435"/>
      <c r="G367" s="427"/>
      <c r="H367" s="427"/>
      <c r="I367" s="421"/>
    </row>
    <row r="368" spans="1:9" ht="30" customHeight="1" x14ac:dyDescent="0.25">
      <c r="A368" s="427"/>
      <c r="B368" s="430"/>
      <c r="C368" s="420" t="s">
        <v>952</v>
      </c>
      <c r="D368" s="435"/>
      <c r="E368" s="435"/>
      <c r="F368" s="435"/>
      <c r="G368" s="427"/>
      <c r="H368" s="427"/>
      <c r="I368" s="421"/>
    </row>
    <row r="369" spans="1:9" ht="30" customHeight="1" x14ac:dyDescent="0.25">
      <c r="A369" s="427"/>
      <c r="B369" s="430"/>
      <c r="C369" s="420" t="s">
        <v>953</v>
      </c>
      <c r="D369" s="435"/>
      <c r="E369" s="435"/>
      <c r="F369" s="435"/>
      <c r="G369" s="427"/>
      <c r="H369" s="427"/>
      <c r="I369" s="421"/>
    </row>
    <row r="370" spans="1:9" ht="30" customHeight="1" x14ac:dyDescent="0.25">
      <c r="A370" s="427"/>
      <c r="B370" s="430"/>
      <c r="C370" s="420" t="s">
        <v>953</v>
      </c>
      <c r="D370" s="435"/>
      <c r="E370" s="435"/>
      <c r="F370" s="435"/>
      <c r="G370" s="427"/>
      <c r="H370" s="427"/>
      <c r="I370" s="421"/>
    </row>
    <row r="371" spans="1:9" ht="30" customHeight="1" x14ac:dyDescent="0.25">
      <c r="A371" s="427"/>
      <c r="B371" s="430"/>
      <c r="C371" s="420" t="s">
        <v>954</v>
      </c>
      <c r="D371" s="435"/>
      <c r="E371" s="435"/>
      <c r="F371" s="435"/>
      <c r="G371" s="427"/>
      <c r="H371" s="427"/>
      <c r="I371" s="421"/>
    </row>
    <row r="372" spans="1:9" ht="30" customHeight="1" x14ac:dyDescent="0.25">
      <c r="A372" s="427"/>
      <c r="B372" s="430"/>
      <c r="C372" s="420" t="s">
        <v>955</v>
      </c>
      <c r="D372" s="435"/>
      <c r="E372" s="435"/>
      <c r="F372" s="435"/>
      <c r="G372" s="427"/>
      <c r="H372" s="427"/>
      <c r="I372" s="421"/>
    </row>
    <row r="373" spans="1:9" ht="30" customHeight="1" x14ac:dyDescent="0.25">
      <c r="A373" s="427"/>
      <c r="B373" s="430"/>
      <c r="C373" s="420" t="s">
        <v>956</v>
      </c>
      <c r="D373" s="435"/>
      <c r="E373" s="435"/>
      <c r="F373" s="435"/>
      <c r="G373" s="427"/>
      <c r="H373" s="427"/>
      <c r="I373" s="421"/>
    </row>
    <row r="374" spans="1:9" ht="30" customHeight="1" x14ac:dyDescent="0.25">
      <c r="A374" s="427"/>
      <c r="B374" s="430"/>
      <c r="C374" s="420" t="s">
        <v>957</v>
      </c>
      <c r="D374" s="435"/>
      <c r="E374" s="435"/>
      <c r="F374" s="435"/>
      <c r="G374" s="427"/>
      <c r="H374" s="427"/>
      <c r="I374" s="421"/>
    </row>
    <row r="375" spans="1:9" ht="30" customHeight="1" x14ac:dyDescent="0.25">
      <c r="A375" s="427"/>
      <c r="B375" s="430"/>
      <c r="C375" s="420" t="s">
        <v>958</v>
      </c>
      <c r="D375" s="435"/>
      <c r="E375" s="435"/>
      <c r="F375" s="435"/>
      <c r="G375" s="427"/>
      <c r="H375" s="427"/>
      <c r="I375" s="421"/>
    </row>
    <row r="376" spans="1:9" ht="30" customHeight="1" x14ac:dyDescent="0.25">
      <c r="A376" s="427"/>
      <c r="B376" s="430"/>
      <c r="C376" s="420" t="s">
        <v>959</v>
      </c>
      <c r="D376" s="435"/>
      <c r="E376" s="435"/>
      <c r="F376" s="435"/>
      <c r="G376" s="427"/>
      <c r="H376" s="427"/>
      <c r="I376" s="421"/>
    </row>
    <row r="377" spans="1:9" ht="30" customHeight="1" x14ac:dyDescent="0.25">
      <c r="A377" s="427">
        <v>6</v>
      </c>
      <c r="B377" s="430" t="s">
        <v>829</v>
      </c>
      <c r="C377" s="331" t="s">
        <v>960</v>
      </c>
      <c r="D377" s="435" t="s">
        <v>469</v>
      </c>
      <c r="E377" s="435"/>
      <c r="F377" s="435"/>
      <c r="G377" s="427">
        <v>2</v>
      </c>
      <c r="H377" s="427"/>
      <c r="I377" s="421">
        <v>32</v>
      </c>
    </row>
    <row r="378" spans="1:9" ht="30" customHeight="1" x14ac:dyDescent="0.25">
      <c r="A378" s="427"/>
      <c r="B378" s="430"/>
      <c r="C378" s="331" t="s">
        <v>961</v>
      </c>
      <c r="D378" s="435"/>
      <c r="E378" s="435"/>
      <c r="F378" s="435"/>
      <c r="G378" s="427"/>
      <c r="H378" s="427"/>
      <c r="I378" s="421"/>
    </row>
    <row r="379" spans="1:9" ht="30" customHeight="1" x14ac:dyDescent="0.25">
      <c r="A379" s="427"/>
      <c r="B379" s="430"/>
      <c r="C379" s="331" t="s">
        <v>962</v>
      </c>
      <c r="D379" s="435"/>
      <c r="E379" s="435"/>
      <c r="F379" s="435"/>
      <c r="G379" s="427"/>
      <c r="H379" s="427"/>
      <c r="I379" s="421"/>
    </row>
    <row r="380" spans="1:9" ht="30" customHeight="1" x14ac:dyDescent="0.25">
      <c r="A380" s="427"/>
      <c r="B380" s="430"/>
      <c r="C380" s="331" t="s">
        <v>963</v>
      </c>
      <c r="D380" s="435"/>
      <c r="E380" s="435"/>
      <c r="F380" s="435"/>
      <c r="G380" s="427"/>
      <c r="H380" s="427"/>
      <c r="I380" s="421"/>
    </row>
    <row r="381" spans="1:9" ht="30" customHeight="1" x14ac:dyDescent="0.25">
      <c r="A381" s="427"/>
      <c r="B381" s="430"/>
      <c r="C381" s="331" t="s">
        <v>964</v>
      </c>
      <c r="D381" s="435"/>
      <c r="E381" s="435"/>
      <c r="F381" s="435"/>
      <c r="G381" s="427"/>
      <c r="H381" s="427"/>
      <c r="I381" s="421"/>
    </row>
    <row r="382" spans="1:9" ht="30" customHeight="1" x14ac:dyDescent="0.25">
      <c r="A382" s="427"/>
      <c r="B382" s="430"/>
      <c r="C382" s="331" t="s">
        <v>965</v>
      </c>
      <c r="D382" s="435"/>
      <c r="E382" s="435"/>
      <c r="F382" s="435"/>
      <c r="G382" s="427"/>
      <c r="H382" s="427"/>
      <c r="I382" s="421"/>
    </row>
    <row r="383" spans="1:9" ht="30" customHeight="1" x14ac:dyDescent="0.25">
      <c r="A383" s="427"/>
      <c r="B383" s="430"/>
      <c r="C383" s="331" t="s">
        <v>966</v>
      </c>
      <c r="D383" s="435"/>
      <c r="E383" s="435"/>
      <c r="F383" s="435"/>
      <c r="G383" s="427"/>
      <c r="H383" s="427"/>
      <c r="I383" s="421"/>
    </row>
    <row r="384" spans="1:9" ht="30" customHeight="1" x14ac:dyDescent="0.25">
      <c r="A384" s="427"/>
      <c r="B384" s="430"/>
      <c r="C384" s="331" t="s">
        <v>1315</v>
      </c>
      <c r="D384" s="435"/>
      <c r="E384" s="435"/>
      <c r="F384" s="435"/>
      <c r="G384" s="427"/>
      <c r="H384" s="427"/>
      <c r="I384" s="421"/>
    </row>
    <row r="385" spans="1:9" ht="30" customHeight="1" x14ac:dyDescent="0.25">
      <c r="A385" s="427"/>
      <c r="B385" s="430"/>
      <c r="C385" s="331" t="s">
        <v>1316</v>
      </c>
      <c r="D385" s="435"/>
      <c r="E385" s="435"/>
      <c r="F385" s="435"/>
      <c r="G385" s="427"/>
      <c r="H385" s="427"/>
      <c r="I385" s="421"/>
    </row>
    <row r="386" spans="1:9" ht="30" customHeight="1" x14ac:dyDescent="0.25">
      <c r="A386" s="427"/>
      <c r="B386" s="430"/>
      <c r="C386" s="331" t="s">
        <v>1317</v>
      </c>
      <c r="D386" s="435"/>
      <c r="E386" s="435"/>
      <c r="F386" s="435"/>
      <c r="G386" s="427"/>
      <c r="H386" s="427"/>
      <c r="I386" s="421"/>
    </row>
    <row r="387" spans="1:9" ht="30" customHeight="1" x14ac:dyDescent="0.25">
      <c r="A387" s="427"/>
      <c r="B387" s="430"/>
      <c r="C387" s="331" t="s">
        <v>1318</v>
      </c>
      <c r="D387" s="435"/>
      <c r="E387" s="435"/>
      <c r="F387" s="435"/>
      <c r="G387" s="427"/>
      <c r="H387" s="427"/>
      <c r="I387" s="421"/>
    </row>
    <row r="388" spans="1:9" ht="30" customHeight="1" x14ac:dyDescent="0.25">
      <c r="A388" s="427"/>
      <c r="B388" s="430"/>
      <c r="C388" s="331" t="s">
        <v>967</v>
      </c>
      <c r="D388" s="435"/>
      <c r="E388" s="435"/>
      <c r="F388" s="435"/>
      <c r="G388" s="427"/>
      <c r="H388" s="427"/>
      <c r="I388" s="421"/>
    </row>
    <row r="389" spans="1:9" ht="30" customHeight="1" x14ac:dyDescent="0.25">
      <c r="A389" s="427"/>
      <c r="B389" s="430"/>
      <c r="C389" s="331" t="s">
        <v>968</v>
      </c>
      <c r="D389" s="435"/>
      <c r="E389" s="435"/>
      <c r="F389" s="435"/>
      <c r="G389" s="427"/>
      <c r="H389" s="427"/>
      <c r="I389" s="421"/>
    </row>
    <row r="390" spans="1:9" ht="30" customHeight="1" x14ac:dyDescent="0.25">
      <c r="A390" s="427"/>
      <c r="B390" s="430"/>
      <c r="C390" s="331" t="s">
        <v>969</v>
      </c>
      <c r="D390" s="435"/>
      <c r="E390" s="435"/>
      <c r="F390" s="435"/>
      <c r="G390" s="427"/>
      <c r="H390" s="427"/>
      <c r="I390" s="421"/>
    </row>
    <row r="391" spans="1:9" ht="30" customHeight="1" x14ac:dyDescent="0.25">
      <c r="A391" s="427"/>
      <c r="B391" s="430"/>
      <c r="C391" s="331" t="s">
        <v>970</v>
      </c>
      <c r="D391" s="435"/>
      <c r="E391" s="435"/>
      <c r="F391" s="435"/>
      <c r="G391" s="427"/>
      <c r="H391" s="427"/>
      <c r="I391" s="421"/>
    </row>
    <row r="392" spans="1:9" ht="30" customHeight="1" x14ac:dyDescent="0.25">
      <c r="A392" s="427"/>
      <c r="B392" s="430"/>
      <c r="C392" s="331" t="s">
        <v>971</v>
      </c>
      <c r="D392" s="435"/>
      <c r="E392" s="435"/>
      <c r="F392" s="435"/>
      <c r="G392" s="427"/>
      <c r="H392" s="427"/>
      <c r="I392" s="421"/>
    </row>
    <row r="393" spans="1:9" ht="30" customHeight="1" x14ac:dyDescent="0.25">
      <c r="A393" s="427">
        <v>7</v>
      </c>
      <c r="B393" s="429" t="s">
        <v>830</v>
      </c>
      <c r="C393" s="438" t="s">
        <v>972</v>
      </c>
      <c r="D393" s="435" t="s">
        <v>22</v>
      </c>
      <c r="E393" s="435"/>
      <c r="F393" s="435"/>
      <c r="G393" s="427">
        <v>2</v>
      </c>
      <c r="H393" s="427"/>
      <c r="I393" s="421">
        <v>33</v>
      </c>
    </row>
    <row r="394" spans="1:9" ht="30" customHeight="1" x14ac:dyDescent="0.25">
      <c r="A394" s="427"/>
      <c r="B394" s="429"/>
      <c r="C394" s="438" t="s">
        <v>973</v>
      </c>
      <c r="D394" s="435"/>
      <c r="E394" s="435"/>
      <c r="F394" s="435"/>
      <c r="G394" s="427"/>
      <c r="H394" s="427"/>
      <c r="I394" s="421"/>
    </row>
    <row r="395" spans="1:9" ht="30" customHeight="1" x14ac:dyDescent="0.25">
      <c r="A395" s="427"/>
      <c r="B395" s="429"/>
      <c r="C395" s="438" t="s">
        <v>974</v>
      </c>
      <c r="D395" s="435"/>
      <c r="E395" s="435"/>
      <c r="F395" s="435"/>
      <c r="G395" s="427"/>
      <c r="H395" s="427"/>
      <c r="I395" s="421"/>
    </row>
    <row r="396" spans="1:9" ht="30" customHeight="1" x14ac:dyDescent="0.25">
      <c r="A396" s="427"/>
      <c r="B396" s="429"/>
      <c r="C396" s="438" t="s">
        <v>975</v>
      </c>
      <c r="D396" s="435"/>
      <c r="E396" s="435"/>
      <c r="F396" s="435"/>
      <c r="G396" s="427"/>
      <c r="H396" s="427"/>
      <c r="I396" s="421"/>
    </row>
    <row r="397" spans="1:9" ht="30" customHeight="1" x14ac:dyDescent="0.25">
      <c r="A397" s="427"/>
      <c r="B397" s="429"/>
      <c r="C397" s="438" t="s">
        <v>976</v>
      </c>
      <c r="D397" s="435"/>
      <c r="E397" s="435"/>
      <c r="F397" s="435"/>
      <c r="G397" s="427"/>
      <c r="H397" s="427"/>
      <c r="I397" s="421"/>
    </row>
    <row r="398" spans="1:9" ht="30" customHeight="1" x14ac:dyDescent="0.25">
      <c r="A398" s="427"/>
      <c r="B398" s="429"/>
      <c r="C398" s="438" t="s">
        <v>977</v>
      </c>
      <c r="D398" s="435"/>
      <c r="E398" s="435"/>
      <c r="F398" s="435"/>
      <c r="G398" s="427"/>
      <c r="H398" s="427"/>
      <c r="I398" s="421"/>
    </row>
    <row r="399" spans="1:9" ht="30" customHeight="1" x14ac:dyDescent="0.25">
      <c r="A399" s="427"/>
      <c r="B399" s="429"/>
      <c r="C399" s="438" t="s">
        <v>978</v>
      </c>
      <c r="D399" s="435"/>
      <c r="E399" s="435"/>
      <c r="F399" s="435"/>
      <c r="G399" s="427"/>
      <c r="H399" s="427"/>
      <c r="I399" s="421"/>
    </row>
    <row r="400" spans="1:9" ht="30" customHeight="1" x14ac:dyDescent="0.25">
      <c r="A400" s="427"/>
      <c r="B400" s="429"/>
      <c r="C400" s="438" t="s">
        <v>979</v>
      </c>
      <c r="D400" s="435"/>
      <c r="E400" s="435"/>
      <c r="F400" s="435"/>
      <c r="G400" s="427"/>
      <c r="H400" s="427"/>
      <c r="I400" s="421"/>
    </row>
    <row r="401" spans="1:9" ht="30" customHeight="1" x14ac:dyDescent="0.25">
      <c r="A401" s="427"/>
      <c r="B401" s="429"/>
      <c r="C401" s="438" t="s">
        <v>980</v>
      </c>
      <c r="D401" s="435"/>
      <c r="E401" s="435"/>
      <c r="F401" s="435"/>
      <c r="G401" s="427"/>
      <c r="H401" s="427"/>
      <c r="I401" s="421"/>
    </row>
    <row r="402" spans="1:9" ht="30" customHeight="1" x14ac:dyDescent="0.25">
      <c r="A402" s="427"/>
      <c r="B402" s="429"/>
      <c r="C402" s="438" t="s">
        <v>981</v>
      </c>
      <c r="D402" s="435"/>
      <c r="E402" s="435"/>
      <c r="F402" s="435"/>
      <c r="G402" s="427"/>
      <c r="H402" s="427"/>
      <c r="I402" s="421"/>
    </row>
    <row r="403" spans="1:9" ht="30" customHeight="1" x14ac:dyDescent="0.25">
      <c r="A403" s="427"/>
      <c r="B403" s="429"/>
      <c r="C403" s="438" t="s">
        <v>982</v>
      </c>
      <c r="D403" s="435"/>
      <c r="E403" s="435"/>
      <c r="F403" s="435"/>
      <c r="G403" s="427"/>
      <c r="H403" s="427"/>
      <c r="I403" s="421"/>
    </row>
    <row r="404" spans="1:9" ht="30" customHeight="1" x14ac:dyDescent="0.25">
      <c r="A404" s="427"/>
      <c r="B404" s="429"/>
      <c r="C404" s="438" t="s">
        <v>983</v>
      </c>
      <c r="D404" s="435"/>
      <c r="E404" s="435"/>
      <c r="F404" s="435"/>
      <c r="G404" s="427"/>
      <c r="H404" s="427"/>
      <c r="I404" s="421"/>
    </row>
    <row r="405" spans="1:9" ht="30" customHeight="1" x14ac:dyDescent="0.25">
      <c r="A405" s="427"/>
      <c r="B405" s="429"/>
      <c r="C405" s="438" t="s">
        <v>984</v>
      </c>
      <c r="D405" s="435"/>
      <c r="E405" s="435"/>
      <c r="F405" s="435"/>
      <c r="G405" s="427"/>
      <c r="H405" s="427"/>
      <c r="I405" s="421"/>
    </row>
    <row r="406" spans="1:9" ht="30" customHeight="1" x14ac:dyDescent="0.25">
      <c r="A406" s="427"/>
      <c r="B406" s="429"/>
      <c r="C406" s="438" t="s">
        <v>985</v>
      </c>
      <c r="D406" s="435"/>
      <c r="E406" s="435"/>
      <c r="F406" s="435"/>
      <c r="G406" s="427"/>
      <c r="H406" s="427"/>
      <c r="I406" s="421"/>
    </row>
    <row r="407" spans="1:9" ht="30" customHeight="1" x14ac:dyDescent="0.25">
      <c r="A407" s="427">
        <v>1</v>
      </c>
      <c r="B407" s="437" t="s">
        <v>503</v>
      </c>
      <c r="C407" s="331" t="s">
        <v>1242</v>
      </c>
      <c r="D407" s="427" t="s">
        <v>436</v>
      </c>
      <c r="E407" s="427"/>
      <c r="F407" s="427"/>
      <c r="G407" s="427">
        <v>3</v>
      </c>
      <c r="H407" s="427"/>
      <c r="I407" s="421">
        <v>34</v>
      </c>
    </row>
    <row r="408" spans="1:9" ht="30" customHeight="1" x14ac:dyDescent="0.25">
      <c r="A408" s="427"/>
      <c r="B408" s="437"/>
      <c r="C408" s="331" t="s">
        <v>1243</v>
      </c>
      <c r="D408" s="427"/>
      <c r="E408" s="427"/>
      <c r="F408" s="427"/>
      <c r="G408" s="427"/>
      <c r="H408" s="427"/>
      <c r="I408" s="421"/>
    </row>
    <row r="409" spans="1:9" ht="30" customHeight="1" x14ac:dyDescent="0.25">
      <c r="A409" s="427"/>
      <c r="B409" s="437"/>
      <c r="C409" s="331" t="s">
        <v>1244</v>
      </c>
      <c r="D409" s="427"/>
      <c r="E409" s="427"/>
      <c r="F409" s="427"/>
      <c r="G409" s="427"/>
      <c r="H409" s="427"/>
      <c r="I409" s="421"/>
    </row>
    <row r="410" spans="1:9" ht="30" customHeight="1" x14ac:dyDescent="0.25">
      <c r="A410" s="427"/>
      <c r="B410" s="437"/>
      <c r="C410" s="331" t="s">
        <v>1245</v>
      </c>
      <c r="D410" s="427"/>
      <c r="E410" s="427"/>
      <c r="F410" s="427"/>
      <c r="G410" s="427"/>
      <c r="H410" s="427"/>
      <c r="I410" s="421"/>
    </row>
    <row r="411" spans="1:9" ht="30" customHeight="1" x14ac:dyDescent="0.25">
      <c r="A411" s="427"/>
      <c r="B411" s="437"/>
      <c r="C411" s="331" t="s">
        <v>1246</v>
      </c>
      <c r="D411" s="427"/>
      <c r="E411" s="427"/>
      <c r="F411" s="427"/>
      <c r="G411" s="427"/>
      <c r="H411" s="427"/>
      <c r="I411" s="421"/>
    </row>
    <row r="412" spans="1:9" ht="30" customHeight="1" x14ac:dyDescent="0.25">
      <c r="A412" s="427"/>
      <c r="B412" s="437"/>
      <c r="C412" s="331" t="s">
        <v>1247</v>
      </c>
      <c r="D412" s="427"/>
      <c r="E412" s="427"/>
      <c r="F412" s="427"/>
      <c r="G412" s="427"/>
      <c r="H412" s="427"/>
      <c r="I412" s="421"/>
    </row>
    <row r="413" spans="1:9" ht="30" customHeight="1" x14ac:dyDescent="0.25">
      <c r="A413" s="427"/>
      <c r="B413" s="437"/>
      <c r="C413" s="331" t="s">
        <v>1248</v>
      </c>
      <c r="D413" s="427"/>
      <c r="E413" s="427"/>
      <c r="F413" s="427"/>
      <c r="G413" s="427"/>
      <c r="H413" s="427"/>
      <c r="I413" s="421"/>
    </row>
    <row r="414" spans="1:9" ht="30" customHeight="1" x14ac:dyDescent="0.25">
      <c r="A414" s="427"/>
      <c r="B414" s="437"/>
      <c r="C414" s="331" t="s">
        <v>1249</v>
      </c>
      <c r="D414" s="427"/>
      <c r="E414" s="427"/>
      <c r="F414" s="427"/>
      <c r="G414" s="427"/>
      <c r="H414" s="427"/>
      <c r="I414" s="421"/>
    </row>
    <row r="415" spans="1:9" ht="30" customHeight="1" x14ac:dyDescent="0.25">
      <c r="A415" s="427"/>
      <c r="B415" s="437"/>
      <c r="C415" s="331" t="s">
        <v>1250</v>
      </c>
      <c r="D415" s="427"/>
      <c r="E415" s="427"/>
      <c r="F415" s="427"/>
      <c r="G415" s="427"/>
      <c r="H415" s="427"/>
      <c r="I415" s="421"/>
    </row>
    <row r="416" spans="1:9" ht="30" customHeight="1" x14ac:dyDescent="0.25">
      <c r="A416" s="427"/>
      <c r="B416" s="437"/>
      <c r="C416" s="331" t="s">
        <v>1251</v>
      </c>
      <c r="D416" s="427"/>
      <c r="E416" s="427"/>
      <c r="F416" s="427"/>
      <c r="G416" s="427"/>
      <c r="H416" s="427"/>
      <c r="I416" s="421"/>
    </row>
    <row r="417" spans="1:9" ht="30" customHeight="1" x14ac:dyDescent="0.25">
      <c r="A417" s="427"/>
      <c r="B417" s="437"/>
      <c r="C417" s="331" t="s">
        <v>1252</v>
      </c>
      <c r="D417" s="427"/>
      <c r="E417" s="427"/>
      <c r="F417" s="427"/>
      <c r="G417" s="427"/>
      <c r="H417" s="427"/>
      <c r="I417" s="421"/>
    </row>
    <row r="418" spans="1:9" ht="30" customHeight="1" x14ac:dyDescent="0.25">
      <c r="A418" s="427"/>
      <c r="B418" s="437"/>
      <c r="C418" s="331" t="s">
        <v>1253</v>
      </c>
      <c r="D418" s="427"/>
      <c r="E418" s="427"/>
      <c r="F418" s="427"/>
      <c r="G418" s="427"/>
      <c r="H418" s="427"/>
      <c r="I418" s="421"/>
    </row>
    <row r="419" spans="1:9" ht="30" customHeight="1" x14ac:dyDescent="0.25">
      <c r="A419" s="427"/>
      <c r="B419" s="437"/>
      <c r="C419" s="331" t="s">
        <v>1254</v>
      </c>
      <c r="D419" s="427"/>
      <c r="E419" s="427"/>
      <c r="F419" s="427"/>
      <c r="G419" s="427"/>
      <c r="H419" s="427"/>
      <c r="I419" s="421"/>
    </row>
    <row r="420" spans="1:9" ht="30" customHeight="1" x14ac:dyDescent="0.25">
      <c r="A420" s="427"/>
      <c r="B420" s="437"/>
      <c r="C420" s="331" t="s">
        <v>1241</v>
      </c>
      <c r="D420" s="427"/>
      <c r="E420" s="427"/>
      <c r="F420" s="427"/>
      <c r="G420" s="427"/>
      <c r="H420" s="427"/>
      <c r="I420" s="421"/>
    </row>
    <row r="421" spans="1:9" ht="30" customHeight="1" x14ac:dyDescent="0.25">
      <c r="A421" s="427">
        <v>2</v>
      </c>
      <c r="B421" s="430" t="s">
        <v>818</v>
      </c>
      <c r="C421" s="329" t="s">
        <v>1308</v>
      </c>
      <c r="D421" s="431" t="s">
        <v>601</v>
      </c>
      <c r="E421" s="431"/>
      <c r="F421" s="431"/>
      <c r="G421" s="427">
        <v>2</v>
      </c>
      <c r="H421" s="427"/>
      <c r="I421" s="421">
        <v>35</v>
      </c>
    </row>
    <row r="422" spans="1:9" ht="30" customHeight="1" x14ac:dyDescent="0.25">
      <c r="A422" s="427"/>
      <c r="B422" s="430"/>
      <c r="C422" s="329" t="s">
        <v>1309</v>
      </c>
      <c r="D422" s="431"/>
      <c r="E422" s="431"/>
      <c r="F422" s="431"/>
      <c r="G422" s="427"/>
      <c r="H422" s="427"/>
      <c r="I422" s="421"/>
    </row>
    <row r="423" spans="1:9" ht="30" customHeight="1" x14ac:dyDescent="0.25">
      <c r="A423" s="427"/>
      <c r="B423" s="430"/>
      <c r="C423" s="329" t="s">
        <v>1310</v>
      </c>
      <c r="D423" s="431"/>
      <c r="E423" s="431"/>
      <c r="F423" s="431"/>
      <c r="G423" s="427"/>
      <c r="H423" s="427"/>
      <c r="I423" s="421"/>
    </row>
    <row r="424" spans="1:9" ht="30" customHeight="1" x14ac:dyDescent="0.25">
      <c r="A424" s="427"/>
      <c r="B424" s="430"/>
      <c r="C424" s="329" t="s">
        <v>1311</v>
      </c>
      <c r="D424" s="431"/>
      <c r="E424" s="431"/>
      <c r="F424" s="431"/>
      <c r="G424" s="427"/>
      <c r="H424" s="427"/>
      <c r="I424" s="421"/>
    </row>
    <row r="425" spans="1:9" ht="30" customHeight="1" x14ac:dyDescent="0.25">
      <c r="A425" s="427"/>
      <c r="B425" s="430"/>
      <c r="C425" s="329" t="s">
        <v>1312</v>
      </c>
      <c r="D425" s="431"/>
      <c r="E425" s="431"/>
      <c r="F425" s="431"/>
      <c r="G425" s="427"/>
      <c r="H425" s="427"/>
      <c r="I425" s="421"/>
    </row>
    <row r="426" spans="1:9" ht="30" customHeight="1" x14ac:dyDescent="0.25">
      <c r="A426" s="427"/>
      <c r="B426" s="430"/>
      <c r="C426" s="329" t="s">
        <v>1313</v>
      </c>
      <c r="D426" s="431"/>
      <c r="E426" s="431"/>
      <c r="F426" s="431"/>
      <c r="G426" s="427"/>
      <c r="H426" s="427"/>
      <c r="I426" s="421"/>
    </row>
    <row r="427" spans="1:9" ht="30" customHeight="1" x14ac:dyDescent="0.25">
      <c r="A427" s="427"/>
      <c r="B427" s="430"/>
      <c r="C427" s="329" t="s">
        <v>1314</v>
      </c>
      <c r="D427" s="431"/>
      <c r="E427" s="431"/>
      <c r="F427" s="431"/>
      <c r="G427" s="427"/>
      <c r="H427" s="427"/>
      <c r="I427" s="421"/>
    </row>
    <row r="428" spans="1:9" ht="30" customHeight="1" x14ac:dyDescent="0.25">
      <c r="A428" s="427"/>
      <c r="B428" s="430"/>
      <c r="C428" s="329" t="s">
        <v>1311</v>
      </c>
      <c r="D428" s="431"/>
      <c r="E428" s="431"/>
      <c r="F428" s="431"/>
      <c r="G428" s="427"/>
      <c r="H428" s="427"/>
      <c r="I428" s="421"/>
    </row>
    <row r="429" spans="1:9" ht="30" customHeight="1" x14ac:dyDescent="0.25">
      <c r="A429" s="427">
        <v>3</v>
      </c>
      <c r="B429" s="430" t="s">
        <v>831</v>
      </c>
      <c r="C429" s="331" t="s">
        <v>986</v>
      </c>
      <c r="D429" s="427" t="s">
        <v>297</v>
      </c>
      <c r="E429" s="427"/>
      <c r="F429" s="427"/>
      <c r="G429" s="427">
        <v>2</v>
      </c>
      <c r="H429" s="427"/>
      <c r="I429" s="421">
        <v>36</v>
      </c>
    </row>
    <row r="430" spans="1:9" ht="30" customHeight="1" x14ac:dyDescent="0.25">
      <c r="A430" s="427"/>
      <c r="B430" s="430"/>
      <c r="C430" s="331" t="s">
        <v>987</v>
      </c>
      <c r="D430" s="427"/>
      <c r="E430" s="427"/>
      <c r="F430" s="427"/>
      <c r="G430" s="427"/>
      <c r="H430" s="427"/>
      <c r="I430" s="421"/>
    </row>
    <row r="431" spans="1:9" ht="30" customHeight="1" x14ac:dyDescent="0.25">
      <c r="A431" s="427"/>
      <c r="B431" s="430"/>
      <c r="C431" s="331" t="s">
        <v>988</v>
      </c>
      <c r="D431" s="427"/>
      <c r="E431" s="427"/>
      <c r="F431" s="427"/>
      <c r="G431" s="427"/>
      <c r="H431" s="427"/>
      <c r="I431" s="421"/>
    </row>
    <row r="432" spans="1:9" ht="30" customHeight="1" x14ac:dyDescent="0.25">
      <c r="A432" s="427"/>
      <c r="B432" s="430"/>
      <c r="C432" s="331" t="s">
        <v>989</v>
      </c>
      <c r="D432" s="427"/>
      <c r="E432" s="427"/>
      <c r="F432" s="427"/>
      <c r="G432" s="427"/>
      <c r="H432" s="427"/>
      <c r="I432" s="421"/>
    </row>
    <row r="433" spans="1:9" ht="30" customHeight="1" x14ac:dyDescent="0.25">
      <c r="A433" s="427"/>
      <c r="B433" s="430"/>
      <c r="C433" s="331" t="s">
        <v>990</v>
      </c>
      <c r="D433" s="427"/>
      <c r="E433" s="427"/>
      <c r="F433" s="427"/>
      <c r="G433" s="427"/>
      <c r="H433" s="427"/>
      <c r="I433" s="421"/>
    </row>
    <row r="434" spans="1:9" ht="30" customHeight="1" x14ac:dyDescent="0.25">
      <c r="A434" s="427"/>
      <c r="B434" s="430"/>
      <c r="C434" s="331" t="s">
        <v>991</v>
      </c>
      <c r="D434" s="427"/>
      <c r="E434" s="427"/>
      <c r="F434" s="427"/>
      <c r="G434" s="427"/>
      <c r="H434" s="427"/>
      <c r="I434" s="421"/>
    </row>
    <row r="435" spans="1:9" ht="30" customHeight="1" x14ac:dyDescent="0.25">
      <c r="A435" s="427"/>
      <c r="B435" s="430"/>
      <c r="C435" s="331" t="s">
        <v>992</v>
      </c>
      <c r="D435" s="427"/>
      <c r="E435" s="427"/>
      <c r="F435" s="427"/>
      <c r="G435" s="427"/>
      <c r="H435" s="427"/>
      <c r="I435" s="421"/>
    </row>
    <row r="436" spans="1:9" ht="30" customHeight="1" x14ac:dyDescent="0.25">
      <c r="A436" s="427"/>
      <c r="B436" s="430"/>
      <c r="C436" s="331" t="s">
        <v>993</v>
      </c>
      <c r="D436" s="427"/>
      <c r="E436" s="427"/>
      <c r="F436" s="427"/>
      <c r="G436" s="427"/>
      <c r="H436" s="427"/>
      <c r="I436" s="421"/>
    </row>
    <row r="437" spans="1:9" ht="30" customHeight="1" x14ac:dyDescent="0.25">
      <c r="A437" s="427"/>
      <c r="B437" s="430"/>
      <c r="C437" s="331" t="s">
        <v>994</v>
      </c>
      <c r="D437" s="427"/>
      <c r="E437" s="427"/>
      <c r="F437" s="427"/>
      <c r="G437" s="427"/>
      <c r="H437" s="427"/>
      <c r="I437" s="421"/>
    </row>
    <row r="438" spans="1:9" ht="30" customHeight="1" x14ac:dyDescent="0.25">
      <c r="A438" s="427"/>
      <c r="B438" s="430"/>
      <c r="C438" s="331" t="s">
        <v>995</v>
      </c>
      <c r="D438" s="427"/>
      <c r="E438" s="427"/>
      <c r="F438" s="427"/>
      <c r="G438" s="427"/>
      <c r="H438" s="427"/>
      <c r="I438" s="421"/>
    </row>
    <row r="439" spans="1:9" ht="30" customHeight="1" x14ac:dyDescent="0.25">
      <c r="A439" s="427"/>
      <c r="B439" s="430"/>
      <c r="C439" s="331" t="s">
        <v>996</v>
      </c>
      <c r="D439" s="427"/>
      <c r="E439" s="427"/>
      <c r="F439" s="427"/>
      <c r="G439" s="427"/>
      <c r="H439" s="427"/>
      <c r="I439" s="421"/>
    </row>
    <row r="440" spans="1:9" ht="30" customHeight="1" x14ac:dyDescent="0.25">
      <c r="A440" s="427"/>
      <c r="B440" s="430"/>
      <c r="C440" s="331" t="s">
        <v>997</v>
      </c>
      <c r="D440" s="427"/>
      <c r="E440" s="427"/>
      <c r="F440" s="427"/>
      <c r="G440" s="427"/>
      <c r="H440" s="427"/>
      <c r="I440" s="421"/>
    </row>
    <row r="441" spans="1:9" ht="30" customHeight="1" x14ac:dyDescent="0.25">
      <c r="A441" s="427"/>
      <c r="B441" s="430"/>
      <c r="C441" s="331" t="s">
        <v>998</v>
      </c>
      <c r="D441" s="427"/>
      <c r="E441" s="427"/>
      <c r="F441" s="427"/>
      <c r="G441" s="427"/>
      <c r="H441" s="427"/>
      <c r="I441" s="421"/>
    </row>
    <row r="442" spans="1:9" s="439" customFormat="1" ht="30" customHeight="1" x14ac:dyDescent="0.25">
      <c r="A442" s="427">
        <v>4</v>
      </c>
      <c r="B442" s="430" t="s">
        <v>832</v>
      </c>
      <c r="C442" s="420" t="s">
        <v>999</v>
      </c>
      <c r="D442" s="427" t="s">
        <v>296</v>
      </c>
      <c r="E442" s="427"/>
      <c r="F442" s="427"/>
      <c r="G442" s="427">
        <v>2</v>
      </c>
      <c r="H442" s="427"/>
      <c r="I442" s="421">
        <v>37</v>
      </c>
    </row>
    <row r="443" spans="1:9" s="439" customFormat="1" ht="30" customHeight="1" x14ac:dyDescent="0.25">
      <c r="A443" s="427"/>
      <c r="B443" s="430"/>
      <c r="C443" s="420" t="s">
        <v>1000</v>
      </c>
      <c r="D443" s="427"/>
      <c r="E443" s="427"/>
      <c r="F443" s="427"/>
      <c r="G443" s="427"/>
      <c r="H443" s="427"/>
      <c r="I443" s="421"/>
    </row>
    <row r="444" spans="1:9" s="439" customFormat="1" ht="30" customHeight="1" x14ac:dyDescent="0.25">
      <c r="A444" s="427"/>
      <c r="B444" s="430"/>
      <c r="C444" s="420" t="s">
        <v>1001</v>
      </c>
      <c r="D444" s="427"/>
      <c r="E444" s="427"/>
      <c r="F444" s="427"/>
      <c r="G444" s="427"/>
      <c r="H444" s="427"/>
      <c r="I444" s="421"/>
    </row>
    <row r="445" spans="1:9" s="439" customFormat="1" ht="30" customHeight="1" x14ac:dyDescent="0.25">
      <c r="A445" s="427"/>
      <c r="B445" s="430"/>
      <c r="C445" s="420" t="s">
        <v>1002</v>
      </c>
      <c r="D445" s="427"/>
      <c r="E445" s="427"/>
      <c r="F445" s="427"/>
      <c r="G445" s="427"/>
      <c r="H445" s="427"/>
      <c r="I445" s="421"/>
    </row>
    <row r="446" spans="1:9" s="439" customFormat="1" ht="30" customHeight="1" x14ac:dyDescent="0.25">
      <c r="A446" s="427"/>
      <c r="B446" s="430"/>
      <c r="C446" s="420" t="s">
        <v>1003</v>
      </c>
      <c r="D446" s="427"/>
      <c r="E446" s="427"/>
      <c r="F446" s="427"/>
      <c r="G446" s="427"/>
      <c r="H446" s="427"/>
      <c r="I446" s="421"/>
    </row>
    <row r="447" spans="1:9" s="439" customFormat="1" ht="30" customHeight="1" x14ac:dyDescent="0.25">
      <c r="A447" s="427"/>
      <c r="B447" s="430"/>
      <c r="C447" s="420" t="s">
        <v>1004</v>
      </c>
      <c r="D447" s="427"/>
      <c r="E447" s="427"/>
      <c r="F447" s="427"/>
      <c r="G447" s="427"/>
      <c r="H447" s="427"/>
      <c r="I447" s="421"/>
    </row>
    <row r="448" spans="1:9" s="439" customFormat="1" ht="30" customHeight="1" x14ac:dyDescent="0.25">
      <c r="A448" s="427"/>
      <c r="B448" s="430"/>
      <c r="C448" s="420" t="s">
        <v>1005</v>
      </c>
      <c r="D448" s="427"/>
      <c r="E448" s="427"/>
      <c r="F448" s="427"/>
      <c r="G448" s="427"/>
      <c r="H448" s="427"/>
      <c r="I448" s="421"/>
    </row>
    <row r="449" spans="1:9" s="439" customFormat="1" ht="30" customHeight="1" x14ac:dyDescent="0.25">
      <c r="A449" s="427"/>
      <c r="B449" s="430"/>
      <c r="C449" s="420" t="s">
        <v>1006</v>
      </c>
      <c r="D449" s="427"/>
      <c r="E449" s="427"/>
      <c r="F449" s="427"/>
      <c r="G449" s="427"/>
      <c r="H449" s="427"/>
      <c r="I449" s="421"/>
    </row>
    <row r="450" spans="1:9" s="439" customFormat="1" ht="30" customHeight="1" x14ac:dyDescent="0.25">
      <c r="A450" s="427"/>
      <c r="B450" s="430"/>
      <c r="C450" s="420" t="s">
        <v>1007</v>
      </c>
      <c r="D450" s="427"/>
      <c r="E450" s="427"/>
      <c r="F450" s="427"/>
      <c r="G450" s="427"/>
      <c r="H450" s="427"/>
      <c r="I450" s="421"/>
    </row>
    <row r="451" spans="1:9" s="439" customFormat="1" ht="30" customHeight="1" x14ac:dyDescent="0.25">
      <c r="A451" s="427"/>
      <c r="B451" s="430"/>
      <c r="C451" s="420" t="s">
        <v>1008</v>
      </c>
      <c r="D451" s="427"/>
      <c r="E451" s="427"/>
      <c r="F451" s="427"/>
      <c r="G451" s="427"/>
      <c r="H451" s="427"/>
      <c r="I451" s="421"/>
    </row>
    <row r="452" spans="1:9" s="439" customFormat="1" ht="30" customHeight="1" x14ac:dyDescent="0.25">
      <c r="A452" s="427"/>
      <c r="B452" s="430"/>
      <c r="C452" s="444" t="s">
        <v>1240</v>
      </c>
      <c r="D452" s="427"/>
      <c r="E452" s="427"/>
      <c r="F452" s="427"/>
      <c r="G452" s="427"/>
      <c r="H452" s="427"/>
      <c r="I452" s="421"/>
    </row>
    <row r="453" spans="1:9" s="439" customFormat="1" ht="30" customHeight="1" x14ac:dyDescent="0.25">
      <c r="A453" s="427"/>
      <c r="B453" s="430"/>
      <c r="C453" s="420" t="s">
        <v>1009</v>
      </c>
      <c r="D453" s="427"/>
      <c r="E453" s="427"/>
      <c r="F453" s="427"/>
      <c r="G453" s="427"/>
      <c r="H453" s="427"/>
      <c r="I453" s="421"/>
    </row>
    <row r="454" spans="1:9" s="439" customFormat="1" ht="30" customHeight="1" x14ac:dyDescent="0.25">
      <c r="A454" s="427"/>
      <c r="B454" s="430"/>
      <c r="C454" s="420" t="s">
        <v>1010</v>
      </c>
      <c r="D454" s="427"/>
      <c r="E454" s="427"/>
      <c r="F454" s="427"/>
      <c r="G454" s="427"/>
      <c r="H454" s="427"/>
      <c r="I454" s="421"/>
    </row>
    <row r="455" spans="1:9" s="439" customFormat="1" ht="30" customHeight="1" x14ac:dyDescent="0.25">
      <c r="A455" s="427"/>
      <c r="B455" s="430"/>
      <c r="C455" s="420" t="s">
        <v>1011</v>
      </c>
      <c r="D455" s="427"/>
      <c r="E455" s="427"/>
      <c r="F455" s="427"/>
      <c r="G455" s="427"/>
      <c r="H455" s="427"/>
      <c r="I455" s="421"/>
    </row>
    <row r="456" spans="1:9" ht="30" customHeight="1" x14ac:dyDescent="0.25">
      <c r="A456" s="427">
        <v>5</v>
      </c>
      <c r="B456" s="430" t="s">
        <v>833</v>
      </c>
      <c r="C456" s="448" t="s">
        <v>1255</v>
      </c>
      <c r="D456" s="427" t="s">
        <v>284</v>
      </c>
      <c r="E456" s="427"/>
      <c r="F456" s="427"/>
      <c r="G456" s="427">
        <v>2</v>
      </c>
      <c r="H456" s="427"/>
      <c r="I456" s="421">
        <v>38</v>
      </c>
    </row>
    <row r="457" spans="1:9" ht="30" customHeight="1" x14ac:dyDescent="0.25">
      <c r="A457" s="427"/>
      <c r="B457" s="430"/>
      <c r="C457" s="448" t="s">
        <v>1256</v>
      </c>
      <c r="D457" s="427"/>
      <c r="E457" s="427"/>
      <c r="F457" s="427"/>
      <c r="G457" s="427"/>
      <c r="H457" s="427"/>
      <c r="I457" s="421"/>
    </row>
    <row r="458" spans="1:9" ht="30" customHeight="1" x14ac:dyDescent="0.25">
      <c r="A458" s="427"/>
      <c r="B458" s="430"/>
      <c r="C458" s="330" t="s">
        <v>1257</v>
      </c>
      <c r="D458" s="427"/>
      <c r="E458" s="427"/>
      <c r="F458" s="427"/>
      <c r="G458" s="427"/>
      <c r="H458" s="427"/>
      <c r="I458" s="421"/>
    </row>
    <row r="459" spans="1:9" ht="30" customHeight="1" x14ac:dyDescent="0.25">
      <c r="A459" s="427"/>
      <c r="B459" s="430"/>
      <c r="C459" s="448" t="s">
        <v>1258</v>
      </c>
      <c r="D459" s="427"/>
      <c r="E459" s="427"/>
      <c r="F459" s="427"/>
      <c r="G459" s="427"/>
      <c r="H459" s="427"/>
      <c r="I459" s="421"/>
    </row>
    <row r="460" spans="1:9" ht="30" customHeight="1" x14ac:dyDescent="0.25">
      <c r="A460" s="427"/>
      <c r="B460" s="430"/>
      <c r="C460" s="448" t="s">
        <v>1259</v>
      </c>
      <c r="D460" s="427"/>
      <c r="E460" s="427"/>
      <c r="F460" s="427"/>
      <c r="G460" s="427"/>
      <c r="H460" s="427"/>
      <c r="I460" s="421"/>
    </row>
    <row r="461" spans="1:9" ht="30" customHeight="1" x14ac:dyDescent="0.25">
      <c r="A461" s="427"/>
      <c r="B461" s="430"/>
      <c r="C461" s="448" t="s">
        <v>1260</v>
      </c>
      <c r="D461" s="427"/>
      <c r="E461" s="427"/>
      <c r="F461" s="427"/>
      <c r="G461" s="427"/>
      <c r="H461" s="427"/>
      <c r="I461" s="421"/>
    </row>
    <row r="462" spans="1:9" ht="30" customHeight="1" x14ac:dyDescent="0.25">
      <c r="A462" s="427"/>
      <c r="B462" s="430"/>
      <c r="C462" s="448" t="s">
        <v>1261</v>
      </c>
      <c r="D462" s="427"/>
      <c r="E462" s="427"/>
      <c r="F462" s="427"/>
      <c r="G462" s="427"/>
      <c r="H462" s="427"/>
      <c r="I462" s="421"/>
    </row>
    <row r="463" spans="1:9" ht="30" customHeight="1" x14ac:dyDescent="0.25">
      <c r="A463" s="427"/>
      <c r="B463" s="430"/>
      <c r="C463" s="448" t="s">
        <v>1262</v>
      </c>
      <c r="D463" s="427"/>
      <c r="E463" s="427"/>
      <c r="F463" s="427"/>
      <c r="G463" s="427"/>
      <c r="H463" s="427"/>
      <c r="I463" s="421"/>
    </row>
    <row r="464" spans="1:9" ht="30" customHeight="1" x14ac:dyDescent="0.25">
      <c r="A464" s="427"/>
      <c r="B464" s="430"/>
      <c r="C464" s="448" t="s">
        <v>1263</v>
      </c>
      <c r="D464" s="427"/>
      <c r="E464" s="427"/>
      <c r="F464" s="427"/>
      <c r="G464" s="427"/>
      <c r="H464" s="427"/>
      <c r="I464" s="421"/>
    </row>
    <row r="465" spans="1:9" ht="30" customHeight="1" x14ac:dyDescent="0.25">
      <c r="A465" s="427"/>
      <c r="B465" s="430"/>
      <c r="C465" s="448" t="s">
        <v>1264</v>
      </c>
      <c r="D465" s="427"/>
      <c r="E465" s="427"/>
      <c r="F465" s="427"/>
      <c r="G465" s="427"/>
      <c r="H465" s="427"/>
      <c r="I465" s="421"/>
    </row>
    <row r="466" spans="1:9" ht="30" customHeight="1" x14ac:dyDescent="0.25">
      <c r="A466" s="427"/>
      <c r="B466" s="430"/>
      <c r="C466" s="448" t="s">
        <v>1264</v>
      </c>
      <c r="D466" s="427"/>
      <c r="E466" s="427"/>
      <c r="F466" s="427"/>
      <c r="G466" s="427"/>
      <c r="H466" s="427"/>
      <c r="I466" s="421"/>
    </row>
    <row r="467" spans="1:9" ht="30" customHeight="1" x14ac:dyDescent="0.25">
      <c r="A467" s="427"/>
      <c r="B467" s="430"/>
      <c r="C467" s="449" t="s">
        <v>1265</v>
      </c>
      <c r="D467" s="427"/>
      <c r="E467" s="427"/>
      <c r="F467" s="427"/>
      <c r="G467" s="427"/>
      <c r="H467" s="427"/>
      <c r="I467" s="421"/>
    </row>
    <row r="468" spans="1:9" ht="30" customHeight="1" x14ac:dyDescent="0.25">
      <c r="A468" s="427"/>
      <c r="B468" s="430"/>
      <c r="C468" s="449" t="s">
        <v>1266</v>
      </c>
      <c r="D468" s="427"/>
      <c r="E468" s="427"/>
      <c r="F468" s="427"/>
      <c r="G468" s="427"/>
      <c r="H468" s="427"/>
      <c r="I468" s="421"/>
    </row>
    <row r="469" spans="1:9" ht="30" customHeight="1" x14ac:dyDescent="0.25">
      <c r="A469" s="427">
        <v>6</v>
      </c>
      <c r="B469" s="430" t="s">
        <v>848</v>
      </c>
      <c r="C469" s="430" t="s">
        <v>1267</v>
      </c>
      <c r="D469" s="427" t="s">
        <v>849</v>
      </c>
      <c r="E469" s="427"/>
      <c r="F469" s="427"/>
      <c r="G469" s="427">
        <v>2</v>
      </c>
      <c r="H469" s="427"/>
      <c r="I469" s="421">
        <v>39</v>
      </c>
    </row>
    <row r="470" spans="1:9" ht="30" customHeight="1" x14ac:dyDescent="0.25">
      <c r="A470" s="427"/>
      <c r="B470" s="430"/>
      <c r="C470" s="430" t="s">
        <v>1268</v>
      </c>
      <c r="D470" s="427"/>
      <c r="E470" s="427"/>
      <c r="F470" s="427"/>
      <c r="G470" s="427"/>
      <c r="H470" s="427"/>
      <c r="I470" s="421"/>
    </row>
    <row r="471" spans="1:9" ht="30" customHeight="1" x14ac:dyDescent="0.25">
      <c r="A471" s="427"/>
      <c r="B471" s="430"/>
      <c r="C471" s="430" t="s">
        <v>1269</v>
      </c>
      <c r="D471" s="427"/>
      <c r="E471" s="427"/>
      <c r="F471" s="427"/>
      <c r="G471" s="427"/>
      <c r="H471" s="427"/>
      <c r="I471" s="421"/>
    </row>
    <row r="472" spans="1:9" ht="30" customHeight="1" x14ac:dyDescent="0.25">
      <c r="A472" s="427"/>
      <c r="B472" s="430"/>
      <c r="C472" s="430" t="s">
        <v>1270</v>
      </c>
      <c r="D472" s="427"/>
      <c r="E472" s="427"/>
      <c r="F472" s="427"/>
      <c r="G472" s="427"/>
      <c r="H472" s="427"/>
      <c r="I472" s="421"/>
    </row>
    <row r="473" spans="1:9" ht="30" customHeight="1" x14ac:dyDescent="0.25">
      <c r="A473" s="427"/>
      <c r="B473" s="430"/>
      <c r="C473" s="430" t="s">
        <v>1271</v>
      </c>
      <c r="D473" s="427"/>
      <c r="E473" s="427"/>
      <c r="F473" s="427"/>
      <c r="G473" s="427"/>
      <c r="H473" s="427"/>
      <c r="I473" s="421"/>
    </row>
    <row r="474" spans="1:9" ht="30" customHeight="1" x14ac:dyDescent="0.25">
      <c r="A474" s="427"/>
      <c r="B474" s="430"/>
      <c r="C474" s="430" t="s">
        <v>1272</v>
      </c>
      <c r="D474" s="427"/>
      <c r="E474" s="427"/>
      <c r="F474" s="427"/>
      <c r="G474" s="427"/>
      <c r="H474" s="427"/>
      <c r="I474" s="421"/>
    </row>
    <row r="475" spans="1:9" ht="30" customHeight="1" x14ac:dyDescent="0.25">
      <c r="A475" s="427"/>
      <c r="B475" s="430"/>
      <c r="C475" s="430" t="s">
        <v>1273</v>
      </c>
      <c r="D475" s="427"/>
      <c r="E475" s="427"/>
      <c r="F475" s="427"/>
      <c r="G475" s="427"/>
      <c r="H475" s="427"/>
      <c r="I475" s="421"/>
    </row>
    <row r="476" spans="1:9" ht="30" customHeight="1" x14ac:dyDescent="0.25">
      <c r="A476" s="427"/>
      <c r="B476" s="430"/>
      <c r="C476" s="430" t="s">
        <v>1274</v>
      </c>
      <c r="D476" s="427"/>
      <c r="E476" s="427"/>
      <c r="F476" s="427"/>
      <c r="G476" s="427"/>
      <c r="H476" s="427"/>
      <c r="I476" s="421"/>
    </row>
    <row r="477" spans="1:9" ht="30" customHeight="1" x14ac:dyDescent="0.25">
      <c r="A477" s="427"/>
      <c r="B477" s="430"/>
      <c r="C477" s="430" t="s">
        <v>1275</v>
      </c>
      <c r="D477" s="427"/>
      <c r="E477" s="427"/>
      <c r="F477" s="427"/>
      <c r="G477" s="427"/>
      <c r="H477" s="427"/>
      <c r="I477" s="421"/>
    </row>
    <row r="478" spans="1:9" ht="30" customHeight="1" x14ac:dyDescent="0.25">
      <c r="A478" s="427"/>
      <c r="B478" s="430"/>
      <c r="C478" s="430" t="s">
        <v>1276</v>
      </c>
      <c r="D478" s="427"/>
      <c r="E478" s="427"/>
      <c r="F478" s="427"/>
      <c r="G478" s="427"/>
      <c r="H478" s="427"/>
      <c r="I478" s="421"/>
    </row>
    <row r="479" spans="1:9" ht="30" customHeight="1" x14ac:dyDescent="0.25">
      <c r="A479" s="427"/>
      <c r="B479" s="430"/>
      <c r="C479" s="430" t="s">
        <v>1277</v>
      </c>
      <c r="D479" s="427"/>
      <c r="E479" s="427"/>
      <c r="F479" s="427"/>
      <c r="G479" s="427"/>
      <c r="H479" s="427"/>
      <c r="I479" s="421"/>
    </row>
    <row r="480" spans="1:9" ht="30" customHeight="1" x14ac:dyDescent="0.25">
      <c r="A480" s="427"/>
      <c r="B480" s="430"/>
      <c r="C480" s="430" t="s">
        <v>1278</v>
      </c>
      <c r="D480" s="427"/>
      <c r="E480" s="427"/>
      <c r="F480" s="427"/>
      <c r="G480" s="427"/>
      <c r="H480" s="427"/>
      <c r="I480" s="421"/>
    </row>
    <row r="481" spans="1:9" ht="30" customHeight="1" x14ac:dyDescent="0.25">
      <c r="A481" s="427"/>
      <c r="B481" s="430"/>
      <c r="C481" s="430" t="s">
        <v>1279</v>
      </c>
      <c r="D481" s="427"/>
      <c r="E481" s="427"/>
      <c r="F481" s="427"/>
      <c r="G481" s="427"/>
      <c r="H481" s="427"/>
      <c r="I481" s="421"/>
    </row>
    <row r="482" spans="1:9" ht="30" customHeight="1" x14ac:dyDescent="0.25">
      <c r="A482" s="427"/>
      <c r="B482" s="430"/>
      <c r="C482" s="430" t="s">
        <v>1280</v>
      </c>
      <c r="D482" s="427"/>
      <c r="E482" s="427"/>
      <c r="F482" s="427"/>
      <c r="G482" s="427"/>
      <c r="H482" s="427"/>
      <c r="I482" s="421"/>
    </row>
    <row r="483" spans="1:9" ht="30" customHeight="1" x14ac:dyDescent="0.25">
      <c r="A483" s="427">
        <v>7</v>
      </c>
      <c r="B483" s="430" t="s">
        <v>834</v>
      </c>
      <c r="C483" s="331" t="s">
        <v>1012</v>
      </c>
      <c r="D483" s="421" t="s">
        <v>439</v>
      </c>
      <c r="E483" s="421"/>
      <c r="F483" s="421"/>
      <c r="G483" s="427">
        <v>2</v>
      </c>
      <c r="H483" s="427"/>
      <c r="I483" s="421">
        <v>40</v>
      </c>
    </row>
    <row r="484" spans="1:9" ht="30" customHeight="1" x14ac:dyDescent="0.25">
      <c r="A484" s="427"/>
      <c r="B484" s="430"/>
      <c r="C484" s="331" t="s">
        <v>1013</v>
      </c>
      <c r="D484" s="421"/>
      <c r="E484" s="421"/>
      <c r="F484" s="421"/>
      <c r="G484" s="427"/>
      <c r="H484" s="427"/>
      <c r="I484" s="421"/>
    </row>
    <row r="485" spans="1:9" ht="30" customHeight="1" x14ac:dyDescent="0.25">
      <c r="A485" s="427"/>
      <c r="B485" s="430"/>
      <c r="C485" s="331" t="s">
        <v>1014</v>
      </c>
      <c r="D485" s="421"/>
      <c r="E485" s="421"/>
      <c r="F485" s="421"/>
      <c r="G485" s="427"/>
      <c r="H485" s="427"/>
      <c r="I485" s="421"/>
    </row>
    <row r="486" spans="1:9" ht="30" customHeight="1" x14ac:dyDescent="0.25">
      <c r="A486" s="427"/>
      <c r="B486" s="430"/>
      <c r="C486" s="331" t="s">
        <v>1015</v>
      </c>
      <c r="D486" s="421"/>
      <c r="E486" s="421"/>
      <c r="F486" s="421"/>
      <c r="G486" s="427"/>
      <c r="H486" s="427"/>
      <c r="I486" s="421"/>
    </row>
    <row r="487" spans="1:9" ht="30" customHeight="1" x14ac:dyDescent="0.25">
      <c r="A487" s="427"/>
      <c r="B487" s="430"/>
      <c r="C487" s="331" t="s">
        <v>1016</v>
      </c>
      <c r="D487" s="421"/>
      <c r="E487" s="421"/>
      <c r="F487" s="421"/>
      <c r="G487" s="427"/>
      <c r="H487" s="427"/>
      <c r="I487" s="421"/>
    </row>
    <row r="488" spans="1:9" ht="30" customHeight="1" x14ac:dyDescent="0.25">
      <c r="A488" s="427"/>
      <c r="B488" s="430"/>
      <c r="C488" s="331" t="s">
        <v>1017</v>
      </c>
      <c r="D488" s="421"/>
      <c r="E488" s="421"/>
      <c r="F488" s="421"/>
      <c r="G488" s="427"/>
      <c r="H488" s="427"/>
      <c r="I488" s="421"/>
    </row>
    <row r="489" spans="1:9" ht="30" customHeight="1" x14ac:dyDescent="0.25">
      <c r="A489" s="427"/>
      <c r="B489" s="430"/>
      <c r="C489" s="331" t="s">
        <v>1018</v>
      </c>
      <c r="D489" s="421"/>
      <c r="E489" s="421"/>
      <c r="F489" s="421"/>
      <c r="G489" s="427"/>
      <c r="H489" s="427"/>
      <c r="I489" s="421"/>
    </row>
    <row r="490" spans="1:9" ht="30" customHeight="1" x14ac:dyDescent="0.25">
      <c r="A490" s="427"/>
      <c r="B490" s="430"/>
      <c r="C490" s="331" t="s">
        <v>1019</v>
      </c>
      <c r="D490" s="421"/>
      <c r="E490" s="421"/>
      <c r="F490" s="421"/>
      <c r="G490" s="427"/>
      <c r="H490" s="427"/>
      <c r="I490" s="421"/>
    </row>
    <row r="491" spans="1:9" ht="30" customHeight="1" x14ac:dyDescent="0.25">
      <c r="A491" s="427"/>
      <c r="B491" s="430"/>
      <c r="C491" s="331" t="s">
        <v>1020</v>
      </c>
      <c r="D491" s="421"/>
      <c r="E491" s="421"/>
      <c r="F491" s="421"/>
      <c r="G491" s="427"/>
      <c r="H491" s="427"/>
      <c r="I491" s="421"/>
    </row>
    <row r="492" spans="1:9" ht="30" customHeight="1" x14ac:dyDescent="0.25">
      <c r="A492" s="427"/>
      <c r="B492" s="430"/>
      <c r="C492" s="331" t="s">
        <v>1021</v>
      </c>
      <c r="D492" s="421"/>
      <c r="E492" s="421"/>
      <c r="F492" s="421"/>
      <c r="G492" s="427"/>
      <c r="H492" s="427"/>
      <c r="I492" s="421"/>
    </row>
    <row r="493" spans="1:9" ht="30" customHeight="1" x14ac:dyDescent="0.25">
      <c r="A493" s="427"/>
      <c r="B493" s="430"/>
      <c r="C493" s="331" t="s">
        <v>1022</v>
      </c>
      <c r="D493" s="421"/>
      <c r="E493" s="421"/>
      <c r="F493" s="421"/>
      <c r="G493" s="427"/>
      <c r="H493" s="427"/>
      <c r="I493" s="421"/>
    </row>
    <row r="494" spans="1:9" ht="30" customHeight="1" x14ac:dyDescent="0.25">
      <c r="A494" s="427"/>
      <c r="B494" s="430"/>
      <c r="C494" s="331" t="s">
        <v>1023</v>
      </c>
      <c r="D494" s="421"/>
      <c r="E494" s="421"/>
      <c r="F494" s="421"/>
      <c r="G494" s="427"/>
      <c r="H494" s="427"/>
      <c r="I494" s="421"/>
    </row>
    <row r="495" spans="1:9" ht="30" customHeight="1" x14ac:dyDescent="0.25">
      <c r="A495" s="427"/>
      <c r="B495" s="430"/>
      <c r="C495" s="331" t="s">
        <v>1024</v>
      </c>
      <c r="D495" s="421"/>
      <c r="E495" s="421"/>
      <c r="F495" s="421"/>
      <c r="G495" s="427"/>
      <c r="H495" s="427"/>
      <c r="I495" s="421"/>
    </row>
    <row r="496" spans="1:9" ht="30" customHeight="1" x14ac:dyDescent="0.25">
      <c r="A496" s="427">
        <v>8</v>
      </c>
      <c r="B496" s="430" t="s">
        <v>835</v>
      </c>
      <c r="C496" s="421" t="s">
        <v>1025</v>
      </c>
      <c r="D496" s="421" t="s">
        <v>504</v>
      </c>
      <c r="E496" s="421"/>
      <c r="F496" s="421"/>
      <c r="G496" s="427">
        <v>2</v>
      </c>
      <c r="H496" s="427"/>
      <c r="I496" s="421">
        <v>41</v>
      </c>
    </row>
    <row r="497" spans="1:9" ht="30" customHeight="1" x14ac:dyDescent="0.25">
      <c r="A497" s="427"/>
      <c r="B497" s="430"/>
      <c r="C497" s="421" t="s">
        <v>1026</v>
      </c>
      <c r="D497" s="421"/>
      <c r="E497" s="421"/>
      <c r="F497" s="421"/>
      <c r="G497" s="427"/>
      <c r="H497" s="427"/>
      <c r="I497" s="421"/>
    </row>
    <row r="498" spans="1:9" ht="30" customHeight="1" x14ac:dyDescent="0.25">
      <c r="A498" s="427"/>
      <c r="B498" s="430"/>
      <c r="C498" s="421" t="s">
        <v>1027</v>
      </c>
      <c r="D498" s="421"/>
      <c r="E498" s="421"/>
      <c r="F498" s="421"/>
      <c r="G498" s="427"/>
      <c r="H498" s="427"/>
      <c r="I498" s="421"/>
    </row>
    <row r="499" spans="1:9" ht="30" customHeight="1" x14ac:dyDescent="0.25">
      <c r="A499" s="427"/>
      <c r="B499" s="430"/>
      <c r="C499" s="421" t="s">
        <v>1028</v>
      </c>
      <c r="D499" s="421"/>
      <c r="E499" s="421"/>
      <c r="F499" s="421"/>
      <c r="G499" s="427"/>
      <c r="H499" s="427"/>
      <c r="I499" s="421"/>
    </row>
    <row r="500" spans="1:9" ht="30" customHeight="1" x14ac:dyDescent="0.25">
      <c r="A500" s="427"/>
      <c r="B500" s="430"/>
      <c r="C500" s="421" t="s">
        <v>1029</v>
      </c>
      <c r="D500" s="421"/>
      <c r="E500" s="421"/>
      <c r="F500" s="421"/>
      <c r="G500" s="427"/>
      <c r="H500" s="427"/>
      <c r="I500" s="421"/>
    </row>
    <row r="501" spans="1:9" ht="30" customHeight="1" x14ac:dyDescent="0.25">
      <c r="A501" s="427"/>
      <c r="B501" s="430"/>
      <c r="C501" s="421" t="s">
        <v>1030</v>
      </c>
      <c r="D501" s="421"/>
      <c r="E501" s="421"/>
      <c r="F501" s="421"/>
      <c r="G501" s="427"/>
      <c r="H501" s="427"/>
      <c r="I501" s="421"/>
    </row>
    <row r="502" spans="1:9" ht="30" customHeight="1" x14ac:dyDescent="0.25">
      <c r="A502" s="427"/>
      <c r="B502" s="430"/>
      <c r="C502" s="421" t="s">
        <v>1031</v>
      </c>
      <c r="D502" s="421"/>
      <c r="E502" s="421"/>
      <c r="F502" s="421"/>
      <c r="G502" s="427"/>
      <c r="H502" s="427"/>
      <c r="I502" s="421"/>
    </row>
    <row r="503" spans="1:9" ht="30" customHeight="1" x14ac:dyDescent="0.25">
      <c r="A503" s="427"/>
      <c r="B503" s="430"/>
      <c r="C503" s="421" t="s">
        <v>1032</v>
      </c>
      <c r="D503" s="421"/>
      <c r="E503" s="421"/>
      <c r="F503" s="421"/>
      <c r="G503" s="427"/>
      <c r="H503" s="427"/>
      <c r="I503" s="421"/>
    </row>
    <row r="504" spans="1:9" ht="30" customHeight="1" x14ac:dyDescent="0.25">
      <c r="A504" s="427"/>
      <c r="B504" s="430"/>
      <c r="C504" s="421" t="s">
        <v>1033</v>
      </c>
      <c r="D504" s="421"/>
      <c r="E504" s="421"/>
      <c r="F504" s="421"/>
      <c r="G504" s="427"/>
      <c r="H504" s="427"/>
      <c r="I504" s="421"/>
    </row>
    <row r="505" spans="1:9" ht="30" customHeight="1" x14ac:dyDescent="0.25">
      <c r="A505" s="427"/>
      <c r="B505" s="430"/>
      <c r="C505" s="421" t="s">
        <v>1034</v>
      </c>
      <c r="D505" s="421"/>
      <c r="E505" s="421"/>
      <c r="F505" s="421"/>
      <c r="G505" s="427"/>
      <c r="H505" s="427"/>
      <c r="I505" s="421"/>
    </row>
    <row r="506" spans="1:9" ht="30" customHeight="1" x14ac:dyDescent="0.25">
      <c r="A506" s="427"/>
      <c r="B506" s="430"/>
      <c r="C506" s="421" t="s">
        <v>1035</v>
      </c>
      <c r="D506" s="421"/>
      <c r="E506" s="421"/>
      <c r="F506" s="421"/>
      <c r="G506" s="427"/>
      <c r="H506" s="427"/>
      <c r="I506" s="421"/>
    </row>
    <row r="507" spans="1:9" ht="30" customHeight="1" x14ac:dyDescent="0.25">
      <c r="A507" s="427">
        <v>1</v>
      </c>
      <c r="B507" s="430" t="s">
        <v>836</v>
      </c>
      <c r="C507" s="421" t="s">
        <v>1037</v>
      </c>
      <c r="D507" s="427" t="s">
        <v>435</v>
      </c>
      <c r="E507" s="427"/>
      <c r="F507" s="427"/>
      <c r="G507" s="427">
        <v>2</v>
      </c>
      <c r="H507" s="427"/>
      <c r="I507" s="421">
        <v>42</v>
      </c>
    </row>
    <row r="508" spans="1:9" ht="30" customHeight="1" x14ac:dyDescent="0.25">
      <c r="A508" s="427"/>
      <c r="B508" s="430"/>
      <c r="C508" s="421" t="s">
        <v>1038</v>
      </c>
      <c r="D508" s="427"/>
      <c r="E508" s="427"/>
      <c r="F508" s="427"/>
      <c r="G508" s="427"/>
      <c r="H508" s="427"/>
      <c r="I508" s="421"/>
    </row>
    <row r="509" spans="1:9" ht="30" customHeight="1" x14ac:dyDescent="0.25">
      <c r="A509" s="427"/>
      <c r="B509" s="430"/>
      <c r="C509" s="421" t="s">
        <v>1039</v>
      </c>
      <c r="D509" s="427"/>
      <c r="E509" s="427"/>
      <c r="F509" s="427"/>
      <c r="G509" s="427"/>
      <c r="H509" s="427"/>
      <c r="I509" s="421"/>
    </row>
    <row r="510" spans="1:9" ht="30" customHeight="1" x14ac:dyDescent="0.25">
      <c r="A510" s="427"/>
      <c r="B510" s="430"/>
      <c r="C510" s="421" t="s">
        <v>1040</v>
      </c>
      <c r="D510" s="421"/>
      <c r="E510" s="427"/>
      <c r="F510" s="427"/>
      <c r="G510" s="427"/>
      <c r="H510" s="427"/>
      <c r="I510" s="421"/>
    </row>
    <row r="511" spans="1:9" ht="30" customHeight="1" x14ac:dyDescent="0.25">
      <c r="A511" s="427"/>
      <c r="B511" s="430"/>
      <c r="C511" s="421" t="s">
        <v>1041</v>
      </c>
      <c r="D511" s="427"/>
      <c r="E511" s="427"/>
      <c r="F511" s="427"/>
      <c r="G511" s="427"/>
      <c r="H511" s="427"/>
      <c r="I511" s="421"/>
    </row>
    <row r="512" spans="1:9" ht="30" customHeight="1" x14ac:dyDescent="0.25">
      <c r="A512" s="427"/>
      <c r="B512" s="430"/>
      <c r="C512" s="421" t="s">
        <v>1042</v>
      </c>
      <c r="D512" s="427"/>
      <c r="E512" s="427"/>
      <c r="F512" s="427"/>
      <c r="G512" s="427"/>
      <c r="H512" s="427"/>
      <c r="I512" s="421"/>
    </row>
    <row r="513" spans="1:9" ht="30" customHeight="1" x14ac:dyDescent="0.25">
      <c r="A513" s="427"/>
      <c r="B513" s="430"/>
      <c r="C513" s="421" t="s">
        <v>1043</v>
      </c>
      <c r="D513" s="427"/>
      <c r="E513" s="427"/>
      <c r="F513" s="427"/>
      <c r="G513" s="427"/>
      <c r="H513" s="427"/>
      <c r="I513" s="421"/>
    </row>
    <row r="514" spans="1:9" ht="30" customHeight="1" x14ac:dyDescent="0.25">
      <c r="A514" s="427"/>
      <c r="B514" s="430"/>
      <c r="C514" s="421" t="s">
        <v>1044</v>
      </c>
      <c r="D514" s="427"/>
      <c r="E514" s="427"/>
      <c r="F514" s="427"/>
      <c r="G514" s="427"/>
      <c r="H514" s="427"/>
      <c r="I514" s="421"/>
    </row>
    <row r="515" spans="1:9" ht="30" customHeight="1" x14ac:dyDescent="0.25">
      <c r="A515" s="427"/>
      <c r="B515" s="430"/>
      <c r="C515" s="421" t="s">
        <v>1045</v>
      </c>
      <c r="D515" s="427"/>
      <c r="E515" s="427"/>
      <c r="F515" s="427"/>
      <c r="G515" s="427"/>
      <c r="H515" s="427"/>
      <c r="I515" s="421"/>
    </row>
    <row r="516" spans="1:9" ht="30" customHeight="1" x14ac:dyDescent="0.25">
      <c r="A516" s="427"/>
      <c r="B516" s="430"/>
      <c r="C516" s="421" t="s">
        <v>1046</v>
      </c>
      <c r="D516" s="427"/>
      <c r="E516" s="427"/>
      <c r="F516" s="427"/>
      <c r="G516" s="427"/>
      <c r="H516" s="427"/>
      <c r="I516" s="421"/>
    </row>
    <row r="517" spans="1:9" ht="30" customHeight="1" x14ac:dyDescent="0.25">
      <c r="A517" s="427"/>
      <c r="B517" s="430"/>
      <c r="C517" s="421" t="s">
        <v>1047</v>
      </c>
      <c r="D517" s="427"/>
      <c r="E517" s="427"/>
      <c r="F517" s="427"/>
      <c r="G517" s="427"/>
      <c r="H517" s="427"/>
      <c r="I517" s="421"/>
    </row>
    <row r="518" spans="1:9" ht="30" customHeight="1" x14ac:dyDescent="0.25">
      <c r="A518" s="427"/>
      <c r="B518" s="430"/>
      <c r="C518" s="421" t="s">
        <v>1048</v>
      </c>
      <c r="D518" s="427"/>
      <c r="E518" s="427"/>
      <c r="F518" s="427"/>
      <c r="G518" s="427"/>
      <c r="H518" s="427"/>
      <c r="I518" s="421"/>
    </row>
    <row r="519" spans="1:9" ht="30" customHeight="1" x14ac:dyDescent="0.25">
      <c r="A519" s="427"/>
      <c r="B519" s="430"/>
      <c r="C519" s="421" t="s">
        <v>1049</v>
      </c>
      <c r="D519" s="427"/>
      <c r="E519" s="427"/>
      <c r="F519" s="427"/>
      <c r="G519" s="427"/>
      <c r="H519" s="427"/>
      <c r="I519" s="421"/>
    </row>
    <row r="520" spans="1:9" ht="30" customHeight="1" x14ac:dyDescent="0.25">
      <c r="A520" s="427"/>
      <c r="B520" s="430"/>
      <c r="C520" s="421" t="s">
        <v>1036</v>
      </c>
      <c r="D520" s="427"/>
      <c r="E520" s="427"/>
      <c r="F520" s="427"/>
      <c r="G520" s="427"/>
      <c r="H520" s="427"/>
      <c r="I520" s="421"/>
    </row>
    <row r="521" spans="1:9" ht="30" customHeight="1" x14ac:dyDescent="0.25">
      <c r="A521" s="427">
        <v>2</v>
      </c>
      <c r="B521" s="430" t="s">
        <v>837</v>
      </c>
      <c r="C521" s="450" t="s">
        <v>1281</v>
      </c>
      <c r="D521" s="427" t="s">
        <v>394</v>
      </c>
      <c r="E521" s="427"/>
      <c r="F521" s="427"/>
      <c r="G521" s="427">
        <v>2</v>
      </c>
      <c r="H521" s="427"/>
      <c r="I521" s="421">
        <v>43</v>
      </c>
    </row>
    <row r="522" spans="1:9" ht="30" customHeight="1" x14ac:dyDescent="0.25">
      <c r="A522" s="427"/>
      <c r="B522" s="430"/>
      <c r="C522" s="450" t="s">
        <v>1282</v>
      </c>
      <c r="D522" s="427"/>
      <c r="E522" s="427"/>
      <c r="F522" s="427"/>
      <c r="G522" s="427"/>
      <c r="H522" s="427"/>
      <c r="I522" s="421"/>
    </row>
    <row r="523" spans="1:9" ht="30" customHeight="1" x14ac:dyDescent="0.25">
      <c r="A523" s="427"/>
      <c r="B523" s="430"/>
      <c r="C523" s="450" t="s">
        <v>1283</v>
      </c>
      <c r="D523" s="427"/>
      <c r="E523" s="427"/>
      <c r="F523" s="427"/>
      <c r="G523" s="427"/>
      <c r="H523" s="427"/>
      <c r="I523" s="421"/>
    </row>
    <row r="524" spans="1:9" ht="30" customHeight="1" x14ac:dyDescent="0.25">
      <c r="A524" s="427"/>
      <c r="B524" s="430"/>
      <c r="C524" s="450" t="s">
        <v>1284</v>
      </c>
      <c r="D524" s="427"/>
      <c r="E524" s="427"/>
      <c r="F524" s="427"/>
      <c r="G524" s="427"/>
      <c r="H524" s="427"/>
      <c r="I524" s="421"/>
    </row>
    <row r="525" spans="1:9" ht="30" customHeight="1" x14ac:dyDescent="0.25">
      <c r="A525" s="427"/>
      <c r="B525" s="430"/>
      <c r="C525" s="450" t="s">
        <v>1285</v>
      </c>
      <c r="D525" s="427"/>
      <c r="E525" s="427"/>
      <c r="F525" s="427"/>
      <c r="G525" s="427"/>
      <c r="H525" s="427"/>
      <c r="I525" s="421"/>
    </row>
    <row r="526" spans="1:9" ht="30" customHeight="1" x14ac:dyDescent="0.25">
      <c r="A526" s="427"/>
      <c r="B526" s="430"/>
      <c r="C526" s="450" t="s">
        <v>1286</v>
      </c>
      <c r="D526" s="427"/>
      <c r="E526" s="427"/>
      <c r="F526" s="427"/>
      <c r="G526" s="427"/>
      <c r="H526" s="427"/>
      <c r="I526" s="421"/>
    </row>
    <row r="527" spans="1:9" ht="30" customHeight="1" x14ac:dyDescent="0.25">
      <c r="A527" s="427"/>
      <c r="B527" s="430"/>
      <c r="C527" s="450" t="s">
        <v>1287</v>
      </c>
      <c r="D527" s="427"/>
      <c r="E527" s="427"/>
      <c r="F527" s="427"/>
      <c r="G527" s="427"/>
      <c r="H527" s="427"/>
      <c r="I527" s="421"/>
    </row>
    <row r="528" spans="1:9" ht="30" customHeight="1" x14ac:dyDescent="0.25">
      <c r="A528" s="427"/>
      <c r="B528" s="430"/>
      <c r="C528" s="450" t="s">
        <v>1288</v>
      </c>
      <c r="D528" s="427"/>
      <c r="E528" s="427"/>
      <c r="F528" s="427"/>
      <c r="G528" s="427"/>
      <c r="H528" s="427"/>
      <c r="I528" s="421"/>
    </row>
    <row r="529" spans="1:9" ht="30" customHeight="1" x14ac:dyDescent="0.25">
      <c r="A529" s="427"/>
      <c r="B529" s="430"/>
      <c r="C529" s="450" t="s">
        <v>1289</v>
      </c>
      <c r="D529" s="427"/>
      <c r="E529" s="427"/>
      <c r="F529" s="427"/>
      <c r="G529" s="427"/>
      <c r="H529" s="427"/>
      <c r="I529" s="421"/>
    </row>
    <row r="530" spans="1:9" ht="30" customHeight="1" x14ac:dyDescent="0.25">
      <c r="A530" s="427"/>
      <c r="B530" s="430"/>
      <c r="C530" s="450" t="s">
        <v>1290</v>
      </c>
      <c r="D530" s="427"/>
      <c r="E530" s="427"/>
      <c r="F530" s="427"/>
      <c r="G530" s="427"/>
      <c r="H530" s="427"/>
      <c r="I530" s="421"/>
    </row>
    <row r="531" spans="1:9" ht="30" customHeight="1" x14ac:dyDescent="0.25">
      <c r="A531" s="427"/>
      <c r="B531" s="430"/>
      <c r="C531" s="450" t="s">
        <v>1291</v>
      </c>
      <c r="D531" s="427"/>
      <c r="E531" s="427"/>
      <c r="F531" s="427"/>
      <c r="G531" s="427"/>
      <c r="H531" s="427"/>
      <c r="I531" s="421"/>
    </row>
    <row r="532" spans="1:9" ht="30" customHeight="1" x14ac:dyDescent="0.25">
      <c r="A532" s="427"/>
      <c r="B532" s="430"/>
      <c r="C532" s="450" t="s">
        <v>1292</v>
      </c>
      <c r="D532" s="427"/>
      <c r="E532" s="427"/>
      <c r="F532" s="427"/>
      <c r="G532" s="427"/>
      <c r="H532" s="427"/>
      <c r="I532" s="421"/>
    </row>
    <row r="533" spans="1:9" ht="30" customHeight="1" x14ac:dyDescent="0.25">
      <c r="A533" s="427"/>
      <c r="B533" s="430"/>
      <c r="C533" s="450" t="s">
        <v>1293</v>
      </c>
      <c r="D533" s="427"/>
      <c r="E533" s="427"/>
      <c r="F533" s="427"/>
      <c r="G533" s="427"/>
      <c r="H533" s="427"/>
      <c r="I533" s="421"/>
    </row>
    <row r="534" spans="1:9" ht="30" customHeight="1" x14ac:dyDescent="0.25">
      <c r="A534" s="427"/>
      <c r="B534" s="430"/>
      <c r="C534" s="450" t="s">
        <v>1294</v>
      </c>
      <c r="D534" s="427"/>
      <c r="E534" s="427"/>
      <c r="F534" s="427"/>
      <c r="G534" s="427"/>
      <c r="H534" s="427"/>
      <c r="I534" s="421"/>
    </row>
    <row r="535" spans="1:9" ht="30" customHeight="1" x14ac:dyDescent="0.25">
      <c r="A535" s="427">
        <v>3</v>
      </c>
      <c r="B535" s="428" t="s">
        <v>838</v>
      </c>
      <c r="C535" s="428" t="s">
        <v>1343</v>
      </c>
      <c r="D535" s="427" t="s">
        <v>506</v>
      </c>
      <c r="E535" s="427"/>
      <c r="F535" s="427"/>
      <c r="G535" s="427">
        <v>2</v>
      </c>
      <c r="H535" s="427"/>
      <c r="I535" s="421">
        <v>44</v>
      </c>
    </row>
    <row r="536" spans="1:9" ht="30" customHeight="1" x14ac:dyDescent="0.25">
      <c r="A536" s="427"/>
      <c r="B536" s="428"/>
      <c r="C536" s="428" t="s">
        <v>1344</v>
      </c>
      <c r="D536" s="427"/>
      <c r="E536" s="427"/>
      <c r="F536" s="427"/>
      <c r="G536" s="427"/>
      <c r="H536" s="427"/>
      <c r="I536" s="421"/>
    </row>
    <row r="537" spans="1:9" ht="30" customHeight="1" x14ac:dyDescent="0.25">
      <c r="A537" s="427"/>
      <c r="B537" s="428"/>
      <c r="C537" s="428" t="s">
        <v>1345</v>
      </c>
      <c r="D537" s="427"/>
      <c r="E537" s="427"/>
      <c r="F537" s="427"/>
      <c r="G537" s="427"/>
      <c r="H537" s="427"/>
      <c r="I537" s="421"/>
    </row>
    <row r="538" spans="1:9" ht="30" customHeight="1" x14ac:dyDescent="0.25">
      <c r="A538" s="427"/>
      <c r="B538" s="428"/>
      <c r="C538" s="428" t="s">
        <v>1346</v>
      </c>
      <c r="D538" s="427"/>
      <c r="E538" s="427"/>
      <c r="F538" s="427"/>
      <c r="G538" s="427"/>
      <c r="H538" s="427"/>
      <c r="I538" s="421"/>
    </row>
    <row r="539" spans="1:9" ht="30" customHeight="1" x14ac:dyDescent="0.25">
      <c r="A539" s="427"/>
      <c r="B539" s="428"/>
      <c r="C539" s="428" t="s">
        <v>1347</v>
      </c>
      <c r="D539" s="427"/>
      <c r="E539" s="427"/>
      <c r="F539" s="427"/>
      <c r="G539" s="427"/>
      <c r="H539" s="427"/>
      <c r="I539" s="421"/>
    </row>
    <row r="540" spans="1:9" ht="30" customHeight="1" x14ac:dyDescent="0.25">
      <c r="A540" s="427"/>
      <c r="B540" s="428"/>
      <c r="C540" s="428" t="s">
        <v>1348</v>
      </c>
      <c r="D540" s="427"/>
      <c r="E540" s="427"/>
      <c r="F540" s="427"/>
      <c r="G540" s="427"/>
      <c r="H540" s="427"/>
      <c r="I540" s="421"/>
    </row>
    <row r="541" spans="1:9" ht="30" customHeight="1" x14ac:dyDescent="0.25">
      <c r="A541" s="427"/>
      <c r="B541" s="428"/>
      <c r="C541" s="428" t="s">
        <v>1349</v>
      </c>
      <c r="D541" s="427"/>
      <c r="E541" s="427"/>
      <c r="F541" s="427"/>
      <c r="G541" s="427"/>
      <c r="H541" s="427"/>
      <c r="I541" s="421"/>
    </row>
    <row r="542" spans="1:9" ht="30" customHeight="1" x14ac:dyDescent="0.25">
      <c r="A542" s="427"/>
      <c r="B542" s="428"/>
      <c r="C542" s="428" t="s">
        <v>1350</v>
      </c>
      <c r="D542" s="427"/>
      <c r="E542" s="427"/>
      <c r="F542" s="427"/>
      <c r="G542" s="427"/>
      <c r="H542" s="427"/>
      <c r="I542" s="421"/>
    </row>
    <row r="543" spans="1:9" ht="30" customHeight="1" x14ac:dyDescent="0.25">
      <c r="A543" s="427"/>
      <c r="B543" s="428"/>
      <c r="C543" s="428" t="s">
        <v>1351</v>
      </c>
      <c r="D543" s="427"/>
      <c r="E543" s="427"/>
      <c r="F543" s="427"/>
      <c r="G543" s="427"/>
      <c r="H543" s="427"/>
      <c r="I543" s="421"/>
    </row>
    <row r="544" spans="1:9" ht="30" customHeight="1" x14ac:dyDescent="0.25">
      <c r="A544" s="427"/>
      <c r="B544" s="428"/>
      <c r="C544" s="428" t="s">
        <v>1352</v>
      </c>
      <c r="D544" s="427"/>
      <c r="E544" s="427"/>
      <c r="F544" s="427"/>
      <c r="G544" s="427"/>
      <c r="H544" s="427"/>
      <c r="I544" s="421"/>
    </row>
    <row r="545" spans="1:9" ht="30" customHeight="1" x14ac:dyDescent="0.25">
      <c r="A545" s="427"/>
      <c r="B545" s="428"/>
      <c r="C545" s="428" t="s">
        <v>1353</v>
      </c>
      <c r="D545" s="427"/>
      <c r="E545" s="427"/>
      <c r="F545" s="427"/>
      <c r="G545" s="427"/>
      <c r="H545" s="427"/>
      <c r="I545" s="421"/>
    </row>
    <row r="546" spans="1:9" ht="30" customHeight="1" x14ac:dyDescent="0.25">
      <c r="A546" s="427"/>
      <c r="B546" s="428"/>
      <c r="C546" s="428" t="s">
        <v>1354</v>
      </c>
      <c r="D546" s="427"/>
      <c r="E546" s="427"/>
      <c r="F546" s="427"/>
      <c r="G546" s="427"/>
      <c r="H546" s="427"/>
      <c r="I546" s="421"/>
    </row>
    <row r="547" spans="1:9" ht="30" customHeight="1" x14ac:dyDescent="0.25">
      <c r="A547" s="427"/>
      <c r="B547" s="428"/>
      <c r="C547" s="428" t="s">
        <v>1355</v>
      </c>
      <c r="D547" s="427"/>
      <c r="E547" s="427"/>
      <c r="F547" s="427"/>
      <c r="G547" s="427"/>
      <c r="H547" s="427"/>
      <c r="I547" s="421"/>
    </row>
    <row r="548" spans="1:9" s="439" customFormat="1" ht="30" customHeight="1" x14ac:dyDescent="0.25">
      <c r="A548" s="451"/>
      <c r="B548" s="451"/>
      <c r="C548" s="430" t="s">
        <v>1356</v>
      </c>
      <c r="D548" s="451"/>
      <c r="E548" s="451"/>
      <c r="F548" s="451"/>
      <c r="G548" s="451"/>
      <c r="H548" s="451"/>
      <c r="I548" s="451"/>
    </row>
    <row r="549" spans="1:9" s="439" customFormat="1" ht="30" customHeight="1" x14ac:dyDescent="0.25">
      <c r="A549" s="427"/>
      <c r="B549" s="430"/>
      <c r="C549" s="430" t="s">
        <v>1357</v>
      </c>
      <c r="D549" s="440"/>
      <c r="E549" s="440"/>
      <c r="F549" s="440"/>
      <c r="G549" s="427"/>
      <c r="H549" s="427"/>
      <c r="I549" s="421"/>
    </row>
    <row r="550" spans="1:9" s="439" customFormat="1" ht="30" customHeight="1" x14ac:dyDescent="0.25">
      <c r="A550" s="427"/>
      <c r="B550" s="430"/>
      <c r="C550" s="430" t="s">
        <v>1358</v>
      </c>
      <c r="D550" s="440"/>
      <c r="E550" s="440"/>
      <c r="F550" s="440"/>
      <c r="G550" s="427"/>
      <c r="H550" s="427"/>
      <c r="I550" s="421"/>
    </row>
    <row r="551" spans="1:9" s="439" customFormat="1" ht="30" customHeight="1" x14ac:dyDescent="0.25">
      <c r="A551" s="427">
        <v>4</v>
      </c>
      <c r="B551" s="430" t="s">
        <v>839</v>
      </c>
      <c r="C551" s="430"/>
      <c r="D551" s="440" t="s">
        <v>507</v>
      </c>
      <c r="E551" s="440"/>
      <c r="F551" s="440"/>
      <c r="G551" s="427">
        <v>2</v>
      </c>
      <c r="H551" s="427"/>
      <c r="I551" s="421">
        <v>45</v>
      </c>
    </row>
    <row r="552" spans="1:9" s="439" customFormat="1" ht="30" customHeight="1" x14ac:dyDescent="0.25">
      <c r="A552" s="427"/>
      <c r="B552" s="430"/>
      <c r="C552" s="430"/>
      <c r="D552" s="440"/>
      <c r="E552" s="440"/>
      <c r="F552" s="440"/>
      <c r="G552" s="427"/>
      <c r="H552" s="427"/>
      <c r="I552" s="421"/>
    </row>
    <row r="553" spans="1:9" s="439" customFormat="1" ht="30" customHeight="1" x14ac:dyDescent="0.25">
      <c r="A553" s="427"/>
      <c r="B553" s="430"/>
      <c r="C553" s="430"/>
      <c r="D553" s="440"/>
      <c r="E553" s="440"/>
      <c r="F553" s="440"/>
      <c r="G553" s="427"/>
      <c r="H553" s="427"/>
      <c r="I553" s="421"/>
    </row>
    <row r="554" spans="1:9" s="439" customFormat="1" ht="30" customHeight="1" x14ac:dyDescent="0.25">
      <c r="A554" s="427"/>
      <c r="B554" s="430"/>
      <c r="C554" s="430"/>
      <c r="D554" s="440"/>
      <c r="E554" s="440"/>
      <c r="F554" s="440"/>
      <c r="G554" s="427"/>
      <c r="H554" s="427"/>
      <c r="I554" s="421"/>
    </row>
    <row r="555" spans="1:9" s="439" customFormat="1" ht="30" customHeight="1" x14ac:dyDescent="0.25">
      <c r="A555" s="427"/>
      <c r="B555" s="430"/>
      <c r="C555" s="430"/>
      <c r="D555" s="440"/>
      <c r="E555" s="440"/>
      <c r="F555" s="440"/>
      <c r="G555" s="427"/>
      <c r="H555" s="427"/>
      <c r="I555" s="421"/>
    </row>
    <row r="556" spans="1:9" s="439" customFormat="1" ht="30" customHeight="1" x14ac:dyDescent="0.25">
      <c r="A556" s="427"/>
      <c r="B556" s="430"/>
      <c r="C556" s="430"/>
      <c r="D556" s="440"/>
      <c r="E556" s="440"/>
      <c r="F556" s="440"/>
      <c r="G556" s="427"/>
      <c r="H556" s="427"/>
      <c r="I556" s="421"/>
    </row>
    <row r="557" spans="1:9" s="439" customFormat="1" ht="30" customHeight="1" x14ac:dyDescent="0.25">
      <c r="A557" s="427"/>
      <c r="B557" s="430"/>
      <c r="C557" s="430"/>
      <c r="D557" s="440"/>
      <c r="E557" s="440"/>
      <c r="F557" s="440"/>
      <c r="G557" s="427"/>
      <c r="H557" s="427"/>
      <c r="I557" s="421"/>
    </row>
    <row r="558" spans="1:9" s="439" customFormat="1" ht="30" customHeight="1" x14ac:dyDescent="0.25">
      <c r="A558" s="427"/>
      <c r="B558" s="430"/>
      <c r="C558" s="430"/>
      <c r="D558" s="440"/>
      <c r="E558" s="440"/>
      <c r="F558" s="440"/>
      <c r="G558" s="427"/>
      <c r="H558" s="427"/>
      <c r="I558" s="421"/>
    </row>
    <row r="559" spans="1:9" s="439" customFormat="1" ht="30" customHeight="1" x14ac:dyDescent="0.25">
      <c r="A559" s="427"/>
      <c r="B559" s="430"/>
      <c r="C559" s="430"/>
      <c r="D559" s="440"/>
      <c r="E559" s="440"/>
      <c r="F559" s="440"/>
      <c r="G559" s="427"/>
      <c r="H559" s="427"/>
      <c r="I559" s="421"/>
    </row>
    <row r="560" spans="1:9" s="439" customFormat="1" ht="30" customHeight="1" x14ac:dyDescent="0.25">
      <c r="A560" s="427"/>
      <c r="B560" s="430"/>
      <c r="C560" s="430"/>
      <c r="D560" s="440"/>
      <c r="E560" s="440"/>
      <c r="F560" s="440"/>
      <c r="G560" s="427"/>
      <c r="H560" s="427"/>
      <c r="I560" s="421"/>
    </row>
    <row r="561" spans="1:9" ht="30" customHeight="1" x14ac:dyDescent="0.25">
      <c r="A561" s="427">
        <v>5</v>
      </c>
      <c r="B561" s="430" t="s">
        <v>840</v>
      </c>
      <c r="C561" s="331" t="s">
        <v>1050</v>
      </c>
      <c r="D561" s="427" t="s">
        <v>442</v>
      </c>
      <c r="E561" s="427"/>
      <c r="F561" s="427"/>
      <c r="G561" s="427">
        <v>2</v>
      </c>
      <c r="H561" s="427"/>
      <c r="I561" s="421">
        <v>46</v>
      </c>
    </row>
    <row r="562" spans="1:9" ht="30" customHeight="1" x14ac:dyDescent="0.25">
      <c r="A562" s="427"/>
      <c r="B562" s="430"/>
      <c r="C562" s="331" t="s">
        <v>1051</v>
      </c>
      <c r="D562" s="427"/>
      <c r="E562" s="427"/>
      <c r="F562" s="427"/>
      <c r="G562" s="427"/>
      <c r="H562" s="427"/>
      <c r="I562" s="421"/>
    </row>
    <row r="563" spans="1:9" ht="30" customHeight="1" x14ac:dyDescent="0.25">
      <c r="A563" s="427"/>
      <c r="B563" s="430"/>
      <c r="C563" s="331" t="s">
        <v>1052</v>
      </c>
      <c r="D563" s="427"/>
      <c r="E563" s="427"/>
      <c r="F563" s="427"/>
      <c r="G563" s="427"/>
      <c r="H563" s="427"/>
      <c r="I563" s="421"/>
    </row>
    <row r="564" spans="1:9" ht="30" customHeight="1" x14ac:dyDescent="0.25">
      <c r="A564" s="427"/>
      <c r="B564" s="430"/>
      <c r="C564" s="331" t="s">
        <v>1053</v>
      </c>
      <c r="D564" s="427"/>
      <c r="E564" s="427"/>
      <c r="F564" s="427"/>
      <c r="G564" s="427"/>
      <c r="H564" s="427"/>
      <c r="I564" s="421"/>
    </row>
    <row r="565" spans="1:9" ht="30" customHeight="1" x14ac:dyDescent="0.25">
      <c r="A565" s="427"/>
      <c r="B565" s="430"/>
      <c r="C565" s="331" t="s">
        <v>1054</v>
      </c>
      <c r="D565" s="427"/>
      <c r="E565" s="427"/>
      <c r="F565" s="427"/>
      <c r="G565" s="427"/>
      <c r="H565" s="427"/>
      <c r="I565" s="421"/>
    </row>
    <row r="566" spans="1:9" ht="30" customHeight="1" x14ac:dyDescent="0.25">
      <c r="A566" s="427"/>
      <c r="B566" s="430"/>
      <c r="C566" s="331" t="s">
        <v>1055</v>
      </c>
      <c r="D566" s="427"/>
      <c r="E566" s="427"/>
      <c r="F566" s="427"/>
      <c r="G566" s="427"/>
      <c r="H566" s="427"/>
      <c r="I566" s="421"/>
    </row>
    <row r="567" spans="1:9" ht="30" customHeight="1" x14ac:dyDescent="0.25">
      <c r="A567" s="427"/>
      <c r="B567" s="430"/>
      <c r="C567" s="331" t="s">
        <v>1056</v>
      </c>
      <c r="D567" s="427"/>
      <c r="E567" s="427"/>
      <c r="F567" s="427"/>
      <c r="G567" s="427"/>
      <c r="H567" s="427"/>
      <c r="I567" s="421"/>
    </row>
    <row r="568" spans="1:9" ht="30" customHeight="1" x14ac:dyDescent="0.25">
      <c r="A568" s="427"/>
      <c r="B568" s="430"/>
      <c r="C568" s="331" t="s">
        <v>1057</v>
      </c>
      <c r="D568" s="427"/>
      <c r="E568" s="427"/>
      <c r="F568" s="427"/>
      <c r="G568" s="427"/>
      <c r="H568" s="427"/>
      <c r="I568" s="421"/>
    </row>
    <row r="569" spans="1:9" ht="30" customHeight="1" x14ac:dyDescent="0.25">
      <c r="A569" s="427"/>
      <c r="B569" s="430"/>
      <c r="C569" s="331" t="s">
        <v>1058</v>
      </c>
      <c r="D569" s="427"/>
      <c r="E569" s="427"/>
      <c r="F569" s="427"/>
      <c r="G569" s="427"/>
      <c r="H569" s="427"/>
      <c r="I569" s="421"/>
    </row>
    <row r="570" spans="1:9" ht="30" customHeight="1" x14ac:dyDescent="0.25">
      <c r="A570" s="427"/>
      <c r="B570" s="430"/>
      <c r="C570" s="331" t="s">
        <v>1059</v>
      </c>
      <c r="D570" s="427"/>
      <c r="E570" s="427"/>
      <c r="F570" s="427"/>
      <c r="G570" s="427"/>
      <c r="H570" s="427"/>
      <c r="I570" s="421"/>
    </row>
    <row r="571" spans="1:9" ht="30" customHeight="1" x14ac:dyDescent="0.25">
      <c r="A571" s="427"/>
      <c r="B571" s="430"/>
      <c r="C571" s="331" t="s">
        <v>1060</v>
      </c>
      <c r="D571" s="427"/>
      <c r="E571" s="427"/>
      <c r="F571" s="427"/>
      <c r="G571" s="427"/>
      <c r="H571" s="427"/>
      <c r="I571" s="421"/>
    </row>
    <row r="572" spans="1:9" ht="30" customHeight="1" x14ac:dyDescent="0.25">
      <c r="A572" s="427"/>
      <c r="B572" s="430"/>
      <c r="C572" s="331" t="s">
        <v>1061</v>
      </c>
      <c r="D572" s="427"/>
      <c r="E572" s="427"/>
      <c r="F572" s="427"/>
      <c r="G572" s="427"/>
      <c r="H572" s="427"/>
      <c r="I572" s="421"/>
    </row>
    <row r="573" spans="1:9" ht="30" customHeight="1" x14ac:dyDescent="0.25">
      <c r="A573" s="427"/>
      <c r="B573" s="430"/>
      <c r="C573" s="331" t="s">
        <v>1062</v>
      </c>
      <c r="D573" s="427"/>
      <c r="E573" s="427"/>
      <c r="F573" s="427"/>
      <c r="G573" s="427"/>
      <c r="H573" s="427"/>
      <c r="I573" s="421"/>
    </row>
    <row r="574" spans="1:9" ht="30" customHeight="1" x14ac:dyDescent="0.25">
      <c r="A574" s="427"/>
      <c r="B574" s="430"/>
      <c r="C574" s="331" t="s">
        <v>1063</v>
      </c>
      <c r="D574" s="427"/>
      <c r="E574" s="427"/>
      <c r="F574" s="427"/>
      <c r="G574" s="427"/>
      <c r="H574" s="427"/>
      <c r="I574" s="421"/>
    </row>
    <row r="575" spans="1:9" ht="30" customHeight="1" x14ac:dyDescent="0.25">
      <c r="A575" s="427">
        <v>6</v>
      </c>
      <c r="B575" s="430" t="s">
        <v>841</v>
      </c>
      <c r="C575" s="331" t="s">
        <v>1064</v>
      </c>
      <c r="D575" s="427" t="s">
        <v>417</v>
      </c>
      <c r="E575" s="427"/>
      <c r="F575" s="427"/>
      <c r="G575" s="427">
        <v>2</v>
      </c>
      <c r="H575" s="427"/>
      <c r="I575" s="421">
        <v>47</v>
      </c>
    </row>
    <row r="576" spans="1:9" ht="30" customHeight="1" x14ac:dyDescent="0.25">
      <c r="A576" s="427"/>
      <c r="B576" s="430"/>
      <c r="C576" s="331" t="s">
        <v>1065</v>
      </c>
      <c r="D576" s="427"/>
      <c r="E576" s="427"/>
      <c r="F576" s="427"/>
      <c r="G576" s="427"/>
      <c r="H576" s="427"/>
      <c r="I576" s="421"/>
    </row>
    <row r="577" spans="1:9" ht="30" customHeight="1" x14ac:dyDescent="0.25">
      <c r="A577" s="427"/>
      <c r="B577" s="430"/>
      <c r="C577" s="331" t="s">
        <v>1066</v>
      </c>
      <c r="D577" s="427"/>
      <c r="E577" s="427"/>
      <c r="F577" s="427"/>
      <c r="G577" s="427"/>
      <c r="H577" s="427"/>
      <c r="I577" s="421"/>
    </row>
    <row r="578" spans="1:9" ht="30" customHeight="1" x14ac:dyDescent="0.25">
      <c r="A578" s="427"/>
      <c r="B578" s="430"/>
      <c r="C578" s="331" t="s">
        <v>1067</v>
      </c>
      <c r="D578" s="427"/>
      <c r="E578" s="427"/>
      <c r="F578" s="427"/>
      <c r="G578" s="427"/>
      <c r="H578" s="427"/>
      <c r="I578" s="421"/>
    </row>
    <row r="579" spans="1:9" ht="30" customHeight="1" x14ac:dyDescent="0.25">
      <c r="A579" s="427"/>
      <c r="B579" s="430"/>
      <c r="C579" s="331" t="s">
        <v>1068</v>
      </c>
      <c r="D579" s="427"/>
      <c r="E579" s="427"/>
      <c r="F579" s="427"/>
      <c r="G579" s="427"/>
      <c r="H579" s="427"/>
      <c r="I579" s="421"/>
    </row>
    <row r="580" spans="1:9" ht="30" customHeight="1" x14ac:dyDescent="0.25">
      <c r="A580" s="427"/>
      <c r="B580" s="430"/>
      <c r="C580" s="331" t="s">
        <v>1069</v>
      </c>
      <c r="D580" s="427"/>
      <c r="E580" s="427"/>
      <c r="F580" s="427"/>
      <c r="G580" s="427"/>
      <c r="H580" s="427"/>
      <c r="I580" s="421"/>
    </row>
    <row r="581" spans="1:9" ht="30" customHeight="1" x14ac:dyDescent="0.25">
      <c r="A581" s="427"/>
      <c r="B581" s="430"/>
      <c r="C581" s="331" t="s">
        <v>652</v>
      </c>
      <c r="D581" s="427"/>
      <c r="E581" s="427"/>
      <c r="F581" s="427"/>
      <c r="G581" s="427"/>
      <c r="H581" s="427"/>
      <c r="I581" s="421"/>
    </row>
    <row r="582" spans="1:9" ht="30" customHeight="1" x14ac:dyDescent="0.25">
      <c r="A582" s="427"/>
      <c r="B582" s="430"/>
      <c r="C582" s="331" t="s">
        <v>653</v>
      </c>
      <c r="D582" s="427"/>
      <c r="E582" s="427"/>
      <c r="F582" s="427"/>
      <c r="G582" s="427"/>
      <c r="H582" s="427"/>
      <c r="I582" s="421"/>
    </row>
    <row r="583" spans="1:9" ht="30" customHeight="1" x14ac:dyDescent="0.25">
      <c r="A583" s="427"/>
      <c r="B583" s="430"/>
      <c r="C583" s="331" t="s">
        <v>654</v>
      </c>
      <c r="D583" s="427"/>
      <c r="E583" s="427"/>
      <c r="F583" s="427"/>
      <c r="G583" s="427"/>
      <c r="H583" s="427"/>
      <c r="I583" s="421"/>
    </row>
    <row r="584" spans="1:9" ht="30" customHeight="1" x14ac:dyDescent="0.25">
      <c r="A584" s="427"/>
      <c r="B584" s="430"/>
      <c r="C584" s="331" t="s">
        <v>655</v>
      </c>
      <c r="D584" s="427"/>
      <c r="E584" s="427"/>
      <c r="F584" s="427"/>
      <c r="G584" s="427"/>
      <c r="H584" s="427"/>
      <c r="I584" s="421"/>
    </row>
    <row r="585" spans="1:9" ht="30" customHeight="1" x14ac:dyDescent="0.25">
      <c r="A585" s="427"/>
      <c r="B585" s="430"/>
      <c r="C585" s="331" t="s">
        <v>656</v>
      </c>
      <c r="D585" s="427"/>
      <c r="E585" s="427"/>
      <c r="F585" s="427"/>
      <c r="G585" s="427"/>
      <c r="H585" s="427"/>
      <c r="I585" s="421"/>
    </row>
    <row r="586" spans="1:9" ht="30" customHeight="1" x14ac:dyDescent="0.25">
      <c r="A586" s="427"/>
      <c r="B586" s="430"/>
      <c r="C586" s="331" t="s">
        <v>657</v>
      </c>
      <c r="D586" s="427"/>
      <c r="E586" s="427"/>
      <c r="F586" s="427"/>
      <c r="G586" s="427"/>
      <c r="H586" s="427"/>
      <c r="I586" s="421"/>
    </row>
    <row r="587" spans="1:9" ht="30" customHeight="1" x14ac:dyDescent="0.25">
      <c r="A587" s="427"/>
      <c r="B587" s="430"/>
      <c r="C587" s="331" t="s">
        <v>658</v>
      </c>
      <c r="D587" s="427"/>
      <c r="E587" s="427"/>
      <c r="F587" s="427"/>
      <c r="G587" s="427"/>
      <c r="H587" s="427"/>
      <c r="I587" s="421"/>
    </row>
    <row r="588" spans="1:9" ht="30" customHeight="1" x14ac:dyDescent="0.25">
      <c r="A588" s="427"/>
      <c r="B588" s="430"/>
      <c r="C588" s="331" t="s">
        <v>659</v>
      </c>
      <c r="D588" s="427"/>
      <c r="E588" s="427"/>
      <c r="F588" s="427"/>
      <c r="G588" s="427"/>
      <c r="H588" s="427"/>
      <c r="I588" s="421"/>
    </row>
    <row r="589" spans="1:9" ht="30" customHeight="1" x14ac:dyDescent="0.25">
      <c r="A589" s="427">
        <v>7</v>
      </c>
      <c r="B589" s="430" t="s">
        <v>850</v>
      </c>
      <c r="C589" s="430" t="s">
        <v>1070</v>
      </c>
      <c r="D589" s="427" t="s">
        <v>528</v>
      </c>
      <c r="E589" s="427"/>
      <c r="F589" s="427"/>
      <c r="G589" s="427">
        <v>2</v>
      </c>
      <c r="H589" s="427"/>
      <c r="I589" s="421">
        <v>48</v>
      </c>
    </row>
    <row r="590" spans="1:9" ht="30" customHeight="1" x14ac:dyDescent="0.25">
      <c r="A590" s="427"/>
      <c r="B590" s="430"/>
      <c r="C590" s="331" t="s">
        <v>1071</v>
      </c>
      <c r="D590" s="427"/>
      <c r="E590" s="427"/>
      <c r="F590" s="427"/>
      <c r="G590" s="427"/>
      <c r="H590" s="427"/>
      <c r="I590" s="421"/>
    </row>
    <row r="591" spans="1:9" ht="30" customHeight="1" x14ac:dyDescent="0.25">
      <c r="A591" s="427"/>
      <c r="B591" s="430"/>
      <c r="C591" s="430" t="s">
        <v>1072</v>
      </c>
      <c r="D591" s="427"/>
      <c r="E591" s="427"/>
      <c r="F591" s="427"/>
      <c r="G591" s="427"/>
      <c r="H591" s="427"/>
      <c r="I591" s="421"/>
    </row>
    <row r="592" spans="1:9" ht="30" customHeight="1" x14ac:dyDescent="0.25">
      <c r="A592" s="427"/>
      <c r="B592" s="430"/>
      <c r="C592" s="430" t="s">
        <v>1073</v>
      </c>
      <c r="D592" s="427"/>
      <c r="E592" s="427"/>
      <c r="F592" s="427"/>
      <c r="G592" s="427"/>
      <c r="H592" s="427"/>
      <c r="I592" s="421"/>
    </row>
    <row r="593" spans="1:9" ht="30" customHeight="1" x14ac:dyDescent="0.25">
      <c r="A593" s="427"/>
      <c r="B593" s="430"/>
      <c r="C593" s="430" t="s">
        <v>1074</v>
      </c>
      <c r="D593" s="427"/>
      <c r="E593" s="427"/>
      <c r="F593" s="427"/>
      <c r="G593" s="427"/>
      <c r="H593" s="427"/>
      <c r="I593" s="421"/>
    </row>
    <row r="594" spans="1:9" ht="30" customHeight="1" x14ac:dyDescent="0.25">
      <c r="A594" s="427"/>
      <c r="B594" s="430"/>
      <c r="C594" s="430" t="s">
        <v>1075</v>
      </c>
      <c r="D594" s="427"/>
      <c r="E594" s="427"/>
      <c r="F594" s="427"/>
      <c r="G594" s="427"/>
      <c r="H594" s="427"/>
      <c r="I594" s="421"/>
    </row>
    <row r="595" spans="1:9" ht="30" customHeight="1" x14ac:dyDescent="0.25">
      <c r="A595" s="427"/>
      <c r="B595" s="430"/>
      <c r="C595" s="430" t="s">
        <v>1076</v>
      </c>
      <c r="D595" s="427"/>
      <c r="E595" s="427"/>
      <c r="F595" s="427"/>
      <c r="G595" s="427"/>
      <c r="H595" s="427"/>
      <c r="I595" s="421"/>
    </row>
    <row r="596" spans="1:9" ht="30" customHeight="1" x14ac:dyDescent="0.25">
      <c r="A596" s="427"/>
      <c r="B596" s="430"/>
      <c r="C596" s="430" t="s">
        <v>1077</v>
      </c>
      <c r="D596" s="427"/>
      <c r="E596" s="427"/>
      <c r="F596" s="427"/>
      <c r="G596" s="427"/>
      <c r="H596" s="427"/>
      <c r="I596" s="421"/>
    </row>
    <row r="597" spans="1:9" ht="30" customHeight="1" x14ac:dyDescent="0.25">
      <c r="A597" s="427"/>
      <c r="B597" s="430"/>
      <c r="C597" s="430" t="s">
        <v>1078</v>
      </c>
      <c r="D597" s="427"/>
      <c r="E597" s="427"/>
      <c r="F597" s="427"/>
      <c r="G597" s="427"/>
      <c r="H597" s="427"/>
      <c r="I597" s="421"/>
    </row>
    <row r="598" spans="1:9" ht="30" customHeight="1" x14ac:dyDescent="0.25">
      <c r="A598" s="427"/>
      <c r="B598" s="430"/>
      <c r="C598" s="430" t="s">
        <v>1079</v>
      </c>
      <c r="D598" s="427"/>
      <c r="E598" s="427"/>
      <c r="F598" s="427"/>
      <c r="G598" s="427"/>
      <c r="H598" s="427"/>
      <c r="I598" s="421"/>
    </row>
    <row r="599" spans="1:9" ht="30" customHeight="1" x14ac:dyDescent="0.25">
      <c r="A599" s="427">
        <v>8</v>
      </c>
      <c r="B599" s="430" t="s">
        <v>842</v>
      </c>
      <c r="C599" s="420" t="s">
        <v>1118</v>
      </c>
      <c r="D599" s="427" t="s">
        <v>508</v>
      </c>
      <c r="E599" s="427"/>
      <c r="F599" s="427"/>
      <c r="G599" s="427">
        <v>2</v>
      </c>
      <c r="H599" s="427"/>
      <c r="I599" s="421">
        <v>49</v>
      </c>
    </row>
    <row r="600" spans="1:9" ht="30" customHeight="1" x14ac:dyDescent="0.25">
      <c r="A600" s="427"/>
      <c r="B600" s="430"/>
      <c r="C600" s="420" t="s">
        <v>1119</v>
      </c>
      <c r="D600" s="427"/>
      <c r="E600" s="427"/>
      <c r="F600" s="427"/>
      <c r="G600" s="427"/>
      <c r="H600" s="427"/>
      <c r="I600" s="421"/>
    </row>
    <row r="601" spans="1:9" ht="30" customHeight="1" x14ac:dyDescent="0.25">
      <c r="A601" s="427"/>
      <c r="B601" s="430"/>
      <c r="C601" s="420" t="s">
        <v>1120</v>
      </c>
      <c r="D601" s="427"/>
      <c r="E601" s="427"/>
      <c r="F601" s="427"/>
      <c r="G601" s="427"/>
      <c r="H601" s="427"/>
      <c r="I601" s="421"/>
    </row>
    <row r="602" spans="1:9" ht="30" customHeight="1" x14ac:dyDescent="0.25">
      <c r="A602" s="427"/>
      <c r="B602" s="430"/>
      <c r="C602" s="420" t="s">
        <v>1121</v>
      </c>
      <c r="D602" s="427"/>
      <c r="E602" s="427"/>
      <c r="F602" s="427"/>
      <c r="G602" s="427"/>
      <c r="H602" s="427"/>
      <c r="I602" s="421"/>
    </row>
    <row r="603" spans="1:9" ht="30" customHeight="1" x14ac:dyDescent="0.25">
      <c r="A603" s="427"/>
      <c r="B603" s="430"/>
      <c r="C603" s="420" t="s">
        <v>1122</v>
      </c>
      <c r="D603" s="427"/>
      <c r="E603" s="427"/>
      <c r="F603" s="427"/>
      <c r="G603" s="427"/>
      <c r="H603" s="427"/>
      <c r="I603" s="421"/>
    </row>
    <row r="604" spans="1:9" ht="30" customHeight="1" x14ac:dyDescent="0.25">
      <c r="A604" s="427"/>
      <c r="B604" s="430"/>
      <c r="C604" s="420" t="s">
        <v>1123</v>
      </c>
      <c r="D604" s="427"/>
      <c r="E604" s="427"/>
      <c r="F604" s="427"/>
      <c r="G604" s="427"/>
      <c r="H604" s="427"/>
      <c r="I604" s="421"/>
    </row>
    <row r="605" spans="1:9" ht="30" customHeight="1" x14ac:dyDescent="0.25">
      <c r="A605" s="427"/>
      <c r="B605" s="430"/>
      <c r="C605" s="420" t="s">
        <v>1124</v>
      </c>
      <c r="D605" s="427"/>
      <c r="E605" s="427"/>
      <c r="F605" s="427"/>
      <c r="G605" s="427"/>
      <c r="H605" s="427"/>
      <c r="I605" s="421"/>
    </row>
    <row r="606" spans="1:9" ht="30" customHeight="1" x14ac:dyDescent="0.25">
      <c r="A606" s="427"/>
      <c r="B606" s="430"/>
      <c r="C606" s="420" t="s">
        <v>1125</v>
      </c>
      <c r="D606" s="427"/>
      <c r="E606" s="427"/>
      <c r="F606" s="427"/>
      <c r="G606" s="427"/>
      <c r="H606" s="427"/>
      <c r="I606" s="421"/>
    </row>
    <row r="607" spans="1:9" ht="30" customHeight="1" x14ac:dyDescent="0.25">
      <c r="A607" s="427"/>
      <c r="B607" s="430"/>
      <c r="C607" s="420" t="s">
        <v>1126</v>
      </c>
      <c r="D607" s="427"/>
      <c r="E607" s="427"/>
      <c r="F607" s="427"/>
      <c r="G607" s="427"/>
      <c r="H607" s="427"/>
      <c r="I607" s="421"/>
    </row>
    <row r="608" spans="1:9" ht="30" customHeight="1" x14ac:dyDescent="0.25">
      <c r="A608" s="427"/>
      <c r="B608" s="430"/>
      <c r="C608" s="420" t="s">
        <v>1127</v>
      </c>
      <c r="D608" s="427"/>
      <c r="E608" s="427"/>
      <c r="F608" s="427"/>
      <c r="G608" s="427"/>
      <c r="H608" s="427"/>
      <c r="I608" s="421"/>
    </row>
    <row r="609" spans="1:9" ht="30" customHeight="1" x14ac:dyDescent="0.25">
      <c r="A609" s="427"/>
      <c r="B609" s="430"/>
      <c r="C609" s="420" t="s">
        <v>1128</v>
      </c>
      <c r="D609" s="427"/>
      <c r="E609" s="427"/>
      <c r="F609" s="427"/>
      <c r="G609" s="427"/>
      <c r="H609" s="427"/>
      <c r="I609" s="421"/>
    </row>
    <row r="610" spans="1:9" ht="30" customHeight="1" x14ac:dyDescent="0.25">
      <c r="A610" s="427"/>
      <c r="B610" s="430"/>
      <c r="C610" s="420" t="s">
        <v>1129</v>
      </c>
      <c r="D610" s="427"/>
      <c r="E610" s="427"/>
      <c r="F610" s="427"/>
      <c r="G610" s="427"/>
      <c r="H610" s="427"/>
      <c r="I610" s="421"/>
    </row>
    <row r="611" spans="1:9" ht="30" customHeight="1" x14ac:dyDescent="0.25">
      <c r="A611" s="427"/>
      <c r="B611" s="430"/>
      <c r="C611" s="420" t="s">
        <v>1130</v>
      </c>
      <c r="D611" s="427"/>
      <c r="E611" s="427"/>
      <c r="F611" s="427"/>
      <c r="G611" s="427"/>
      <c r="H611" s="427"/>
      <c r="I611" s="421"/>
    </row>
    <row r="612" spans="1:9" ht="30" customHeight="1" x14ac:dyDescent="0.25">
      <c r="A612" s="427">
        <v>1</v>
      </c>
      <c r="B612" s="441"/>
      <c r="C612" s="420" t="s">
        <v>1131</v>
      </c>
      <c r="D612" s="427"/>
      <c r="E612" s="427"/>
      <c r="F612" s="427"/>
      <c r="G612" s="427"/>
      <c r="H612" s="427"/>
      <c r="I612" s="421"/>
    </row>
    <row r="613" spans="1:9" ht="30" customHeight="1" x14ac:dyDescent="0.25">
      <c r="A613" s="427">
        <v>1</v>
      </c>
      <c r="B613" s="441" t="s">
        <v>843</v>
      </c>
      <c r="C613" s="420"/>
      <c r="D613" s="427" t="s">
        <v>292</v>
      </c>
      <c r="E613" s="427"/>
      <c r="F613" s="427"/>
      <c r="G613" s="427">
        <v>12</v>
      </c>
      <c r="H613" s="427"/>
      <c r="I613" s="421">
        <v>50</v>
      </c>
    </row>
    <row r="614" spans="1:9" ht="30" customHeight="1" x14ac:dyDescent="0.25">
      <c r="A614" s="427"/>
      <c r="B614" s="441"/>
      <c r="C614" s="441"/>
      <c r="D614" s="427"/>
      <c r="E614" s="427"/>
      <c r="F614" s="427"/>
      <c r="G614" s="427"/>
      <c r="H614" s="427"/>
      <c r="I614" s="421"/>
    </row>
    <row r="615" spans="1:9" ht="30" customHeight="1" x14ac:dyDescent="0.25">
      <c r="A615" s="427"/>
      <c r="B615" s="441"/>
      <c r="C615" s="441"/>
      <c r="D615" s="427"/>
      <c r="E615" s="427"/>
      <c r="F615" s="427"/>
      <c r="G615" s="427"/>
      <c r="H615" s="427"/>
      <c r="I615" s="421"/>
    </row>
    <row r="616" spans="1:9" ht="30" customHeight="1" x14ac:dyDescent="0.25">
      <c r="A616" s="427"/>
      <c r="B616" s="441"/>
      <c r="C616" s="441"/>
      <c r="D616" s="427"/>
      <c r="E616" s="427"/>
      <c r="F616" s="427"/>
      <c r="G616" s="427"/>
      <c r="H616" s="427"/>
      <c r="I616" s="421"/>
    </row>
    <row r="617" spans="1:9" ht="30" customHeight="1" x14ac:dyDescent="0.25">
      <c r="A617" s="427"/>
      <c r="B617" s="441"/>
      <c r="C617" s="441"/>
      <c r="D617" s="427"/>
      <c r="E617" s="427"/>
      <c r="F617" s="427"/>
      <c r="G617" s="427"/>
      <c r="H617" s="427"/>
      <c r="I617" s="421"/>
    </row>
    <row r="618" spans="1:9" ht="30" customHeight="1" x14ac:dyDescent="0.25">
      <c r="A618" s="427"/>
      <c r="B618" s="441"/>
      <c r="C618" s="441"/>
      <c r="D618" s="427"/>
      <c r="E618" s="427"/>
      <c r="F618" s="427"/>
      <c r="G618" s="427"/>
      <c r="H618" s="427"/>
      <c r="I618" s="421"/>
    </row>
    <row r="619" spans="1:9" ht="30" customHeight="1" x14ac:dyDescent="0.25">
      <c r="A619" s="427"/>
      <c r="B619" s="441"/>
      <c r="C619" s="441"/>
      <c r="D619" s="427"/>
      <c r="E619" s="427"/>
      <c r="F619" s="427"/>
      <c r="G619" s="427"/>
      <c r="H619" s="427"/>
      <c r="I619" s="421"/>
    </row>
    <row r="620" spans="1:9" ht="30" customHeight="1" x14ac:dyDescent="0.25">
      <c r="A620" s="427"/>
      <c r="B620" s="441"/>
      <c r="C620" s="441"/>
      <c r="D620" s="427"/>
      <c r="E620" s="427"/>
      <c r="F620" s="427"/>
      <c r="G620" s="427"/>
      <c r="H620" s="427"/>
      <c r="I620" s="421"/>
    </row>
    <row r="621" spans="1:9" ht="30" customHeight="1" x14ac:dyDescent="0.25">
      <c r="A621" s="427"/>
      <c r="B621" s="441"/>
      <c r="C621" s="441"/>
      <c r="D621" s="427"/>
      <c r="E621" s="427"/>
      <c r="F621" s="427"/>
      <c r="G621" s="427"/>
      <c r="H621" s="427"/>
      <c r="I621" s="421"/>
    </row>
    <row r="622" spans="1:9" ht="30" customHeight="1" x14ac:dyDescent="0.25">
      <c r="A622" s="427"/>
      <c r="B622" s="441"/>
      <c r="C622" s="441"/>
      <c r="D622" s="427"/>
      <c r="E622" s="427"/>
      <c r="F622" s="427"/>
      <c r="G622" s="427"/>
      <c r="H622" s="427"/>
      <c r="I622" s="421"/>
    </row>
    <row r="623" spans="1:9" ht="30" customHeight="1" x14ac:dyDescent="0.25">
      <c r="A623" s="427">
        <v>2</v>
      </c>
      <c r="B623" s="430" t="s">
        <v>844</v>
      </c>
      <c r="C623" s="331" t="s">
        <v>1359</v>
      </c>
      <c r="D623" s="427" t="s">
        <v>437</v>
      </c>
      <c r="E623" s="427"/>
      <c r="F623" s="427"/>
      <c r="G623" s="427">
        <v>4</v>
      </c>
      <c r="H623" s="427"/>
      <c r="I623" s="421">
        <v>51</v>
      </c>
    </row>
    <row r="624" spans="1:9" ht="30" customHeight="1" x14ac:dyDescent="0.25">
      <c r="A624" s="427"/>
      <c r="B624" s="430"/>
      <c r="C624" s="331" t="s">
        <v>1360</v>
      </c>
      <c r="D624" s="427"/>
      <c r="E624" s="427"/>
      <c r="F624" s="427"/>
      <c r="G624" s="427"/>
      <c r="H624" s="427"/>
      <c r="I624" s="421"/>
    </row>
    <row r="625" spans="1:9" ht="30" customHeight="1" x14ac:dyDescent="0.25">
      <c r="A625" s="427"/>
      <c r="B625" s="430"/>
      <c r="C625" s="331" t="s">
        <v>1361</v>
      </c>
      <c r="D625" s="427"/>
      <c r="E625" s="427"/>
      <c r="F625" s="427"/>
      <c r="G625" s="427"/>
      <c r="H625" s="427"/>
      <c r="I625" s="421"/>
    </row>
    <row r="626" spans="1:9" ht="30" customHeight="1" x14ac:dyDescent="0.25">
      <c r="A626" s="427"/>
      <c r="B626" s="430"/>
      <c r="C626" s="331" t="s">
        <v>1362</v>
      </c>
      <c r="D626" s="427"/>
      <c r="E626" s="427"/>
      <c r="F626" s="427"/>
      <c r="G626" s="427"/>
      <c r="H626" s="427"/>
      <c r="I626" s="421"/>
    </row>
    <row r="627" spans="1:9" ht="30" customHeight="1" x14ac:dyDescent="0.25">
      <c r="A627" s="427"/>
      <c r="B627" s="430"/>
      <c r="C627" s="331" t="s">
        <v>1363</v>
      </c>
      <c r="D627" s="427"/>
      <c r="E627" s="427"/>
      <c r="F627" s="427"/>
      <c r="G627" s="427"/>
      <c r="H627" s="427"/>
      <c r="I627" s="421"/>
    </row>
    <row r="628" spans="1:9" ht="30" customHeight="1" x14ac:dyDescent="0.25">
      <c r="A628" s="427"/>
      <c r="B628" s="430"/>
      <c r="C628" s="331" t="s">
        <v>1364</v>
      </c>
      <c r="D628" s="427"/>
      <c r="E628" s="427"/>
      <c r="F628" s="427"/>
      <c r="G628" s="427"/>
      <c r="H628" s="427"/>
      <c r="I628" s="421"/>
    </row>
    <row r="629" spans="1:9" ht="30" customHeight="1" x14ac:dyDescent="0.25">
      <c r="A629" s="427"/>
      <c r="B629" s="430"/>
      <c r="C629" s="331" t="s">
        <v>1365</v>
      </c>
      <c r="D629" s="427"/>
      <c r="E629" s="427"/>
      <c r="F629" s="427"/>
      <c r="G629" s="427"/>
      <c r="H629" s="427"/>
      <c r="I629" s="421"/>
    </row>
    <row r="630" spans="1:9" ht="30" customHeight="1" x14ac:dyDescent="0.25">
      <c r="A630" s="427"/>
      <c r="B630" s="430"/>
      <c r="C630" s="331" t="s">
        <v>1366</v>
      </c>
      <c r="D630" s="427"/>
      <c r="E630" s="427"/>
      <c r="F630" s="427"/>
      <c r="G630" s="427"/>
      <c r="H630" s="427"/>
      <c r="I630" s="421"/>
    </row>
    <row r="631" spans="1:9" ht="30" customHeight="1" x14ac:dyDescent="0.25">
      <c r="A631" s="427"/>
      <c r="B631" s="430"/>
      <c r="C631" s="452" t="s">
        <v>1367</v>
      </c>
      <c r="D631" s="427"/>
      <c r="E631" s="427"/>
      <c r="F631" s="427"/>
      <c r="G631" s="427"/>
      <c r="H631" s="427"/>
      <c r="I631" s="421"/>
    </row>
    <row r="632" spans="1:9" ht="30" customHeight="1" x14ac:dyDescent="0.25">
      <c r="A632" s="427"/>
      <c r="B632" s="430"/>
      <c r="C632" s="331" t="s">
        <v>1368</v>
      </c>
      <c r="D632" s="427"/>
      <c r="E632" s="427"/>
      <c r="F632" s="427"/>
      <c r="G632" s="427"/>
      <c r="H632" s="427"/>
      <c r="I632" s="421"/>
    </row>
    <row r="633" spans="1:9" ht="30" customHeight="1" x14ac:dyDescent="0.25">
      <c r="A633" s="427"/>
      <c r="B633" s="430"/>
      <c r="C633" s="331" t="s">
        <v>1369</v>
      </c>
      <c r="D633" s="427"/>
      <c r="E633" s="427"/>
      <c r="F633" s="427"/>
      <c r="G633" s="427"/>
      <c r="H633" s="427"/>
      <c r="I633" s="421"/>
    </row>
    <row r="634" spans="1:9" ht="30" customHeight="1" x14ac:dyDescent="0.25">
      <c r="A634" s="427"/>
      <c r="B634" s="430"/>
      <c r="C634" s="331" t="s">
        <v>1370</v>
      </c>
      <c r="D634" s="427"/>
      <c r="E634" s="427"/>
      <c r="F634" s="427"/>
      <c r="G634" s="427"/>
      <c r="H634" s="427"/>
      <c r="I634" s="421"/>
    </row>
    <row r="635" spans="1:9" ht="30" customHeight="1" x14ac:dyDescent="0.25">
      <c r="A635" s="421"/>
      <c r="B635" s="421"/>
      <c r="C635" s="331" t="s">
        <v>1365</v>
      </c>
      <c r="D635" s="421"/>
      <c r="E635" s="421"/>
      <c r="F635" s="421"/>
      <c r="G635" s="421"/>
      <c r="H635" s="421"/>
      <c r="I635" s="421"/>
    </row>
    <row r="636" spans="1:9" ht="30" customHeight="1" x14ac:dyDescent="0.25">
      <c r="A636" s="421"/>
      <c r="B636" s="421"/>
      <c r="C636" s="331" t="s">
        <v>1366</v>
      </c>
      <c r="D636" s="421"/>
      <c r="E636" s="421"/>
      <c r="F636" s="421"/>
      <c r="G636" s="421"/>
      <c r="H636" s="421"/>
      <c r="I636" s="421"/>
    </row>
    <row r="637" spans="1:9" ht="30" customHeight="1" x14ac:dyDescent="0.25">
      <c r="A637" s="427">
        <v>1</v>
      </c>
      <c r="B637" s="441" t="s">
        <v>845</v>
      </c>
      <c r="C637" s="441"/>
      <c r="D637" s="427" t="s">
        <v>293</v>
      </c>
      <c r="E637" s="427"/>
      <c r="F637" s="427"/>
      <c r="G637" s="427">
        <v>12</v>
      </c>
      <c r="H637" s="427"/>
      <c r="I637" s="421">
        <v>52</v>
      </c>
    </row>
    <row r="638" spans="1:9" x14ac:dyDescent="0.25">
      <c r="A638" s="427">
        <v>2</v>
      </c>
      <c r="B638" s="442" t="s">
        <v>846</v>
      </c>
      <c r="C638" s="421"/>
      <c r="D638" s="427" t="s">
        <v>443</v>
      </c>
      <c r="E638" s="427"/>
      <c r="F638" s="427"/>
      <c r="G638" s="427">
        <v>4</v>
      </c>
      <c r="H638" s="427"/>
      <c r="I638" s="421">
        <v>53</v>
      </c>
    </row>
    <row r="639" spans="1:9" ht="15" customHeight="1" x14ac:dyDescent="0.25">
      <c r="A639" s="427">
        <v>3</v>
      </c>
      <c r="B639" s="441" t="s">
        <v>847</v>
      </c>
      <c r="C639" s="421"/>
      <c r="D639" s="427" t="s">
        <v>434</v>
      </c>
      <c r="E639" s="427"/>
      <c r="F639" s="427"/>
      <c r="G639" s="427">
        <v>6</v>
      </c>
      <c r="H639" s="427"/>
      <c r="I639" s="421">
        <v>54</v>
      </c>
    </row>
  </sheetData>
  <mergeCells count="2">
    <mergeCell ref="A1:G1"/>
    <mergeCell ref="A3:B3"/>
  </mergeCells>
  <pageMargins left="0.41" right="0.31" top="0.75" bottom="0.75" header="0.3" footer="0.3"/>
  <pageSetup paperSize="9" scale="80"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DFC6D-46A3-4F2A-BBE7-45E2E461BAB8}">
  <sheetPr>
    <tabColor rgb="FF0070C0"/>
  </sheetPr>
  <dimension ref="A1:O78"/>
  <sheetViews>
    <sheetView topLeftCell="A6" zoomScale="95" zoomScaleNormal="95" workbookViewId="0">
      <selection activeCell="O9" sqref="O9"/>
    </sheetView>
  </sheetViews>
  <sheetFormatPr defaultRowHeight="15" x14ac:dyDescent="0.25"/>
  <cols>
    <col min="1" max="1" width="4.75" style="150" customWidth="1"/>
    <col min="2" max="2" width="8.625" style="150" bestFit="1" customWidth="1"/>
    <col min="3" max="3" width="35" style="150" customWidth="1"/>
    <col min="4" max="10" width="3.625" style="150" customWidth="1"/>
    <col min="11" max="11" width="26.125" style="160" customWidth="1"/>
    <col min="12" max="14" width="9" style="150"/>
    <col min="15" max="15" width="25.375" style="150" customWidth="1"/>
    <col min="16" max="16384" width="9" style="150"/>
  </cols>
  <sheetData>
    <row r="1" spans="1:12" ht="18.75" customHeight="1" x14ac:dyDescent="0.3">
      <c r="A1" s="396" t="s">
        <v>476</v>
      </c>
      <c r="B1" s="396"/>
      <c r="C1" s="396"/>
      <c r="D1" s="396"/>
      <c r="E1" s="396"/>
      <c r="F1" s="396"/>
      <c r="G1" s="396"/>
      <c r="H1" s="396"/>
      <c r="I1" s="299"/>
      <c r="J1" s="299"/>
    </row>
    <row r="2" spans="1:12" ht="18.75" customHeight="1" x14ac:dyDescent="0.3">
      <c r="A2" s="396" t="s">
        <v>477</v>
      </c>
      <c r="B2" s="396"/>
      <c r="C2" s="396"/>
      <c r="D2" s="396"/>
      <c r="E2" s="396"/>
      <c r="F2" s="396"/>
      <c r="G2" s="396"/>
      <c r="H2" s="396"/>
      <c r="I2" s="299"/>
      <c r="J2" s="299"/>
    </row>
    <row r="3" spans="1:12" ht="18.75" customHeight="1" x14ac:dyDescent="0.3">
      <c r="A3" s="396" t="s">
        <v>478</v>
      </c>
      <c r="B3" s="396"/>
      <c r="C3" s="396"/>
      <c r="D3" s="396"/>
      <c r="E3" s="396"/>
      <c r="F3" s="396"/>
      <c r="G3" s="396"/>
      <c r="H3" s="396"/>
      <c r="I3" s="299"/>
      <c r="J3" s="299"/>
    </row>
    <row r="4" spans="1:12" ht="15.75" customHeight="1" x14ac:dyDescent="0.25">
      <c r="A4" s="395" t="s">
        <v>877</v>
      </c>
      <c r="B4" s="395"/>
      <c r="C4" s="395"/>
      <c r="D4" s="395"/>
      <c r="E4" s="395"/>
      <c r="F4" s="395"/>
      <c r="G4" s="395"/>
      <c r="H4" s="395"/>
      <c r="I4" s="395"/>
      <c r="J4" s="395"/>
      <c r="K4" s="395"/>
    </row>
    <row r="5" spans="1:12" ht="15" customHeight="1" x14ac:dyDescent="0.25">
      <c r="A5" s="388" t="s">
        <v>123</v>
      </c>
      <c r="B5" s="388" t="s">
        <v>124</v>
      </c>
      <c r="C5" s="388" t="s">
        <v>125</v>
      </c>
      <c r="D5" s="388" t="s">
        <v>21</v>
      </c>
      <c r="E5" s="390" t="s">
        <v>864</v>
      </c>
      <c r="F5" s="391"/>
      <c r="G5" s="391"/>
      <c r="H5" s="392"/>
      <c r="I5" s="390" t="s">
        <v>861</v>
      </c>
      <c r="J5" s="392"/>
      <c r="K5" s="393" t="s">
        <v>860</v>
      </c>
    </row>
    <row r="6" spans="1:12" ht="15" customHeight="1" x14ac:dyDescent="0.25">
      <c r="A6" s="389"/>
      <c r="B6" s="389"/>
      <c r="C6" s="389"/>
      <c r="D6" s="389"/>
      <c r="E6" s="298" t="s">
        <v>865</v>
      </c>
      <c r="F6" s="300" t="s">
        <v>866</v>
      </c>
      <c r="G6" s="301" t="s">
        <v>867</v>
      </c>
      <c r="H6" s="301" t="s">
        <v>868</v>
      </c>
      <c r="I6" s="232" t="s">
        <v>862</v>
      </c>
      <c r="J6" s="232" t="s">
        <v>863</v>
      </c>
      <c r="K6" s="394"/>
    </row>
    <row r="7" spans="1:12" ht="15.75" x14ac:dyDescent="0.25">
      <c r="A7" s="100">
        <v>1</v>
      </c>
      <c r="B7" s="240" t="s">
        <v>806</v>
      </c>
      <c r="C7" s="237" t="s">
        <v>108</v>
      </c>
      <c r="D7" s="102">
        <v>3</v>
      </c>
      <c r="E7" s="102">
        <v>2</v>
      </c>
      <c r="F7" s="102">
        <v>3</v>
      </c>
      <c r="G7" s="100">
        <v>0</v>
      </c>
      <c r="H7" s="100">
        <v>5</v>
      </c>
      <c r="I7" s="100"/>
      <c r="J7" s="100">
        <v>1</v>
      </c>
      <c r="K7" s="315" t="s">
        <v>885</v>
      </c>
      <c r="L7" s="150">
        <v>1</v>
      </c>
    </row>
    <row r="8" spans="1:12" ht="15.75" x14ac:dyDescent="0.25">
      <c r="A8" s="100">
        <v>2</v>
      </c>
      <c r="B8" s="240" t="s">
        <v>810</v>
      </c>
      <c r="C8" s="242" t="s">
        <v>138</v>
      </c>
      <c r="D8" s="100">
        <v>2</v>
      </c>
      <c r="E8" s="102">
        <v>1</v>
      </c>
      <c r="F8" s="102">
        <v>3</v>
      </c>
      <c r="G8" s="100">
        <v>0</v>
      </c>
      <c r="H8" s="100">
        <v>4</v>
      </c>
      <c r="I8" s="100"/>
      <c r="J8" s="100">
        <v>1</v>
      </c>
      <c r="K8" s="315" t="s">
        <v>885</v>
      </c>
      <c r="L8" s="150">
        <v>2</v>
      </c>
    </row>
    <row r="9" spans="1:12" ht="15.75" x14ac:dyDescent="0.25">
      <c r="A9" s="100">
        <v>3</v>
      </c>
      <c r="B9" s="240" t="s">
        <v>472</v>
      </c>
      <c r="C9" s="237" t="s">
        <v>429</v>
      </c>
      <c r="D9" s="100">
        <v>2</v>
      </c>
      <c r="E9" s="102">
        <v>1</v>
      </c>
      <c r="F9" s="102">
        <v>3</v>
      </c>
      <c r="G9" s="100">
        <v>0</v>
      </c>
      <c r="H9" s="100">
        <v>4</v>
      </c>
      <c r="I9" s="100">
        <v>2</v>
      </c>
      <c r="J9" s="161"/>
      <c r="K9" s="315" t="s">
        <v>885</v>
      </c>
      <c r="L9" s="150">
        <v>3</v>
      </c>
    </row>
    <row r="10" spans="1:12" ht="15.75" x14ac:dyDescent="0.25">
      <c r="A10" s="100">
        <v>4</v>
      </c>
      <c r="B10" s="240" t="s">
        <v>848</v>
      </c>
      <c r="C10" s="242" t="s">
        <v>849</v>
      </c>
      <c r="D10" s="100">
        <v>2</v>
      </c>
      <c r="E10" s="100">
        <v>2</v>
      </c>
      <c r="F10" s="102">
        <v>0</v>
      </c>
      <c r="G10" s="100">
        <v>0</v>
      </c>
      <c r="H10" s="102">
        <v>2</v>
      </c>
      <c r="I10" s="102"/>
      <c r="J10" s="100">
        <v>5</v>
      </c>
      <c r="K10" s="315" t="s">
        <v>885</v>
      </c>
      <c r="L10" s="150">
        <v>4</v>
      </c>
    </row>
    <row r="11" spans="1:12" ht="15.75" x14ac:dyDescent="0.25">
      <c r="A11" s="100">
        <v>5</v>
      </c>
      <c r="B11" s="240" t="s">
        <v>850</v>
      </c>
      <c r="C11" s="238" t="s">
        <v>528</v>
      </c>
      <c r="D11" s="100">
        <v>2</v>
      </c>
      <c r="E11" s="100">
        <v>2</v>
      </c>
      <c r="F11" s="102">
        <v>0</v>
      </c>
      <c r="G11" s="100">
        <v>0</v>
      </c>
      <c r="H11" s="100">
        <v>2</v>
      </c>
      <c r="I11" s="100">
        <v>6</v>
      </c>
      <c r="J11" s="161"/>
      <c r="K11" s="315" t="s">
        <v>885</v>
      </c>
      <c r="L11" s="150">
        <v>5</v>
      </c>
    </row>
    <row r="12" spans="1:12" ht="15.75" x14ac:dyDescent="0.25">
      <c r="A12" s="100">
        <v>6</v>
      </c>
      <c r="B12" s="240" t="s">
        <v>812</v>
      </c>
      <c r="C12" s="237" t="s">
        <v>430</v>
      </c>
      <c r="D12" s="102">
        <v>2</v>
      </c>
      <c r="E12" s="102">
        <v>1</v>
      </c>
      <c r="F12" s="102">
        <v>3</v>
      </c>
      <c r="G12" s="100">
        <v>0</v>
      </c>
      <c r="H12" s="102">
        <v>4</v>
      </c>
      <c r="I12" s="100">
        <v>2</v>
      </c>
      <c r="J12" s="161"/>
      <c r="K12" s="315" t="s">
        <v>885</v>
      </c>
      <c r="L12" s="150">
        <v>6</v>
      </c>
    </row>
    <row r="13" spans="1:12" ht="15.75" x14ac:dyDescent="0.25">
      <c r="A13" s="100">
        <v>7</v>
      </c>
      <c r="B13" s="240" t="s">
        <v>820</v>
      </c>
      <c r="C13" s="248" t="s">
        <v>498</v>
      </c>
      <c r="D13" s="100">
        <v>2</v>
      </c>
      <c r="E13" s="102">
        <v>1</v>
      </c>
      <c r="F13" s="102">
        <v>3</v>
      </c>
      <c r="G13" s="100">
        <v>0</v>
      </c>
      <c r="H13" s="100">
        <v>4</v>
      </c>
      <c r="I13" s="100"/>
      <c r="J13" s="100">
        <v>3</v>
      </c>
      <c r="K13" s="315" t="s">
        <v>885</v>
      </c>
      <c r="L13" s="150">
        <v>7</v>
      </c>
    </row>
    <row r="14" spans="1:12" ht="15.75" x14ac:dyDescent="0.25">
      <c r="A14" s="100">
        <v>8</v>
      </c>
      <c r="B14" s="240" t="s">
        <v>825</v>
      </c>
      <c r="C14" s="238" t="s">
        <v>298</v>
      </c>
      <c r="D14" s="102">
        <v>2</v>
      </c>
      <c r="E14" s="102">
        <v>1</v>
      </c>
      <c r="F14" s="102">
        <v>3</v>
      </c>
      <c r="G14" s="100">
        <v>0</v>
      </c>
      <c r="H14" s="100">
        <v>4</v>
      </c>
      <c r="I14" s="100">
        <v>4</v>
      </c>
      <c r="J14" s="161"/>
      <c r="K14" s="315" t="s">
        <v>885</v>
      </c>
      <c r="L14" s="150">
        <v>8</v>
      </c>
    </row>
    <row r="15" spans="1:12" ht="15.75" x14ac:dyDescent="0.25">
      <c r="A15" s="100">
        <v>9</v>
      </c>
      <c r="B15" s="240" t="s">
        <v>819</v>
      </c>
      <c r="C15" s="248" t="s">
        <v>440</v>
      </c>
      <c r="D15" s="100">
        <v>2</v>
      </c>
      <c r="E15" s="102">
        <v>1</v>
      </c>
      <c r="F15" s="102">
        <v>3</v>
      </c>
      <c r="G15" s="100">
        <v>0</v>
      </c>
      <c r="H15" s="100">
        <v>4</v>
      </c>
      <c r="I15" s="100"/>
      <c r="J15" s="100">
        <v>3</v>
      </c>
      <c r="K15" s="315" t="s">
        <v>885</v>
      </c>
      <c r="L15" s="150">
        <v>9</v>
      </c>
    </row>
    <row r="16" spans="1:12" ht="15.75" x14ac:dyDescent="0.25">
      <c r="A16" s="100">
        <v>10</v>
      </c>
      <c r="B16" s="240" t="s">
        <v>814</v>
      </c>
      <c r="C16" s="237" t="s">
        <v>438</v>
      </c>
      <c r="D16" s="100">
        <v>2</v>
      </c>
      <c r="E16" s="102">
        <v>1</v>
      </c>
      <c r="F16" s="102">
        <v>3</v>
      </c>
      <c r="G16" s="100">
        <v>0</v>
      </c>
      <c r="H16" s="100">
        <v>4</v>
      </c>
      <c r="I16" s="100">
        <v>2</v>
      </c>
      <c r="J16" s="161"/>
      <c r="K16" s="315" t="s">
        <v>885</v>
      </c>
      <c r="L16" s="150">
        <v>10</v>
      </c>
    </row>
    <row r="17" spans="1:12" ht="15.75" x14ac:dyDescent="0.25">
      <c r="A17" s="100">
        <v>11</v>
      </c>
      <c r="B17" s="240" t="s">
        <v>837</v>
      </c>
      <c r="C17" s="238" t="s">
        <v>394</v>
      </c>
      <c r="D17" s="100">
        <v>2</v>
      </c>
      <c r="E17" s="100">
        <v>1</v>
      </c>
      <c r="F17" s="102">
        <v>3</v>
      </c>
      <c r="G17" s="100">
        <v>0</v>
      </c>
      <c r="H17" s="100">
        <v>4</v>
      </c>
      <c r="I17" s="100">
        <v>6</v>
      </c>
      <c r="J17" s="161"/>
      <c r="K17" s="315" t="s">
        <v>885</v>
      </c>
      <c r="L17" s="150">
        <v>11</v>
      </c>
    </row>
    <row r="18" spans="1:12" x14ac:dyDescent="0.25">
      <c r="A18" s="301"/>
      <c r="B18" s="301"/>
      <c r="C18" s="301" t="s">
        <v>876</v>
      </c>
      <c r="D18" s="301">
        <f>SUM(D7:D17)</f>
        <v>23</v>
      </c>
      <c r="E18" s="301">
        <f t="shared" ref="E18:H18" si="0">SUM(E7:E17)</f>
        <v>14</v>
      </c>
      <c r="F18" s="301">
        <f t="shared" si="0"/>
        <v>27</v>
      </c>
      <c r="G18" s="301">
        <f t="shared" si="0"/>
        <v>0</v>
      </c>
      <c r="H18" s="301">
        <f t="shared" si="0"/>
        <v>41</v>
      </c>
      <c r="I18" s="301"/>
      <c r="J18" s="301"/>
      <c r="K18" s="301"/>
    </row>
    <row r="19" spans="1:12" ht="15.75" x14ac:dyDescent="0.25">
      <c r="A19" s="317"/>
      <c r="B19" s="318"/>
      <c r="C19" s="319"/>
      <c r="D19" s="317"/>
      <c r="E19" s="320"/>
      <c r="F19" s="321"/>
      <c r="G19" s="322"/>
      <c r="H19" s="323"/>
      <c r="I19" s="320"/>
      <c r="J19" s="324"/>
      <c r="K19" s="325"/>
    </row>
    <row r="20" spans="1:12" ht="15" customHeight="1" x14ac:dyDescent="0.25">
      <c r="A20" s="388" t="s">
        <v>123</v>
      </c>
      <c r="B20" s="388" t="s">
        <v>124</v>
      </c>
      <c r="C20" s="388" t="s">
        <v>125</v>
      </c>
      <c r="D20" s="388" t="s">
        <v>21</v>
      </c>
      <c r="E20" s="390" t="s">
        <v>864</v>
      </c>
      <c r="F20" s="391"/>
      <c r="G20" s="391"/>
      <c r="H20" s="392"/>
      <c r="I20" s="390" t="s">
        <v>861</v>
      </c>
      <c r="J20" s="392"/>
      <c r="K20" s="393" t="s">
        <v>860</v>
      </c>
    </row>
    <row r="21" spans="1:12" ht="15" customHeight="1" x14ac:dyDescent="0.25">
      <c r="A21" s="389"/>
      <c r="B21" s="389"/>
      <c r="C21" s="389"/>
      <c r="D21" s="389"/>
      <c r="E21" s="298" t="s">
        <v>865</v>
      </c>
      <c r="F21" s="300" t="s">
        <v>866</v>
      </c>
      <c r="G21" s="301" t="s">
        <v>867</v>
      </c>
      <c r="H21" s="301" t="s">
        <v>868</v>
      </c>
      <c r="I21" s="232" t="s">
        <v>862</v>
      </c>
      <c r="J21" s="232" t="s">
        <v>863</v>
      </c>
      <c r="K21" s="394"/>
    </row>
    <row r="22" spans="1:12" ht="15.75" x14ac:dyDescent="0.25">
      <c r="A22" s="100">
        <v>12</v>
      </c>
      <c r="B22" s="240" t="s">
        <v>815</v>
      </c>
      <c r="C22" s="238" t="s">
        <v>289</v>
      </c>
      <c r="D22" s="100">
        <v>3</v>
      </c>
      <c r="E22" s="102">
        <v>3</v>
      </c>
      <c r="F22" s="102">
        <v>0</v>
      </c>
      <c r="G22" s="100">
        <v>0</v>
      </c>
      <c r="H22" s="100">
        <v>3</v>
      </c>
      <c r="I22" s="100">
        <v>2</v>
      </c>
      <c r="J22" s="161"/>
      <c r="K22" s="315" t="s">
        <v>884</v>
      </c>
      <c r="L22" s="150">
        <v>12</v>
      </c>
    </row>
    <row r="23" spans="1:12" ht="15.75" x14ac:dyDescent="0.25">
      <c r="A23" s="100">
        <v>13</v>
      </c>
      <c r="B23" s="240" t="s">
        <v>817</v>
      </c>
      <c r="C23" s="238" t="s">
        <v>474</v>
      </c>
      <c r="D23" s="100">
        <v>4</v>
      </c>
      <c r="E23" s="102">
        <v>0</v>
      </c>
      <c r="F23" s="102">
        <v>12</v>
      </c>
      <c r="G23" s="100">
        <v>0</v>
      </c>
      <c r="H23" s="100">
        <v>12</v>
      </c>
      <c r="I23" s="100">
        <v>2</v>
      </c>
      <c r="J23" s="161"/>
      <c r="K23" s="315" t="s">
        <v>884</v>
      </c>
      <c r="L23" s="150">
        <v>13</v>
      </c>
    </row>
    <row r="24" spans="1:12" ht="15.75" x14ac:dyDescent="0.25">
      <c r="A24" s="100">
        <v>14</v>
      </c>
      <c r="B24" s="240" t="s">
        <v>823</v>
      </c>
      <c r="C24" s="238" t="s">
        <v>499</v>
      </c>
      <c r="D24" s="100">
        <v>4</v>
      </c>
      <c r="E24" s="102">
        <v>0</v>
      </c>
      <c r="F24" s="102">
        <v>12</v>
      </c>
      <c r="G24" s="100">
        <v>0</v>
      </c>
      <c r="H24" s="100">
        <v>12</v>
      </c>
      <c r="I24" s="100"/>
      <c r="J24" s="100">
        <v>3</v>
      </c>
      <c r="K24" s="315" t="s">
        <v>884</v>
      </c>
      <c r="L24" s="150">
        <v>14</v>
      </c>
    </row>
    <row r="25" spans="1:12" ht="15.75" x14ac:dyDescent="0.25">
      <c r="A25" s="100">
        <v>15</v>
      </c>
      <c r="B25" s="239" t="s">
        <v>830</v>
      </c>
      <c r="C25" s="254" t="s">
        <v>22</v>
      </c>
      <c r="D25" s="100">
        <v>2</v>
      </c>
      <c r="E25" s="102">
        <v>1</v>
      </c>
      <c r="F25" s="102">
        <v>3</v>
      </c>
      <c r="G25" s="100">
        <v>0</v>
      </c>
      <c r="H25" s="100">
        <v>4</v>
      </c>
      <c r="I25" s="100">
        <v>4</v>
      </c>
      <c r="J25" s="161"/>
      <c r="K25" s="315" t="s">
        <v>884</v>
      </c>
      <c r="L25" s="150">
        <v>15</v>
      </c>
    </row>
    <row r="26" spans="1:12" ht="15.75" x14ac:dyDescent="0.25">
      <c r="A26" s="100">
        <v>16</v>
      </c>
      <c r="B26" s="240" t="s">
        <v>836</v>
      </c>
      <c r="C26" s="237" t="s">
        <v>435</v>
      </c>
      <c r="D26" s="100">
        <v>2</v>
      </c>
      <c r="E26" s="100">
        <v>1</v>
      </c>
      <c r="F26" s="102">
        <v>3</v>
      </c>
      <c r="G26" s="100">
        <v>0</v>
      </c>
      <c r="H26" s="100">
        <v>4</v>
      </c>
      <c r="I26" s="100">
        <v>6</v>
      </c>
      <c r="J26" s="161"/>
      <c r="K26" s="315" t="s">
        <v>884</v>
      </c>
      <c r="L26" s="150">
        <v>16</v>
      </c>
    </row>
    <row r="27" spans="1:12" ht="15.75" x14ac:dyDescent="0.25">
      <c r="A27" s="100">
        <v>17</v>
      </c>
      <c r="B27" s="262" t="s">
        <v>843</v>
      </c>
      <c r="C27" s="242" t="s">
        <v>292</v>
      </c>
      <c r="D27" s="100">
        <v>12</v>
      </c>
      <c r="E27" s="100">
        <v>0</v>
      </c>
      <c r="F27" s="102">
        <v>36</v>
      </c>
      <c r="G27" s="100">
        <v>0</v>
      </c>
      <c r="H27" s="100">
        <v>36</v>
      </c>
      <c r="I27" s="100"/>
      <c r="J27" s="100">
        <v>7</v>
      </c>
      <c r="K27" s="315" t="s">
        <v>884</v>
      </c>
      <c r="L27" s="150">
        <v>17</v>
      </c>
    </row>
    <row r="28" spans="1:12" ht="15.75" x14ac:dyDescent="0.25">
      <c r="A28" s="100">
        <v>18</v>
      </c>
      <c r="B28" s="240" t="s">
        <v>844</v>
      </c>
      <c r="C28" s="238" t="s">
        <v>437</v>
      </c>
      <c r="D28" s="100">
        <v>4</v>
      </c>
      <c r="E28" s="100">
        <v>0</v>
      </c>
      <c r="F28" s="102">
        <v>12</v>
      </c>
      <c r="G28" s="100">
        <v>0</v>
      </c>
      <c r="H28" s="100">
        <v>12</v>
      </c>
      <c r="I28" s="100"/>
      <c r="J28" s="100">
        <v>7</v>
      </c>
      <c r="K28" s="315" t="s">
        <v>884</v>
      </c>
      <c r="L28" s="150">
        <v>18</v>
      </c>
    </row>
    <row r="29" spans="1:12" ht="15.75" x14ac:dyDescent="0.25">
      <c r="A29" s="100">
        <v>19</v>
      </c>
      <c r="B29" s="262" t="s">
        <v>845</v>
      </c>
      <c r="C29" s="237" t="s">
        <v>293</v>
      </c>
      <c r="D29" s="100">
        <v>12</v>
      </c>
      <c r="E29" s="100">
        <v>0</v>
      </c>
      <c r="F29" s="102">
        <v>36</v>
      </c>
      <c r="G29" s="100">
        <v>0</v>
      </c>
      <c r="H29" s="100">
        <v>36</v>
      </c>
      <c r="I29" s="100">
        <v>8</v>
      </c>
      <c r="J29" s="161"/>
      <c r="K29" s="315" t="s">
        <v>884</v>
      </c>
      <c r="L29" s="150">
        <v>19</v>
      </c>
    </row>
    <row r="30" spans="1:12" ht="15.75" x14ac:dyDescent="0.25">
      <c r="A30" s="100">
        <v>20</v>
      </c>
      <c r="B30" s="264" t="s">
        <v>846</v>
      </c>
      <c r="C30" s="238" t="s">
        <v>443</v>
      </c>
      <c r="D30" s="100">
        <v>3</v>
      </c>
      <c r="E30" s="100">
        <v>0</v>
      </c>
      <c r="F30" s="102">
        <v>9</v>
      </c>
      <c r="G30" s="100">
        <v>0</v>
      </c>
      <c r="H30" s="100">
        <v>9</v>
      </c>
      <c r="I30" s="100">
        <v>8</v>
      </c>
      <c r="J30" s="161"/>
      <c r="K30" s="315" t="s">
        <v>884</v>
      </c>
      <c r="L30" s="150">
        <v>20</v>
      </c>
    </row>
    <row r="31" spans="1:12" ht="15.75" x14ac:dyDescent="0.25">
      <c r="A31" s="100">
        <v>21</v>
      </c>
      <c r="B31" s="262" t="s">
        <v>847</v>
      </c>
      <c r="C31" s="237" t="s">
        <v>434</v>
      </c>
      <c r="D31" s="100">
        <v>6</v>
      </c>
      <c r="E31" s="100">
        <v>0</v>
      </c>
      <c r="F31" s="102">
        <v>18</v>
      </c>
      <c r="G31" s="100">
        <v>0</v>
      </c>
      <c r="H31" s="100">
        <v>18</v>
      </c>
      <c r="I31" s="100">
        <v>8</v>
      </c>
      <c r="J31" s="154"/>
      <c r="K31" s="315" t="s">
        <v>884</v>
      </c>
      <c r="L31" s="150">
        <v>21</v>
      </c>
    </row>
    <row r="32" spans="1:12" ht="15.75" x14ac:dyDescent="0.25">
      <c r="A32" s="100">
        <v>22</v>
      </c>
      <c r="B32" s="240" t="s">
        <v>841</v>
      </c>
      <c r="C32" s="250" t="s">
        <v>417</v>
      </c>
      <c r="D32" s="106">
        <v>2</v>
      </c>
      <c r="E32" s="100">
        <v>1</v>
      </c>
      <c r="F32" s="102">
        <v>3</v>
      </c>
      <c r="G32" s="100">
        <v>0</v>
      </c>
      <c r="H32" s="100">
        <v>4</v>
      </c>
      <c r="I32" s="100">
        <v>6</v>
      </c>
      <c r="J32" s="161"/>
      <c r="K32" s="315" t="s">
        <v>884</v>
      </c>
      <c r="L32" s="150">
        <v>22</v>
      </c>
    </row>
    <row r="33" spans="1:15" ht="15.75" x14ac:dyDescent="0.25">
      <c r="A33" s="100">
        <v>23</v>
      </c>
      <c r="B33" s="240" t="s">
        <v>821</v>
      </c>
      <c r="C33" s="238" t="s">
        <v>393</v>
      </c>
      <c r="D33" s="100">
        <v>2</v>
      </c>
      <c r="E33" s="102">
        <v>2</v>
      </c>
      <c r="F33" s="102">
        <v>0</v>
      </c>
      <c r="G33" s="100">
        <v>0</v>
      </c>
      <c r="H33" s="100">
        <v>2</v>
      </c>
      <c r="I33" s="100"/>
      <c r="J33" s="100">
        <v>3</v>
      </c>
      <c r="K33" s="315" t="s">
        <v>884</v>
      </c>
      <c r="L33" s="150">
        <v>23</v>
      </c>
    </row>
    <row r="34" spans="1:15" ht="15.75" x14ac:dyDescent="0.25">
      <c r="A34" s="100">
        <v>24</v>
      </c>
      <c r="B34" s="240" t="s">
        <v>822</v>
      </c>
      <c r="C34" s="237" t="s">
        <v>143</v>
      </c>
      <c r="D34" s="100">
        <v>2</v>
      </c>
      <c r="E34" s="102">
        <v>1</v>
      </c>
      <c r="F34" s="102">
        <v>3</v>
      </c>
      <c r="G34" s="100">
        <v>0</v>
      </c>
      <c r="H34" s="100">
        <v>4</v>
      </c>
      <c r="I34" s="100"/>
      <c r="J34" s="100">
        <v>3</v>
      </c>
      <c r="K34" s="315" t="s">
        <v>884</v>
      </c>
      <c r="L34" s="150">
        <v>24</v>
      </c>
    </row>
    <row r="35" spans="1:15" ht="15.75" customHeight="1" x14ac:dyDescent="0.25">
      <c r="A35" s="100">
        <v>25</v>
      </c>
      <c r="B35" s="240" t="s">
        <v>826</v>
      </c>
      <c r="C35" s="237" t="s">
        <v>282</v>
      </c>
      <c r="D35" s="102">
        <v>2</v>
      </c>
      <c r="E35" s="102">
        <v>1</v>
      </c>
      <c r="F35" s="102">
        <v>3</v>
      </c>
      <c r="G35" s="100">
        <v>0</v>
      </c>
      <c r="H35" s="100">
        <v>4</v>
      </c>
      <c r="I35" s="100">
        <v>4</v>
      </c>
      <c r="J35" s="161"/>
      <c r="K35" s="315" t="s">
        <v>884</v>
      </c>
      <c r="L35" s="150">
        <v>26</v>
      </c>
    </row>
    <row r="36" spans="1:15" ht="15.75" x14ac:dyDescent="0.25">
      <c r="A36" s="100">
        <v>26</v>
      </c>
      <c r="B36" s="240" t="s">
        <v>827</v>
      </c>
      <c r="C36" s="248" t="s">
        <v>392</v>
      </c>
      <c r="D36" s="102">
        <v>2</v>
      </c>
      <c r="E36" s="102">
        <v>1</v>
      </c>
      <c r="F36" s="102">
        <v>3</v>
      </c>
      <c r="G36" s="100">
        <v>0</v>
      </c>
      <c r="H36" s="100">
        <v>4</v>
      </c>
      <c r="I36" s="100">
        <v>4</v>
      </c>
      <c r="J36" s="161"/>
      <c r="K36" s="315" t="s">
        <v>884</v>
      </c>
      <c r="L36" s="150">
        <v>27</v>
      </c>
    </row>
    <row r="37" spans="1:15" ht="15.75" x14ac:dyDescent="0.25">
      <c r="A37" s="100">
        <v>27</v>
      </c>
      <c r="B37" s="240" t="s">
        <v>828</v>
      </c>
      <c r="C37" s="248" t="s">
        <v>441</v>
      </c>
      <c r="D37" s="102">
        <v>2</v>
      </c>
      <c r="E37" s="102">
        <v>1</v>
      </c>
      <c r="F37" s="102">
        <v>3</v>
      </c>
      <c r="G37" s="100">
        <v>0</v>
      </c>
      <c r="H37" s="100">
        <v>4</v>
      </c>
      <c r="I37" s="100">
        <v>4</v>
      </c>
      <c r="J37" s="161"/>
      <c r="K37" s="315" t="s">
        <v>884</v>
      </c>
      <c r="L37" s="150">
        <v>28</v>
      </c>
    </row>
    <row r="38" spans="1:15" ht="15.75" x14ac:dyDescent="0.25">
      <c r="A38" s="100">
        <v>28</v>
      </c>
      <c r="B38" s="240" t="s">
        <v>831</v>
      </c>
      <c r="C38" s="238" t="s">
        <v>297</v>
      </c>
      <c r="D38" s="102">
        <v>2</v>
      </c>
      <c r="E38" s="102">
        <v>1</v>
      </c>
      <c r="F38" s="102">
        <v>3</v>
      </c>
      <c r="G38" s="100">
        <v>0</v>
      </c>
      <c r="H38" s="100">
        <v>4</v>
      </c>
      <c r="I38" s="100"/>
      <c r="J38" s="100">
        <v>5</v>
      </c>
      <c r="K38" s="315" t="s">
        <v>884</v>
      </c>
      <c r="L38" s="150">
        <v>29</v>
      </c>
    </row>
    <row r="39" spans="1:15" ht="15.75" x14ac:dyDescent="0.25">
      <c r="A39" s="100">
        <v>29</v>
      </c>
      <c r="B39" s="240" t="s">
        <v>832</v>
      </c>
      <c r="C39" s="237" t="s">
        <v>296</v>
      </c>
      <c r="D39" s="102">
        <v>2</v>
      </c>
      <c r="E39" s="102">
        <v>1</v>
      </c>
      <c r="F39" s="102">
        <v>3</v>
      </c>
      <c r="G39" s="100">
        <v>0</v>
      </c>
      <c r="H39" s="100">
        <v>4</v>
      </c>
      <c r="I39" s="100"/>
      <c r="J39" s="100">
        <v>5</v>
      </c>
      <c r="K39" s="315" t="s">
        <v>884</v>
      </c>
      <c r="L39" s="150">
        <v>30</v>
      </c>
      <c r="O39" s="316" t="s">
        <v>880</v>
      </c>
    </row>
    <row r="40" spans="1:15" ht="15.75" x14ac:dyDescent="0.25">
      <c r="A40" s="100">
        <v>30</v>
      </c>
      <c r="B40" s="240" t="s">
        <v>833</v>
      </c>
      <c r="C40" s="242" t="s">
        <v>284</v>
      </c>
      <c r="D40" s="100">
        <v>2</v>
      </c>
      <c r="E40" s="100">
        <v>1</v>
      </c>
      <c r="F40" s="102">
        <v>3</v>
      </c>
      <c r="G40" s="100">
        <v>0</v>
      </c>
      <c r="H40" s="100">
        <v>4</v>
      </c>
      <c r="I40" s="100"/>
      <c r="J40" s="100">
        <v>5</v>
      </c>
      <c r="K40" s="315" t="s">
        <v>884</v>
      </c>
      <c r="L40" s="150">
        <v>31</v>
      </c>
      <c r="O40" s="316" t="s">
        <v>881</v>
      </c>
    </row>
    <row r="41" spans="1:15" ht="15.75" x14ac:dyDescent="0.25">
      <c r="A41" s="100">
        <v>31</v>
      </c>
      <c r="B41" s="240" t="s">
        <v>834</v>
      </c>
      <c r="C41" s="304" t="s">
        <v>439</v>
      </c>
      <c r="D41" s="100">
        <v>2</v>
      </c>
      <c r="E41" s="100">
        <v>1</v>
      </c>
      <c r="F41" s="102">
        <v>3</v>
      </c>
      <c r="G41" s="100">
        <v>0</v>
      </c>
      <c r="H41" s="102">
        <v>4</v>
      </c>
      <c r="I41" s="102"/>
      <c r="J41" s="100">
        <v>5</v>
      </c>
      <c r="K41" s="315" t="s">
        <v>884</v>
      </c>
      <c r="L41" s="150">
        <v>32</v>
      </c>
      <c r="O41" s="316" t="s">
        <v>882</v>
      </c>
    </row>
    <row r="42" spans="1:15" ht="15.75" x14ac:dyDescent="0.25">
      <c r="A42" s="100">
        <v>32</v>
      </c>
      <c r="B42" s="240" t="s">
        <v>840</v>
      </c>
      <c r="C42" s="237" t="s">
        <v>442</v>
      </c>
      <c r="D42" s="100">
        <v>2</v>
      </c>
      <c r="E42" s="100">
        <v>1</v>
      </c>
      <c r="F42" s="102">
        <v>3</v>
      </c>
      <c r="G42" s="100">
        <v>0</v>
      </c>
      <c r="H42" s="100">
        <v>4</v>
      </c>
      <c r="I42" s="100">
        <v>6</v>
      </c>
      <c r="J42" s="161"/>
      <c r="K42" s="315" t="s">
        <v>884</v>
      </c>
      <c r="L42" s="305">
        <v>33</v>
      </c>
      <c r="O42" s="316" t="s">
        <v>883</v>
      </c>
    </row>
    <row r="43" spans="1:15" x14ac:dyDescent="0.25">
      <c r="A43" s="301"/>
      <c r="B43" s="301"/>
      <c r="C43" s="301" t="s">
        <v>876</v>
      </c>
      <c r="D43" s="301">
        <f>SUM(D22:D42)</f>
        <v>74</v>
      </c>
      <c r="E43" s="301">
        <f t="shared" ref="E43:H43" si="1">SUM(E22:E42)</f>
        <v>17</v>
      </c>
      <c r="F43" s="301">
        <f t="shared" si="1"/>
        <v>171</v>
      </c>
      <c r="G43" s="301">
        <f t="shared" si="1"/>
        <v>0</v>
      </c>
      <c r="H43" s="301">
        <f t="shared" si="1"/>
        <v>188</v>
      </c>
      <c r="I43" s="301"/>
      <c r="J43" s="301"/>
      <c r="K43" s="301"/>
    </row>
    <row r="44" spans="1:15" x14ac:dyDescent="0.25">
      <c r="A44" s="395" t="s">
        <v>878</v>
      </c>
      <c r="B44" s="395"/>
      <c r="C44" s="395"/>
      <c r="D44" s="395"/>
      <c r="E44" s="395"/>
      <c r="F44" s="395"/>
      <c r="G44" s="395"/>
      <c r="H44" s="395"/>
      <c r="I44" s="395"/>
      <c r="J44" s="395"/>
      <c r="K44" s="395"/>
    </row>
    <row r="45" spans="1:15" ht="15" customHeight="1" x14ac:dyDescent="0.25">
      <c r="A45" s="388" t="s">
        <v>123</v>
      </c>
      <c r="B45" s="388" t="s">
        <v>124</v>
      </c>
      <c r="C45" s="388" t="s">
        <v>125</v>
      </c>
      <c r="D45" s="388" t="s">
        <v>21</v>
      </c>
      <c r="E45" s="390" t="s">
        <v>864</v>
      </c>
      <c r="F45" s="391"/>
      <c r="G45" s="391"/>
      <c r="H45" s="392"/>
      <c r="I45" s="390" t="s">
        <v>861</v>
      </c>
      <c r="J45" s="392"/>
      <c r="K45" s="393" t="s">
        <v>860</v>
      </c>
    </row>
    <row r="46" spans="1:15" ht="15" customHeight="1" x14ac:dyDescent="0.25">
      <c r="A46" s="389"/>
      <c r="B46" s="389"/>
      <c r="C46" s="389"/>
      <c r="D46" s="389"/>
      <c r="E46" s="298" t="s">
        <v>865</v>
      </c>
      <c r="F46" s="300" t="s">
        <v>866</v>
      </c>
      <c r="G46" s="301" t="s">
        <v>867</v>
      </c>
      <c r="H46" s="301" t="s">
        <v>868</v>
      </c>
      <c r="I46" s="232" t="s">
        <v>862</v>
      </c>
      <c r="J46" s="232" t="s">
        <v>863</v>
      </c>
      <c r="K46" s="394"/>
    </row>
    <row r="47" spans="1:15" ht="15.75" x14ac:dyDescent="0.25">
      <c r="A47" s="100">
        <v>33</v>
      </c>
      <c r="B47" s="239" t="s">
        <v>805</v>
      </c>
      <c r="C47" s="237" t="s">
        <v>466</v>
      </c>
      <c r="D47" s="102">
        <v>3</v>
      </c>
      <c r="E47" s="102">
        <v>2</v>
      </c>
      <c r="F47" s="102">
        <v>0</v>
      </c>
      <c r="G47" s="100">
        <v>3</v>
      </c>
      <c r="H47" s="100">
        <v>5</v>
      </c>
      <c r="I47" s="100"/>
      <c r="J47" s="100">
        <v>1</v>
      </c>
      <c r="K47" s="315" t="s">
        <v>888</v>
      </c>
      <c r="M47" s="150">
        <v>1</v>
      </c>
    </row>
    <row r="48" spans="1:15" ht="15.75" x14ac:dyDescent="0.25">
      <c r="A48" s="100">
        <v>34</v>
      </c>
      <c r="B48" s="240" t="s">
        <v>807</v>
      </c>
      <c r="C48" s="237" t="s">
        <v>431</v>
      </c>
      <c r="D48" s="102">
        <v>2</v>
      </c>
      <c r="E48" s="102">
        <v>1</v>
      </c>
      <c r="F48" s="102">
        <v>3</v>
      </c>
      <c r="G48" s="100">
        <v>0</v>
      </c>
      <c r="H48" s="100">
        <v>4</v>
      </c>
      <c r="I48" s="100"/>
      <c r="J48" s="100">
        <v>1</v>
      </c>
      <c r="K48" s="315" t="s">
        <v>888</v>
      </c>
      <c r="M48" s="150">
        <v>2</v>
      </c>
    </row>
    <row r="49" spans="1:13" ht="15.75" x14ac:dyDescent="0.25">
      <c r="A49" s="100">
        <v>35</v>
      </c>
      <c r="B49" s="240" t="s">
        <v>808</v>
      </c>
      <c r="C49" s="237" t="s">
        <v>135</v>
      </c>
      <c r="D49" s="102">
        <v>2</v>
      </c>
      <c r="E49" s="102">
        <v>1</v>
      </c>
      <c r="F49" s="102">
        <v>3</v>
      </c>
      <c r="G49" s="100">
        <v>0</v>
      </c>
      <c r="H49" s="100">
        <v>4</v>
      </c>
      <c r="I49" s="100"/>
      <c r="J49" s="100">
        <v>1</v>
      </c>
      <c r="K49" s="315" t="s">
        <v>888</v>
      </c>
      <c r="M49" s="150">
        <v>3</v>
      </c>
    </row>
    <row r="50" spans="1:13" ht="15.75" x14ac:dyDescent="0.25">
      <c r="A50" s="100">
        <v>36</v>
      </c>
      <c r="B50" s="240" t="s">
        <v>470</v>
      </c>
      <c r="C50" s="237" t="s">
        <v>491</v>
      </c>
      <c r="D50" s="102">
        <v>2</v>
      </c>
      <c r="E50" s="102">
        <v>1</v>
      </c>
      <c r="F50" s="102">
        <v>3</v>
      </c>
      <c r="G50" s="100">
        <v>0</v>
      </c>
      <c r="H50" s="100">
        <v>4</v>
      </c>
      <c r="I50" s="100"/>
      <c r="J50" s="100">
        <v>1</v>
      </c>
      <c r="K50" s="315" t="s">
        <v>888</v>
      </c>
      <c r="M50" s="150">
        <v>4</v>
      </c>
    </row>
    <row r="51" spans="1:13" ht="30" x14ac:dyDescent="0.25">
      <c r="A51" s="100">
        <v>37</v>
      </c>
      <c r="B51" s="240" t="s">
        <v>809</v>
      </c>
      <c r="C51" s="241" t="s">
        <v>493</v>
      </c>
      <c r="D51" s="102">
        <v>2</v>
      </c>
      <c r="E51" s="102">
        <v>1</v>
      </c>
      <c r="F51" s="102">
        <v>3</v>
      </c>
      <c r="G51" s="100">
        <v>0</v>
      </c>
      <c r="H51" s="100">
        <v>4</v>
      </c>
      <c r="I51" s="100"/>
      <c r="J51" s="100">
        <v>1</v>
      </c>
      <c r="K51" s="315" t="s">
        <v>888</v>
      </c>
      <c r="M51" s="150">
        <v>5</v>
      </c>
    </row>
    <row r="52" spans="1:13" ht="15.75" x14ac:dyDescent="0.25">
      <c r="A52" s="100">
        <v>38</v>
      </c>
      <c r="B52" s="245" t="s">
        <v>811</v>
      </c>
      <c r="C52" s="284" t="s">
        <v>531</v>
      </c>
      <c r="D52" s="100">
        <v>2</v>
      </c>
      <c r="E52" s="102">
        <v>1</v>
      </c>
      <c r="F52" s="102">
        <v>3</v>
      </c>
      <c r="G52" s="100">
        <v>0</v>
      </c>
      <c r="H52" s="100">
        <v>4</v>
      </c>
      <c r="I52" s="100">
        <v>2</v>
      </c>
      <c r="J52" s="161"/>
      <c r="K52" s="315" t="s">
        <v>888</v>
      </c>
      <c r="M52" s="150">
        <v>6</v>
      </c>
    </row>
    <row r="53" spans="1:13" s="153" customFormat="1" ht="15.75" x14ac:dyDescent="0.25">
      <c r="A53" s="100">
        <v>40</v>
      </c>
      <c r="B53" s="240" t="s">
        <v>813</v>
      </c>
      <c r="C53" s="237" t="s">
        <v>134</v>
      </c>
      <c r="D53" s="100">
        <v>2</v>
      </c>
      <c r="E53" s="102">
        <v>1</v>
      </c>
      <c r="F53" s="102">
        <v>3</v>
      </c>
      <c r="G53" s="100">
        <v>0</v>
      </c>
      <c r="H53" s="100">
        <v>4</v>
      </c>
      <c r="I53" s="100">
        <v>2</v>
      </c>
      <c r="J53" s="161"/>
      <c r="K53" s="315" t="s">
        <v>888</v>
      </c>
      <c r="M53" s="150">
        <v>8</v>
      </c>
    </row>
    <row r="54" spans="1:13" ht="15.75" x14ac:dyDescent="0.25">
      <c r="A54" s="100">
        <v>41</v>
      </c>
      <c r="B54" s="240" t="s">
        <v>816</v>
      </c>
      <c r="C54" s="238" t="s">
        <v>475</v>
      </c>
      <c r="D54" s="100">
        <v>2</v>
      </c>
      <c r="E54" s="102">
        <v>2</v>
      </c>
      <c r="F54" s="102">
        <v>0</v>
      </c>
      <c r="G54" s="100">
        <v>0</v>
      </c>
      <c r="H54" s="100">
        <v>2</v>
      </c>
      <c r="I54" s="100">
        <v>2</v>
      </c>
      <c r="J54" s="161"/>
      <c r="K54" s="315" t="s">
        <v>888</v>
      </c>
      <c r="M54" s="150">
        <v>9</v>
      </c>
    </row>
    <row r="55" spans="1:13" ht="15.75" x14ac:dyDescent="0.25">
      <c r="A55" s="100">
        <v>42</v>
      </c>
      <c r="B55" s="240" t="s">
        <v>818</v>
      </c>
      <c r="C55" s="247" t="s">
        <v>532</v>
      </c>
      <c r="D55" s="100">
        <v>2</v>
      </c>
      <c r="E55" s="102">
        <v>1</v>
      </c>
      <c r="F55" s="102">
        <v>3</v>
      </c>
      <c r="G55" s="100">
        <v>0</v>
      </c>
      <c r="H55" s="100">
        <v>4</v>
      </c>
      <c r="I55" s="100"/>
      <c r="J55" s="100">
        <v>3</v>
      </c>
      <c r="K55" s="315" t="s">
        <v>888</v>
      </c>
      <c r="M55" s="150">
        <v>10</v>
      </c>
    </row>
    <row r="56" spans="1:13" ht="15.75" x14ac:dyDescent="0.25">
      <c r="A56" s="100">
        <v>43</v>
      </c>
      <c r="B56" s="240" t="s">
        <v>473</v>
      </c>
      <c r="C56" s="238" t="s">
        <v>140</v>
      </c>
      <c r="D56" s="100">
        <v>2</v>
      </c>
      <c r="E56" s="102">
        <v>1</v>
      </c>
      <c r="F56" s="102">
        <v>3</v>
      </c>
      <c r="G56" s="100">
        <v>0</v>
      </c>
      <c r="H56" s="100">
        <v>4</v>
      </c>
      <c r="I56" s="100"/>
      <c r="J56" s="100">
        <v>3</v>
      </c>
      <c r="K56" s="315" t="s">
        <v>888</v>
      </c>
      <c r="M56" s="150">
        <v>11</v>
      </c>
    </row>
    <row r="57" spans="1:13" ht="15.75" x14ac:dyDescent="0.25">
      <c r="A57" s="100">
        <v>44</v>
      </c>
      <c r="B57" s="253" t="s">
        <v>824</v>
      </c>
      <c r="C57" s="252" t="s">
        <v>116</v>
      </c>
      <c r="D57" s="102">
        <v>3</v>
      </c>
      <c r="E57" s="102">
        <v>2</v>
      </c>
      <c r="F57" s="102">
        <v>0</v>
      </c>
      <c r="G57" s="100">
        <v>3</v>
      </c>
      <c r="H57" s="100">
        <v>5</v>
      </c>
      <c r="I57" s="100">
        <v>4</v>
      </c>
      <c r="J57" s="161"/>
      <c r="K57" s="315" t="s">
        <v>888</v>
      </c>
      <c r="M57" s="150">
        <v>12</v>
      </c>
    </row>
    <row r="58" spans="1:13" ht="15.75" x14ac:dyDescent="0.25">
      <c r="A58" s="100">
        <v>45</v>
      </c>
      <c r="B58" s="240" t="s">
        <v>829</v>
      </c>
      <c r="C58" s="248" t="s">
        <v>469</v>
      </c>
      <c r="D58" s="102">
        <v>2</v>
      </c>
      <c r="E58" s="102">
        <v>1</v>
      </c>
      <c r="F58" s="102">
        <v>3</v>
      </c>
      <c r="G58" s="100">
        <v>0</v>
      </c>
      <c r="H58" s="100">
        <v>4</v>
      </c>
      <c r="I58" s="100">
        <v>4</v>
      </c>
      <c r="J58" s="161"/>
      <c r="K58" s="315" t="s">
        <v>888</v>
      </c>
      <c r="M58" s="150">
        <v>13</v>
      </c>
    </row>
    <row r="59" spans="1:13" ht="15.75" x14ac:dyDescent="0.25">
      <c r="A59" s="100">
        <v>46</v>
      </c>
      <c r="B59" s="240" t="s">
        <v>835</v>
      </c>
      <c r="C59" s="286" t="s">
        <v>504</v>
      </c>
      <c r="D59" s="100">
        <v>2</v>
      </c>
      <c r="E59" s="100">
        <v>1</v>
      </c>
      <c r="F59" s="102">
        <v>3</v>
      </c>
      <c r="G59" s="100">
        <v>0</v>
      </c>
      <c r="H59" s="100">
        <v>4</v>
      </c>
      <c r="I59" s="100"/>
      <c r="J59" s="100">
        <v>5</v>
      </c>
      <c r="K59" s="315" t="s">
        <v>888</v>
      </c>
      <c r="L59" s="150">
        <v>25</v>
      </c>
    </row>
    <row r="60" spans="1:13" ht="15.75" x14ac:dyDescent="0.25">
      <c r="A60" s="100">
        <v>47</v>
      </c>
      <c r="B60" s="253" t="s">
        <v>503</v>
      </c>
      <c r="C60" s="237" t="s">
        <v>436</v>
      </c>
      <c r="D60" s="102">
        <v>3</v>
      </c>
      <c r="E60" s="102">
        <v>2</v>
      </c>
      <c r="F60" s="102">
        <v>0</v>
      </c>
      <c r="G60" s="100">
        <v>3</v>
      </c>
      <c r="H60" s="100">
        <v>5</v>
      </c>
      <c r="I60" s="100"/>
      <c r="J60" s="100">
        <v>5</v>
      </c>
      <c r="K60" s="315" t="s">
        <v>888</v>
      </c>
      <c r="M60" s="150">
        <v>14</v>
      </c>
    </row>
    <row r="61" spans="1:13" ht="30" x14ac:dyDescent="0.25">
      <c r="A61" s="100">
        <v>48</v>
      </c>
      <c r="B61" s="240" t="s">
        <v>818</v>
      </c>
      <c r="C61" s="247" t="s">
        <v>601</v>
      </c>
      <c r="D61" s="102">
        <v>2</v>
      </c>
      <c r="E61" s="102">
        <v>1</v>
      </c>
      <c r="F61" s="102">
        <v>3</v>
      </c>
      <c r="G61" s="100">
        <v>0</v>
      </c>
      <c r="H61" s="100">
        <v>4</v>
      </c>
      <c r="I61" s="100"/>
      <c r="J61" s="100">
        <v>5</v>
      </c>
      <c r="K61" s="315" t="s">
        <v>888</v>
      </c>
      <c r="M61" s="150">
        <v>15</v>
      </c>
    </row>
    <row r="62" spans="1:13" s="153" customFormat="1" ht="30" x14ac:dyDescent="0.25">
      <c r="A62" s="100">
        <v>49</v>
      </c>
      <c r="B62" s="236" t="s">
        <v>838</v>
      </c>
      <c r="C62" s="237" t="s">
        <v>506</v>
      </c>
      <c r="D62" s="102">
        <v>2</v>
      </c>
      <c r="E62" s="102">
        <v>1</v>
      </c>
      <c r="F62" s="102">
        <v>3</v>
      </c>
      <c r="G62" s="100">
        <v>0</v>
      </c>
      <c r="H62" s="100">
        <v>4</v>
      </c>
      <c r="I62" s="100">
        <v>6</v>
      </c>
      <c r="J62" s="161"/>
      <c r="K62" s="315" t="s">
        <v>888</v>
      </c>
      <c r="M62" s="150">
        <v>16</v>
      </c>
    </row>
    <row r="63" spans="1:13" ht="30" x14ac:dyDescent="0.25">
      <c r="A63" s="100">
        <v>50</v>
      </c>
      <c r="B63" s="240" t="s">
        <v>839</v>
      </c>
      <c r="C63" s="303" t="s">
        <v>507</v>
      </c>
      <c r="D63" s="102">
        <v>2</v>
      </c>
      <c r="E63" s="102">
        <v>1</v>
      </c>
      <c r="F63" s="102">
        <v>3</v>
      </c>
      <c r="G63" s="100">
        <v>0</v>
      </c>
      <c r="H63" s="100">
        <v>4</v>
      </c>
      <c r="I63" s="100">
        <v>6</v>
      </c>
      <c r="J63" s="161"/>
      <c r="K63" s="315" t="s">
        <v>888</v>
      </c>
      <c r="M63" s="150">
        <v>17</v>
      </c>
    </row>
    <row r="64" spans="1:13" x14ac:dyDescent="0.25">
      <c r="A64" s="301"/>
      <c r="B64" s="301"/>
      <c r="C64" s="301" t="s">
        <v>876</v>
      </c>
      <c r="D64" s="301">
        <f>SUM(D47:D63)</f>
        <v>37</v>
      </c>
      <c r="E64" s="301">
        <f t="shared" ref="E64:H64" si="2">SUM(E47:E63)</f>
        <v>21</v>
      </c>
      <c r="F64" s="301">
        <f t="shared" si="2"/>
        <v>39</v>
      </c>
      <c r="G64" s="301">
        <f t="shared" si="2"/>
        <v>9</v>
      </c>
      <c r="H64" s="301">
        <f t="shared" si="2"/>
        <v>69</v>
      </c>
      <c r="I64" s="301"/>
      <c r="J64" s="301"/>
      <c r="K64" s="301"/>
    </row>
    <row r="65" spans="1:14" ht="15.75" x14ac:dyDescent="0.25">
      <c r="A65" s="317"/>
      <c r="B65" s="318"/>
      <c r="C65" s="326"/>
      <c r="D65" s="327"/>
      <c r="E65" s="328"/>
      <c r="F65" s="321"/>
      <c r="G65" s="322"/>
      <c r="H65" s="323"/>
      <c r="I65" s="320"/>
      <c r="J65" s="324"/>
      <c r="K65" s="325"/>
    </row>
    <row r="66" spans="1:14" ht="15" customHeight="1" x14ac:dyDescent="0.25">
      <c r="A66" s="388" t="s">
        <v>123</v>
      </c>
      <c r="B66" s="388" t="s">
        <v>124</v>
      </c>
      <c r="C66" s="388" t="s">
        <v>125</v>
      </c>
      <c r="D66" s="388" t="s">
        <v>21</v>
      </c>
      <c r="E66" s="390" t="s">
        <v>864</v>
      </c>
      <c r="F66" s="391"/>
      <c r="G66" s="391"/>
      <c r="H66" s="392"/>
      <c r="I66" s="390" t="s">
        <v>861</v>
      </c>
      <c r="J66" s="392"/>
      <c r="K66" s="393" t="s">
        <v>860</v>
      </c>
    </row>
    <row r="67" spans="1:14" ht="15" customHeight="1" x14ac:dyDescent="0.25">
      <c r="A67" s="389"/>
      <c r="B67" s="389"/>
      <c r="C67" s="389"/>
      <c r="D67" s="389"/>
      <c r="E67" s="298" t="s">
        <v>865</v>
      </c>
      <c r="F67" s="300" t="s">
        <v>866</v>
      </c>
      <c r="G67" s="301" t="s">
        <v>867</v>
      </c>
      <c r="H67" s="301" t="s">
        <v>868</v>
      </c>
      <c r="I67" s="232" t="s">
        <v>862</v>
      </c>
      <c r="J67" s="232" t="s">
        <v>863</v>
      </c>
      <c r="K67" s="394"/>
    </row>
    <row r="68" spans="1:14" ht="15.75" x14ac:dyDescent="0.25">
      <c r="A68" s="100">
        <v>39</v>
      </c>
      <c r="B68" s="240" t="s">
        <v>471</v>
      </c>
      <c r="C68" s="252" t="s">
        <v>285</v>
      </c>
      <c r="D68" s="100">
        <v>2</v>
      </c>
      <c r="E68" s="102">
        <v>2</v>
      </c>
      <c r="F68" s="102">
        <v>0</v>
      </c>
      <c r="G68" s="100">
        <v>0</v>
      </c>
      <c r="H68" s="100">
        <v>2</v>
      </c>
      <c r="I68" s="100">
        <v>2</v>
      </c>
      <c r="J68" s="161"/>
      <c r="K68" s="315" t="s">
        <v>888</v>
      </c>
      <c r="M68" s="150">
        <v>7</v>
      </c>
    </row>
    <row r="69" spans="1:14" s="153" customFormat="1" ht="15.75" x14ac:dyDescent="0.25">
      <c r="A69" s="100">
        <v>51</v>
      </c>
      <c r="B69" s="240" t="s">
        <v>842</v>
      </c>
      <c r="C69" s="238" t="s">
        <v>508</v>
      </c>
      <c r="D69" s="102">
        <v>2</v>
      </c>
      <c r="E69" s="102">
        <v>2</v>
      </c>
      <c r="F69" s="102">
        <v>0</v>
      </c>
      <c r="G69" s="100">
        <v>0</v>
      </c>
      <c r="H69" s="100">
        <v>2</v>
      </c>
      <c r="I69" s="100">
        <v>6</v>
      </c>
      <c r="J69" s="154"/>
      <c r="K69" s="315" t="s">
        <v>887</v>
      </c>
      <c r="M69" s="305">
        <v>18</v>
      </c>
    </row>
    <row r="70" spans="1:14" x14ac:dyDescent="0.25">
      <c r="A70" s="301"/>
      <c r="B70" s="301"/>
      <c r="C70" s="301" t="s">
        <v>876</v>
      </c>
      <c r="D70" s="301">
        <f>SUM(D68:D69)</f>
        <v>4</v>
      </c>
      <c r="E70" s="301">
        <f t="shared" ref="E70:H70" si="3">SUM(E68:E69)</f>
        <v>4</v>
      </c>
      <c r="F70" s="301">
        <f t="shared" si="3"/>
        <v>0</v>
      </c>
      <c r="G70" s="301">
        <f t="shared" si="3"/>
        <v>0</v>
      </c>
      <c r="H70" s="301">
        <f t="shared" si="3"/>
        <v>4</v>
      </c>
      <c r="I70" s="301"/>
      <c r="J70" s="301"/>
      <c r="K70" s="301"/>
      <c r="L70" s="305"/>
    </row>
    <row r="71" spans="1:14" x14ac:dyDescent="0.25">
      <c r="A71" s="395" t="s">
        <v>879</v>
      </c>
      <c r="B71" s="395"/>
      <c r="C71" s="395"/>
      <c r="D71" s="395"/>
      <c r="E71" s="395"/>
      <c r="F71" s="395"/>
      <c r="G71" s="395"/>
      <c r="H71" s="395"/>
      <c r="I71" s="395"/>
      <c r="J71" s="395"/>
      <c r="K71" s="395"/>
    </row>
    <row r="72" spans="1:14" ht="15" customHeight="1" x14ac:dyDescent="0.25">
      <c r="A72" s="388" t="s">
        <v>123</v>
      </c>
      <c r="B72" s="388" t="s">
        <v>124</v>
      </c>
      <c r="C72" s="388" t="s">
        <v>125</v>
      </c>
      <c r="D72" s="388" t="s">
        <v>21</v>
      </c>
      <c r="E72" s="390" t="s">
        <v>864</v>
      </c>
      <c r="F72" s="391"/>
      <c r="G72" s="391"/>
      <c r="H72" s="392"/>
      <c r="I72" s="390" t="s">
        <v>861</v>
      </c>
      <c r="J72" s="392"/>
      <c r="K72" s="393" t="s">
        <v>860</v>
      </c>
    </row>
    <row r="73" spans="1:14" ht="15" customHeight="1" x14ac:dyDescent="0.25">
      <c r="A73" s="389"/>
      <c r="B73" s="389"/>
      <c r="C73" s="389"/>
      <c r="D73" s="389"/>
      <c r="E73" s="298" t="s">
        <v>865</v>
      </c>
      <c r="F73" s="300" t="s">
        <v>866</v>
      </c>
      <c r="G73" s="301" t="s">
        <v>867</v>
      </c>
      <c r="H73" s="301" t="s">
        <v>868</v>
      </c>
      <c r="I73" s="232" t="s">
        <v>862</v>
      </c>
      <c r="J73" s="232" t="s">
        <v>863</v>
      </c>
      <c r="K73" s="394"/>
    </row>
    <row r="74" spans="1:14" ht="30" x14ac:dyDescent="0.25">
      <c r="A74" s="100">
        <v>52</v>
      </c>
      <c r="B74" s="236" t="s">
        <v>802</v>
      </c>
      <c r="C74" s="237" t="s">
        <v>482</v>
      </c>
      <c r="D74" s="102">
        <v>2</v>
      </c>
      <c r="E74" s="102">
        <v>2</v>
      </c>
      <c r="F74" s="102">
        <v>0</v>
      </c>
      <c r="G74" s="100">
        <v>0</v>
      </c>
      <c r="H74" s="100">
        <v>2</v>
      </c>
      <c r="I74" s="100"/>
      <c r="J74" s="100">
        <v>1</v>
      </c>
      <c r="K74" s="315" t="s">
        <v>886</v>
      </c>
      <c r="N74" s="150">
        <v>1</v>
      </c>
    </row>
    <row r="75" spans="1:14" ht="30" x14ac:dyDescent="0.25">
      <c r="A75" s="100">
        <v>53</v>
      </c>
      <c r="B75" s="236" t="s">
        <v>803</v>
      </c>
      <c r="C75" s="238" t="s">
        <v>529</v>
      </c>
      <c r="D75" s="102">
        <v>2</v>
      </c>
      <c r="E75" s="102">
        <v>2</v>
      </c>
      <c r="F75" s="102">
        <v>0</v>
      </c>
      <c r="G75" s="100">
        <v>0</v>
      </c>
      <c r="H75" s="100">
        <v>2</v>
      </c>
      <c r="I75" s="100"/>
      <c r="J75" s="100">
        <v>1</v>
      </c>
      <c r="K75" s="315" t="s">
        <v>886</v>
      </c>
      <c r="N75" s="150">
        <v>2</v>
      </c>
    </row>
    <row r="76" spans="1:14" s="153" customFormat="1" ht="30" x14ac:dyDescent="0.25">
      <c r="A76" s="100">
        <v>54</v>
      </c>
      <c r="B76" s="236" t="s">
        <v>804</v>
      </c>
      <c r="C76" s="129" t="s">
        <v>530</v>
      </c>
      <c r="D76" s="102">
        <v>2</v>
      </c>
      <c r="E76" s="102">
        <v>2</v>
      </c>
      <c r="F76" s="102">
        <v>0</v>
      </c>
      <c r="G76" s="100">
        <v>0</v>
      </c>
      <c r="H76" s="100">
        <v>2</v>
      </c>
      <c r="I76" s="100"/>
      <c r="J76" s="100">
        <v>1</v>
      </c>
      <c r="K76" s="315" t="s">
        <v>886</v>
      </c>
      <c r="N76" s="306">
        <v>3</v>
      </c>
    </row>
    <row r="77" spans="1:14" x14ac:dyDescent="0.25">
      <c r="A77" s="301"/>
      <c r="B77" s="301"/>
      <c r="C77" s="301" t="s">
        <v>876</v>
      </c>
      <c r="D77" s="301">
        <f>SUM(D74:D76)</f>
        <v>6</v>
      </c>
      <c r="E77" s="301">
        <f t="shared" ref="E77:H77" si="4">SUM(E74:E76)</f>
        <v>6</v>
      </c>
      <c r="F77" s="301">
        <f t="shared" si="4"/>
        <v>0</v>
      </c>
      <c r="G77" s="301">
        <f t="shared" si="4"/>
        <v>0</v>
      </c>
      <c r="H77" s="301">
        <f t="shared" si="4"/>
        <v>6</v>
      </c>
      <c r="I77" s="301"/>
      <c r="J77" s="301"/>
      <c r="K77" s="301"/>
      <c r="L77" s="305"/>
    </row>
    <row r="78" spans="1:14" ht="15.75" x14ac:dyDescent="0.25">
      <c r="A78" s="100"/>
      <c r="B78" s="314"/>
      <c r="C78" s="242"/>
      <c r="D78" s="100"/>
      <c r="E78" s="100"/>
      <c r="F78" s="100"/>
      <c r="G78" s="100"/>
      <c r="H78" s="100"/>
      <c r="I78" s="100"/>
      <c r="J78" s="154"/>
      <c r="K78" s="302"/>
    </row>
  </sheetData>
  <sortState xmlns:xlrd2="http://schemas.microsoft.com/office/spreadsheetml/2017/richdata2" ref="B7:K42">
    <sortCondition ref="K7:K42"/>
  </sortState>
  <mergeCells count="41">
    <mergeCell ref="I72:J72"/>
    <mergeCell ref="K72:K73"/>
    <mergeCell ref="A72:A73"/>
    <mergeCell ref="B72:B73"/>
    <mergeCell ref="C72:C73"/>
    <mergeCell ref="D72:D73"/>
    <mergeCell ref="E72:H72"/>
    <mergeCell ref="A20:A21"/>
    <mergeCell ref="B20:B21"/>
    <mergeCell ref="A1:H1"/>
    <mergeCell ref="A2:H2"/>
    <mergeCell ref="A3:H3"/>
    <mergeCell ref="E5:H5"/>
    <mergeCell ref="A5:A6"/>
    <mergeCell ref="A4:K4"/>
    <mergeCell ref="C20:C21"/>
    <mergeCell ref="D20:D21"/>
    <mergeCell ref="E20:H20"/>
    <mergeCell ref="I20:J20"/>
    <mergeCell ref="K20:K21"/>
    <mergeCell ref="I66:J66"/>
    <mergeCell ref="K66:K67"/>
    <mergeCell ref="A44:K44"/>
    <mergeCell ref="A71:K71"/>
    <mergeCell ref="I5:J5"/>
    <mergeCell ref="D5:D6"/>
    <mergeCell ref="K5:K6"/>
    <mergeCell ref="C5:C6"/>
    <mergeCell ref="B5:B6"/>
    <mergeCell ref="A45:A46"/>
    <mergeCell ref="B45:B46"/>
    <mergeCell ref="C45:C46"/>
    <mergeCell ref="D45:D46"/>
    <mergeCell ref="E45:H45"/>
    <mergeCell ref="I45:J45"/>
    <mergeCell ref="K45:K46"/>
    <mergeCell ref="A66:A67"/>
    <mergeCell ref="B66:B67"/>
    <mergeCell ref="C66:C67"/>
    <mergeCell ref="D66:D67"/>
    <mergeCell ref="E66:H66"/>
  </mergeCells>
  <pageMargins left="0.41" right="0.31" top="0.75" bottom="0.75" header="0.3" footer="0.3"/>
  <pageSetup paperSize="9" scale="80"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AFA7B-6800-4519-9E34-5F1DF233C4A5}">
  <sheetPr>
    <tabColor rgb="FF0070C0"/>
  </sheetPr>
  <dimension ref="A1:Q124"/>
  <sheetViews>
    <sheetView topLeftCell="A8" zoomScale="82" zoomScaleNormal="82" workbookViewId="0">
      <selection activeCell="O27" sqref="O27"/>
    </sheetView>
  </sheetViews>
  <sheetFormatPr defaultRowHeight="15" x14ac:dyDescent="0.25"/>
  <cols>
    <col min="1" max="1" width="4.75" style="150" customWidth="1"/>
    <col min="2" max="2" width="10.75" style="150" customWidth="1"/>
    <col min="3" max="3" width="27.375" style="150" customWidth="1"/>
    <col min="4" max="9" width="3.625" style="150" customWidth="1"/>
    <col min="10" max="10" width="3.625" style="160" customWidth="1"/>
    <col min="11" max="13" width="9" style="150"/>
    <col min="14" max="14" width="10.125" style="308" bestFit="1" customWidth="1"/>
    <col min="15" max="16384" width="9" style="150"/>
  </cols>
  <sheetData>
    <row r="1" spans="1:14" ht="18.75" customHeight="1" x14ac:dyDescent="0.3">
      <c r="A1" s="396" t="s">
        <v>476</v>
      </c>
      <c r="B1" s="396"/>
      <c r="C1" s="396"/>
      <c r="D1" s="396"/>
      <c r="E1" s="396"/>
      <c r="F1" s="396"/>
      <c r="G1" s="396"/>
      <c r="H1" s="396"/>
      <c r="I1" s="299"/>
      <c r="J1" s="299"/>
    </row>
    <row r="2" spans="1:14" ht="18.75" customHeight="1" x14ac:dyDescent="0.3">
      <c r="A2" s="396" t="s">
        <v>477</v>
      </c>
      <c r="B2" s="396"/>
      <c r="C2" s="396"/>
      <c r="D2" s="396"/>
      <c r="E2" s="396"/>
      <c r="F2" s="396"/>
      <c r="G2" s="396"/>
      <c r="H2" s="396"/>
      <c r="I2" s="299"/>
      <c r="J2" s="299"/>
    </row>
    <row r="3" spans="1:14" ht="18.75" customHeight="1" x14ac:dyDescent="0.3">
      <c r="A3" s="396" t="s">
        <v>478</v>
      </c>
      <c r="B3" s="396"/>
      <c r="C3" s="396"/>
      <c r="D3" s="396"/>
      <c r="E3" s="396"/>
      <c r="F3" s="396"/>
      <c r="G3" s="396"/>
      <c r="H3" s="396"/>
      <c r="I3" s="299"/>
      <c r="J3" s="299"/>
    </row>
    <row r="4" spans="1:14" x14ac:dyDescent="0.25">
      <c r="A4" s="233"/>
      <c r="B4" s="233"/>
      <c r="C4" s="233"/>
      <c r="D4" s="233"/>
      <c r="E4" s="234"/>
      <c r="F4" s="282"/>
      <c r="G4" s="282"/>
      <c r="H4" s="282"/>
      <c r="I4" s="282"/>
      <c r="J4" s="283"/>
    </row>
    <row r="5" spans="1:14" s="153" customFormat="1" ht="15.75" customHeight="1" x14ac:dyDescent="0.25">
      <c r="A5" s="398" t="s">
        <v>869</v>
      </c>
      <c r="B5" s="398"/>
      <c r="C5" s="398"/>
      <c r="D5" s="398"/>
      <c r="E5" s="398"/>
      <c r="F5" s="398"/>
      <c r="G5" s="398"/>
      <c r="H5" s="398"/>
      <c r="I5" s="398"/>
      <c r="J5" s="398"/>
      <c r="N5" s="309"/>
    </row>
    <row r="6" spans="1:14" ht="15" customHeight="1" x14ac:dyDescent="0.25">
      <c r="A6" s="397" t="s">
        <v>123</v>
      </c>
      <c r="B6" s="397" t="s">
        <v>124</v>
      </c>
      <c r="C6" s="397" t="s">
        <v>125</v>
      </c>
      <c r="D6" s="397" t="s">
        <v>21</v>
      </c>
      <c r="E6" s="397" t="s">
        <v>874</v>
      </c>
      <c r="F6" s="397"/>
      <c r="G6" s="397"/>
      <c r="H6" s="397"/>
      <c r="I6" s="397" t="s">
        <v>861</v>
      </c>
      <c r="J6" s="397"/>
    </row>
    <row r="7" spans="1:14" ht="15" customHeight="1" x14ac:dyDescent="0.25">
      <c r="A7" s="397"/>
      <c r="B7" s="397"/>
      <c r="C7" s="397"/>
      <c r="D7" s="397"/>
      <c r="E7" s="232" t="s">
        <v>865</v>
      </c>
      <c r="F7" s="232" t="s">
        <v>866</v>
      </c>
      <c r="G7" s="232" t="s">
        <v>867</v>
      </c>
      <c r="H7" s="232" t="s">
        <v>868</v>
      </c>
      <c r="I7" s="232" t="s">
        <v>862</v>
      </c>
      <c r="J7" s="232" t="s">
        <v>863</v>
      </c>
    </row>
    <row r="8" spans="1:14" ht="15.75" x14ac:dyDescent="0.25">
      <c r="A8" s="102">
        <v>1</v>
      </c>
      <c r="B8" s="240" t="s">
        <v>807</v>
      </c>
      <c r="C8" s="237" t="s">
        <v>431</v>
      </c>
      <c r="D8" s="102">
        <v>2</v>
      </c>
      <c r="E8" s="102">
        <v>1</v>
      </c>
      <c r="F8" s="102">
        <v>3</v>
      </c>
      <c r="G8" s="100">
        <v>0</v>
      </c>
      <c r="H8" s="100">
        <v>4</v>
      </c>
      <c r="I8" s="100"/>
      <c r="J8" s="100">
        <v>1</v>
      </c>
    </row>
    <row r="9" spans="1:14" ht="15.75" x14ac:dyDescent="0.25">
      <c r="A9" s="102">
        <v>2</v>
      </c>
      <c r="B9" s="253" t="s">
        <v>824</v>
      </c>
      <c r="C9" s="237" t="s">
        <v>116</v>
      </c>
      <c r="D9" s="102">
        <v>3</v>
      </c>
      <c r="E9" s="102">
        <v>2</v>
      </c>
      <c r="F9" s="102">
        <v>0</v>
      </c>
      <c r="G9" s="100">
        <v>3</v>
      </c>
      <c r="H9" s="100">
        <v>5</v>
      </c>
      <c r="I9" s="100">
        <v>4</v>
      </c>
      <c r="J9" s="307"/>
    </row>
    <row r="10" spans="1:14" ht="15.75" x14ac:dyDescent="0.25">
      <c r="A10" s="100">
        <v>3</v>
      </c>
      <c r="B10" s="240" t="s">
        <v>829</v>
      </c>
      <c r="C10" s="248" t="s">
        <v>469</v>
      </c>
      <c r="D10" s="102">
        <v>2</v>
      </c>
      <c r="E10" s="102">
        <v>1</v>
      </c>
      <c r="F10" s="102">
        <v>3</v>
      </c>
      <c r="G10" s="100">
        <v>0</v>
      </c>
      <c r="H10" s="100">
        <v>4</v>
      </c>
      <c r="I10" s="100">
        <v>4</v>
      </c>
      <c r="J10" s="307"/>
    </row>
    <row r="11" spans="1:14" ht="15.75" x14ac:dyDescent="0.25">
      <c r="A11" s="100">
        <v>4</v>
      </c>
      <c r="B11" s="253" t="s">
        <v>503</v>
      </c>
      <c r="C11" s="237" t="s">
        <v>436</v>
      </c>
      <c r="D11" s="102">
        <v>3</v>
      </c>
      <c r="E11" s="102">
        <v>2</v>
      </c>
      <c r="F11" s="102">
        <v>0</v>
      </c>
      <c r="G11" s="100">
        <v>3</v>
      </c>
      <c r="H11" s="100">
        <v>5</v>
      </c>
      <c r="I11" s="100"/>
      <c r="J11" s="100">
        <v>5</v>
      </c>
    </row>
    <row r="12" spans="1:14" ht="15.75" x14ac:dyDescent="0.25">
      <c r="A12" s="100">
        <v>5</v>
      </c>
      <c r="B12" s="240" t="s">
        <v>835</v>
      </c>
      <c r="C12" s="286" t="s">
        <v>504</v>
      </c>
      <c r="D12" s="100">
        <v>2</v>
      </c>
      <c r="E12" s="102">
        <v>1</v>
      </c>
      <c r="F12" s="102">
        <v>3</v>
      </c>
      <c r="G12" s="100">
        <v>0</v>
      </c>
      <c r="H12" s="100">
        <v>4</v>
      </c>
      <c r="I12" s="100"/>
      <c r="J12" s="100">
        <v>5</v>
      </c>
    </row>
    <row r="13" spans="1:14" ht="15.75" x14ac:dyDescent="0.25">
      <c r="A13" s="100"/>
      <c r="B13" s="312"/>
      <c r="C13" s="313" t="s">
        <v>875</v>
      </c>
      <c r="D13" s="168">
        <f>SUM(D8:D12)</f>
        <v>12</v>
      </c>
      <c r="E13" s="168">
        <f t="shared" ref="E13:J13" si="0">SUM(E8:E12)</f>
        <v>7</v>
      </c>
      <c r="F13" s="168">
        <f t="shared" si="0"/>
        <v>9</v>
      </c>
      <c r="G13" s="168">
        <f t="shared" si="0"/>
        <v>6</v>
      </c>
      <c r="H13" s="168">
        <f t="shared" si="0"/>
        <v>22</v>
      </c>
      <c r="I13" s="168">
        <f t="shared" si="0"/>
        <v>8</v>
      </c>
      <c r="J13" s="168">
        <f t="shared" si="0"/>
        <v>11</v>
      </c>
    </row>
    <row r="14" spans="1:14" ht="15.75" x14ac:dyDescent="0.25">
      <c r="A14" s="190"/>
      <c r="B14" s="110"/>
      <c r="C14" s="282"/>
      <c r="D14" s="190"/>
      <c r="E14" s="108"/>
      <c r="F14" s="108"/>
      <c r="G14" s="190"/>
      <c r="H14" s="190"/>
      <c r="I14" s="190"/>
      <c r="J14" s="190"/>
    </row>
    <row r="15" spans="1:14" ht="15" customHeight="1" x14ac:dyDescent="0.25">
      <c r="A15" s="398" t="s">
        <v>870</v>
      </c>
      <c r="B15" s="398"/>
      <c r="C15" s="398"/>
      <c r="D15" s="398"/>
      <c r="E15" s="398"/>
      <c r="F15" s="398"/>
      <c r="G15" s="398"/>
      <c r="H15" s="398"/>
      <c r="I15" s="398"/>
      <c r="J15" s="398"/>
    </row>
    <row r="16" spans="1:14" ht="15" customHeight="1" x14ac:dyDescent="0.25">
      <c r="A16" s="397" t="s">
        <v>123</v>
      </c>
      <c r="B16" s="397" t="s">
        <v>124</v>
      </c>
      <c r="C16" s="397" t="s">
        <v>125</v>
      </c>
      <c r="D16" s="397" t="s">
        <v>21</v>
      </c>
      <c r="E16" s="397" t="s">
        <v>874</v>
      </c>
      <c r="F16" s="397"/>
      <c r="G16" s="397"/>
      <c r="H16" s="397"/>
      <c r="I16" s="397" t="s">
        <v>861</v>
      </c>
      <c r="J16" s="397"/>
    </row>
    <row r="17" spans="1:10" ht="15" customHeight="1" x14ac:dyDescent="0.25">
      <c r="A17" s="397"/>
      <c r="B17" s="397"/>
      <c r="C17" s="397"/>
      <c r="D17" s="397"/>
      <c r="E17" s="232" t="s">
        <v>865</v>
      </c>
      <c r="F17" s="232" t="s">
        <v>866</v>
      </c>
      <c r="G17" s="232" t="s">
        <v>867</v>
      </c>
      <c r="H17" s="232" t="s">
        <v>868</v>
      </c>
      <c r="I17" s="232" t="s">
        <v>862</v>
      </c>
      <c r="J17" s="232" t="s">
        <v>863</v>
      </c>
    </row>
    <row r="18" spans="1:10" ht="30" x14ac:dyDescent="0.25">
      <c r="A18" s="307">
        <v>1</v>
      </c>
      <c r="B18" s="240" t="s">
        <v>833</v>
      </c>
      <c r="C18" s="242" t="s">
        <v>284</v>
      </c>
      <c r="D18" s="100">
        <v>2</v>
      </c>
      <c r="E18" s="102">
        <v>1</v>
      </c>
      <c r="F18" s="102">
        <v>3</v>
      </c>
      <c r="G18" s="100">
        <v>0</v>
      </c>
      <c r="H18" s="100">
        <v>4</v>
      </c>
      <c r="I18" s="100"/>
      <c r="J18" s="100">
        <v>5</v>
      </c>
    </row>
    <row r="19" spans="1:10" ht="15.75" x14ac:dyDescent="0.25">
      <c r="A19" s="307">
        <v>2</v>
      </c>
      <c r="B19" s="240" t="s">
        <v>822</v>
      </c>
      <c r="C19" s="237" t="s">
        <v>143</v>
      </c>
      <c r="D19" s="100">
        <v>2</v>
      </c>
      <c r="E19" s="102">
        <v>1</v>
      </c>
      <c r="F19" s="102">
        <v>3</v>
      </c>
      <c r="G19" s="100">
        <v>0</v>
      </c>
      <c r="H19" s="100">
        <v>4</v>
      </c>
      <c r="I19" s="100"/>
      <c r="J19" s="100">
        <v>3</v>
      </c>
    </row>
    <row r="20" spans="1:10" ht="15.75" x14ac:dyDescent="0.25">
      <c r="A20" s="307">
        <v>3</v>
      </c>
      <c r="B20" s="240" t="s">
        <v>806</v>
      </c>
      <c r="C20" s="237" t="s">
        <v>108</v>
      </c>
      <c r="D20" s="102">
        <v>3</v>
      </c>
      <c r="E20" s="102">
        <v>2</v>
      </c>
      <c r="F20" s="102">
        <v>3</v>
      </c>
      <c r="G20" s="100">
        <v>0</v>
      </c>
      <c r="H20" s="100">
        <v>5</v>
      </c>
      <c r="I20" s="100"/>
      <c r="J20" s="100">
        <v>1</v>
      </c>
    </row>
    <row r="21" spans="1:10" ht="30" x14ac:dyDescent="0.25">
      <c r="A21" s="307">
        <v>4</v>
      </c>
      <c r="B21" s="240" t="s">
        <v>812</v>
      </c>
      <c r="C21" s="237" t="s">
        <v>430</v>
      </c>
      <c r="D21" s="102">
        <v>2</v>
      </c>
      <c r="E21" s="102">
        <v>1</v>
      </c>
      <c r="F21" s="102">
        <v>3</v>
      </c>
      <c r="G21" s="100">
        <v>0</v>
      </c>
      <c r="H21" s="102">
        <v>4</v>
      </c>
      <c r="I21" s="100">
        <v>2</v>
      </c>
      <c r="J21" s="307"/>
    </row>
    <row r="22" spans="1:10" ht="15.75" x14ac:dyDescent="0.25">
      <c r="A22" s="307">
        <v>5</v>
      </c>
      <c r="B22" s="240" t="s">
        <v>814</v>
      </c>
      <c r="C22" s="237" t="s">
        <v>438</v>
      </c>
      <c r="D22" s="100">
        <v>2</v>
      </c>
      <c r="E22" s="102">
        <v>1</v>
      </c>
      <c r="F22" s="102">
        <v>3</v>
      </c>
      <c r="G22" s="100">
        <v>0</v>
      </c>
      <c r="H22" s="100">
        <v>4</v>
      </c>
      <c r="I22" s="100">
        <v>2</v>
      </c>
      <c r="J22" s="307"/>
    </row>
    <row r="23" spans="1:10" ht="15.75" x14ac:dyDescent="0.25">
      <c r="A23" s="307">
        <v>6</v>
      </c>
      <c r="B23" s="240" t="s">
        <v>815</v>
      </c>
      <c r="C23" s="238" t="s">
        <v>289</v>
      </c>
      <c r="D23" s="100">
        <v>3</v>
      </c>
      <c r="E23" s="102">
        <v>3</v>
      </c>
      <c r="F23" s="102">
        <v>0</v>
      </c>
      <c r="G23" s="100">
        <v>0</v>
      </c>
      <c r="H23" s="100">
        <v>3</v>
      </c>
      <c r="I23" s="100">
        <v>2</v>
      </c>
      <c r="J23" s="307"/>
    </row>
    <row r="24" spans="1:10" ht="30" x14ac:dyDescent="0.25">
      <c r="A24" s="307">
        <v>7</v>
      </c>
      <c r="B24" s="240" t="s">
        <v>817</v>
      </c>
      <c r="C24" s="238" t="s">
        <v>474</v>
      </c>
      <c r="D24" s="100">
        <v>4</v>
      </c>
      <c r="E24" s="102">
        <v>0</v>
      </c>
      <c r="F24" s="102">
        <v>12</v>
      </c>
      <c r="G24" s="100">
        <v>0</v>
      </c>
      <c r="H24" s="100">
        <v>12</v>
      </c>
      <c r="I24" s="100">
        <v>2</v>
      </c>
      <c r="J24" s="307"/>
    </row>
    <row r="25" spans="1:10" ht="15.75" x14ac:dyDescent="0.25">
      <c r="A25" s="307">
        <v>8</v>
      </c>
      <c r="B25" s="240" t="s">
        <v>819</v>
      </c>
      <c r="C25" s="248" t="s">
        <v>440</v>
      </c>
      <c r="D25" s="100">
        <v>2</v>
      </c>
      <c r="E25" s="100">
        <v>1</v>
      </c>
      <c r="F25" s="100">
        <v>3</v>
      </c>
      <c r="G25" s="100">
        <v>0</v>
      </c>
      <c r="H25" s="100">
        <v>4</v>
      </c>
      <c r="I25" s="100"/>
      <c r="J25" s="100">
        <v>3</v>
      </c>
    </row>
    <row r="26" spans="1:10" ht="15.75" x14ac:dyDescent="0.25">
      <c r="A26" s="307">
        <v>9</v>
      </c>
      <c r="B26" s="240" t="s">
        <v>820</v>
      </c>
      <c r="C26" s="248" t="s">
        <v>498</v>
      </c>
      <c r="D26" s="100">
        <v>2</v>
      </c>
      <c r="E26" s="100">
        <v>1</v>
      </c>
      <c r="F26" s="100">
        <v>3</v>
      </c>
      <c r="G26" s="100">
        <v>0</v>
      </c>
      <c r="H26" s="100">
        <v>4</v>
      </c>
      <c r="I26" s="100"/>
      <c r="J26" s="100">
        <v>3</v>
      </c>
    </row>
    <row r="27" spans="1:10" ht="15.75" x14ac:dyDescent="0.25">
      <c r="A27" s="307">
        <v>10</v>
      </c>
      <c r="B27" s="240" t="s">
        <v>823</v>
      </c>
      <c r="C27" s="238" t="s">
        <v>499</v>
      </c>
      <c r="D27" s="100">
        <v>4</v>
      </c>
      <c r="E27" s="100">
        <v>0</v>
      </c>
      <c r="F27" s="100">
        <v>12</v>
      </c>
      <c r="G27" s="100">
        <v>0</v>
      </c>
      <c r="H27" s="100">
        <v>12</v>
      </c>
      <c r="I27" s="100"/>
      <c r="J27" s="100">
        <v>3</v>
      </c>
    </row>
    <row r="28" spans="1:10" ht="15.75" x14ac:dyDescent="0.25">
      <c r="A28" s="307">
        <v>11</v>
      </c>
      <c r="B28" s="240" t="s">
        <v>826</v>
      </c>
      <c r="C28" s="237" t="s">
        <v>282</v>
      </c>
      <c r="D28" s="100">
        <v>2</v>
      </c>
      <c r="E28" s="100">
        <v>1</v>
      </c>
      <c r="F28" s="100">
        <v>3</v>
      </c>
      <c r="G28" s="100">
        <v>0</v>
      </c>
      <c r="H28" s="100">
        <v>4</v>
      </c>
      <c r="I28" s="100">
        <v>4</v>
      </c>
      <c r="J28" s="307"/>
    </row>
    <row r="29" spans="1:10" ht="15.75" x14ac:dyDescent="0.25">
      <c r="A29" s="307">
        <v>12</v>
      </c>
      <c r="B29" s="240" t="s">
        <v>827</v>
      </c>
      <c r="C29" s="248" t="s">
        <v>392</v>
      </c>
      <c r="D29" s="100">
        <v>2</v>
      </c>
      <c r="E29" s="100">
        <v>1</v>
      </c>
      <c r="F29" s="100">
        <v>3</v>
      </c>
      <c r="G29" s="100">
        <v>0</v>
      </c>
      <c r="H29" s="100">
        <v>4</v>
      </c>
      <c r="I29" s="100">
        <v>4</v>
      </c>
      <c r="J29" s="307"/>
    </row>
    <row r="30" spans="1:10" ht="15.75" x14ac:dyDescent="0.25">
      <c r="A30" s="307">
        <v>13</v>
      </c>
      <c r="B30" s="262" t="s">
        <v>843</v>
      </c>
      <c r="C30" s="242" t="s">
        <v>292</v>
      </c>
      <c r="D30" s="100">
        <v>12</v>
      </c>
      <c r="E30" s="100">
        <v>0</v>
      </c>
      <c r="F30" s="100">
        <v>36</v>
      </c>
      <c r="G30" s="100">
        <v>0</v>
      </c>
      <c r="H30" s="100">
        <v>36</v>
      </c>
      <c r="I30" s="100"/>
      <c r="J30" s="100">
        <v>7</v>
      </c>
    </row>
    <row r="31" spans="1:10" ht="15.75" x14ac:dyDescent="0.25">
      <c r="A31" s="307">
        <v>14</v>
      </c>
      <c r="B31" s="240" t="s">
        <v>844</v>
      </c>
      <c r="C31" s="238" t="s">
        <v>437</v>
      </c>
      <c r="D31" s="100">
        <v>4</v>
      </c>
      <c r="E31" s="100">
        <v>0</v>
      </c>
      <c r="F31" s="100">
        <v>12</v>
      </c>
      <c r="G31" s="100">
        <v>0</v>
      </c>
      <c r="H31" s="100">
        <v>12</v>
      </c>
      <c r="I31" s="100"/>
      <c r="J31" s="100">
        <v>7</v>
      </c>
    </row>
    <row r="32" spans="1:10" ht="15.75" x14ac:dyDescent="0.25">
      <c r="A32" s="307">
        <v>15</v>
      </c>
      <c r="B32" s="262" t="s">
        <v>845</v>
      </c>
      <c r="C32" s="237" t="s">
        <v>293</v>
      </c>
      <c r="D32" s="100">
        <v>12</v>
      </c>
      <c r="E32" s="100">
        <v>0</v>
      </c>
      <c r="F32" s="100">
        <v>36</v>
      </c>
      <c r="G32" s="100">
        <v>0</v>
      </c>
      <c r="H32" s="100">
        <v>36</v>
      </c>
      <c r="I32" s="100">
        <v>8</v>
      </c>
      <c r="J32" s="307"/>
    </row>
    <row r="33" spans="1:10" ht="15.75" x14ac:dyDescent="0.25">
      <c r="A33" s="307">
        <v>16</v>
      </c>
      <c r="B33" s="264" t="s">
        <v>846</v>
      </c>
      <c r="C33" s="238" t="s">
        <v>443</v>
      </c>
      <c r="D33" s="100">
        <v>3</v>
      </c>
      <c r="E33" s="100">
        <v>0</v>
      </c>
      <c r="F33" s="100">
        <v>9</v>
      </c>
      <c r="G33" s="100">
        <v>0</v>
      </c>
      <c r="H33" s="100">
        <v>9</v>
      </c>
      <c r="I33" s="100">
        <v>8</v>
      </c>
      <c r="J33" s="307"/>
    </row>
    <row r="34" spans="1:10" ht="15.75" x14ac:dyDescent="0.25">
      <c r="A34" s="307">
        <v>17</v>
      </c>
      <c r="B34" s="262" t="s">
        <v>847</v>
      </c>
      <c r="C34" s="237" t="s">
        <v>434</v>
      </c>
      <c r="D34" s="100">
        <v>6</v>
      </c>
      <c r="E34" s="100">
        <v>0</v>
      </c>
      <c r="F34" s="100">
        <v>18</v>
      </c>
      <c r="G34" s="100">
        <v>0</v>
      </c>
      <c r="H34" s="100">
        <v>18</v>
      </c>
      <c r="I34" s="100">
        <v>8</v>
      </c>
      <c r="J34" s="171"/>
    </row>
    <row r="35" spans="1:10" ht="15.75" x14ac:dyDescent="0.25">
      <c r="A35" s="100"/>
      <c r="B35" s="312"/>
      <c r="C35" s="313" t="s">
        <v>875</v>
      </c>
      <c r="D35" s="168">
        <f>SUM(D18:D34)</f>
        <v>67</v>
      </c>
      <c r="E35" s="168">
        <f>SUM(E18:E34)</f>
        <v>13</v>
      </c>
      <c r="F35" s="168">
        <f>SUM(F18:F34)</f>
        <v>162</v>
      </c>
      <c r="G35" s="168">
        <f>SUM(G18:G34)</f>
        <v>0</v>
      </c>
      <c r="H35" s="168">
        <f>SUM(H18:H34)</f>
        <v>175</v>
      </c>
      <c r="I35" s="168"/>
      <c r="J35" s="168"/>
    </row>
    <row r="36" spans="1:10" ht="15.75" x14ac:dyDescent="0.25">
      <c r="A36" s="190"/>
      <c r="B36" s="110"/>
      <c r="C36" s="282"/>
      <c r="D36" s="190"/>
      <c r="E36" s="108"/>
      <c r="F36" s="108"/>
      <c r="G36" s="190"/>
      <c r="H36" s="190"/>
      <c r="I36" s="190"/>
      <c r="J36" s="190"/>
    </row>
    <row r="37" spans="1:10" ht="15.75" customHeight="1" x14ac:dyDescent="0.25">
      <c r="A37" s="398" t="s">
        <v>871</v>
      </c>
      <c r="B37" s="398"/>
      <c r="C37" s="398"/>
      <c r="D37" s="398"/>
      <c r="E37" s="398"/>
      <c r="F37" s="398"/>
      <c r="G37" s="398"/>
      <c r="H37" s="398"/>
      <c r="I37" s="398"/>
      <c r="J37" s="398"/>
    </row>
    <row r="38" spans="1:10" ht="15" customHeight="1" x14ac:dyDescent="0.25">
      <c r="A38" s="397" t="s">
        <v>123</v>
      </c>
      <c r="B38" s="397" t="s">
        <v>124</v>
      </c>
      <c r="C38" s="397" t="s">
        <v>125</v>
      </c>
      <c r="D38" s="397" t="s">
        <v>21</v>
      </c>
      <c r="E38" s="397" t="s">
        <v>874</v>
      </c>
      <c r="F38" s="397"/>
      <c r="G38" s="397"/>
      <c r="H38" s="397"/>
      <c r="I38" s="397" t="s">
        <v>861</v>
      </c>
      <c r="J38" s="397"/>
    </row>
    <row r="39" spans="1:10" ht="15" customHeight="1" x14ac:dyDescent="0.25">
      <c r="A39" s="397"/>
      <c r="B39" s="397"/>
      <c r="C39" s="397"/>
      <c r="D39" s="397"/>
      <c r="E39" s="232" t="s">
        <v>865</v>
      </c>
      <c r="F39" s="232" t="s">
        <v>866</v>
      </c>
      <c r="G39" s="232" t="s">
        <v>867</v>
      </c>
      <c r="H39" s="232" t="s">
        <v>868</v>
      </c>
      <c r="I39" s="232" t="s">
        <v>862</v>
      </c>
      <c r="J39" s="232" t="s">
        <v>863</v>
      </c>
    </row>
    <row r="40" spans="1:10" ht="30" x14ac:dyDescent="0.25">
      <c r="A40" s="307">
        <v>1</v>
      </c>
      <c r="B40" s="240" t="s">
        <v>833</v>
      </c>
      <c r="C40" s="242" t="s">
        <v>284</v>
      </c>
      <c r="D40" s="100">
        <v>2</v>
      </c>
      <c r="E40" s="102">
        <v>1</v>
      </c>
      <c r="F40" s="102">
        <v>3</v>
      </c>
      <c r="G40" s="100">
        <v>0</v>
      </c>
      <c r="H40" s="100">
        <v>4</v>
      </c>
      <c r="I40" s="100">
        <v>5</v>
      </c>
      <c r="J40" s="100"/>
    </row>
    <row r="41" spans="1:10" ht="15.75" x14ac:dyDescent="0.25">
      <c r="A41" s="307">
        <v>2</v>
      </c>
      <c r="B41" s="240" t="s">
        <v>822</v>
      </c>
      <c r="C41" s="237" t="s">
        <v>143</v>
      </c>
      <c r="D41" s="100">
        <v>2</v>
      </c>
      <c r="E41" s="102">
        <v>1</v>
      </c>
      <c r="F41" s="102">
        <v>3</v>
      </c>
      <c r="G41" s="100">
        <v>0</v>
      </c>
      <c r="H41" s="100">
        <v>4</v>
      </c>
      <c r="I41" s="100">
        <v>3</v>
      </c>
      <c r="J41" s="100"/>
    </row>
    <row r="42" spans="1:10" ht="15.75" x14ac:dyDescent="0.25">
      <c r="A42" s="307">
        <v>3</v>
      </c>
      <c r="B42" s="240" t="s">
        <v>471</v>
      </c>
      <c r="C42" s="237" t="s">
        <v>285</v>
      </c>
      <c r="D42" s="307">
        <v>2</v>
      </c>
      <c r="E42" s="307">
        <v>2</v>
      </c>
      <c r="F42" s="307">
        <v>0</v>
      </c>
      <c r="G42" s="307">
        <v>0</v>
      </c>
      <c r="H42" s="307">
        <v>2</v>
      </c>
      <c r="I42" s="307"/>
      <c r="J42" s="307">
        <v>2</v>
      </c>
    </row>
    <row r="43" spans="1:10" ht="15.75" x14ac:dyDescent="0.25">
      <c r="A43" s="307">
        <v>4</v>
      </c>
      <c r="B43" s="240" t="s">
        <v>806</v>
      </c>
      <c r="C43" s="237" t="s">
        <v>108</v>
      </c>
      <c r="D43" s="307">
        <v>3</v>
      </c>
      <c r="E43" s="307">
        <v>2</v>
      </c>
      <c r="F43" s="307">
        <v>3</v>
      </c>
      <c r="G43" s="307">
        <v>0</v>
      </c>
      <c r="H43" s="307">
        <v>5</v>
      </c>
      <c r="I43" s="307">
        <v>1</v>
      </c>
      <c r="J43" s="307"/>
    </row>
    <row r="44" spans="1:10" ht="30" x14ac:dyDescent="0.25">
      <c r="A44" s="307">
        <v>5</v>
      </c>
      <c r="B44" s="240" t="s">
        <v>812</v>
      </c>
      <c r="C44" s="237" t="s">
        <v>430</v>
      </c>
      <c r="D44" s="307">
        <v>2</v>
      </c>
      <c r="E44" s="307">
        <v>1</v>
      </c>
      <c r="F44" s="307">
        <v>3</v>
      </c>
      <c r="G44" s="307">
        <v>0</v>
      </c>
      <c r="H44" s="307">
        <v>4</v>
      </c>
      <c r="I44" s="307"/>
      <c r="J44" s="307">
        <v>2</v>
      </c>
    </row>
    <row r="45" spans="1:10" ht="15.75" x14ac:dyDescent="0.25">
      <c r="A45" s="307">
        <v>6</v>
      </c>
      <c r="B45" s="240" t="s">
        <v>814</v>
      </c>
      <c r="C45" s="237" t="s">
        <v>438</v>
      </c>
      <c r="D45" s="307">
        <v>2</v>
      </c>
      <c r="E45" s="307">
        <v>1</v>
      </c>
      <c r="F45" s="307">
        <v>3</v>
      </c>
      <c r="G45" s="307">
        <v>0</v>
      </c>
      <c r="H45" s="307">
        <v>4</v>
      </c>
      <c r="I45" s="307"/>
      <c r="J45" s="307">
        <v>2</v>
      </c>
    </row>
    <row r="46" spans="1:10" ht="30" x14ac:dyDescent="0.25">
      <c r="A46" s="307">
        <v>7</v>
      </c>
      <c r="B46" s="240" t="s">
        <v>817</v>
      </c>
      <c r="C46" s="238" t="s">
        <v>474</v>
      </c>
      <c r="D46" s="307">
        <v>4</v>
      </c>
      <c r="E46" s="307">
        <v>0</v>
      </c>
      <c r="F46" s="307">
        <v>12</v>
      </c>
      <c r="G46" s="307">
        <v>0</v>
      </c>
      <c r="H46" s="307">
        <v>12</v>
      </c>
      <c r="I46" s="307"/>
      <c r="J46" s="307">
        <v>2</v>
      </c>
    </row>
    <row r="47" spans="1:10" ht="15.75" x14ac:dyDescent="0.25">
      <c r="A47" s="307">
        <v>8</v>
      </c>
      <c r="B47" s="240" t="s">
        <v>819</v>
      </c>
      <c r="C47" s="248" t="s">
        <v>440</v>
      </c>
      <c r="D47" s="307">
        <v>2</v>
      </c>
      <c r="E47" s="307">
        <v>1</v>
      </c>
      <c r="F47" s="307">
        <v>3</v>
      </c>
      <c r="G47" s="307">
        <v>0</v>
      </c>
      <c r="H47" s="307">
        <v>4</v>
      </c>
      <c r="I47" s="307">
        <v>3</v>
      </c>
      <c r="J47" s="307"/>
    </row>
    <row r="48" spans="1:10" ht="15.75" x14ac:dyDescent="0.25">
      <c r="A48" s="307">
        <v>9</v>
      </c>
      <c r="B48" s="240" t="s">
        <v>820</v>
      </c>
      <c r="C48" s="248" t="s">
        <v>498</v>
      </c>
      <c r="D48" s="307">
        <v>2</v>
      </c>
      <c r="E48" s="307">
        <v>1</v>
      </c>
      <c r="F48" s="307">
        <v>3</v>
      </c>
      <c r="G48" s="307">
        <v>0</v>
      </c>
      <c r="H48" s="307">
        <v>4</v>
      </c>
      <c r="I48" s="307">
        <v>3</v>
      </c>
      <c r="J48" s="307"/>
    </row>
    <row r="49" spans="1:10" ht="15.75" x14ac:dyDescent="0.25">
      <c r="A49" s="307">
        <v>10</v>
      </c>
      <c r="B49" s="240" t="s">
        <v>823</v>
      </c>
      <c r="C49" s="238" t="s">
        <v>499</v>
      </c>
      <c r="D49" s="307">
        <v>4</v>
      </c>
      <c r="E49" s="307">
        <v>0</v>
      </c>
      <c r="F49" s="307">
        <v>12</v>
      </c>
      <c r="G49" s="307">
        <v>0</v>
      </c>
      <c r="H49" s="307">
        <v>12</v>
      </c>
      <c r="I49" s="307">
        <v>3</v>
      </c>
      <c r="J49" s="307"/>
    </row>
    <row r="50" spans="1:10" ht="15.75" x14ac:dyDescent="0.25">
      <c r="A50" s="307">
        <v>11</v>
      </c>
      <c r="B50" s="240" t="s">
        <v>826</v>
      </c>
      <c r="C50" s="237" t="s">
        <v>282</v>
      </c>
      <c r="D50" s="307">
        <v>2</v>
      </c>
      <c r="E50" s="307">
        <v>1</v>
      </c>
      <c r="F50" s="307">
        <v>3</v>
      </c>
      <c r="G50" s="307">
        <v>0</v>
      </c>
      <c r="H50" s="307">
        <v>4</v>
      </c>
      <c r="I50" s="307"/>
      <c r="J50" s="307">
        <v>4</v>
      </c>
    </row>
    <row r="51" spans="1:10" ht="15.75" x14ac:dyDescent="0.25">
      <c r="A51" s="307">
        <v>12</v>
      </c>
      <c r="B51" s="262" t="s">
        <v>843</v>
      </c>
      <c r="C51" s="242" t="s">
        <v>292</v>
      </c>
      <c r="D51" s="307">
        <v>12</v>
      </c>
      <c r="E51" s="307">
        <v>0</v>
      </c>
      <c r="F51" s="307">
        <v>36</v>
      </c>
      <c r="G51" s="307">
        <v>0</v>
      </c>
      <c r="H51" s="307">
        <v>36</v>
      </c>
      <c r="I51" s="307">
        <v>7</v>
      </c>
      <c r="J51" s="307"/>
    </row>
    <row r="52" spans="1:10" ht="15.75" x14ac:dyDescent="0.25">
      <c r="A52" s="307">
        <v>13</v>
      </c>
      <c r="B52" s="240" t="s">
        <v>844</v>
      </c>
      <c r="C52" s="238" t="s">
        <v>437</v>
      </c>
      <c r="D52" s="307">
        <v>4</v>
      </c>
      <c r="E52" s="307">
        <v>0</v>
      </c>
      <c r="F52" s="307">
        <v>12</v>
      </c>
      <c r="G52" s="307">
        <v>0</v>
      </c>
      <c r="H52" s="307">
        <v>12</v>
      </c>
      <c r="I52" s="307">
        <v>7</v>
      </c>
      <c r="J52" s="307"/>
    </row>
    <row r="53" spans="1:10" ht="15.75" x14ac:dyDescent="0.25">
      <c r="A53" s="307">
        <v>14</v>
      </c>
      <c r="B53" s="262" t="s">
        <v>845</v>
      </c>
      <c r="C53" s="237" t="s">
        <v>293</v>
      </c>
      <c r="D53" s="307">
        <v>12</v>
      </c>
      <c r="E53" s="307">
        <v>0</v>
      </c>
      <c r="F53" s="307">
        <v>36</v>
      </c>
      <c r="G53" s="307">
        <v>0</v>
      </c>
      <c r="H53" s="307">
        <v>36</v>
      </c>
      <c r="I53" s="307"/>
      <c r="J53" s="307">
        <v>8</v>
      </c>
    </row>
    <row r="54" spans="1:10" ht="15.75" x14ac:dyDescent="0.25">
      <c r="A54" s="307">
        <v>15</v>
      </c>
      <c r="B54" s="264" t="s">
        <v>846</v>
      </c>
      <c r="C54" s="238" t="s">
        <v>443</v>
      </c>
      <c r="D54" s="307">
        <v>3</v>
      </c>
      <c r="E54" s="307">
        <v>0</v>
      </c>
      <c r="F54" s="307">
        <v>9</v>
      </c>
      <c r="G54" s="307">
        <v>0</v>
      </c>
      <c r="H54" s="307">
        <v>9</v>
      </c>
      <c r="I54" s="307"/>
      <c r="J54" s="307">
        <v>8</v>
      </c>
    </row>
    <row r="55" spans="1:10" ht="15.75" x14ac:dyDescent="0.25">
      <c r="A55" s="307">
        <v>16</v>
      </c>
      <c r="B55" s="262" t="s">
        <v>847</v>
      </c>
      <c r="C55" s="237" t="s">
        <v>434</v>
      </c>
      <c r="D55" s="307">
        <v>6</v>
      </c>
      <c r="E55" s="307">
        <v>0</v>
      </c>
      <c r="F55" s="307">
        <v>18</v>
      </c>
      <c r="G55" s="307">
        <v>0</v>
      </c>
      <c r="H55" s="307">
        <v>18</v>
      </c>
      <c r="I55" s="307"/>
      <c r="J55" s="307">
        <v>8</v>
      </c>
    </row>
    <row r="56" spans="1:10" ht="15.75" x14ac:dyDescent="0.25">
      <c r="A56" s="307">
        <v>17</v>
      </c>
      <c r="B56" s="240" t="s">
        <v>472</v>
      </c>
      <c r="C56" s="237" t="s">
        <v>429</v>
      </c>
      <c r="D56" s="307">
        <v>2</v>
      </c>
      <c r="E56" s="307">
        <v>1</v>
      </c>
      <c r="F56" s="307">
        <v>3</v>
      </c>
      <c r="G56" s="307">
        <v>0</v>
      </c>
      <c r="H56" s="307">
        <v>4</v>
      </c>
      <c r="I56" s="307">
        <v>2</v>
      </c>
      <c r="J56" s="307"/>
    </row>
    <row r="57" spans="1:10" ht="15.75" x14ac:dyDescent="0.25">
      <c r="A57" s="307">
        <v>18</v>
      </c>
      <c r="B57" s="240" t="s">
        <v>821</v>
      </c>
      <c r="C57" s="238" t="s">
        <v>393</v>
      </c>
      <c r="D57" s="307">
        <v>2</v>
      </c>
      <c r="E57" s="307">
        <v>2</v>
      </c>
      <c r="F57" s="307">
        <v>0</v>
      </c>
      <c r="G57" s="307">
        <v>0</v>
      </c>
      <c r="H57" s="307">
        <v>2</v>
      </c>
      <c r="I57" s="307">
        <v>3</v>
      </c>
      <c r="J57" s="307"/>
    </row>
    <row r="58" spans="1:10" ht="15.75" x14ac:dyDescent="0.25">
      <c r="A58" s="307">
        <v>19</v>
      </c>
      <c r="B58" s="240" t="s">
        <v>825</v>
      </c>
      <c r="C58" s="238" t="s">
        <v>298</v>
      </c>
      <c r="D58" s="307">
        <v>2</v>
      </c>
      <c r="E58" s="307">
        <v>1</v>
      </c>
      <c r="F58" s="307">
        <v>3</v>
      </c>
      <c r="G58" s="307">
        <v>0</v>
      </c>
      <c r="H58" s="307">
        <v>4</v>
      </c>
      <c r="I58" s="307">
        <v>3</v>
      </c>
      <c r="J58" s="307"/>
    </row>
    <row r="59" spans="1:10" ht="30" x14ac:dyDescent="0.25">
      <c r="A59" s="307">
        <v>20</v>
      </c>
      <c r="B59" s="240" t="s">
        <v>828</v>
      </c>
      <c r="C59" s="248" t="s">
        <v>441</v>
      </c>
      <c r="D59" s="307">
        <v>2</v>
      </c>
      <c r="E59" s="307">
        <v>1</v>
      </c>
      <c r="F59" s="307">
        <v>3</v>
      </c>
      <c r="G59" s="307">
        <v>0</v>
      </c>
      <c r="H59" s="307">
        <v>4</v>
      </c>
      <c r="I59" s="307"/>
      <c r="J59" s="307">
        <v>4</v>
      </c>
    </row>
    <row r="60" spans="1:10" ht="15.75" x14ac:dyDescent="0.25">
      <c r="A60" s="100"/>
      <c r="B60" s="312"/>
      <c r="C60" s="313" t="s">
        <v>875</v>
      </c>
      <c r="D60" s="168">
        <f>SUM(D40:D59)</f>
        <v>72</v>
      </c>
      <c r="E60" s="168">
        <f t="shared" ref="E60:H60" si="1">SUM(E40:E59)</f>
        <v>16</v>
      </c>
      <c r="F60" s="168">
        <f t="shared" si="1"/>
        <v>168</v>
      </c>
      <c r="G60" s="168">
        <f t="shared" si="1"/>
        <v>0</v>
      </c>
      <c r="H60" s="168">
        <f t="shared" si="1"/>
        <v>184</v>
      </c>
      <c r="I60" s="168"/>
      <c r="J60" s="168"/>
    </row>
    <row r="61" spans="1:10" ht="15.75" x14ac:dyDescent="0.25">
      <c r="A61" s="190"/>
      <c r="B61" s="110"/>
      <c r="C61" s="282"/>
      <c r="D61" s="190"/>
      <c r="E61" s="108"/>
      <c r="F61" s="108"/>
      <c r="G61" s="190"/>
      <c r="H61" s="190"/>
      <c r="I61" s="190"/>
      <c r="J61" s="190"/>
    </row>
    <row r="62" spans="1:10" ht="15.75" customHeight="1" x14ac:dyDescent="0.25">
      <c r="A62" s="398" t="s">
        <v>872</v>
      </c>
      <c r="B62" s="398"/>
      <c r="C62" s="398"/>
      <c r="D62" s="398"/>
      <c r="E62" s="398"/>
      <c r="F62" s="398"/>
      <c r="G62" s="398"/>
      <c r="H62" s="398"/>
      <c r="I62" s="398"/>
      <c r="J62" s="398"/>
    </row>
    <row r="63" spans="1:10" ht="15" customHeight="1" x14ac:dyDescent="0.25">
      <c r="A63" s="397" t="s">
        <v>123</v>
      </c>
      <c r="B63" s="397" t="s">
        <v>124</v>
      </c>
      <c r="C63" s="397" t="s">
        <v>125</v>
      </c>
      <c r="D63" s="397" t="s">
        <v>21</v>
      </c>
      <c r="E63" s="397" t="s">
        <v>874</v>
      </c>
      <c r="F63" s="397"/>
      <c r="G63" s="397"/>
      <c r="H63" s="397"/>
      <c r="I63" s="397" t="s">
        <v>861</v>
      </c>
      <c r="J63" s="397"/>
    </row>
    <row r="64" spans="1:10" ht="15" customHeight="1" x14ac:dyDescent="0.25">
      <c r="A64" s="397"/>
      <c r="B64" s="397"/>
      <c r="C64" s="397"/>
      <c r="D64" s="397"/>
      <c r="E64" s="232" t="s">
        <v>865</v>
      </c>
      <c r="F64" s="232" t="s">
        <v>866</v>
      </c>
      <c r="G64" s="232" t="s">
        <v>867</v>
      </c>
      <c r="H64" s="232" t="s">
        <v>868</v>
      </c>
      <c r="I64" s="232" t="s">
        <v>862</v>
      </c>
      <c r="J64" s="232" t="s">
        <v>863</v>
      </c>
    </row>
    <row r="65" spans="1:10" ht="15.75" x14ac:dyDescent="0.25">
      <c r="A65" s="307">
        <v>1</v>
      </c>
      <c r="B65" s="240" t="s">
        <v>822</v>
      </c>
      <c r="C65" s="237" t="s">
        <v>143</v>
      </c>
      <c r="D65" s="100">
        <v>2</v>
      </c>
      <c r="E65" s="102">
        <v>1</v>
      </c>
      <c r="F65" s="102">
        <v>3</v>
      </c>
      <c r="G65" s="100">
        <v>0</v>
      </c>
      <c r="H65" s="100">
        <v>4</v>
      </c>
      <c r="I65" s="100"/>
      <c r="J65" s="100">
        <v>3</v>
      </c>
    </row>
    <row r="66" spans="1:10" ht="15.75" x14ac:dyDescent="0.25">
      <c r="A66" s="307">
        <v>2</v>
      </c>
      <c r="B66" s="240" t="s">
        <v>471</v>
      </c>
      <c r="C66" s="237" t="s">
        <v>285</v>
      </c>
      <c r="D66" s="100">
        <v>2</v>
      </c>
      <c r="E66" s="102">
        <v>2</v>
      </c>
      <c r="F66" s="102">
        <v>0</v>
      </c>
      <c r="G66" s="100">
        <v>0</v>
      </c>
      <c r="H66" s="100">
        <v>2</v>
      </c>
      <c r="I66" s="100">
        <v>2</v>
      </c>
      <c r="J66" s="307"/>
    </row>
    <row r="67" spans="1:10" ht="15.75" x14ac:dyDescent="0.25">
      <c r="A67" s="307">
        <v>3</v>
      </c>
      <c r="B67" s="240" t="s">
        <v>806</v>
      </c>
      <c r="C67" s="237" t="s">
        <v>108</v>
      </c>
      <c r="D67" s="102">
        <v>3</v>
      </c>
      <c r="E67" s="102">
        <v>2</v>
      </c>
      <c r="F67" s="102">
        <v>3</v>
      </c>
      <c r="G67" s="100">
        <v>0</v>
      </c>
      <c r="H67" s="100">
        <v>5</v>
      </c>
      <c r="I67" s="100"/>
      <c r="J67" s="100">
        <v>1</v>
      </c>
    </row>
    <row r="68" spans="1:10" ht="30" x14ac:dyDescent="0.25">
      <c r="A68" s="307">
        <v>4</v>
      </c>
      <c r="B68" s="240" t="s">
        <v>812</v>
      </c>
      <c r="C68" s="237" t="s">
        <v>430</v>
      </c>
      <c r="D68" s="102">
        <v>2</v>
      </c>
      <c r="E68" s="102">
        <v>1</v>
      </c>
      <c r="F68" s="102">
        <v>3</v>
      </c>
      <c r="G68" s="100">
        <v>0</v>
      </c>
      <c r="H68" s="102">
        <v>4</v>
      </c>
      <c r="I68" s="100">
        <v>2</v>
      </c>
      <c r="J68" s="307"/>
    </row>
    <row r="69" spans="1:10" ht="15.75" x14ac:dyDescent="0.25">
      <c r="A69" s="307">
        <v>5</v>
      </c>
      <c r="B69" s="240" t="s">
        <v>814</v>
      </c>
      <c r="C69" s="237" t="s">
        <v>438</v>
      </c>
      <c r="D69" s="100">
        <v>2</v>
      </c>
      <c r="E69" s="102">
        <v>1</v>
      </c>
      <c r="F69" s="102">
        <v>3</v>
      </c>
      <c r="G69" s="100">
        <v>0</v>
      </c>
      <c r="H69" s="100">
        <v>4</v>
      </c>
      <c r="I69" s="100">
        <v>2</v>
      </c>
      <c r="J69" s="307"/>
    </row>
    <row r="70" spans="1:10" ht="30" x14ac:dyDescent="0.25">
      <c r="A70" s="307">
        <v>6</v>
      </c>
      <c r="B70" s="240" t="s">
        <v>817</v>
      </c>
      <c r="C70" s="238" t="s">
        <v>474</v>
      </c>
      <c r="D70" s="100">
        <v>4</v>
      </c>
      <c r="E70" s="100">
        <v>0</v>
      </c>
      <c r="F70" s="102">
        <v>12</v>
      </c>
      <c r="G70" s="100">
        <v>0</v>
      </c>
      <c r="H70" s="100">
        <v>12</v>
      </c>
      <c r="I70" s="100">
        <v>2</v>
      </c>
      <c r="J70" s="307"/>
    </row>
    <row r="71" spans="1:10" ht="15.75" x14ac:dyDescent="0.25">
      <c r="A71" s="307">
        <v>7</v>
      </c>
      <c r="B71" s="240" t="s">
        <v>819</v>
      </c>
      <c r="C71" s="248" t="s">
        <v>440</v>
      </c>
      <c r="D71" s="100">
        <v>2</v>
      </c>
      <c r="E71" s="100">
        <v>1</v>
      </c>
      <c r="F71" s="102">
        <v>3</v>
      </c>
      <c r="G71" s="100">
        <v>0</v>
      </c>
      <c r="H71" s="100">
        <v>4</v>
      </c>
      <c r="I71" s="100"/>
      <c r="J71" s="100">
        <v>3</v>
      </c>
    </row>
    <row r="72" spans="1:10" ht="15.75" x14ac:dyDescent="0.25">
      <c r="A72" s="307">
        <v>8</v>
      </c>
      <c r="B72" s="240" t="s">
        <v>820</v>
      </c>
      <c r="C72" s="248" t="s">
        <v>498</v>
      </c>
      <c r="D72" s="100">
        <v>2</v>
      </c>
      <c r="E72" s="100">
        <v>1</v>
      </c>
      <c r="F72" s="102">
        <v>3</v>
      </c>
      <c r="G72" s="100">
        <v>0</v>
      </c>
      <c r="H72" s="100">
        <v>4</v>
      </c>
      <c r="I72" s="100"/>
      <c r="J72" s="100">
        <v>3</v>
      </c>
    </row>
    <row r="73" spans="1:10" ht="15.75" x14ac:dyDescent="0.25">
      <c r="A73" s="307">
        <v>9</v>
      </c>
      <c r="B73" s="240" t="s">
        <v>823</v>
      </c>
      <c r="C73" s="238" t="s">
        <v>499</v>
      </c>
      <c r="D73" s="100">
        <v>4</v>
      </c>
      <c r="E73" s="100">
        <v>0</v>
      </c>
      <c r="F73" s="102">
        <v>12</v>
      </c>
      <c r="G73" s="100">
        <v>0</v>
      </c>
      <c r="H73" s="100">
        <v>12</v>
      </c>
      <c r="I73" s="100"/>
      <c r="J73" s="100">
        <v>3</v>
      </c>
    </row>
    <row r="74" spans="1:10" ht="15.75" x14ac:dyDescent="0.25">
      <c r="A74" s="307">
        <v>10</v>
      </c>
      <c r="B74" s="262" t="s">
        <v>843</v>
      </c>
      <c r="C74" s="242" t="s">
        <v>292</v>
      </c>
      <c r="D74" s="100">
        <v>12</v>
      </c>
      <c r="E74" s="100">
        <v>0</v>
      </c>
      <c r="F74" s="102">
        <v>36</v>
      </c>
      <c r="G74" s="100">
        <v>0</v>
      </c>
      <c r="H74" s="100">
        <v>36</v>
      </c>
      <c r="I74" s="100"/>
      <c r="J74" s="100">
        <v>7</v>
      </c>
    </row>
    <row r="75" spans="1:10" ht="15.75" x14ac:dyDescent="0.25">
      <c r="A75" s="307">
        <v>11</v>
      </c>
      <c r="B75" s="240" t="s">
        <v>844</v>
      </c>
      <c r="C75" s="238" t="s">
        <v>437</v>
      </c>
      <c r="D75" s="100">
        <v>4</v>
      </c>
      <c r="E75" s="100">
        <v>0</v>
      </c>
      <c r="F75" s="102">
        <v>12</v>
      </c>
      <c r="G75" s="100">
        <v>0</v>
      </c>
      <c r="H75" s="100">
        <v>12</v>
      </c>
      <c r="I75" s="100"/>
      <c r="J75" s="100">
        <v>7</v>
      </c>
    </row>
    <row r="76" spans="1:10" ht="15.75" x14ac:dyDescent="0.25">
      <c r="A76" s="307">
        <v>12</v>
      </c>
      <c r="B76" s="262" t="s">
        <v>845</v>
      </c>
      <c r="C76" s="237" t="s">
        <v>293</v>
      </c>
      <c r="D76" s="100">
        <v>12</v>
      </c>
      <c r="E76" s="100">
        <v>0</v>
      </c>
      <c r="F76" s="102">
        <v>36</v>
      </c>
      <c r="G76" s="100">
        <v>0</v>
      </c>
      <c r="H76" s="100">
        <v>36</v>
      </c>
      <c r="I76" s="100">
        <v>8</v>
      </c>
      <c r="J76" s="307"/>
    </row>
    <row r="77" spans="1:10" ht="15.75" x14ac:dyDescent="0.25">
      <c r="A77" s="307">
        <v>13</v>
      </c>
      <c r="B77" s="264" t="s">
        <v>846</v>
      </c>
      <c r="C77" s="238" t="s">
        <v>443</v>
      </c>
      <c r="D77" s="100">
        <v>3</v>
      </c>
      <c r="E77" s="100">
        <v>0</v>
      </c>
      <c r="F77" s="102">
        <v>9</v>
      </c>
      <c r="G77" s="100">
        <v>0</v>
      </c>
      <c r="H77" s="100">
        <v>9</v>
      </c>
      <c r="I77" s="100">
        <v>8</v>
      </c>
      <c r="J77" s="307"/>
    </row>
    <row r="78" spans="1:10" ht="15.75" x14ac:dyDescent="0.25">
      <c r="A78" s="307">
        <v>14</v>
      </c>
      <c r="B78" s="262" t="s">
        <v>847</v>
      </c>
      <c r="C78" s="237" t="s">
        <v>434</v>
      </c>
      <c r="D78" s="100">
        <v>6</v>
      </c>
      <c r="E78" s="100">
        <v>0</v>
      </c>
      <c r="F78" s="102">
        <v>18</v>
      </c>
      <c r="G78" s="100">
        <v>0</v>
      </c>
      <c r="H78" s="100">
        <v>18</v>
      </c>
      <c r="I78" s="100">
        <v>8</v>
      </c>
      <c r="J78" s="171"/>
    </row>
    <row r="79" spans="1:10" ht="15.75" x14ac:dyDescent="0.25">
      <c r="A79" s="307">
        <v>15</v>
      </c>
      <c r="B79" s="240" t="s">
        <v>821</v>
      </c>
      <c r="C79" s="238" t="s">
        <v>393</v>
      </c>
      <c r="D79" s="100">
        <v>2</v>
      </c>
      <c r="E79" s="100">
        <v>2</v>
      </c>
      <c r="F79" s="102">
        <v>0</v>
      </c>
      <c r="G79" s="100">
        <v>0</v>
      </c>
      <c r="H79" s="100">
        <v>2</v>
      </c>
      <c r="I79" s="100"/>
      <c r="J79" s="100">
        <v>3</v>
      </c>
    </row>
    <row r="80" spans="1:10" ht="15.75" x14ac:dyDescent="0.25">
      <c r="A80" s="307">
        <v>16</v>
      </c>
      <c r="B80" s="240" t="s">
        <v>825</v>
      </c>
      <c r="C80" s="238" t="s">
        <v>298</v>
      </c>
      <c r="D80" s="100">
        <v>2</v>
      </c>
      <c r="E80" s="100">
        <v>1</v>
      </c>
      <c r="F80" s="102">
        <v>3</v>
      </c>
      <c r="G80" s="100">
        <v>0</v>
      </c>
      <c r="H80" s="100">
        <v>4</v>
      </c>
      <c r="I80" s="100">
        <v>4</v>
      </c>
      <c r="J80" s="307"/>
    </row>
    <row r="81" spans="1:10" ht="30" x14ac:dyDescent="0.25">
      <c r="A81" s="307">
        <v>17</v>
      </c>
      <c r="B81" s="240" t="s">
        <v>828</v>
      </c>
      <c r="C81" s="248" t="s">
        <v>441</v>
      </c>
      <c r="D81" s="100">
        <v>2</v>
      </c>
      <c r="E81" s="100">
        <v>1</v>
      </c>
      <c r="F81" s="102">
        <v>3</v>
      </c>
      <c r="G81" s="100">
        <v>0</v>
      </c>
      <c r="H81" s="100">
        <v>4</v>
      </c>
      <c r="I81" s="100">
        <v>4</v>
      </c>
      <c r="J81" s="307"/>
    </row>
    <row r="82" spans="1:10" ht="15.75" x14ac:dyDescent="0.25">
      <c r="A82" s="307">
        <v>18</v>
      </c>
      <c r="B82" s="240" t="s">
        <v>810</v>
      </c>
      <c r="C82" s="242" t="s">
        <v>138</v>
      </c>
      <c r="D82" s="100">
        <v>2</v>
      </c>
      <c r="E82" s="100">
        <v>1</v>
      </c>
      <c r="F82" s="102">
        <v>3</v>
      </c>
      <c r="G82" s="100">
        <v>0</v>
      </c>
      <c r="H82" s="100">
        <v>4</v>
      </c>
      <c r="I82" s="100"/>
      <c r="J82" s="100">
        <v>1</v>
      </c>
    </row>
    <row r="83" spans="1:10" ht="15.75" x14ac:dyDescent="0.25">
      <c r="A83" s="307">
        <v>19</v>
      </c>
      <c r="B83" s="240" t="s">
        <v>815</v>
      </c>
      <c r="C83" s="238" t="s">
        <v>289</v>
      </c>
      <c r="D83" s="100">
        <v>3</v>
      </c>
      <c r="E83" s="100">
        <v>3</v>
      </c>
      <c r="F83" s="102">
        <v>0</v>
      </c>
      <c r="G83" s="100">
        <v>0</v>
      </c>
      <c r="H83" s="100">
        <v>3</v>
      </c>
      <c r="I83" s="100">
        <v>2</v>
      </c>
      <c r="J83" s="307"/>
    </row>
    <row r="84" spans="1:10" ht="15.75" x14ac:dyDescent="0.25">
      <c r="A84" s="307">
        <v>20</v>
      </c>
      <c r="B84" s="239" t="s">
        <v>830</v>
      </c>
      <c r="C84" s="254" t="s">
        <v>22</v>
      </c>
      <c r="D84" s="100">
        <v>2</v>
      </c>
      <c r="E84" s="100">
        <v>1</v>
      </c>
      <c r="F84" s="102">
        <v>3</v>
      </c>
      <c r="G84" s="100">
        <v>0</v>
      </c>
      <c r="H84" s="100">
        <v>4</v>
      </c>
      <c r="I84" s="100">
        <v>4</v>
      </c>
      <c r="J84" s="307"/>
    </row>
    <row r="85" spans="1:10" ht="15.75" x14ac:dyDescent="0.25">
      <c r="A85" s="307">
        <v>21</v>
      </c>
      <c r="B85" s="240" t="s">
        <v>831</v>
      </c>
      <c r="C85" s="238" t="s">
        <v>297</v>
      </c>
      <c r="D85" s="100">
        <v>2</v>
      </c>
      <c r="E85" s="100">
        <v>1</v>
      </c>
      <c r="F85" s="102">
        <v>3</v>
      </c>
      <c r="G85" s="100">
        <v>0</v>
      </c>
      <c r="H85" s="100">
        <v>4</v>
      </c>
      <c r="I85" s="100"/>
      <c r="J85" s="100">
        <v>5</v>
      </c>
    </row>
    <row r="86" spans="1:10" ht="15.75" x14ac:dyDescent="0.25">
      <c r="A86" s="307">
        <v>22</v>
      </c>
      <c r="B86" s="240" t="s">
        <v>832</v>
      </c>
      <c r="C86" s="237" t="s">
        <v>296</v>
      </c>
      <c r="D86" s="100">
        <v>2</v>
      </c>
      <c r="E86" s="100">
        <v>1</v>
      </c>
      <c r="F86" s="102">
        <v>3</v>
      </c>
      <c r="G86" s="100">
        <v>0</v>
      </c>
      <c r="H86" s="100">
        <v>4</v>
      </c>
      <c r="I86" s="100"/>
      <c r="J86" s="100">
        <v>5</v>
      </c>
    </row>
    <row r="87" spans="1:10" ht="30" x14ac:dyDescent="0.25">
      <c r="A87" s="307">
        <v>23</v>
      </c>
      <c r="B87" s="240" t="s">
        <v>848</v>
      </c>
      <c r="C87" s="242" t="s">
        <v>849</v>
      </c>
      <c r="D87" s="100">
        <v>2</v>
      </c>
      <c r="E87" s="100">
        <v>2</v>
      </c>
      <c r="F87" s="102">
        <v>0</v>
      </c>
      <c r="G87" s="100">
        <v>0</v>
      </c>
      <c r="H87" s="102">
        <v>2</v>
      </c>
      <c r="I87" s="102"/>
      <c r="J87" s="100">
        <v>5</v>
      </c>
    </row>
    <row r="88" spans="1:10" ht="15.75" x14ac:dyDescent="0.25">
      <c r="A88" s="307">
        <v>24</v>
      </c>
      <c r="B88" s="240" t="s">
        <v>834</v>
      </c>
      <c r="C88" s="304" t="s">
        <v>439</v>
      </c>
      <c r="D88" s="100">
        <v>2</v>
      </c>
      <c r="E88" s="100">
        <v>1</v>
      </c>
      <c r="F88" s="102">
        <v>3</v>
      </c>
      <c r="G88" s="100">
        <v>0</v>
      </c>
      <c r="H88" s="102">
        <v>4</v>
      </c>
      <c r="I88" s="102"/>
      <c r="J88" s="100">
        <v>5</v>
      </c>
    </row>
    <row r="89" spans="1:10" ht="15.75" x14ac:dyDescent="0.25">
      <c r="A89" s="307">
        <v>25</v>
      </c>
      <c r="B89" s="240" t="s">
        <v>840</v>
      </c>
      <c r="C89" s="237" t="s">
        <v>442</v>
      </c>
      <c r="D89" s="100">
        <v>2</v>
      </c>
      <c r="E89" s="100">
        <v>1</v>
      </c>
      <c r="F89" s="102">
        <v>3</v>
      </c>
      <c r="G89" s="100">
        <v>0</v>
      </c>
      <c r="H89" s="100">
        <v>4</v>
      </c>
      <c r="I89" s="100">
        <v>6</v>
      </c>
      <c r="J89" s="307"/>
    </row>
    <row r="90" spans="1:10" ht="15.75" x14ac:dyDescent="0.25">
      <c r="A90" s="307">
        <v>26</v>
      </c>
      <c r="B90" s="240" t="s">
        <v>841</v>
      </c>
      <c r="C90" s="238" t="s">
        <v>417</v>
      </c>
      <c r="D90" s="100">
        <v>2</v>
      </c>
      <c r="E90" s="100">
        <v>1</v>
      </c>
      <c r="F90" s="102">
        <v>3</v>
      </c>
      <c r="G90" s="100">
        <v>0</v>
      </c>
      <c r="H90" s="100">
        <v>4</v>
      </c>
      <c r="I90" s="100">
        <v>6</v>
      </c>
      <c r="J90" s="307"/>
    </row>
    <row r="91" spans="1:10" ht="15.75" x14ac:dyDescent="0.25">
      <c r="A91" s="307">
        <v>27</v>
      </c>
      <c r="B91" s="240" t="s">
        <v>850</v>
      </c>
      <c r="C91" s="238" t="s">
        <v>528</v>
      </c>
      <c r="D91" s="100">
        <v>2</v>
      </c>
      <c r="E91" s="100">
        <v>2</v>
      </c>
      <c r="F91" s="102">
        <v>0</v>
      </c>
      <c r="G91" s="100">
        <v>0</v>
      </c>
      <c r="H91" s="100">
        <v>2</v>
      </c>
      <c r="I91" s="100">
        <v>6</v>
      </c>
      <c r="J91" s="307"/>
    </row>
    <row r="92" spans="1:10" ht="15.75" x14ac:dyDescent="0.25">
      <c r="A92" s="100"/>
      <c r="B92" s="312"/>
      <c r="C92" s="313" t="s">
        <v>875</v>
      </c>
      <c r="D92" s="168">
        <f>SUM(D65:D91)</f>
        <v>87</v>
      </c>
      <c r="E92" s="168">
        <f t="shared" ref="E92:H92" si="2">SUM(E65:E91)</f>
        <v>27</v>
      </c>
      <c r="F92" s="168">
        <f t="shared" si="2"/>
        <v>180</v>
      </c>
      <c r="G92" s="168">
        <f t="shared" si="2"/>
        <v>0</v>
      </c>
      <c r="H92" s="168">
        <f t="shared" si="2"/>
        <v>207</v>
      </c>
      <c r="I92" s="168"/>
      <c r="J92" s="168"/>
    </row>
    <row r="93" spans="1:10" ht="15.75" x14ac:dyDescent="0.25">
      <c r="A93" s="190"/>
      <c r="B93" s="110"/>
      <c r="C93" s="282"/>
      <c r="D93" s="190"/>
      <c r="E93" s="108"/>
      <c r="F93" s="108"/>
      <c r="G93" s="190"/>
      <c r="H93" s="190"/>
      <c r="I93" s="190"/>
      <c r="J93" s="190"/>
    </row>
    <row r="94" spans="1:10" ht="15.75" customHeight="1" x14ac:dyDescent="0.25">
      <c r="A94" s="398" t="s">
        <v>873</v>
      </c>
      <c r="B94" s="398"/>
      <c r="C94" s="398"/>
      <c r="D94" s="398"/>
      <c r="E94" s="398"/>
      <c r="F94" s="398"/>
      <c r="G94" s="398"/>
      <c r="H94" s="398"/>
      <c r="I94" s="398"/>
      <c r="J94" s="398"/>
    </row>
    <row r="95" spans="1:10" ht="15" customHeight="1" x14ac:dyDescent="0.25">
      <c r="A95" s="397" t="s">
        <v>123</v>
      </c>
      <c r="B95" s="397" t="s">
        <v>124</v>
      </c>
      <c r="C95" s="397" t="s">
        <v>125</v>
      </c>
      <c r="D95" s="397" t="s">
        <v>21</v>
      </c>
      <c r="E95" s="397" t="s">
        <v>874</v>
      </c>
      <c r="F95" s="397"/>
      <c r="G95" s="397"/>
      <c r="H95" s="397"/>
      <c r="I95" s="397" t="s">
        <v>861</v>
      </c>
      <c r="J95" s="397"/>
    </row>
    <row r="96" spans="1:10" ht="15" customHeight="1" x14ac:dyDescent="0.25">
      <c r="A96" s="397"/>
      <c r="B96" s="397"/>
      <c r="C96" s="397"/>
      <c r="D96" s="397"/>
      <c r="E96" s="232" t="s">
        <v>865</v>
      </c>
      <c r="F96" s="232" t="s">
        <v>866</v>
      </c>
      <c r="G96" s="232" t="s">
        <v>867</v>
      </c>
      <c r="H96" s="232" t="s">
        <v>868</v>
      </c>
      <c r="I96" s="232" t="s">
        <v>862</v>
      </c>
      <c r="J96" s="232" t="s">
        <v>863</v>
      </c>
    </row>
    <row r="97" spans="1:17" ht="15.75" x14ac:dyDescent="0.25">
      <c r="A97" s="307">
        <v>1</v>
      </c>
      <c r="B97" s="240" t="s">
        <v>822</v>
      </c>
      <c r="C97" s="237" t="s">
        <v>143</v>
      </c>
      <c r="D97" s="100">
        <v>2</v>
      </c>
      <c r="E97" s="102">
        <v>1</v>
      </c>
      <c r="F97" s="102">
        <v>3</v>
      </c>
      <c r="G97" s="100">
        <v>0</v>
      </c>
      <c r="H97" s="100">
        <v>4</v>
      </c>
      <c r="I97" s="100">
        <v>3</v>
      </c>
      <c r="J97" s="100"/>
    </row>
    <row r="98" spans="1:17" ht="15.75" x14ac:dyDescent="0.25">
      <c r="A98" s="307">
        <v>2</v>
      </c>
      <c r="B98" s="240" t="s">
        <v>471</v>
      </c>
      <c r="C98" s="237" t="s">
        <v>285</v>
      </c>
      <c r="D98" s="307">
        <v>2</v>
      </c>
      <c r="E98" s="307">
        <v>2</v>
      </c>
      <c r="F98" s="307">
        <v>0</v>
      </c>
      <c r="G98" s="307">
        <v>0</v>
      </c>
      <c r="H98" s="307">
        <v>2</v>
      </c>
      <c r="I98" s="307"/>
      <c r="J98" s="307">
        <v>2</v>
      </c>
    </row>
    <row r="99" spans="1:17" ht="15.75" x14ac:dyDescent="0.25">
      <c r="A99" s="307">
        <v>3</v>
      </c>
      <c r="B99" s="240" t="s">
        <v>806</v>
      </c>
      <c r="C99" s="237" t="s">
        <v>108</v>
      </c>
      <c r="D99" s="307">
        <v>3</v>
      </c>
      <c r="E99" s="307">
        <v>2</v>
      </c>
      <c r="F99" s="307">
        <v>3</v>
      </c>
      <c r="G99" s="307">
        <v>0</v>
      </c>
      <c r="H99" s="307">
        <v>5</v>
      </c>
      <c r="I99" s="307">
        <v>1</v>
      </c>
      <c r="J99" s="307"/>
    </row>
    <row r="100" spans="1:17" ht="30" x14ac:dyDescent="0.25">
      <c r="A100" s="307">
        <v>4</v>
      </c>
      <c r="B100" s="240" t="s">
        <v>812</v>
      </c>
      <c r="C100" s="237" t="s">
        <v>430</v>
      </c>
      <c r="D100" s="307">
        <v>2</v>
      </c>
      <c r="E100" s="307">
        <v>1</v>
      </c>
      <c r="F100" s="307">
        <v>3</v>
      </c>
      <c r="G100" s="307">
        <v>0</v>
      </c>
      <c r="H100" s="307">
        <v>4</v>
      </c>
      <c r="I100" s="307"/>
      <c r="J100" s="307">
        <v>2</v>
      </c>
    </row>
    <row r="101" spans="1:17" ht="15.75" x14ac:dyDescent="0.25">
      <c r="A101" s="307">
        <v>5</v>
      </c>
      <c r="B101" s="240" t="s">
        <v>814</v>
      </c>
      <c r="C101" s="237" t="s">
        <v>438</v>
      </c>
      <c r="D101" s="307">
        <v>2</v>
      </c>
      <c r="E101" s="307">
        <v>1</v>
      </c>
      <c r="F101" s="307">
        <v>3</v>
      </c>
      <c r="G101" s="307">
        <v>0</v>
      </c>
      <c r="H101" s="307">
        <v>4</v>
      </c>
      <c r="I101" s="307"/>
      <c r="J101" s="307">
        <v>2</v>
      </c>
    </row>
    <row r="102" spans="1:17" ht="30" x14ac:dyDescent="0.25">
      <c r="A102" s="307">
        <v>6</v>
      </c>
      <c r="B102" s="240" t="s">
        <v>817</v>
      </c>
      <c r="C102" s="238" t="s">
        <v>474</v>
      </c>
      <c r="D102" s="100">
        <v>4</v>
      </c>
      <c r="E102" s="102">
        <v>0</v>
      </c>
      <c r="F102" s="102">
        <v>12</v>
      </c>
      <c r="G102" s="100">
        <v>0</v>
      </c>
      <c r="H102" s="100">
        <v>12</v>
      </c>
      <c r="I102" s="307"/>
      <c r="J102" s="307">
        <v>2</v>
      </c>
    </row>
    <row r="103" spans="1:17" ht="15.75" x14ac:dyDescent="0.25">
      <c r="A103" s="307">
        <v>7</v>
      </c>
      <c r="B103" s="240" t="s">
        <v>819</v>
      </c>
      <c r="C103" s="248" t="s">
        <v>440</v>
      </c>
      <c r="D103" s="307">
        <v>2</v>
      </c>
      <c r="E103" s="307">
        <v>1</v>
      </c>
      <c r="F103" s="307">
        <v>3</v>
      </c>
      <c r="G103" s="307">
        <v>0</v>
      </c>
      <c r="H103" s="307">
        <v>4</v>
      </c>
      <c r="I103" s="307">
        <v>3</v>
      </c>
      <c r="J103" s="307"/>
    </row>
    <row r="104" spans="1:17" ht="15.75" x14ac:dyDescent="0.25">
      <c r="A104" s="307">
        <v>8</v>
      </c>
      <c r="B104" s="240" t="s">
        <v>820</v>
      </c>
      <c r="C104" s="248" t="s">
        <v>498</v>
      </c>
      <c r="D104" s="307">
        <v>2</v>
      </c>
      <c r="E104" s="307">
        <v>1</v>
      </c>
      <c r="F104" s="307">
        <v>3</v>
      </c>
      <c r="G104" s="307">
        <v>0</v>
      </c>
      <c r="H104" s="307">
        <v>4</v>
      </c>
      <c r="I104" s="307">
        <v>3</v>
      </c>
      <c r="J104" s="307"/>
    </row>
    <row r="105" spans="1:17" ht="15.75" x14ac:dyDescent="0.25">
      <c r="A105" s="307">
        <v>9</v>
      </c>
      <c r="B105" s="240" t="s">
        <v>823</v>
      </c>
      <c r="C105" s="238" t="s">
        <v>499</v>
      </c>
      <c r="D105" s="307">
        <v>4</v>
      </c>
      <c r="E105" s="307">
        <v>0</v>
      </c>
      <c r="F105" s="307">
        <v>12</v>
      </c>
      <c r="G105" s="307">
        <v>0</v>
      </c>
      <c r="H105" s="307">
        <v>12</v>
      </c>
      <c r="I105" s="307">
        <v>3</v>
      </c>
      <c r="J105" s="307"/>
    </row>
    <row r="106" spans="1:17" ht="15.75" x14ac:dyDescent="0.25">
      <c r="A106" s="307">
        <v>10</v>
      </c>
      <c r="B106" s="262" t="s">
        <v>843</v>
      </c>
      <c r="C106" s="242" t="s">
        <v>292</v>
      </c>
      <c r="D106" s="307">
        <v>12</v>
      </c>
      <c r="E106" s="307">
        <v>0</v>
      </c>
      <c r="F106" s="307">
        <v>36</v>
      </c>
      <c r="G106" s="307">
        <v>0</v>
      </c>
      <c r="H106" s="307">
        <v>36</v>
      </c>
      <c r="I106" s="307">
        <v>7</v>
      </c>
      <c r="J106" s="307"/>
    </row>
    <row r="107" spans="1:17" ht="15.75" x14ac:dyDescent="0.25">
      <c r="A107" s="307">
        <v>11</v>
      </c>
      <c r="B107" s="240" t="s">
        <v>844</v>
      </c>
      <c r="C107" s="238" t="s">
        <v>437</v>
      </c>
      <c r="D107" s="307">
        <v>4</v>
      </c>
      <c r="E107" s="307">
        <v>0</v>
      </c>
      <c r="F107" s="307">
        <v>12</v>
      </c>
      <c r="G107" s="307">
        <v>0</v>
      </c>
      <c r="H107" s="307">
        <v>12</v>
      </c>
      <c r="I107" s="307">
        <v>7</v>
      </c>
      <c r="J107" s="307"/>
    </row>
    <row r="108" spans="1:17" ht="15.75" x14ac:dyDescent="0.25">
      <c r="A108" s="307">
        <v>12</v>
      </c>
      <c r="B108" s="262" t="s">
        <v>845</v>
      </c>
      <c r="C108" s="237" t="s">
        <v>293</v>
      </c>
      <c r="D108" s="307">
        <v>12</v>
      </c>
      <c r="E108" s="307">
        <v>0</v>
      </c>
      <c r="F108" s="307">
        <v>36</v>
      </c>
      <c r="G108" s="307">
        <v>0</v>
      </c>
      <c r="H108" s="307">
        <v>36</v>
      </c>
      <c r="I108" s="307"/>
      <c r="J108" s="307">
        <v>8</v>
      </c>
    </row>
    <row r="109" spans="1:17" ht="15.75" x14ac:dyDescent="0.25">
      <c r="A109" s="307">
        <v>13</v>
      </c>
      <c r="B109" s="264" t="s">
        <v>846</v>
      </c>
      <c r="C109" s="238" t="s">
        <v>443</v>
      </c>
      <c r="D109" s="307">
        <v>3</v>
      </c>
      <c r="E109" s="307">
        <v>0</v>
      </c>
      <c r="F109" s="307">
        <v>9</v>
      </c>
      <c r="G109" s="307">
        <v>0</v>
      </c>
      <c r="H109" s="307">
        <v>9</v>
      </c>
      <c r="I109" s="307"/>
      <c r="J109" s="307">
        <v>8</v>
      </c>
    </row>
    <row r="110" spans="1:17" ht="15.75" x14ac:dyDescent="0.25">
      <c r="A110" s="307">
        <v>14</v>
      </c>
      <c r="B110" s="262" t="s">
        <v>847</v>
      </c>
      <c r="C110" s="237" t="s">
        <v>434</v>
      </c>
      <c r="D110" s="307">
        <v>6</v>
      </c>
      <c r="E110" s="307">
        <v>0</v>
      </c>
      <c r="F110" s="307">
        <v>18</v>
      </c>
      <c r="G110" s="307">
        <v>0</v>
      </c>
      <c r="H110" s="307">
        <v>18</v>
      </c>
      <c r="I110" s="161"/>
      <c r="J110" s="307">
        <v>8</v>
      </c>
      <c r="P110" s="310"/>
      <c r="Q110" s="311"/>
    </row>
    <row r="111" spans="1:17" ht="15.75" x14ac:dyDescent="0.25">
      <c r="A111" s="307">
        <v>15</v>
      </c>
      <c r="B111" s="240" t="s">
        <v>821</v>
      </c>
      <c r="C111" s="238" t="s">
        <v>393</v>
      </c>
      <c r="D111" s="100">
        <v>2</v>
      </c>
      <c r="E111" s="102">
        <v>2</v>
      </c>
      <c r="F111" s="102">
        <v>0</v>
      </c>
      <c r="G111" s="100">
        <v>0</v>
      </c>
      <c r="H111" s="100">
        <v>2</v>
      </c>
      <c r="I111" s="307">
        <v>3</v>
      </c>
      <c r="J111" s="307"/>
    </row>
    <row r="112" spans="1:17" ht="15.75" x14ac:dyDescent="0.25">
      <c r="A112" s="307">
        <v>16</v>
      </c>
      <c r="B112" s="240" t="s">
        <v>825</v>
      </c>
      <c r="C112" s="238" t="s">
        <v>298</v>
      </c>
      <c r="D112" s="307">
        <v>2</v>
      </c>
      <c r="E112" s="307">
        <v>1</v>
      </c>
      <c r="F112" s="307">
        <v>3</v>
      </c>
      <c r="G112" s="307">
        <v>0</v>
      </c>
      <c r="H112" s="307">
        <v>4</v>
      </c>
      <c r="I112" s="307"/>
      <c r="J112" s="307">
        <v>4</v>
      </c>
    </row>
    <row r="113" spans="1:14" ht="30" x14ac:dyDescent="0.25">
      <c r="A113" s="307">
        <v>17</v>
      </c>
      <c r="B113" s="240" t="s">
        <v>828</v>
      </c>
      <c r="C113" s="248" t="s">
        <v>441</v>
      </c>
      <c r="D113" s="307">
        <v>2</v>
      </c>
      <c r="E113" s="307">
        <v>1</v>
      </c>
      <c r="F113" s="307">
        <v>3</v>
      </c>
      <c r="G113" s="307">
        <v>0</v>
      </c>
      <c r="H113" s="307">
        <v>4</v>
      </c>
      <c r="I113" s="307"/>
      <c r="J113" s="307">
        <v>4</v>
      </c>
    </row>
    <row r="114" spans="1:14" ht="15.75" x14ac:dyDescent="0.25">
      <c r="A114" s="307">
        <v>18</v>
      </c>
      <c r="B114" s="240" t="s">
        <v>810</v>
      </c>
      <c r="C114" s="242" t="s">
        <v>138</v>
      </c>
      <c r="D114" s="307">
        <v>2</v>
      </c>
      <c r="E114" s="307">
        <v>1</v>
      </c>
      <c r="F114" s="307">
        <v>3</v>
      </c>
      <c r="G114" s="307">
        <v>0</v>
      </c>
      <c r="H114" s="307">
        <v>4</v>
      </c>
      <c r="I114" s="307">
        <v>1</v>
      </c>
      <c r="J114" s="307"/>
    </row>
    <row r="115" spans="1:14" ht="15.75" x14ac:dyDescent="0.25">
      <c r="A115" s="307">
        <v>19</v>
      </c>
      <c r="B115" s="240" t="s">
        <v>831</v>
      </c>
      <c r="C115" s="238" t="s">
        <v>297</v>
      </c>
      <c r="D115" s="307">
        <v>2</v>
      </c>
      <c r="E115" s="307">
        <v>1</v>
      </c>
      <c r="F115" s="307">
        <v>3</v>
      </c>
      <c r="G115" s="307">
        <v>0</v>
      </c>
      <c r="H115" s="307">
        <v>4</v>
      </c>
      <c r="I115" s="307"/>
      <c r="J115" s="307">
        <v>6</v>
      </c>
    </row>
    <row r="116" spans="1:14" ht="15.75" x14ac:dyDescent="0.25">
      <c r="A116" s="307">
        <v>20</v>
      </c>
      <c r="B116" s="240" t="s">
        <v>832</v>
      </c>
      <c r="C116" s="237" t="s">
        <v>296</v>
      </c>
      <c r="D116" s="307">
        <v>2</v>
      </c>
      <c r="E116" s="307">
        <v>1</v>
      </c>
      <c r="F116" s="307">
        <v>3</v>
      </c>
      <c r="G116" s="307">
        <v>0</v>
      </c>
      <c r="H116" s="307">
        <v>4</v>
      </c>
      <c r="I116" s="307"/>
      <c r="J116" s="307">
        <v>6</v>
      </c>
    </row>
    <row r="117" spans="1:14" ht="30" x14ac:dyDescent="0.25">
      <c r="A117" s="307">
        <v>21</v>
      </c>
      <c r="B117" s="240" t="s">
        <v>848</v>
      </c>
      <c r="C117" s="242" t="s">
        <v>849</v>
      </c>
      <c r="D117" s="307">
        <v>2</v>
      </c>
      <c r="E117" s="307">
        <v>2</v>
      </c>
      <c r="F117" s="307">
        <v>0</v>
      </c>
      <c r="G117" s="307">
        <v>0</v>
      </c>
      <c r="H117" s="307">
        <v>2</v>
      </c>
      <c r="I117" s="307"/>
      <c r="J117" s="307">
        <v>6</v>
      </c>
    </row>
    <row r="118" spans="1:14" ht="15.75" x14ac:dyDescent="0.25">
      <c r="A118" s="307">
        <v>22</v>
      </c>
      <c r="B118" s="240" t="s">
        <v>834</v>
      </c>
      <c r="C118" s="304" t="s">
        <v>439</v>
      </c>
      <c r="D118" s="307">
        <v>2</v>
      </c>
      <c r="E118" s="307">
        <v>1</v>
      </c>
      <c r="F118" s="307">
        <v>3</v>
      </c>
      <c r="G118" s="307">
        <v>0</v>
      </c>
      <c r="H118" s="307">
        <v>4</v>
      </c>
      <c r="I118" s="307"/>
      <c r="J118" s="307">
        <v>6</v>
      </c>
    </row>
    <row r="119" spans="1:14" ht="15.75" x14ac:dyDescent="0.25">
      <c r="A119" s="307">
        <v>23</v>
      </c>
      <c r="B119" s="240" t="s">
        <v>840</v>
      </c>
      <c r="C119" s="237" t="s">
        <v>442</v>
      </c>
      <c r="D119" s="307">
        <v>2</v>
      </c>
      <c r="E119" s="307">
        <v>1</v>
      </c>
      <c r="F119" s="307">
        <v>3</v>
      </c>
      <c r="G119" s="307">
        <v>0</v>
      </c>
      <c r="H119" s="307">
        <v>4</v>
      </c>
      <c r="I119" s="307"/>
      <c r="J119" s="307">
        <v>6</v>
      </c>
    </row>
    <row r="120" spans="1:14" ht="15.75" x14ac:dyDescent="0.25">
      <c r="A120" s="307">
        <v>24</v>
      </c>
      <c r="B120" s="240" t="s">
        <v>841</v>
      </c>
      <c r="C120" s="238" t="s">
        <v>417</v>
      </c>
      <c r="D120" s="307">
        <v>2</v>
      </c>
      <c r="E120" s="307">
        <v>1</v>
      </c>
      <c r="F120" s="307">
        <v>3</v>
      </c>
      <c r="G120" s="307">
        <v>0</v>
      </c>
      <c r="H120" s="307">
        <v>4</v>
      </c>
      <c r="I120" s="307"/>
      <c r="J120" s="307">
        <v>6</v>
      </c>
    </row>
    <row r="121" spans="1:14" ht="15.75" x14ac:dyDescent="0.25">
      <c r="A121" s="307">
        <v>25</v>
      </c>
      <c r="B121" s="240" t="s">
        <v>850</v>
      </c>
      <c r="C121" s="238" t="s">
        <v>528</v>
      </c>
      <c r="D121" s="307">
        <v>2</v>
      </c>
      <c r="E121" s="102">
        <v>2</v>
      </c>
      <c r="F121" s="102">
        <v>0</v>
      </c>
      <c r="G121" s="100">
        <v>0</v>
      </c>
      <c r="H121" s="100">
        <v>2</v>
      </c>
      <c r="I121" s="307"/>
      <c r="J121" s="307">
        <v>6</v>
      </c>
    </row>
    <row r="122" spans="1:14" s="153" customFormat="1" ht="15.75" x14ac:dyDescent="0.25">
      <c r="A122" s="307">
        <v>26</v>
      </c>
      <c r="B122" s="240" t="s">
        <v>837</v>
      </c>
      <c r="C122" s="238" t="s">
        <v>394</v>
      </c>
      <c r="D122" s="102">
        <v>2</v>
      </c>
      <c r="E122" s="102">
        <v>1</v>
      </c>
      <c r="F122" s="102">
        <v>3</v>
      </c>
      <c r="G122" s="100">
        <v>0</v>
      </c>
      <c r="H122" s="100">
        <v>4</v>
      </c>
      <c r="I122" s="100"/>
      <c r="J122" s="100">
        <v>6</v>
      </c>
      <c r="N122" s="309"/>
    </row>
    <row r="123" spans="1:14" ht="15.75" x14ac:dyDescent="0.25">
      <c r="A123" s="100"/>
      <c r="B123" s="312"/>
      <c r="C123" s="313" t="s">
        <v>875</v>
      </c>
      <c r="D123" s="168">
        <f>SUM(D97:D122)</f>
        <v>84</v>
      </c>
      <c r="E123" s="168">
        <f t="shared" ref="E123:H123" si="3">SUM(E97:E122)</f>
        <v>24</v>
      </c>
      <c r="F123" s="168">
        <f t="shared" si="3"/>
        <v>180</v>
      </c>
      <c r="G123" s="168">
        <f t="shared" si="3"/>
        <v>0</v>
      </c>
      <c r="H123" s="168">
        <f t="shared" si="3"/>
        <v>204</v>
      </c>
      <c r="I123" s="168"/>
      <c r="J123" s="168"/>
    </row>
    <row r="124" spans="1:14" ht="15.75" x14ac:dyDescent="0.25">
      <c r="A124" s="190"/>
      <c r="B124" s="110"/>
      <c r="C124" s="282"/>
      <c r="D124" s="190"/>
      <c r="E124" s="108"/>
      <c r="F124" s="108"/>
      <c r="G124" s="190"/>
      <c r="H124" s="190"/>
      <c r="I124" s="190"/>
      <c r="J124" s="190"/>
    </row>
  </sheetData>
  <mergeCells count="38">
    <mergeCell ref="A1:H1"/>
    <mergeCell ref="A2:H2"/>
    <mergeCell ref="A3:H3"/>
    <mergeCell ref="I6:J6"/>
    <mergeCell ref="D6:D7"/>
    <mergeCell ref="E6:H6"/>
    <mergeCell ref="A5:J5"/>
    <mergeCell ref="A6:A7"/>
    <mergeCell ref="B6:B7"/>
    <mergeCell ref="C6:C7"/>
    <mergeCell ref="A15:J15"/>
    <mergeCell ref="A62:J62"/>
    <mergeCell ref="I38:J38"/>
    <mergeCell ref="A16:A17"/>
    <mergeCell ref="B16:B17"/>
    <mergeCell ref="C16:C17"/>
    <mergeCell ref="D16:D17"/>
    <mergeCell ref="E16:H16"/>
    <mergeCell ref="I16:J16"/>
    <mergeCell ref="A38:A39"/>
    <mergeCell ref="B38:B39"/>
    <mergeCell ref="C38:C39"/>
    <mergeCell ref="D38:D39"/>
    <mergeCell ref="E38:H38"/>
    <mergeCell ref="A37:J37"/>
    <mergeCell ref="I95:J95"/>
    <mergeCell ref="A63:A64"/>
    <mergeCell ref="B63:B64"/>
    <mergeCell ref="C63:C64"/>
    <mergeCell ref="D63:D64"/>
    <mergeCell ref="E63:H63"/>
    <mergeCell ref="I63:J63"/>
    <mergeCell ref="A95:A96"/>
    <mergeCell ref="B95:B96"/>
    <mergeCell ref="C95:C96"/>
    <mergeCell ref="D95:D96"/>
    <mergeCell ref="E95:H95"/>
    <mergeCell ref="A94:J94"/>
  </mergeCells>
  <pageMargins left="0.41" right="0.31" top="0.75" bottom="0.75" header="0.3" footer="0.3"/>
  <pageSetup paperSize="9" scale="80" orientation="portrait" horizontalDpi="4294967293"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F2B82-2C89-4514-B5F8-A009DC98E6DB}">
  <sheetPr>
    <tabColor rgb="FF0070C0"/>
  </sheetPr>
  <dimension ref="A1:V133"/>
  <sheetViews>
    <sheetView zoomScale="106" zoomScaleNormal="106" workbookViewId="0">
      <selection activeCell="D9" sqref="D9"/>
    </sheetView>
  </sheetViews>
  <sheetFormatPr defaultRowHeight="15" x14ac:dyDescent="0.25"/>
  <cols>
    <col min="1" max="1" width="4.75" style="150" customWidth="1"/>
    <col min="2" max="2" width="17.875" style="150" bestFit="1" customWidth="1"/>
    <col min="3" max="3" width="35" style="150" customWidth="1"/>
    <col min="4" max="4" width="5.875" style="150" bestFit="1" customWidth="1"/>
    <col min="5" max="5" width="6.375" style="150" bestFit="1" customWidth="1"/>
    <col min="6" max="6" width="5.375" style="150" customWidth="1"/>
    <col min="7" max="7" width="5.625" style="150" customWidth="1"/>
    <col min="8" max="8" width="6.375" style="150" customWidth="1"/>
    <col min="9" max="9" width="6.375" style="150" bestFit="1" customWidth="1"/>
    <col min="10" max="10" width="5.125" style="150" customWidth="1"/>
    <col min="11" max="11" width="5.375" style="150" customWidth="1"/>
    <col min="12" max="12" width="6.25" style="150" customWidth="1"/>
    <col min="13" max="13" width="2.125" style="149" hidden="1" customWidth="1"/>
    <col min="14" max="14" width="2.5" style="149" hidden="1" customWidth="1"/>
    <col min="15" max="15" width="5.375" style="150" hidden="1" customWidth="1"/>
    <col min="16" max="16" width="30.125" style="150" hidden="1" customWidth="1"/>
    <col min="17" max="17" width="21" style="160" customWidth="1"/>
    <col min="18" max="18" width="18.375" style="150" bestFit="1" customWidth="1"/>
    <col min="19" max="19" width="23.625" style="151" bestFit="1" customWidth="1"/>
    <col min="20" max="20" width="9" style="150"/>
    <col min="21" max="21" width="27" style="150" bestFit="1" customWidth="1"/>
    <col min="22" max="16384" width="9" style="150"/>
  </cols>
  <sheetData>
    <row r="1" spans="1:22" ht="18.75" customHeight="1" x14ac:dyDescent="0.3">
      <c r="A1" s="396" t="s">
        <v>476</v>
      </c>
      <c r="B1" s="396"/>
      <c r="C1" s="396"/>
      <c r="D1" s="396"/>
      <c r="E1" s="396"/>
      <c r="F1" s="396"/>
      <c r="G1" s="396"/>
      <c r="H1" s="396"/>
      <c r="I1" s="396"/>
      <c r="J1" s="396"/>
      <c r="K1" s="396"/>
      <c r="L1" s="396"/>
    </row>
    <row r="2" spans="1:22" ht="18.75" customHeight="1" x14ac:dyDescent="0.3">
      <c r="A2" s="396" t="s">
        <v>477</v>
      </c>
      <c r="B2" s="396"/>
      <c r="C2" s="396"/>
      <c r="D2" s="396"/>
      <c r="E2" s="396"/>
      <c r="F2" s="396"/>
      <c r="G2" s="396"/>
      <c r="H2" s="396"/>
      <c r="I2" s="396"/>
      <c r="J2" s="396"/>
      <c r="K2" s="396"/>
      <c r="L2" s="396"/>
    </row>
    <row r="3" spans="1:22" ht="18.75" customHeight="1" x14ac:dyDescent="0.3">
      <c r="A3" s="396" t="s">
        <v>478</v>
      </c>
      <c r="B3" s="396"/>
      <c r="C3" s="396"/>
      <c r="D3" s="396"/>
      <c r="E3" s="396"/>
      <c r="F3" s="396"/>
      <c r="G3" s="396"/>
      <c r="H3" s="396"/>
      <c r="I3" s="396"/>
      <c r="J3" s="396"/>
      <c r="K3" s="396"/>
      <c r="L3" s="396"/>
    </row>
    <row r="4" spans="1:22" x14ac:dyDescent="0.25">
      <c r="A4" s="233"/>
      <c r="B4" s="233"/>
      <c r="C4" s="233"/>
      <c r="D4" s="233"/>
      <c r="E4" s="233"/>
      <c r="F4" s="233"/>
      <c r="G4" s="233"/>
      <c r="H4" s="233"/>
      <c r="I4" s="234"/>
      <c r="J4" s="282"/>
      <c r="K4" s="282"/>
      <c r="L4" s="282"/>
    </row>
    <row r="5" spans="1:22" ht="15" customHeight="1" x14ac:dyDescent="0.25">
      <c r="A5" s="395" t="s">
        <v>122</v>
      </c>
      <c r="B5" s="395"/>
      <c r="C5" s="234"/>
      <c r="D5" s="234"/>
      <c r="E5" s="234"/>
      <c r="F5" s="234"/>
      <c r="G5" s="234"/>
      <c r="H5" s="234"/>
      <c r="I5" s="234"/>
      <c r="J5" s="282"/>
      <c r="K5" s="282"/>
      <c r="L5" s="282"/>
    </row>
    <row r="6" spans="1:22" ht="15" customHeight="1" x14ac:dyDescent="0.25">
      <c r="A6" s="397" t="s">
        <v>123</v>
      </c>
      <c r="B6" s="397" t="s">
        <v>124</v>
      </c>
      <c r="C6" s="397" t="s">
        <v>125</v>
      </c>
      <c r="D6" s="397" t="s">
        <v>21</v>
      </c>
      <c r="E6" s="390" t="s">
        <v>126</v>
      </c>
      <c r="F6" s="391"/>
      <c r="G6" s="391"/>
      <c r="H6" s="392"/>
      <c r="I6" s="397" t="s">
        <v>127</v>
      </c>
      <c r="J6" s="397"/>
      <c r="K6" s="397"/>
      <c r="L6" s="397"/>
      <c r="R6" s="404"/>
      <c r="S6" s="404"/>
    </row>
    <row r="7" spans="1:22" ht="15" customHeight="1" x14ac:dyDescent="0.25">
      <c r="A7" s="397"/>
      <c r="B7" s="397"/>
      <c r="C7" s="397"/>
      <c r="D7" s="397"/>
      <c r="E7" s="397" t="s">
        <v>128</v>
      </c>
      <c r="F7" s="397" t="s">
        <v>129</v>
      </c>
      <c r="G7" s="397"/>
      <c r="H7" s="388" t="s">
        <v>130</v>
      </c>
      <c r="I7" s="397" t="s">
        <v>128</v>
      </c>
      <c r="J7" s="397" t="s">
        <v>129</v>
      </c>
      <c r="K7" s="397"/>
      <c r="L7" s="397" t="s">
        <v>131</v>
      </c>
      <c r="M7" s="149">
        <v>1</v>
      </c>
      <c r="N7" s="149">
        <v>3</v>
      </c>
      <c r="R7" s="401" t="s">
        <v>479</v>
      </c>
      <c r="S7" s="401"/>
    </row>
    <row r="8" spans="1:22" ht="30" x14ac:dyDescent="0.25">
      <c r="A8" s="397"/>
      <c r="B8" s="397"/>
      <c r="C8" s="397"/>
      <c r="D8" s="397"/>
      <c r="E8" s="397"/>
      <c r="F8" s="232" t="s">
        <v>132</v>
      </c>
      <c r="G8" s="232" t="s">
        <v>133</v>
      </c>
      <c r="H8" s="389"/>
      <c r="I8" s="397"/>
      <c r="J8" s="232" t="s">
        <v>132</v>
      </c>
      <c r="K8" s="232" t="s">
        <v>133</v>
      </c>
      <c r="L8" s="397"/>
      <c r="R8" s="147" t="s">
        <v>480</v>
      </c>
      <c r="S8" s="152" t="s">
        <v>481</v>
      </c>
      <c r="T8" s="153"/>
      <c r="U8" s="153"/>
      <c r="V8" s="153"/>
    </row>
    <row r="9" spans="1:22" ht="15.75" x14ac:dyDescent="0.25">
      <c r="A9" s="100">
        <v>1</v>
      </c>
      <c r="B9" s="236" t="s">
        <v>802</v>
      </c>
      <c r="C9" s="237" t="s">
        <v>482</v>
      </c>
      <c r="D9" s="102">
        <v>2</v>
      </c>
      <c r="E9" s="102">
        <v>2</v>
      </c>
      <c r="F9" s="102">
        <v>0</v>
      </c>
      <c r="G9" s="102">
        <v>0</v>
      </c>
      <c r="H9" s="102">
        <f>E9+F9+G9</f>
        <v>2</v>
      </c>
      <c r="I9" s="102">
        <f>E9*1</f>
        <v>2</v>
      </c>
      <c r="J9" s="102">
        <f>F9*3</f>
        <v>0</v>
      </c>
      <c r="K9" s="100">
        <f>G9*3</f>
        <v>0</v>
      </c>
      <c r="L9" s="100">
        <f t="shared" ref="L9:L18" si="0">I9+J9+K9</f>
        <v>2</v>
      </c>
      <c r="P9" s="101" t="s">
        <v>483</v>
      </c>
      <c r="R9" s="154" t="s">
        <v>484</v>
      </c>
      <c r="S9" s="155">
        <v>2500000</v>
      </c>
    </row>
    <row r="10" spans="1:22" ht="15.75" x14ac:dyDescent="0.25">
      <c r="A10" s="100">
        <v>2</v>
      </c>
      <c r="B10" s="236" t="s">
        <v>803</v>
      </c>
      <c r="C10" s="238" t="s">
        <v>529</v>
      </c>
      <c r="D10" s="102">
        <v>2</v>
      </c>
      <c r="E10" s="102">
        <v>2</v>
      </c>
      <c r="F10" s="102">
        <v>0</v>
      </c>
      <c r="G10" s="102">
        <v>0</v>
      </c>
      <c r="H10" s="102">
        <f t="shared" ref="H10:H17" si="1">E10+F10+G10</f>
        <v>2</v>
      </c>
      <c r="I10" s="102">
        <f t="shared" ref="I10:I18" si="2">E10*1</f>
        <v>2</v>
      </c>
      <c r="J10" s="102">
        <f t="shared" ref="J10:K18" si="3">F10*3</f>
        <v>0</v>
      </c>
      <c r="K10" s="100">
        <f t="shared" si="3"/>
        <v>0</v>
      </c>
      <c r="L10" s="100">
        <f t="shared" si="0"/>
        <v>2</v>
      </c>
      <c r="P10" s="101" t="s">
        <v>485</v>
      </c>
      <c r="R10" s="154" t="s">
        <v>486</v>
      </c>
      <c r="S10" s="155">
        <f>(I19*50000)+(J19*50000)+(K19*65000)</f>
        <v>1845000</v>
      </c>
    </row>
    <row r="11" spans="1:22" ht="15.75" x14ac:dyDescent="0.25">
      <c r="A11" s="100">
        <v>3</v>
      </c>
      <c r="B11" s="236" t="s">
        <v>804</v>
      </c>
      <c r="C11" s="129" t="s">
        <v>530</v>
      </c>
      <c r="D11" s="102">
        <v>2</v>
      </c>
      <c r="E11" s="102">
        <v>2</v>
      </c>
      <c r="F11" s="102">
        <v>0</v>
      </c>
      <c r="G11" s="102">
        <v>0</v>
      </c>
      <c r="H11" s="102">
        <f t="shared" si="1"/>
        <v>2</v>
      </c>
      <c r="I11" s="102">
        <f t="shared" si="2"/>
        <v>2</v>
      </c>
      <c r="J11" s="102">
        <f t="shared" si="3"/>
        <v>0</v>
      </c>
      <c r="K11" s="100">
        <f t="shared" si="3"/>
        <v>0</v>
      </c>
      <c r="L11" s="100">
        <f t="shared" si="0"/>
        <v>2</v>
      </c>
      <c r="P11" s="101" t="s">
        <v>485</v>
      </c>
      <c r="R11" s="154" t="s">
        <v>486</v>
      </c>
      <c r="S11" s="155">
        <f>(I20*50000)+(J20*50000)+(K20*65000)</f>
        <v>0</v>
      </c>
    </row>
    <row r="12" spans="1:22" ht="15.75" x14ac:dyDescent="0.25">
      <c r="A12" s="100">
        <v>4</v>
      </c>
      <c r="B12" s="239" t="s">
        <v>805</v>
      </c>
      <c r="C12" s="237" t="s">
        <v>466</v>
      </c>
      <c r="D12" s="102">
        <v>3</v>
      </c>
      <c r="E12" s="102">
        <v>2</v>
      </c>
      <c r="F12" s="102">
        <v>0</v>
      </c>
      <c r="G12" s="102">
        <v>1</v>
      </c>
      <c r="H12" s="102">
        <f t="shared" si="1"/>
        <v>3</v>
      </c>
      <c r="I12" s="102">
        <f t="shared" si="2"/>
        <v>2</v>
      </c>
      <c r="J12" s="102">
        <f t="shared" si="3"/>
        <v>0</v>
      </c>
      <c r="K12" s="100">
        <f t="shared" si="3"/>
        <v>3</v>
      </c>
      <c r="L12" s="100">
        <f t="shared" si="0"/>
        <v>5</v>
      </c>
      <c r="P12" s="101" t="s">
        <v>487</v>
      </c>
      <c r="R12" s="156" t="s">
        <v>488</v>
      </c>
      <c r="S12" s="157">
        <f>SUM(S9:S10)</f>
        <v>4345000</v>
      </c>
    </row>
    <row r="13" spans="1:22" ht="15.75" x14ac:dyDescent="0.25">
      <c r="A13" s="100">
        <v>5</v>
      </c>
      <c r="B13" s="240" t="s">
        <v>806</v>
      </c>
      <c r="C13" s="237" t="s">
        <v>108</v>
      </c>
      <c r="D13" s="102">
        <v>3</v>
      </c>
      <c r="E13" s="102">
        <v>2</v>
      </c>
      <c r="F13" s="102">
        <v>1</v>
      </c>
      <c r="G13" s="102">
        <v>0</v>
      </c>
      <c r="H13" s="102">
        <f t="shared" si="1"/>
        <v>3</v>
      </c>
      <c r="I13" s="102">
        <f t="shared" si="2"/>
        <v>2</v>
      </c>
      <c r="J13" s="102">
        <f t="shared" si="3"/>
        <v>3</v>
      </c>
      <c r="K13" s="100">
        <f t="shared" si="3"/>
        <v>0</v>
      </c>
      <c r="L13" s="100">
        <f t="shared" si="0"/>
        <v>5</v>
      </c>
      <c r="R13" s="154" t="s">
        <v>489</v>
      </c>
      <c r="S13" s="155">
        <v>0</v>
      </c>
    </row>
    <row r="14" spans="1:22" ht="15.75" x14ac:dyDescent="0.25">
      <c r="A14" s="100">
        <v>6</v>
      </c>
      <c r="B14" s="240" t="s">
        <v>807</v>
      </c>
      <c r="C14" s="237" t="s">
        <v>431</v>
      </c>
      <c r="D14" s="102">
        <v>2</v>
      </c>
      <c r="E14" s="102">
        <v>1</v>
      </c>
      <c r="F14" s="102">
        <v>1</v>
      </c>
      <c r="G14" s="102">
        <v>0</v>
      </c>
      <c r="H14" s="102">
        <f t="shared" si="1"/>
        <v>2</v>
      </c>
      <c r="I14" s="102">
        <f t="shared" si="2"/>
        <v>1</v>
      </c>
      <c r="J14" s="102">
        <f t="shared" si="3"/>
        <v>3</v>
      </c>
      <c r="K14" s="100">
        <f t="shared" si="3"/>
        <v>0</v>
      </c>
      <c r="L14" s="100">
        <f t="shared" si="0"/>
        <v>4</v>
      </c>
    </row>
    <row r="15" spans="1:22" ht="15.75" x14ac:dyDescent="0.25">
      <c r="A15" s="100">
        <v>7</v>
      </c>
      <c r="B15" s="240" t="s">
        <v>808</v>
      </c>
      <c r="C15" s="237" t="s">
        <v>135</v>
      </c>
      <c r="D15" s="102">
        <v>2</v>
      </c>
      <c r="E15" s="102">
        <v>1</v>
      </c>
      <c r="F15" s="102">
        <v>1</v>
      </c>
      <c r="G15" s="102">
        <v>0</v>
      </c>
      <c r="H15" s="102">
        <f t="shared" si="1"/>
        <v>2</v>
      </c>
      <c r="I15" s="102">
        <f t="shared" si="2"/>
        <v>1</v>
      </c>
      <c r="J15" s="102">
        <f t="shared" si="3"/>
        <v>3</v>
      </c>
      <c r="K15" s="100">
        <f t="shared" si="3"/>
        <v>0</v>
      </c>
      <c r="L15" s="100">
        <f t="shared" si="0"/>
        <v>4</v>
      </c>
      <c r="P15" s="101" t="s">
        <v>490</v>
      </c>
      <c r="S15" s="150"/>
    </row>
    <row r="16" spans="1:22" ht="15.75" x14ac:dyDescent="0.25">
      <c r="A16" s="100">
        <v>8</v>
      </c>
      <c r="B16" s="240" t="s">
        <v>470</v>
      </c>
      <c r="C16" s="237" t="s">
        <v>491</v>
      </c>
      <c r="D16" s="102">
        <v>2</v>
      </c>
      <c r="E16" s="102">
        <v>1</v>
      </c>
      <c r="F16" s="102">
        <v>1</v>
      </c>
      <c r="G16" s="102">
        <v>0</v>
      </c>
      <c r="H16" s="102">
        <f t="shared" si="1"/>
        <v>2</v>
      </c>
      <c r="I16" s="102">
        <f t="shared" si="2"/>
        <v>1</v>
      </c>
      <c r="J16" s="102">
        <f t="shared" si="3"/>
        <v>3</v>
      </c>
      <c r="K16" s="100">
        <f t="shared" si="3"/>
        <v>0</v>
      </c>
      <c r="L16" s="100">
        <f t="shared" si="0"/>
        <v>4</v>
      </c>
      <c r="P16" s="101" t="s">
        <v>492</v>
      </c>
    </row>
    <row r="17" spans="1:21" ht="30" x14ac:dyDescent="0.25">
      <c r="A17" s="100">
        <v>9</v>
      </c>
      <c r="B17" s="240" t="s">
        <v>809</v>
      </c>
      <c r="C17" s="241" t="s">
        <v>493</v>
      </c>
      <c r="D17" s="102">
        <v>2</v>
      </c>
      <c r="E17" s="102">
        <v>1</v>
      </c>
      <c r="F17" s="102">
        <v>1</v>
      </c>
      <c r="G17" s="102">
        <v>0</v>
      </c>
      <c r="H17" s="102">
        <f t="shared" si="1"/>
        <v>2</v>
      </c>
      <c r="I17" s="102">
        <f t="shared" si="2"/>
        <v>1</v>
      </c>
      <c r="J17" s="102">
        <f t="shared" si="3"/>
        <v>3</v>
      </c>
      <c r="K17" s="100">
        <f t="shared" si="3"/>
        <v>0</v>
      </c>
      <c r="L17" s="100">
        <f t="shared" si="0"/>
        <v>4</v>
      </c>
      <c r="P17" s="101"/>
    </row>
    <row r="18" spans="1:21" ht="15.75" x14ac:dyDescent="0.25">
      <c r="A18" s="100">
        <v>10</v>
      </c>
      <c r="B18" s="240" t="s">
        <v>810</v>
      </c>
      <c r="C18" s="242" t="s">
        <v>138</v>
      </c>
      <c r="D18" s="100">
        <v>2</v>
      </c>
      <c r="E18" s="100">
        <v>1</v>
      </c>
      <c r="F18" s="100">
        <v>1</v>
      </c>
      <c r="G18" s="100">
        <v>0</v>
      </c>
      <c r="H18" s="100">
        <f>E18+F18+G18</f>
        <v>2</v>
      </c>
      <c r="I18" s="102">
        <f t="shared" si="2"/>
        <v>1</v>
      </c>
      <c r="J18" s="102">
        <f t="shared" si="3"/>
        <v>3</v>
      </c>
      <c r="K18" s="100">
        <f t="shared" si="3"/>
        <v>0</v>
      </c>
      <c r="L18" s="100">
        <f t="shared" si="0"/>
        <v>4</v>
      </c>
      <c r="P18" s="101" t="s">
        <v>494</v>
      </c>
    </row>
    <row r="19" spans="1:21" s="153" customFormat="1" x14ac:dyDescent="0.25">
      <c r="A19" s="243"/>
      <c r="B19" s="244"/>
      <c r="C19" s="243" t="s">
        <v>136</v>
      </c>
      <c r="D19" s="232">
        <f t="shared" ref="D19:L19" si="4">SUM(D9:D18)</f>
        <v>22</v>
      </c>
      <c r="E19" s="232">
        <f t="shared" si="4"/>
        <v>15</v>
      </c>
      <c r="F19" s="232">
        <f t="shared" si="4"/>
        <v>6</v>
      </c>
      <c r="G19" s="232">
        <f t="shared" si="4"/>
        <v>1</v>
      </c>
      <c r="H19" s="232">
        <f t="shared" si="4"/>
        <v>22</v>
      </c>
      <c r="I19" s="232">
        <f>SUM(I9:I18)</f>
        <v>15</v>
      </c>
      <c r="J19" s="232">
        <f t="shared" si="4"/>
        <v>18</v>
      </c>
      <c r="K19" s="232">
        <f t="shared" si="4"/>
        <v>3</v>
      </c>
      <c r="L19" s="232">
        <f t="shared" si="4"/>
        <v>36</v>
      </c>
      <c r="M19" s="158"/>
      <c r="N19" s="158"/>
      <c r="Q19" s="169"/>
      <c r="S19" s="159"/>
    </row>
    <row r="20" spans="1:21" x14ac:dyDescent="0.25">
      <c r="A20" s="282"/>
      <c r="B20" s="283"/>
      <c r="C20" s="282"/>
      <c r="D20" s="282"/>
      <c r="E20" s="282"/>
      <c r="F20" s="282"/>
      <c r="G20" s="282"/>
      <c r="H20" s="282"/>
      <c r="I20" s="282"/>
      <c r="J20" s="282"/>
      <c r="K20" s="282"/>
      <c r="L20" s="282"/>
    </row>
    <row r="21" spans="1:21" ht="15" customHeight="1" x14ac:dyDescent="0.25">
      <c r="A21" s="395" t="s">
        <v>137</v>
      </c>
      <c r="B21" s="395"/>
      <c r="C21" s="282"/>
      <c r="D21" s="282"/>
      <c r="E21" s="282"/>
      <c r="F21" s="282"/>
      <c r="G21" s="282"/>
      <c r="H21" s="282"/>
      <c r="I21" s="282"/>
      <c r="J21" s="282"/>
      <c r="K21" s="282"/>
      <c r="L21" s="282"/>
    </row>
    <row r="22" spans="1:21" ht="15" customHeight="1" x14ac:dyDescent="0.25">
      <c r="A22" s="397" t="s">
        <v>123</v>
      </c>
      <c r="B22" s="397" t="s">
        <v>124</v>
      </c>
      <c r="C22" s="397" t="s">
        <v>125</v>
      </c>
      <c r="D22" s="397" t="s">
        <v>21</v>
      </c>
      <c r="E22" s="397" t="s">
        <v>126</v>
      </c>
      <c r="F22" s="397"/>
      <c r="G22" s="397"/>
      <c r="H22" s="397"/>
      <c r="I22" s="397" t="s">
        <v>127</v>
      </c>
      <c r="J22" s="397"/>
      <c r="K22" s="397"/>
      <c r="L22" s="397"/>
      <c r="R22" s="401" t="s">
        <v>495</v>
      </c>
      <c r="S22" s="401"/>
    </row>
    <row r="23" spans="1:21" ht="15" customHeight="1" x14ac:dyDescent="0.25">
      <c r="A23" s="397"/>
      <c r="B23" s="397"/>
      <c r="C23" s="397"/>
      <c r="D23" s="397"/>
      <c r="E23" s="397" t="s">
        <v>128</v>
      </c>
      <c r="F23" s="397" t="s">
        <v>129</v>
      </c>
      <c r="G23" s="397"/>
      <c r="H23" s="388" t="s">
        <v>130</v>
      </c>
      <c r="I23" s="397" t="s">
        <v>128</v>
      </c>
      <c r="J23" s="397" t="s">
        <v>129</v>
      </c>
      <c r="K23" s="397"/>
      <c r="L23" s="397" t="s">
        <v>131</v>
      </c>
      <c r="M23" s="149">
        <v>1</v>
      </c>
      <c r="N23" s="149">
        <v>3</v>
      </c>
      <c r="R23" s="147" t="s">
        <v>480</v>
      </c>
      <c r="S23" s="152" t="s">
        <v>481</v>
      </c>
    </row>
    <row r="24" spans="1:21" ht="30" x14ac:dyDescent="0.25">
      <c r="A24" s="397"/>
      <c r="B24" s="397"/>
      <c r="C24" s="397"/>
      <c r="D24" s="397"/>
      <c r="E24" s="397"/>
      <c r="F24" s="232" t="s">
        <v>132</v>
      </c>
      <c r="G24" s="232" t="s">
        <v>133</v>
      </c>
      <c r="H24" s="389"/>
      <c r="I24" s="397"/>
      <c r="J24" s="232" t="s">
        <v>132</v>
      </c>
      <c r="K24" s="232" t="s">
        <v>133</v>
      </c>
      <c r="L24" s="397"/>
      <c r="R24" s="154" t="s">
        <v>484</v>
      </c>
      <c r="S24" s="155">
        <v>2500000</v>
      </c>
    </row>
    <row r="25" spans="1:21" ht="15.75" x14ac:dyDescent="0.25">
      <c r="A25" s="102">
        <v>1</v>
      </c>
      <c r="B25" s="245" t="s">
        <v>811</v>
      </c>
      <c r="C25" s="284" t="s">
        <v>531</v>
      </c>
      <c r="D25" s="100">
        <v>2</v>
      </c>
      <c r="E25" s="100">
        <v>1</v>
      </c>
      <c r="F25" s="100">
        <v>1</v>
      </c>
      <c r="G25" s="100">
        <v>0</v>
      </c>
      <c r="H25" s="100">
        <f t="shared" ref="H25:H33" si="5">E25+F25+G25</f>
        <v>2</v>
      </c>
      <c r="I25" s="102">
        <f t="shared" ref="I25:I33" si="6">E25*1</f>
        <v>1</v>
      </c>
      <c r="J25" s="102">
        <f t="shared" ref="J25:K33" si="7">F25*3</f>
        <v>3</v>
      </c>
      <c r="K25" s="100">
        <f t="shared" si="7"/>
        <v>0</v>
      </c>
      <c r="L25" s="100">
        <f>I25+J25+K25</f>
        <v>4</v>
      </c>
      <c r="R25" s="154" t="s">
        <v>486</v>
      </c>
      <c r="S25" s="155">
        <f>(I34*50000)+(J34*50000)+(K34*65000)</f>
        <v>1950000</v>
      </c>
    </row>
    <row r="26" spans="1:21" ht="15.75" x14ac:dyDescent="0.25">
      <c r="A26" s="102">
        <v>2</v>
      </c>
      <c r="B26" s="240" t="s">
        <v>471</v>
      </c>
      <c r="C26" s="237" t="s">
        <v>285</v>
      </c>
      <c r="D26" s="100">
        <v>2</v>
      </c>
      <c r="E26" s="100">
        <v>2</v>
      </c>
      <c r="F26" s="100">
        <v>0</v>
      </c>
      <c r="G26" s="100">
        <v>0</v>
      </c>
      <c r="H26" s="100">
        <f t="shared" si="5"/>
        <v>2</v>
      </c>
      <c r="I26" s="102">
        <f t="shared" si="6"/>
        <v>2</v>
      </c>
      <c r="J26" s="102">
        <f t="shared" si="7"/>
        <v>0</v>
      </c>
      <c r="K26" s="100">
        <f t="shared" si="7"/>
        <v>0</v>
      </c>
      <c r="L26" s="100">
        <f>I26+J26+K26</f>
        <v>2</v>
      </c>
      <c r="R26" s="161"/>
      <c r="S26" s="162"/>
      <c r="U26" s="150">
        <f>25*5</f>
        <v>125</v>
      </c>
    </row>
    <row r="27" spans="1:21" ht="15.75" x14ac:dyDescent="0.25">
      <c r="A27" s="102">
        <v>3</v>
      </c>
      <c r="B27" s="240" t="s">
        <v>812</v>
      </c>
      <c r="C27" s="237" t="s">
        <v>430</v>
      </c>
      <c r="D27" s="102">
        <v>2</v>
      </c>
      <c r="E27" s="102">
        <v>1</v>
      </c>
      <c r="F27" s="102">
        <v>1</v>
      </c>
      <c r="G27" s="102">
        <v>0</v>
      </c>
      <c r="H27" s="102">
        <f t="shared" si="5"/>
        <v>2</v>
      </c>
      <c r="I27" s="102">
        <f t="shared" si="6"/>
        <v>1</v>
      </c>
      <c r="J27" s="102">
        <f t="shared" si="7"/>
        <v>3</v>
      </c>
      <c r="K27" s="100">
        <f t="shared" si="7"/>
        <v>0</v>
      </c>
      <c r="L27" s="102">
        <f t="shared" ref="L27:L33" si="8">I27+J27+K27</f>
        <v>4</v>
      </c>
      <c r="R27" s="156" t="s">
        <v>488</v>
      </c>
      <c r="S27" s="157">
        <f>SUM(S24:S25)</f>
        <v>4450000</v>
      </c>
      <c r="U27" s="150">
        <f>U84/150</f>
        <v>50</v>
      </c>
    </row>
    <row r="28" spans="1:21" ht="15.75" x14ac:dyDescent="0.25">
      <c r="A28" s="102">
        <v>4</v>
      </c>
      <c r="B28" s="240" t="s">
        <v>472</v>
      </c>
      <c r="C28" s="237" t="s">
        <v>429</v>
      </c>
      <c r="D28" s="100">
        <v>2</v>
      </c>
      <c r="E28" s="100">
        <v>1</v>
      </c>
      <c r="F28" s="100">
        <v>1</v>
      </c>
      <c r="G28" s="100">
        <v>0</v>
      </c>
      <c r="H28" s="100">
        <f t="shared" si="5"/>
        <v>2</v>
      </c>
      <c r="I28" s="102">
        <f t="shared" si="6"/>
        <v>1</v>
      </c>
      <c r="J28" s="102">
        <f t="shared" si="7"/>
        <v>3</v>
      </c>
      <c r="K28" s="100">
        <f t="shared" si="7"/>
        <v>0</v>
      </c>
      <c r="L28" s="100">
        <f t="shared" si="8"/>
        <v>4</v>
      </c>
      <c r="P28" s="101"/>
      <c r="R28" s="154" t="s">
        <v>489</v>
      </c>
      <c r="S28" s="155">
        <v>0</v>
      </c>
    </row>
    <row r="29" spans="1:21" ht="15.75" x14ac:dyDescent="0.25">
      <c r="A29" s="102">
        <v>5</v>
      </c>
      <c r="B29" s="240" t="s">
        <v>813</v>
      </c>
      <c r="C29" s="237" t="s">
        <v>134</v>
      </c>
      <c r="D29" s="100">
        <v>2</v>
      </c>
      <c r="E29" s="100">
        <v>1</v>
      </c>
      <c r="F29" s="100">
        <v>1</v>
      </c>
      <c r="G29" s="100">
        <v>0</v>
      </c>
      <c r="H29" s="100">
        <f t="shared" si="5"/>
        <v>2</v>
      </c>
      <c r="I29" s="102">
        <f t="shared" si="6"/>
        <v>1</v>
      </c>
      <c r="J29" s="102">
        <f t="shared" si="7"/>
        <v>3</v>
      </c>
      <c r="K29" s="100">
        <f t="shared" si="7"/>
        <v>0</v>
      </c>
      <c r="L29" s="100">
        <f t="shared" si="8"/>
        <v>4</v>
      </c>
      <c r="P29" s="101" t="s">
        <v>496</v>
      </c>
      <c r="R29" s="161"/>
      <c r="S29" s="162"/>
    </row>
    <row r="30" spans="1:21" ht="15.75" x14ac:dyDescent="0.25">
      <c r="A30" s="100">
        <v>4</v>
      </c>
      <c r="B30" s="240" t="s">
        <v>814</v>
      </c>
      <c r="C30" s="237" t="s">
        <v>438</v>
      </c>
      <c r="D30" s="100">
        <v>2</v>
      </c>
      <c r="E30" s="100">
        <v>1</v>
      </c>
      <c r="F30" s="100">
        <v>1</v>
      </c>
      <c r="G30" s="100">
        <v>0</v>
      </c>
      <c r="H30" s="100">
        <f t="shared" si="5"/>
        <v>2</v>
      </c>
      <c r="I30" s="102">
        <f t="shared" si="6"/>
        <v>1</v>
      </c>
      <c r="J30" s="102">
        <f t="shared" si="7"/>
        <v>3</v>
      </c>
      <c r="K30" s="100">
        <f t="shared" si="7"/>
        <v>0</v>
      </c>
      <c r="L30" s="100">
        <f t="shared" si="8"/>
        <v>4</v>
      </c>
      <c r="R30" s="154"/>
      <c r="S30" s="155"/>
    </row>
    <row r="31" spans="1:21" ht="15.75" x14ac:dyDescent="0.25">
      <c r="A31" s="102">
        <v>6</v>
      </c>
      <c r="B31" s="240" t="s">
        <v>815</v>
      </c>
      <c r="C31" s="238" t="s">
        <v>289</v>
      </c>
      <c r="D31" s="100">
        <v>3</v>
      </c>
      <c r="E31" s="100">
        <v>3</v>
      </c>
      <c r="F31" s="100">
        <v>0</v>
      </c>
      <c r="G31" s="100">
        <v>0</v>
      </c>
      <c r="H31" s="100">
        <f t="shared" si="5"/>
        <v>3</v>
      </c>
      <c r="I31" s="102">
        <f t="shared" si="6"/>
        <v>3</v>
      </c>
      <c r="J31" s="102">
        <f t="shared" si="7"/>
        <v>0</v>
      </c>
      <c r="K31" s="100">
        <f t="shared" si="7"/>
        <v>0</v>
      </c>
      <c r="L31" s="100">
        <f t="shared" si="8"/>
        <v>3</v>
      </c>
      <c r="P31" s="103"/>
    </row>
    <row r="32" spans="1:21" ht="15.75" x14ac:dyDescent="0.25">
      <c r="A32" s="102">
        <v>7</v>
      </c>
      <c r="B32" s="240" t="s">
        <v>816</v>
      </c>
      <c r="C32" s="238" t="s">
        <v>475</v>
      </c>
      <c r="D32" s="100">
        <v>2</v>
      </c>
      <c r="E32" s="100">
        <v>2</v>
      </c>
      <c r="F32" s="100">
        <v>0</v>
      </c>
      <c r="G32" s="100">
        <v>0</v>
      </c>
      <c r="H32" s="100">
        <f t="shared" si="5"/>
        <v>2</v>
      </c>
      <c r="I32" s="102">
        <f t="shared" si="6"/>
        <v>2</v>
      </c>
      <c r="J32" s="102">
        <f t="shared" si="7"/>
        <v>0</v>
      </c>
      <c r="K32" s="100">
        <f t="shared" si="7"/>
        <v>0</v>
      </c>
      <c r="L32" s="100">
        <f t="shared" si="8"/>
        <v>2</v>
      </c>
      <c r="P32" s="103"/>
    </row>
    <row r="33" spans="1:19" ht="15.75" x14ac:dyDescent="0.25">
      <c r="A33" s="102">
        <v>8</v>
      </c>
      <c r="B33" s="240" t="s">
        <v>817</v>
      </c>
      <c r="C33" s="238" t="s">
        <v>474</v>
      </c>
      <c r="D33" s="100">
        <v>4</v>
      </c>
      <c r="E33" s="100">
        <v>0</v>
      </c>
      <c r="F33" s="100">
        <v>4</v>
      </c>
      <c r="G33" s="100">
        <v>0</v>
      </c>
      <c r="H33" s="100">
        <f t="shared" si="5"/>
        <v>4</v>
      </c>
      <c r="I33" s="102">
        <f t="shared" si="6"/>
        <v>0</v>
      </c>
      <c r="J33" s="102">
        <f t="shared" si="7"/>
        <v>12</v>
      </c>
      <c r="K33" s="100">
        <f t="shared" si="7"/>
        <v>0</v>
      </c>
      <c r="L33" s="100">
        <f t="shared" si="8"/>
        <v>12</v>
      </c>
    </row>
    <row r="34" spans="1:19" x14ac:dyDescent="0.25">
      <c r="A34" s="243"/>
      <c r="B34" s="244"/>
      <c r="C34" s="246" t="s">
        <v>136</v>
      </c>
      <c r="D34" s="232">
        <f t="shared" ref="D34:L34" si="9">SUM(D25:D33)</f>
        <v>21</v>
      </c>
      <c r="E34" s="232">
        <f>SUM(E25:E33)</f>
        <v>12</v>
      </c>
      <c r="F34" s="232">
        <f t="shared" si="9"/>
        <v>9</v>
      </c>
      <c r="G34" s="232">
        <f t="shared" si="9"/>
        <v>0</v>
      </c>
      <c r="H34" s="232">
        <f t="shared" si="9"/>
        <v>21</v>
      </c>
      <c r="I34" s="232">
        <f t="shared" si="9"/>
        <v>12</v>
      </c>
      <c r="J34" s="232">
        <f t="shared" si="9"/>
        <v>27</v>
      </c>
      <c r="K34" s="232">
        <f t="shared" si="9"/>
        <v>0</v>
      </c>
      <c r="L34" s="232">
        <f t="shared" si="9"/>
        <v>39</v>
      </c>
    </row>
    <row r="35" spans="1:19" x14ac:dyDescent="0.25">
      <c r="A35" s="282"/>
      <c r="B35" s="283"/>
      <c r="C35" s="282"/>
      <c r="D35" s="282"/>
      <c r="E35" s="282"/>
      <c r="F35" s="282"/>
      <c r="G35" s="282"/>
      <c r="H35" s="282"/>
      <c r="I35" s="282"/>
      <c r="J35" s="282"/>
      <c r="K35" s="282"/>
      <c r="L35" s="282"/>
    </row>
    <row r="36" spans="1:19" ht="15" customHeight="1" x14ac:dyDescent="0.25">
      <c r="A36" s="395" t="s">
        <v>139</v>
      </c>
      <c r="B36" s="395"/>
      <c r="C36" s="234"/>
      <c r="D36" s="234"/>
      <c r="E36" s="234"/>
      <c r="F36" s="234"/>
      <c r="G36" s="234"/>
      <c r="H36" s="234"/>
      <c r="I36" s="234"/>
      <c r="J36" s="282"/>
      <c r="K36" s="282"/>
      <c r="L36" s="282"/>
    </row>
    <row r="37" spans="1:19" ht="15" customHeight="1" x14ac:dyDescent="0.25">
      <c r="A37" s="397" t="s">
        <v>123</v>
      </c>
      <c r="B37" s="397" t="s">
        <v>124</v>
      </c>
      <c r="C37" s="397" t="s">
        <v>125</v>
      </c>
      <c r="D37" s="397" t="s">
        <v>21</v>
      </c>
      <c r="E37" s="397" t="s">
        <v>126</v>
      </c>
      <c r="F37" s="397"/>
      <c r="G37" s="397"/>
      <c r="H37" s="397"/>
      <c r="I37" s="397" t="s">
        <v>127</v>
      </c>
      <c r="J37" s="397"/>
      <c r="K37" s="397"/>
      <c r="L37" s="397"/>
      <c r="R37" s="401" t="s">
        <v>497</v>
      </c>
      <c r="S37" s="401"/>
    </row>
    <row r="38" spans="1:19" ht="15" customHeight="1" x14ac:dyDescent="0.25">
      <c r="A38" s="397"/>
      <c r="B38" s="397"/>
      <c r="C38" s="397"/>
      <c r="D38" s="397"/>
      <c r="E38" s="397" t="s">
        <v>128</v>
      </c>
      <c r="F38" s="397" t="s">
        <v>129</v>
      </c>
      <c r="G38" s="397"/>
      <c r="H38" s="388" t="s">
        <v>130</v>
      </c>
      <c r="I38" s="397" t="s">
        <v>128</v>
      </c>
      <c r="J38" s="397" t="s">
        <v>129</v>
      </c>
      <c r="K38" s="397"/>
      <c r="L38" s="397" t="s">
        <v>131</v>
      </c>
      <c r="M38" s="149">
        <v>1</v>
      </c>
      <c r="N38" s="149">
        <v>3</v>
      </c>
      <c r="R38" s="147" t="s">
        <v>480</v>
      </c>
      <c r="S38" s="152" t="s">
        <v>481</v>
      </c>
    </row>
    <row r="39" spans="1:19" ht="30" x14ac:dyDescent="0.25">
      <c r="A39" s="397"/>
      <c r="B39" s="397"/>
      <c r="C39" s="397"/>
      <c r="D39" s="397"/>
      <c r="E39" s="397"/>
      <c r="F39" s="232" t="s">
        <v>132</v>
      </c>
      <c r="G39" s="232" t="s">
        <v>133</v>
      </c>
      <c r="H39" s="389"/>
      <c r="I39" s="397"/>
      <c r="J39" s="232" t="s">
        <v>132</v>
      </c>
      <c r="K39" s="232" t="s">
        <v>133</v>
      </c>
      <c r="L39" s="397"/>
      <c r="R39" s="154" t="s">
        <v>484</v>
      </c>
      <c r="S39" s="155">
        <v>2500000</v>
      </c>
    </row>
    <row r="40" spans="1:19" ht="15.75" x14ac:dyDescent="0.25">
      <c r="A40" s="100">
        <v>1</v>
      </c>
      <c r="B40" s="240" t="s">
        <v>818</v>
      </c>
      <c r="C40" s="247" t="s">
        <v>532</v>
      </c>
      <c r="D40" s="100">
        <v>2</v>
      </c>
      <c r="E40" s="100">
        <v>1</v>
      </c>
      <c r="F40" s="100">
        <v>1</v>
      </c>
      <c r="G40" s="100">
        <v>0</v>
      </c>
      <c r="H40" s="100">
        <f t="shared" ref="H40:H46" si="10">E40+F40+G40</f>
        <v>2</v>
      </c>
      <c r="I40" s="102">
        <f t="shared" ref="I40:I46" si="11">E40*1</f>
        <v>1</v>
      </c>
      <c r="J40" s="102">
        <f t="shared" ref="J40:K46" si="12">F40*3</f>
        <v>3</v>
      </c>
      <c r="K40" s="100">
        <f t="shared" si="12"/>
        <v>0</v>
      </c>
      <c r="L40" s="100">
        <f t="shared" ref="L40:L46" si="13">I40+J40+K40</f>
        <v>4</v>
      </c>
      <c r="P40" s="104"/>
      <c r="R40" s="154" t="s">
        <v>486</v>
      </c>
      <c r="S40" s="155">
        <f>(I47*50000)+(J47*50000)+(K47*65000)</f>
        <v>1700000</v>
      </c>
    </row>
    <row r="41" spans="1:19" ht="15.75" x14ac:dyDescent="0.25">
      <c r="A41" s="100">
        <v>2</v>
      </c>
      <c r="B41" s="240" t="s">
        <v>819</v>
      </c>
      <c r="C41" s="248" t="s">
        <v>440</v>
      </c>
      <c r="D41" s="100">
        <v>2</v>
      </c>
      <c r="E41" s="100">
        <v>1</v>
      </c>
      <c r="F41" s="100">
        <v>1</v>
      </c>
      <c r="G41" s="100">
        <v>0</v>
      </c>
      <c r="H41" s="100">
        <f>E41+F41+G41</f>
        <v>2</v>
      </c>
      <c r="I41" s="102">
        <f t="shared" si="11"/>
        <v>1</v>
      </c>
      <c r="J41" s="102">
        <f t="shared" si="12"/>
        <v>3</v>
      </c>
      <c r="K41" s="100">
        <f t="shared" si="12"/>
        <v>0</v>
      </c>
      <c r="L41" s="100">
        <f>I41+J41+K41</f>
        <v>4</v>
      </c>
      <c r="P41" s="105"/>
      <c r="R41" s="161"/>
      <c r="S41" s="162"/>
    </row>
    <row r="42" spans="1:19" ht="15.75" x14ac:dyDescent="0.25">
      <c r="A42" s="100">
        <v>3</v>
      </c>
      <c r="B42" s="240" t="s">
        <v>820</v>
      </c>
      <c r="C42" s="249" t="s">
        <v>498</v>
      </c>
      <c r="D42" s="106">
        <v>2</v>
      </c>
      <c r="E42" s="100">
        <v>1</v>
      </c>
      <c r="F42" s="100">
        <v>1</v>
      </c>
      <c r="G42" s="100">
        <v>0</v>
      </c>
      <c r="H42" s="100">
        <f t="shared" si="10"/>
        <v>2</v>
      </c>
      <c r="I42" s="102">
        <f t="shared" si="11"/>
        <v>1</v>
      </c>
      <c r="J42" s="102">
        <f t="shared" si="12"/>
        <v>3</v>
      </c>
      <c r="K42" s="100">
        <f t="shared" si="12"/>
        <v>0</v>
      </c>
      <c r="L42" s="100">
        <f t="shared" si="13"/>
        <v>4</v>
      </c>
      <c r="P42" s="103"/>
      <c r="R42" s="156" t="s">
        <v>488</v>
      </c>
      <c r="S42" s="157">
        <f>SUM(S39:S40)</f>
        <v>4200000</v>
      </c>
    </row>
    <row r="43" spans="1:19" ht="15.75" x14ac:dyDescent="0.25">
      <c r="A43" s="100">
        <v>4</v>
      </c>
      <c r="B43" s="240" t="s">
        <v>821</v>
      </c>
      <c r="C43" s="238" t="s">
        <v>393</v>
      </c>
      <c r="D43" s="100">
        <v>2</v>
      </c>
      <c r="E43" s="100">
        <v>2</v>
      </c>
      <c r="F43" s="100">
        <v>0</v>
      </c>
      <c r="G43" s="100">
        <v>0</v>
      </c>
      <c r="H43" s="100">
        <f>E43+F43+G43</f>
        <v>2</v>
      </c>
      <c r="I43" s="102">
        <f t="shared" si="11"/>
        <v>2</v>
      </c>
      <c r="J43" s="102">
        <f t="shared" si="12"/>
        <v>0</v>
      </c>
      <c r="K43" s="100">
        <f t="shared" si="12"/>
        <v>0</v>
      </c>
      <c r="L43" s="100">
        <f>I43+J43+K43</f>
        <v>2</v>
      </c>
      <c r="P43" s="107"/>
      <c r="R43" s="154" t="s">
        <v>489</v>
      </c>
      <c r="S43" s="155">
        <v>0</v>
      </c>
    </row>
    <row r="44" spans="1:19" ht="15.75" x14ac:dyDescent="0.25">
      <c r="A44" s="100">
        <v>5</v>
      </c>
      <c r="B44" s="240" t="s">
        <v>473</v>
      </c>
      <c r="C44" s="238" t="s">
        <v>140</v>
      </c>
      <c r="D44" s="100">
        <v>2</v>
      </c>
      <c r="E44" s="100">
        <v>1</v>
      </c>
      <c r="F44" s="100">
        <v>1</v>
      </c>
      <c r="G44" s="100">
        <v>0</v>
      </c>
      <c r="H44" s="100">
        <f>E44+F44+G44</f>
        <v>2</v>
      </c>
      <c r="I44" s="102">
        <f t="shared" si="11"/>
        <v>1</v>
      </c>
      <c r="J44" s="102">
        <f t="shared" si="12"/>
        <v>3</v>
      </c>
      <c r="K44" s="100">
        <f t="shared" si="12"/>
        <v>0</v>
      </c>
      <c r="L44" s="100">
        <f>I44+J44+K44</f>
        <v>4</v>
      </c>
    </row>
    <row r="45" spans="1:19" ht="15.75" x14ac:dyDescent="0.25">
      <c r="A45" s="100">
        <v>6</v>
      </c>
      <c r="B45" s="240" t="s">
        <v>822</v>
      </c>
      <c r="C45" s="237" t="s">
        <v>143</v>
      </c>
      <c r="D45" s="100">
        <v>2</v>
      </c>
      <c r="E45" s="100">
        <v>1</v>
      </c>
      <c r="F45" s="100">
        <v>1</v>
      </c>
      <c r="G45" s="100">
        <v>0</v>
      </c>
      <c r="H45" s="100">
        <f t="shared" si="10"/>
        <v>2</v>
      </c>
      <c r="I45" s="102">
        <f t="shared" si="11"/>
        <v>1</v>
      </c>
      <c r="J45" s="102">
        <f t="shared" si="12"/>
        <v>3</v>
      </c>
      <c r="K45" s="100">
        <f t="shared" si="12"/>
        <v>0</v>
      </c>
      <c r="L45" s="100">
        <f t="shared" si="13"/>
        <v>4</v>
      </c>
      <c r="P45" s="103"/>
    </row>
    <row r="46" spans="1:19" ht="15.75" x14ac:dyDescent="0.25">
      <c r="A46" s="100">
        <v>7</v>
      </c>
      <c r="B46" s="240" t="s">
        <v>823</v>
      </c>
      <c r="C46" s="238" t="s">
        <v>499</v>
      </c>
      <c r="D46" s="100">
        <v>4</v>
      </c>
      <c r="E46" s="100">
        <v>0</v>
      </c>
      <c r="F46" s="100">
        <v>4</v>
      </c>
      <c r="G46" s="100">
        <v>0</v>
      </c>
      <c r="H46" s="100">
        <f t="shared" si="10"/>
        <v>4</v>
      </c>
      <c r="I46" s="102">
        <f t="shared" si="11"/>
        <v>0</v>
      </c>
      <c r="J46" s="102">
        <f t="shared" si="12"/>
        <v>12</v>
      </c>
      <c r="K46" s="100">
        <f t="shared" si="12"/>
        <v>0</v>
      </c>
      <c r="L46" s="100">
        <f t="shared" si="13"/>
        <v>12</v>
      </c>
      <c r="P46" s="103"/>
    </row>
    <row r="47" spans="1:19" s="153" customFormat="1" x14ac:dyDescent="0.25">
      <c r="A47" s="243"/>
      <c r="B47" s="244"/>
      <c r="C47" s="246" t="s">
        <v>136</v>
      </c>
      <c r="D47" s="232">
        <f>SUM(D40:D46)</f>
        <v>16</v>
      </c>
      <c r="E47" s="232">
        <f>SUM(E40:E46)</f>
        <v>7</v>
      </c>
      <c r="F47" s="232">
        <f t="shared" ref="F47:L47" si="14">SUM(F40:F46)</f>
        <v>9</v>
      </c>
      <c r="G47" s="232">
        <f t="shared" si="14"/>
        <v>0</v>
      </c>
      <c r="H47" s="232">
        <f t="shared" si="14"/>
        <v>16</v>
      </c>
      <c r="I47" s="232">
        <f t="shared" si="14"/>
        <v>7</v>
      </c>
      <c r="J47" s="232">
        <f t="shared" si="14"/>
        <v>27</v>
      </c>
      <c r="K47" s="232">
        <f t="shared" si="14"/>
        <v>0</v>
      </c>
      <c r="L47" s="232">
        <f t="shared" si="14"/>
        <v>34</v>
      </c>
      <c r="M47" s="158"/>
      <c r="N47" s="158"/>
      <c r="Q47" s="169"/>
      <c r="S47" s="159"/>
    </row>
    <row r="48" spans="1:19" x14ac:dyDescent="0.25">
      <c r="A48" s="250"/>
      <c r="B48" s="251"/>
      <c r="C48" s="252"/>
      <c r="D48" s="108"/>
      <c r="E48" s="108"/>
      <c r="F48" s="108"/>
      <c r="G48" s="108"/>
      <c r="H48" s="108"/>
      <c r="I48" s="108"/>
      <c r="J48" s="282"/>
      <c r="K48" s="282"/>
      <c r="L48" s="282"/>
    </row>
    <row r="49" spans="1:19" ht="15" customHeight="1" x14ac:dyDescent="0.25">
      <c r="A49" s="395" t="s">
        <v>141</v>
      </c>
      <c r="B49" s="395"/>
      <c r="C49" s="234"/>
      <c r="D49" s="234"/>
      <c r="E49" s="234"/>
      <c r="F49" s="234"/>
      <c r="G49" s="234"/>
      <c r="H49" s="234"/>
      <c r="I49" s="234"/>
      <c r="J49" s="234"/>
      <c r="K49" s="234"/>
      <c r="L49" s="234"/>
    </row>
    <row r="50" spans="1:19" ht="15" customHeight="1" x14ac:dyDescent="0.25">
      <c r="A50" s="397" t="s">
        <v>123</v>
      </c>
      <c r="B50" s="397" t="s">
        <v>124</v>
      </c>
      <c r="C50" s="397" t="s">
        <v>125</v>
      </c>
      <c r="D50" s="397" t="s">
        <v>21</v>
      </c>
      <c r="E50" s="397" t="s">
        <v>126</v>
      </c>
      <c r="F50" s="397"/>
      <c r="G50" s="397"/>
      <c r="H50" s="397"/>
      <c r="I50" s="397" t="s">
        <v>127</v>
      </c>
      <c r="J50" s="397"/>
      <c r="K50" s="397"/>
      <c r="L50" s="397"/>
      <c r="R50" s="401" t="s">
        <v>500</v>
      </c>
      <c r="S50" s="401"/>
    </row>
    <row r="51" spans="1:19" ht="15" customHeight="1" x14ac:dyDescent="0.25">
      <c r="A51" s="397"/>
      <c r="B51" s="397"/>
      <c r="C51" s="397"/>
      <c r="D51" s="397"/>
      <c r="E51" s="397" t="s">
        <v>128</v>
      </c>
      <c r="F51" s="397" t="s">
        <v>129</v>
      </c>
      <c r="G51" s="397"/>
      <c r="H51" s="388" t="s">
        <v>130</v>
      </c>
      <c r="I51" s="397" t="s">
        <v>128</v>
      </c>
      <c r="J51" s="397" t="s">
        <v>129</v>
      </c>
      <c r="K51" s="397"/>
      <c r="L51" s="397" t="s">
        <v>131</v>
      </c>
      <c r="M51" s="149">
        <v>1</v>
      </c>
      <c r="N51" s="149">
        <v>3</v>
      </c>
      <c r="R51" s="147" t="s">
        <v>480</v>
      </c>
      <c r="S51" s="152" t="s">
        <v>481</v>
      </c>
    </row>
    <row r="52" spans="1:19" ht="30" x14ac:dyDescent="0.25">
      <c r="A52" s="397"/>
      <c r="B52" s="397"/>
      <c r="C52" s="397"/>
      <c r="D52" s="397"/>
      <c r="E52" s="397"/>
      <c r="F52" s="232" t="s">
        <v>132</v>
      </c>
      <c r="G52" s="232" t="s">
        <v>133</v>
      </c>
      <c r="H52" s="389"/>
      <c r="I52" s="397"/>
      <c r="J52" s="232" t="s">
        <v>132</v>
      </c>
      <c r="K52" s="232" t="s">
        <v>133</v>
      </c>
      <c r="L52" s="397"/>
      <c r="R52" s="154" t="s">
        <v>484</v>
      </c>
      <c r="S52" s="155">
        <v>2500000</v>
      </c>
    </row>
    <row r="53" spans="1:19" ht="15.75" x14ac:dyDescent="0.25">
      <c r="A53" s="100">
        <v>1</v>
      </c>
      <c r="B53" s="253" t="s">
        <v>824</v>
      </c>
      <c r="C53" s="237" t="s">
        <v>116</v>
      </c>
      <c r="D53" s="102">
        <v>3</v>
      </c>
      <c r="E53" s="102">
        <v>2</v>
      </c>
      <c r="F53" s="100">
        <v>0</v>
      </c>
      <c r="G53" s="100">
        <v>1</v>
      </c>
      <c r="H53" s="100">
        <f t="shared" ref="H53:H59" si="15">E53+F53+G53</f>
        <v>3</v>
      </c>
      <c r="I53" s="102">
        <f t="shared" ref="I53:I59" si="16">E53*1</f>
        <v>2</v>
      </c>
      <c r="J53" s="102">
        <f t="shared" ref="J53:K59" si="17">F53*3</f>
        <v>0</v>
      </c>
      <c r="K53" s="100">
        <f t="shared" si="17"/>
        <v>3</v>
      </c>
      <c r="L53" s="100">
        <f t="shared" ref="L53:L59" si="18">I53+J53+K53</f>
        <v>5</v>
      </c>
      <c r="P53" s="105"/>
      <c r="R53" s="154" t="s">
        <v>486</v>
      </c>
      <c r="S53" s="155">
        <f>(I60*50000)+(J60*50000)+(K60*65000)</f>
        <v>1495000</v>
      </c>
    </row>
    <row r="54" spans="1:19" ht="15.75" x14ac:dyDescent="0.25">
      <c r="A54" s="100">
        <v>2</v>
      </c>
      <c r="B54" s="240" t="s">
        <v>825</v>
      </c>
      <c r="C54" s="238" t="s">
        <v>298</v>
      </c>
      <c r="D54" s="102">
        <v>2</v>
      </c>
      <c r="E54" s="102">
        <v>1</v>
      </c>
      <c r="F54" s="100">
        <v>1</v>
      </c>
      <c r="G54" s="100">
        <v>0</v>
      </c>
      <c r="H54" s="100">
        <f t="shared" si="15"/>
        <v>2</v>
      </c>
      <c r="I54" s="102">
        <f t="shared" si="16"/>
        <v>1</v>
      </c>
      <c r="J54" s="102">
        <f t="shared" si="17"/>
        <v>3</v>
      </c>
      <c r="K54" s="100">
        <f t="shared" si="17"/>
        <v>0</v>
      </c>
      <c r="L54" s="100">
        <f t="shared" si="18"/>
        <v>4</v>
      </c>
      <c r="P54" s="104"/>
    </row>
    <row r="55" spans="1:19" ht="15.75" x14ac:dyDescent="0.25">
      <c r="A55" s="100">
        <v>3</v>
      </c>
      <c r="B55" s="240" t="s">
        <v>826</v>
      </c>
      <c r="C55" s="237" t="s">
        <v>282</v>
      </c>
      <c r="D55" s="102">
        <v>2</v>
      </c>
      <c r="E55" s="102">
        <v>1</v>
      </c>
      <c r="F55" s="100">
        <v>1</v>
      </c>
      <c r="G55" s="100">
        <v>0</v>
      </c>
      <c r="H55" s="100">
        <f t="shared" si="15"/>
        <v>2</v>
      </c>
      <c r="I55" s="102">
        <f t="shared" si="16"/>
        <v>1</v>
      </c>
      <c r="J55" s="102">
        <f t="shared" si="17"/>
        <v>3</v>
      </c>
      <c r="K55" s="100">
        <f t="shared" si="17"/>
        <v>0</v>
      </c>
      <c r="L55" s="100">
        <f t="shared" si="18"/>
        <v>4</v>
      </c>
      <c r="P55" s="107"/>
      <c r="R55" s="156" t="s">
        <v>488</v>
      </c>
      <c r="S55" s="157">
        <f>SUM(S52:S53)</f>
        <v>3995000</v>
      </c>
    </row>
    <row r="56" spans="1:19" ht="15.75" x14ac:dyDescent="0.25">
      <c r="A56" s="100">
        <v>4</v>
      </c>
      <c r="B56" s="240" t="s">
        <v>827</v>
      </c>
      <c r="C56" s="248" t="s">
        <v>392</v>
      </c>
      <c r="D56" s="102">
        <v>2</v>
      </c>
      <c r="E56" s="102">
        <v>1</v>
      </c>
      <c r="F56" s="100">
        <v>1</v>
      </c>
      <c r="G56" s="100">
        <v>0</v>
      </c>
      <c r="H56" s="100">
        <f t="shared" si="15"/>
        <v>2</v>
      </c>
      <c r="I56" s="102">
        <f t="shared" si="16"/>
        <v>1</v>
      </c>
      <c r="J56" s="102">
        <f t="shared" si="17"/>
        <v>3</v>
      </c>
      <c r="K56" s="100">
        <f t="shared" si="17"/>
        <v>0</v>
      </c>
      <c r="L56" s="100">
        <f t="shared" si="18"/>
        <v>4</v>
      </c>
      <c r="P56" s="105"/>
    </row>
    <row r="57" spans="1:19" ht="15.75" x14ac:dyDescent="0.25">
      <c r="A57" s="100">
        <v>5</v>
      </c>
      <c r="B57" s="240" t="s">
        <v>828</v>
      </c>
      <c r="C57" s="248" t="s">
        <v>441</v>
      </c>
      <c r="D57" s="102">
        <v>2</v>
      </c>
      <c r="E57" s="102">
        <v>1</v>
      </c>
      <c r="F57" s="100">
        <v>1</v>
      </c>
      <c r="G57" s="100">
        <v>0</v>
      </c>
      <c r="H57" s="100">
        <f t="shared" si="15"/>
        <v>2</v>
      </c>
      <c r="I57" s="102">
        <f t="shared" si="16"/>
        <v>1</v>
      </c>
      <c r="J57" s="102">
        <f t="shared" si="17"/>
        <v>3</v>
      </c>
      <c r="K57" s="100">
        <f t="shared" si="17"/>
        <v>0</v>
      </c>
      <c r="L57" s="100">
        <f t="shared" si="18"/>
        <v>4</v>
      </c>
      <c r="P57" s="107"/>
    </row>
    <row r="58" spans="1:19" ht="15.75" x14ac:dyDescent="0.25">
      <c r="A58" s="100">
        <v>6</v>
      </c>
      <c r="B58" s="240" t="s">
        <v>829</v>
      </c>
      <c r="C58" s="248" t="s">
        <v>469</v>
      </c>
      <c r="D58" s="102">
        <v>2</v>
      </c>
      <c r="E58" s="102">
        <v>1</v>
      </c>
      <c r="F58" s="100">
        <v>1</v>
      </c>
      <c r="G58" s="100">
        <v>0</v>
      </c>
      <c r="H58" s="100">
        <f t="shared" si="15"/>
        <v>2</v>
      </c>
      <c r="I58" s="102">
        <f t="shared" si="16"/>
        <v>1</v>
      </c>
      <c r="J58" s="102">
        <f t="shared" si="17"/>
        <v>3</v>
      </c>
      <c r="K58" s="100">
        <f t="shared" si="17"/>
        <v>0</v>
      </c>
      <c r="L58" s="100">
        <f t="shared" si="18"/>
        <v>4</v>
      </c>
      <c r="P58" s="107"/>
    </row>
    <row r="59" spans="1:19" ht="15.75" x14ac:dyDescent="0.25">
      <c r="A59" s="100">
        <v>7</v>
      </c>
      <c r="B59" s="239" t="s">
        <v>830</v>
      </c>
      <c r="C59" s="254" t="s">
        <v>22</v>
      </c>
      <c r="D59" s="100">
        <v>2</v>
      </c>
      <c r="E59" s="100">
        <v>1</v>
      </c>
      <c r="F59" s="100">
        <v>1</v>
      </c>
      <c r="G59" s="100">
        <v>0</v>
      </c>
      <c r="H59" s="100">
        <f t="shared" si="15"/>
        <v>2</v>
      </c>
      <c r="I59" s="102">
        <f t="shared" si="16"/>
        <v>1</v>
      </c>
      <c r="J59" s="102">
        <f t="shared" si="17"/>
        <v>3</v>
      </c>
      <c r="K59" s="100">
        <f t="shared" si="17"/>
        <v>0</v>
      </c>
      <c r="L59" s="100">
        <f t="shared" si="18"/>
        <v>4</v>
      </c>
      <c r="P59" s="107"/>
    </row>
    <row r="60" spans="1:19" s="153" customFormat="1" x14ac:dyDescent="0.25">
      <c r="A60" s="243"/>
      <c r="B60" s="244"/>
      <c r="C60" s="246" t="s">
        <v>136</v>
      </c>
      <c r="D60" s="232">
        <f t="shared" ref="D60:L60" si="19">SUM(D53:D59)</f>
        <v>15</v>
      </c>
      <c r="E60" s="232">
        <f>SUM(E53:E59)</f>
        <v>8</v>
      </c>
      <c r="F60" s="232">
        <f t="shared" si="19"/>
        <v>6</v>
      </c>
      <c r="G60" s="232">
        <f t="shared" si="19"/>
        <v>1</v>
      </c>
      <c r="H60" s="232">
        <f t="shared" si="19"/>
        <v>15</v>
      </c>
      <c r="I60" s="232">
        <f t="shared" si="19"/>
        <v>8</v>
      </c>
      <c r="J60" s="232">
        <f t="shared" si="19"/>
        <v>18</v>
      </c>
      <c r="K60" s="232">
        <f t="shared" si="19"/>
        <v>3</v>
      </c>
      <c r="L60" s="232">
        <f t="shared" si="19"/>
        <v>29</v>
      </c>
      <c r="M60" s="158"/>
      <c r="N60" s="158"/>
      <c r="Q60" s="169"/>
      <c r="S60" s="159"/>
    </row>
    <row r="61" spans="1:19" x14ac:dyDescent="0.25">
      <c r="A61" s="234"/>
      <c r="B61" s="255"/>
      <c r="C61" s="234"/>
      <c r="D61" s="234"/>
      <c r="E61" s="234"/>
      <c r="F61" s="234"/>
      <c r="G61" s="234"/>
      <c r="H61" s="234"/>
      <c r="I61" s="234"/>
      <c r="J61" s="256"/>
      <c r="K61" s="256"/>
      <c r="L61" s="234"/>
    </row>
    <row r="62" spans="1:19" ht="15" customHeight="1" x14ac:dyDescent="0.25">
      <c r="A62" s="395" t="s">
        <v>142</v>
      </c>
      <c r="B62" s="395"/>
      <c r="C62" s="257"/>
      <c r="D62" s="257"/>
      <c r="E62" s="257"/>
      <c r="F62" s="257"/>
      <c r="G62" s="257"/>
      <c r="H62" s="257"/>
      <c r="I62" s="257"/>
      <c r="J62" s="258"/>
      <c r="K62" s="258"/>
      <c r="L62" s="257"/>
    </row>
    <row r="63" spans="1:19" ht="15" customHeight="1" x14ac:dyDescent="0.25">
      <c r="A63" s="397" t="s">
        <v>123</v>
      </c>
      <c r="B63" s="397" t="s">
        <v>124</v>
      </c>
      <c r="C63" s="397" t="s">
        <v>125</v>
      </c>
      <c r="D63" s="397" t="s">
        <v>21</v>
      </c>
      <c r="E63" s="397" t="s">
        <v>126</v>
      </c>
      <c r="F63" s="397"/>
      <c r="G63" s="397"/>
      <c r="H63" s="397"/>
      <c r="I63" s="397" t="s">
        <v>127</v>
      </c>
      <c r="J63" s="397"/>
      <c r="K63" s="397"/>
      <c r="L63" s="397"/>
      <c r="R63" s="401" t="s">
        <v>502</v>
      </c>
      <c r="S63" s="401"/>
    </row>
    <row r="64" spans="1:19" ht="15" customHeight="1" x14ac:dyDescent="0.25">
      <c r="A64" s="397"/>
      <c r="B64" s="397"/>
      <c r="C64" s="397"/>
      <c r="D64" s="397"/>
      <c r="E64" s="397" t="s">
        <v>128</v>
      </c>
      <c r="F64" s="397" t="s">
        <v>129</v>
      </c>
      <c r="G64" s="397"/>
      <c r="H64" s="388" t="s">
        <v>130</v>
      </c>
      <c r="I64" s="397" t="s">
        <v>128</v>
      </c>
      <c r="J64" s="397" t="s">
        <v>129</v>
      </c>
      <c r="K64" s="397"/>
      <c r="L64" s="397" t="s">
        <v>131</v>
      </c>
      <c r="M64" s="149">
        <v>1</v>
      </c>
      <c r="N64" s="149">
        <v>3</v>
      </c>
      <c r="R64" s="147" t="s">
        <v>480</v>
      </c>
      <c r="S64" s="152" t="s">
        <v>481</v>
      </c>
    </row>
    <row r="65" spans="1:19" ht="30" x14ac:dyDescent="0.25">
      <c r="A65" s="397"/>
      <c r="B65" s="397"/>
      <c r="C65" s="397"/>
      <c r="D65" s="397"/>
      <c r="E65" s="397"/>
      <c r="F65" s="232" t="s">
        <v>132</v>
      </c>
      <c r="G65" s="232" t="s">
        <v>133</v>
      </c>
      <c r="H65" s="389"/>
      <c r="I65" s="397"/>
      <c r="J65" s="232" t="s">
        <v>132</v>
      </c>
      <c r="K65" s="232" t="s">
        <v>133</v>
      </c>
      <c r="L65" s="397"/>
      <c r="R65" s="154" t="s">
        <v>484</v>
      </c>
      <c r="S65" s="155">
        <v>2500000</v>
      </c>
    </row>
    <row r="66" spans="1:19" ht="15.75" x14ac:dyDescent="0.25">
      <c r="A66" s="100">
        <v>1</v>
      </c>
      <c r="B66" s="253" t="s">
        <v>503</v>
      </c>
      <c r="C66" s="237" t="s">
        <v>436</v>
      </c>
      <c r="D66" s="102">
        <v>3</v>
      </c>
      <c r="E66" s="102">
        <v>2</v>
      </c>
      <c r="F66" s="100">
        <v>0</v>
      </c>
      <c r="G66" s="100">
        <v>1</v>
      </c>
      <c r="H66" s="100">
        <f t="shared" ref="H66:H73" si="20">E66+F66+G66</f>
        <v>3</v>
      </c>
      <c r="I66" s="102">
        <f t="shared" ref="I66:I73" si="21">E66*1</f>
        <v>2</v>
      </c>
      <c r="J66" s="102">
        <f t="shared" ref="J66:K73" si="22">F66*3</f>
        <v>0</v>
      </c>
      <c r="K66" s="100">
        <f t="shared" si="22"/>
        <v>3</v>
      </c>
      <c r="L66" s="100">
        <f t="shared" ref="L66:L73" si="23">I66+J66+K66</f>
        <v>5</v>
      </c>
      <c r="P66" s="107"/>
      <c r="R66" s="154" t="s">
        <v>486</v>
      </c>
      <c r="S66" s="155">
        <f>(I73*50000)+(J73*50000)+(K73*65000)</f>
        <v>200000</v>
      </c>
    </row>
    <row r="67" spans="1:19" ht="30" x14ac:dyDescent="0.25">
      <c r="A67" s="100">
        <v>2</v>
      </c>
      <c r="B67" s="240" t="s">
        <v>818</v>
      </c>
      <c r="C67" s="247" t="s">
        <v>601</v>
      </c>
      <c r="D67" s="102">
        <v>2</v>
      </c>
      <c r="E67" s="102">
        <v>1</v>
      </c>
      <c r="F67" s="100">
        <v>1</v>
      </c>
      <c r="G67" s="100">
        <v>0</v>
      </c>
      <c r="H67" s="100">
        <f t="shared" si="20"/>
        <v>2</v>
      </c>
      <c r="I67" s="102">
        <f t="shared" si="21"/>
        <v>1</v>
      </c>
      <c r="J67" s="102">
        <f t="shared" si="22"/>
        <v>3</v>
      </c>
      <c r="K67" s="100">
        <f t="shared" si="22"/>
        <v>0</v>
      </c>
      <c r="L67" s="100">
        <f t="shared" si="23"/>
        <v>4</v>
      </c>
      <c r="P67" s="107"/>
      <c r="R67" s="154" t="s">
        <v>489</v>
      </c>
      <c r="S67" s="155">
        <v>0</v>
      </c>
    </row>
    <row r="68" spans="1:19" ht="15.75" x14ac:dyDescent="0.25">
      <c r="A68" s="100">
        <v>3</v>
      </c>
      <c r="B68" s="240" t="s">
        <v>831</v>
      </c>
      <c r="C68" s="238" t="s">
        <v>297</v>
      </c>
      <c r="D68" s="102">
        <v>2</v>
      </c>
      <c r="E68" s="102">
        <v>1</v>
      </c>
      <c r="F68" s="100">
        <v>1</v>
      </c>
      <c r="G68" s="100">
        <v>0</v>
      </c>
      <c r="H68" s="100">
        <f t="shared" si="20"/>
        <v>2</v>
      </c>
      <c r="I68" s="102">
        <f t="shared" si="21"/>
        <v>1</v>
      </c>
      <c r="J68" s="102">
        <f t="shared" si="22"/>
        <v>3</v>
      </c>
      <c r="K68" s="100">
        <f t="shared" si="22"/>
        <v>0</v>
      </c>
      <c r="L68" s="100">
        <f t="shared" si="23"/>
        <v>4</v>
      </c>
      <c r="P68" s="107"/>
      <c r="R68" s="161"/>
      <c r="S68" s="162"/>
    </row>
    <row r="69" spans="1:19" ht="15.75" x14ac:dyDescent="0.25">
      <c r="A69" s="100">
        <v>4</v>
      </c>
      <c r="B69" s="240" t="s">
        <v>832</v>
      </c>
      <c r="C69" s="237" t="s">
        <v>296</v>
      </c>
      <c r="D69" s="102">
        <v>2</v>
      </c>
      <c r="E69" s="102">
        <v>1</v>
      </c>
      <c r="F69" s="100">
        <v>1</v>
      </c>
      <c r="G69" s="100">
        <v>0</v>
      </c>
      <c r="H69" s="100">
        <f t="shared" si="20"/>
        <v>2</v>
      </c>
      <c r="I69" s="102">
        <f t="shared" si="21"/>
        <v>1</v>
      </c>
      <c r="J69" s="102">
        <f t="shared" si="22"/>
        <v>3</v>
      </c>
      <c r="K69" s="100">
        <f t="shared" si="22"/>
        <v>0</v>
      </c>
      <c r="L69" s="100">
        <f t="shared" si="23"/>
        <v>4</v>
      </c>
      <c r="P69" s="107"/>
      <c r="R69" s="156" t="s">
        <v>488</v>
      </c>
      <c r="S69" s="157">
        <f>SUM(S65:S68)</f>
        <v>2700000</v>
      </c>
    </row>
    <row r="70" spans="1:19" ht="15.75" x14ac:dyDescent="0.25">
      <c r="A70" s="100">
        <v>5</v>
      </c>
      <c r="B70" s="240" t="s">
        <v>833</v>
      </c>
      <c r="C70" s="242" t="s">
        <v>284</v>
      </c>
      <c r="D70" s="100">
        <v>2</v>
      </c>
      <c r="E70" s="100">
        <v>1</v>
      </c>
      <c r="F70" s="100">
        <v>1</v>
      </c>
      <c r="G70" s="100">
        <v>0</v>
      </c>
      <c r="H70" s="100">
        <f t="shared" si="20"/>
        <v>2</v>
      </c>
      <c r="I70" s="102">
        <f t="shared" si="21"/>
        <v>1</v>
      </c>
      <c r="J70" s="102">
        <f t="shared" si="22"/>
        <v>3</v>
      </c>
      <c r="K70" s="100">
        <f t="shared" si="22"/>
        <v>0</v>
      </c>
      <c r="L70" s="100">
        <f t="shared" si="23"/>
        <v>4</v>
      </c>
      <c r="P70" s="107"/>
    </row>
    <row r="71" spans="1:19" ht="15.75" x14ac:dyDescent="0.25">
      <c r="A71" s="100">
        <v>6</v>
      </c>
      <c r="B71" s="240" t="s">
        <v>848</v>
      </c>
      <c r="C71" s="242" t="s">
        <v>849</v>
      </c>
      <c r="D71" s="148">
        <v>2</v>
      </c>
      <c r="E71" s="102">
        <v>2</v>
      </c>
      <c r="F71" s="102">
        <v>0</v>
      </c>
      <c r="G71" s="102">
        <v>0</v>
      </c>
      <c r="H71" s="102">
        <f t="shared" si="20"/>
        <v>2</v>
      </c>
      <c r="I71" s="102">
        <f t="shared" si="21"/>
        <v>2</v>
      </c>
      <c r="J71" s="102">
        <f t="shared" si="22"/>
        <v>0</v>
      </c>
      <c r="K71" s="100">
        <f t="shared" si="22"/>
        <v>0</v>
      </c>
      <c r="L71" s="102">
        <f t="shared" si="23"/>
        <v>2</v>
      </c>
      <c r="P71" s="107"/>
    </row>
    <row r="72" spans="1:19" ht="15.75" x14ac:dyDescent="0.25">
      <c r="A72" s="100">
        <v>7</v>
      </c>
      <c r="B72" s="240" t="s">
        <v>834</v>
      </c>
      <c r="C72" s="285" t="s">
        <v>439</v>
      </c>
      <c r="D72" s="100">
        <v>2</v>
      </c>
      <c r="E72" s="102">
        <v>1</v>
      </c>
      <c r="F72" s="102">
        <v>1</v>
      </c>
      <c r="G72" s="102">
        <v>0</v>
      </c>
      <c r="H72" s="102">
        <f t="shared" si="20"/>
        <v>2</v>
      </c>
      <c r="I72" s="102">
        <f t="shared" si="21"/>
        <v>1</v>
      </c>
      <c r="J72" s="102">
        <f t="shared" si="22"/>
        <v>3</v>
      </c>
      <c r="K72" s="100">
        <f t="shared" si="22"/>
        <v>0</v>
      </c>
      <c r="L72" s="102">
        <f t="shared" si="23"/>
        <v>4</v>
      </c>
      <c r="P72" s="107"/>
    </row>
    <row r="73" spans="1:19" s="153" customFormat="1" ht="15.75" x14ac:dyDescent="0.25">
      <c r="A73" s="100">
        <v>8</v>
      </c>
      <c r="B73" s="240" t="s">
        <v>835</v>
      </c>
      <c r="C73" s="286" t="s">
        <v>504</v>
      </c>
      <c r="D73" s="100">
        <v>2</v>
      </c>
      <c r="E73" s="100">
        <v>1</v>
      </c>
      <c r="F73" s="100">
        <v>1</v>
      </c>
      <c r="G73" s="100">
        <v>0</v>
      </c>
      <c r="H73" s="100">
        <f t="shared" si="20"/>
        <v>2</v>
      </c>
      <c r="I73" s="102">
        <f t="shared" si="21"/>
        <v>1</v>
      </c>
      <c r="J73" s="102">
        <f t="shared" si="22"/>
        <v>3</v>
      </c>
      <c r="K73" s="100">
        <f t="shared" si="22"/>
        <v>0</v>
      </c>
      <c r="L73" s="100">
        <f t="shared" si="23"/>
        <v>4</v>
      </c>
      <c r="M73" s="158"/>
      <c r="N73" s="158"/>
      <c r="Q73" s="169"/>
      <c r="S73" s="159"/>
    </row>
    <row r="74" spans="1:19" x14ac:dyDescent="0.25">
      <c r="A74" s="243"/>
      <c r="B74" s="244"/>
      <c r="C74" s="246" t="s">
        <v>136</v>
      </c>
      <c r="D74" s="232">
        <f>SUM(D66:D73)</f>
        <v>17</v>
      </c>
      <c r="E74" s="232">
        <f>SUM(E66:E73)</f>
        <v>10</v>
      </c>
      <c r="F74" s="232">
        <f>SUM(F66:F73)</f>
        <v>6</v>
      </c>
      <c r="G74" s="232">
        <f>SUM(G66:G73)</f>
        <v>1</v>
      </c>
      <c r="H74" s="232">
        <f t="shared" ref="H74:L74" si="24">SUM(H66:H73)</f>
        <v>17</v>
      </c>
      <c r="I74" s="232">
        <f t="shared" si="24"/>
        <v>10</v>
      </c>
      <c r="J74" s="232">
        <f t="shared" si="24"/>
        <v>18</v>
      </c>
      <c r="K74" s="232">
        <f t="shared" si="24"/>
        <v>3</v>
      </c>
      <c r="L74" s="232">
        <f t="shared" si="24"/>
        <v>31</v>
      </c>
    </row>
    <row r="75" spans="1:19" ht="15" customHeight="1" x14ac:dyDescent="0.25">
      <c r="A75" s="282"/>
      <c r="B75" s="283"/>
      <c r="C75" s="282"/>
      <c r="D75" s="282"/>
      <c r="E75" s="282"/>
      <c r="F75" s="282"/>
      <c r="G75" s="282"/>
      <c r="H75" s="282"/>
      <c r="I75" s="282"/>
      <c r="J75" s="282"/>
      <c r="K75" s="282"/>
      <c r="L75" s="282"/>
    </row>
    <row r="76" spans="1:19" ht="15" customHeight="1" x14ac:dyDescent="0.25">
      <c r="A76" s="395" t="s">
        <v>144</v>
      </c>
      <c r="B76" s="395"/>
      <c r="C76" s="257"/>
      <c r="D76" s="257"/>
      <c r="E76" s="257"/>
      <c r="F76" s="257"/>
      <c r="G76" s="257"/>
      <c r="H76" s="257"/>
      <c r="I76" s="257"/>
      <c r="J76" s="258"/>
      <c r="K76" s="258"/>
      <c r="L76" s="257"/>
      <c r="R76" s="401" t="s">
        <v>505</v>
      </c>
      <c r="S76" s="401"/>
    </row>
    <row r="77" spans="1:19" ht="15" customHeight="1" x14ac:dyDescent="0.25">
      <c r="A77" s="397" t="s">
        <v>123</v>
      </c>
      <c r="B77" s="397" t="s">
        <v>124</v>
      </c>
      <c r="C77" s="397" t="s">
        <v>125</v>
      </c>
      <c r="D77" s="397" t="s">
        <v>21</v>
      </c>
      <c r="E77" s="397" t="s">
        <v>126</v>
      </c>
      <c r="F77" s="397"/>
      <c r="G77" s="397"/>
      <c r="H77" s="397"/>
      <c r="I77" s="397" t="s">
        <v>127</v>
      </c>
      <c r="J77" s="397"/>
      <c r="K77" s="397"/>
      <c r="L77" s="397"/>
      <c r="M77" s="149">
        <v>1</v>
      </c>
      <c r="N77" s="149">
        <v>3</v>
      </c>
      <c r="R77" s="147" t="s">
        <v>480</v>
      </c>
      <c r="S77" s="152" t="s">
        <v>481</v>
      </c>
    </row>
    <row r="78" spans="1:19" ht="15" customHeight="1" x14ac:dyDescent="0.25">
      <c r="A78" s="397"/>
      <c r="B78" s="397"/>
      <c r="C78" s="397"/>
      <c r="D78" s="397"/>
      <c r="E78" s="397" t="s">
        <v>128</v>
      </c>
      <c r="F78" s="397" t="s">
        <v>129</v>
      </c>
      <c r="G78" s="397"/>
      <c r="H78" s="388" t="s">
        <v>130</v>
      </c>
      <c r="I78" s="397" t="s">
        <v>128</v>
      </c>
      <c r="J78" s="397" t="s">
        <v>129</v>
      </c>
      <c r="K78" s="397"/>
      <c r="L78" s="397" t="s">
        <v>131</v>
      </c>
      <c r="R78" s="154" t="s">
        <v>484</v>
      </c>
      <c r="S78" s="155">
        <v>2500000</v>
      </c>
    </row>
    <row r="79" spans="1:19" ht="30" x14ac:dyDescent="0.25">
      <c r="A79" s="397"/>
      <c r="B79" s="397"/>
      <c r="C79" s="397"/>
      <c r="D79" s="397"/>
      <c r="E79" s="397"/>
      <c r="F79" s="232" t="s">
        <v>132</v>
      </c>
      <c r="G79" s="232" t="s">
        <v>133</v>
      </c>
      <c r="H79" s="389"/>
      <c r="I79" s="397"/>
      <c r="J79" s="232" t="s">
        <v>132</v>
      </c>
      <c r="K79" s="232" t="s">
        <v>133</v>
      </c>
      <c r="L79" s="397"/>
      <c r="P79" s="103"/>
      <c r="R79" s="154" t="s">
        <v>486</v>
      </c>
      <c r="S79" s="155">
        <f>(I87*50000)+(J87*50000)+(K87*65000)</f>
        <v>100000</v>
      </c>
    </row>
    <row r="80" spans="1:19" ht="15.75" x14ac:dyDescent="0.25">
      <c r="A80" s="100">
        <v>1</v>
      </c>
      <c r="B80" s="240" t="s">
        <v>836</v>
      </c>
      <c r="C80" s="237" t="s">
        <v>435</v>
      </c>
      <c r="D80" s="102">
        <v>2</v>
      </c>
      <c r="E80" s="102">
        <v>1</v>
      </c>
      <c r="F80" s="102">
        <v>1</v>
      </c>
      <c r="G80" s="102">
        <v>0</v>
      </c>
      <c r="H80" s="102">
        <f>E80+F80+G80</f>
        <v>2</v>
      </c>
      <c r="I80" s="102">
        <f t="shared" ref="I80:I87" si="25">E80*1</f>
        <v>1</v>
      </c>
      <c r="J80" s="102">
        <f t="shared" ref="J80:K87" si="26">F80*3</f>
        <v>3</v>
      </c>
      <c r="K80" s="100">
        <f t="shared" si="26"/>
        <v>0</v>
      </c>
      <c r="L80" s="100">
        <f t="shared" ref="L80:L87" si="27">I80+J80+K80</f>
        <v>4</v>
      </c>
      <c r="P80" s="103"/>
      <c r="R80" s="154" t="s">
        <v>489</v>
      </c>
      <c r="S80" s="155">
        <v>0</v>
      </c>
    </row>
    <row r="81" spans="1:21" ht="15.75" x14ac:dyDescent="0.25">
      <c r="A81" s="100">
        <v>2</v>
      </c>
      <c r="B81" s="240" t="s">
        <v>837</v>
      </c>
      <c r="C81" s="238" t="s">
        <v>394</v>
      </c>
      <c r="D81" s="102">
        <v>2</v>
      </c>
      <c r="E81" s="102">
        <v>1</v>
      </c>
      <c r="F81" s="102">
        <v>1</v>
      </c>
      <c r="G81" s="102">
        <v>0</v>
      </c>
      <c r="H81" s="102">
        <f>E81+F81+G81</f>
        <v>2</v>
      </c>
      <c r="I81" s="102">
        <f t="shared" si="25"/>
        <v>1</v>
      </c>
      <c r="J81" s="102">
        <f t="shared" si="26"/>
        <v>3</v>
      </c>
      <c r="K81" s="100">
        <f t="shared" si="26"/>
        <v>0</v>
      </c>
      <c r="L81" s="100">
        <f t="shared" si="27"/>
        <v>4</v>
      </c>
      <c r="P81" s="103"/>
      <c r="R81" s="161"/>
      <c r="S81" s="162"/>
    </row>
    <row r="82" spans="1:21" ht="30" x14ac:dyDescent="0.25">
      <c r="A82" s="100">
        <v>3</v>
      </c>
      <c r="B82" s="236" t="s">
        <v>838</v>
      </c>
      <c r="C82" s="237" t="s">
        <v>506</v>
      </c>
      <c r="D82" s="102">
        <v>2</v>
      </c>
      <c r="E82" s="102">
        <v>1</v>
      </c>
      <c r="F82" s="102">
        <v>1</v>
      </c>
      <c r="G82" s="102">
        <v>0</v>
      </c>
      <c r="H82" s="102">
        <f>E82+F82+G82</f>
        <v>2</v>
      </c>
      <c r="I82" s="102">
        <f t="shared" si="25"/>
        <v>1</v>
      </c>
      <c r="J82" s="102">
        <f t="shared" si="26"/>
        <v>3</v>
      </c>
      <c r="K82" s="100">
        <f t="shared" si="26"/>
        <v>0</v>
      </c>
      <c r="L82" s="100">
        <f t="shared" si="27"/>
        <v>4</v>
      </c>
      <c r="P82" s="103"/>
      <c r="R82" s="156" t="s">
        <v>488</v>
      </c>
      <c r="S82" s="157">
        <f>SUM(S78:S81)</f>
        <v>2600000</v>
      </c>
    </row>
    <row r="83" spans="1:21" ht="30" x14ac:dyDescent="0.25">
      <c r="A83" s="100">
        <v>4</v>
      </c>
      <c r="B83" s="240" t="s">
        <v>839</v>
      </c>
      <c r="C83" s="259" t="s">
        <v>507</v>
      </c>
      <c r="D83" s="102">
        <v>2</v>
      </c>
      <c r="E83" s="102">
        <v>1</v>
      </c>
      <c r="F83" s="102">
        <v>1</v>
      </c>
      <c r="G83" s="102">
        <v>0</v>
      </c>
      <c r="H83" s="102">
        <v>2</v>
      </c>
      <c r="I83" s="102">
        <f t="shared" si="25"/>
        <v>1</v>
      </c>
      <c r="J83" s="102">
        <f t="shared" si="26"/>
        <v>3</v>
      </c>
      <c r="K83" s="100">
        <f t="shared" si="26"/>
        <v>0</v>
      </c>
      <c r="L83" s="100">
        <f t="shared" si="27"/>
        <v>4</v>
      </c>
      <c r="P83" s="103"/>
    </row>
    <row r="84" spans="1:21" ht="15.75" x14ac:dyDescent="0.25">
      <c r="A84" s="100">
        <v>5</v>
      </c>
      <c r="B84" s="240" t="s">
        <v>840</v>
      </c>
      <c r="C84" s="237" t="s">
        <v>442</v>
      </c>
      <c r="D84" s="102">
        <v>2</v>
      </c>
      <c r="E84" s="102">
        <v>1</v>
      </c>
      <c r="F84" s="102">
        <v>1</v>
      </c>
      <c r="G84" s="102">
        <v>0</v>
      </c>
      <c r="H84" s="102">
        <f>E84+F84+G84</f>
        <v>2</v>
      </c>
      <c r="I84" s="102">
        <f t="shared" si="25"/>
        <v>1</v>
      </c>
      <c r="J84" s="102">
        <f t="shared" si="26"/>
        <v>3</v>
      </c>
      <c r="K84" s="100">
        <f t="shared" si="26"/>
        <v>0</v>
      </c>
      <c r="L84" s="100">
        <f t="shared" si="27"/>
        <v>4</v>
      </c>
      <c r="U84" s="150">
        <f>U26*60</f>
        <v>7500</v>
      </c>
    </row>
    <row r="85" spans="1:21" ht="15.75" x14ac:dyDescent="0.25">
      <c r="A85" s="100">
        <v>6</v>
      </c>
      <c r="B85" s="240" t="s">
        <v>841</v>
      </c>
      <c r="C85" s="238" t="s">
        <v>417</v>
      </c>
      <c r="D85" s="100">
        <v>2</v>
      </c>
      <c r="E85" s="102">
        <v>1</v>
      </c>
      <c r="F85" s="102">
        <v>1</v>
      </c>
      <c r="G85" s="102">
        <v>0</v>
      </c>
      <c r="H85" s="102">
        <f>E85+F85+G85</f>
        <v>2</v>
      </c>
      <c r="I85" s="102">
        <f t="shared" si="25"/>
        <v>1</v>
      </c>
      <c r="J85" s="102">
        <f t="shared" si="26"/>
        <v>3</v>
      </c>
      <c r="K85" s="100">
        <f t="shared" si="26"/>
        <v>0</v>
      </c>
      <c r="L85" s="100">
        <f t="shared" si="27"/>
        <v>4</v>
      </c>
    </row>
    <row r="86" spans="1:21" ht="15.75" x14ac:dyDescent="0.25">
      <c r="A86" s="100">
        <v>7</v>
      </c>
      <c r="B86" s="240" t="s">
        <v>850</v>
      </c>
      <c r="C86" s="238" t="s">
        <v>528</v>
      </c>
      <c r="D86" s="148">
        <v>2</v>
      </c>
      <c r="E86" s="102">
        <v>2</v>
      </c>
      <c r="F86" s="102">
        <v>0</v>
      </c>
      <c r="G86" s="102">
        <v>0</v>
      </c>
      <c r="H86" s="102">
        <f>E86+F86+G86</f>
        <v>2</v>
      </c>
      <c r="I86" s="102">
        <f t="shared" si="25"/>
        <v>2</v>
      </c>
      <c r="J86" s="102">
        <f t="shared" si="26"/>
        <v>0</v>
      </c>
      <c r="K86" s="100">
        <f t="shared" si="26"/>
        <v>0</v>
      </c>
      <c r="L86" s="100">
        <f t="shared" si="27"/>
        <v>2</v>
      </c>
      <c r="P86" s="104"/>
    </row>
    <row r="87" spans="1:21" s="153" customFormat="1" ht="15.75" x14ac:dyDescent="0.25">
      <c r="A87" s="100">
        <v>8</v>
      </c>
      <c r="B87" s="240" t="s">
        <v>842</v>
      </c>
      <c r="C87" s="238" t="s">
        <v>508</v>
      </c>
      <c r="D87" s="102">
        <v>2</v>
      </c>
      <c r="E87" s="102">
        <v>2</v>
      </c>
      <c r="F87" s="102">
        <v>0</v>
      </c>
      <c r="G87" s="102">
        <v>0</v>
      </c>
      <c r="H87" s="102">
        <f>E87+F87+G87</f>
        <v>2</v>
      </c>
      <c r="I87" s="102">
        <f t="shared" si="25"/>
        <v>2</v>
      </c>
      <c r="J87" s="102">
        <f t="shared" si="26"/>
        <v>0</v>
      </c>
      <c r="K87" s="100">
        <f t="shared" si="26"/>
        <v>0</v>
      </c>
      <c r="L87" s="100">
        <f t="shared" si="27"/>
        <v>2</v>
      </c>
      <c r="M87" s="158"/>
      <c r="N87" s="158"/>
      <c r="Q87" s="169"/>
      <c r="S87" s="159"/>
    </row>
    <row r="88" spans="1:21" s="164" customFormat="1" x14ac:dyDescent="0.25">
      <c r="A88" s="243"/>
      <c r="B88" s="260"/>
      <c r="C88" s="261" t="s">
        <v>136</v>
      </c>
      <c r="D88" s="191">
        <f t="shared" ref="D88:L88" si="28">SUM(D80:D87)</f>
        <v>16</v>
      </c>
      <c r="E88" s="191">
        <f>SUM(E80:E87)</f>
        <v>10</v>
      </c>
      <c r="F88" s="191">
        <f t="shared" si="28"/>
        <v>6</v>
      </c>
      <c r="G88" s="191">
        <f t="shared" si="28"/>
        <v>0</v>
      </c>
      <c r="H88" s="191">
        <f t="shared" si="28"/>
        <v>16</v>
      </c>
      <c r="I88" s="109">
        <f t="shared" si="28"/>
        <v>10</v>
      </c>
      <c r="J88" s="109">
        <f t="shared" si="28"/>
        <v>18</v>
      </c>
      <c r="K88" s="109">
        <f t="shared" si="28"/>
        <v>0</v>
      </c>
      <c r="L88" s="109">
        <f t="shared" si="28"/>
        <v>28</v>
      </c>
      <c r="M88" s="163"/>
      <c r="N88" s="163"/>
      <c r="Q88" s="170"/>
      <c r="S88" s="165"/>
    </row>
    <row r="89" spans="1:21" ht="15" customHeight="1" x14ac:dyDescent="0.25">
      <c r="A89" s="250"/>
      <c r="B89" s="251"/>
      <c r="C89" s="252"/>
      <c r="D89" s="108"/>
      <c r="E89" s="108"/>
      <c r="F89" s="108"/>
      <c r="G89" s="108"/>
      <c r="H89" s="108"/>
      <c r="I89" s="108"/>
      <c r="J89" s="108"/>
      <c r="K89" s="108"/>
      <c r="L89" s="108"/>
    </row>
    <row r="90" spans="1:21" ht="15" customHeight="1" x14ac:dyDescent="0.25">
      <c r="A90" s="395" t="s">
        <v>432</v>
      </c>
      <c r="B90" s="395"/>
      <c r="C90" s="257"/>
      <c r="D90" s="257"/>
      <c r="E90" s="257"/>
      <c r="F90" s="257"/>
      <c r="G90" s="257"/>
      <c r="H90" s="257"/>
      <c r="I90" s="257"/>
      <c r="J90" s="258"/>
      <c r="K90" s="258"/>
      <c r="L90" s="257"/>
      <c r="R90" s="401" t="s">
        <v>501</v>
      </c>
      <c r="S90" s="401"/>
    </row>
    <row r="91" spans="1:21" ht="15" customHeight="1" x14ac:dyDescent="0.25">
      <c r="A91" s="397" t="s">
        <v>123</v>
      </c>
      <c r="B91" s="397" t="s">
        <v>124</v>
      </c>
      <c r="C91" s="397" t="s">
        <v>125</v>
      </c>
      <c r="D91" s="397" t="s">
        <v>21</v>
      </c>
      <c r="E91" s="397" t="s">
        <v>126</v>
      </c>
      <c r="F91" s="397"/>
      <c r="G91" s="397"/>
      <c r="H91" s="397"/>
      <c r="I91" s="397" t="s">
        <v>127</v>
      </c>
      <c r="J91" s="397"/>
      <c r="K91" s="397"/>
      <c r="L91" s="397"/>
      <c r="M91" s="149">
        <v>1</v>
      </c>
      <c r="N91" s="149">
        <v>3</v>
      </c>
      <c r="R91" s="147" t="s">
        <v>480</v>
      </c>
      <c r="S91" s="152" t="s">
        <v>481</v>
      </c>
    </row>
    <row r="92" spans="1:21" ht="15" customHeight="1" x14ac:dyDescent="0.25">
      <c r="A92" s="397"/>
      <c r="B92" s="397"/>
      <c r="C92" s="397"/>
      <c r="D92" s="397"/>
      <c r="E92" s="397" t="s">
        <v>128</v>
      </c>
      <c r="F92" s="397" t="s">
        <v>129</v>
      </c>
      <c r="G92" s="397"/>
      <c r="H92" s="388" t="s">
        <v>130</v>
      </c>
      <c r="I92" s="397" t="s">
        <v>128</v>
      </c>
      <c r="J92" s="397" t="s">
        <v>129</v>
      </c>
      <c r="K92" s="397"/>
      <c r="L92" s="397" t="s">
        <v>131</v>
      </c>
      <c r="R92" s="154" t="s">
        <v>484</v>
      </c>
      <c r="S92" s="155">
        <v>2500000</v>
      </c>
    </row>
    <row r="93" spans="1:21" ht="30" x14ac:dyDescent="0.25">
      <c r="A93" s="397"/>
      <c r="B93" s="397"/>
      <c r="C93" s="397"/>
      <c r="D93" s="397"/>
      <c r="E93" s="397"/>
      <c r="F93" s="232" t="s">
        <v>132</v>
      </c>
      <c r="G93" s="232" t="s">
        <v>133</v>
      </c>
      <c r="H93" s="389"/>
      <c r="I93" s="397"/>
      <c r="J93" s="232" t="s">
        <v>132</v>
      </c>
      <c r="K93" s="232" t="s">
        <v>133</v>
      </c>
      <c r="L93" s="397"/>
      <c r="R93" s="154" t="s">
        <v>486</v>
      </c>
      <c r="S93" s="155">
        <f>(I95*50000)+(J95*50000)+(K95*65000)</f>
        <v>600000</v>
      </c>
    </row>
    <row r="94" spans="1:21" ht="15.75" x14ac:dyDescent="0.25">
      <c r="A94" s="100">
        <v>1</v>
      </c>
      <c r="B94" s="262" t="s">
        <v>843</v>
      </c>
      <c r="C94" s="242" t="s">
        <v>292</v>
      </c>
      <c r="D94" s="148">
        <v>12</v>
      </c>
      <c r="E94" s="100">
        <v>0</v>
      </c>
      <c r="F94" s="100">
        <v>12</v>
      </c>
      <c r="G94" s="100">
        <v>0</v>
      </c>
      <c r="H94" s="100">
        <f>E94+F94+G94</f>
        <v>12</v>
      </c>
      <c r="I94" s="102">
        <f>E94*1</f>
        <v>0</v>
      </c>
      <c r="J94" s="102">
        <f>F94*3</f>
        <v>36</v>
      </c>
      <c r="K94" s="100">
        <f>G94*3</f>
        <v>0</v>
      </c>
      <c r="L94" s="100">
        <f>I94+J94+K94</f>
        <v>36</v>
      </c>
      <c r="R94" s="154" t="s">
        <v>489</v>
      </c>
      <c r="S94" s="155">
        <v>0</v>
      </c>
    </row>
    <row r="95" spans="1:21" s="153" customFormat="1" ht="15.75" x14ac:dyDescent="0.25">
      <c r="A95" s="100">
        <v>2</v>
      </c>
      <c r="B95" s="240" t="s">
        <v>844</v>
      </c>
      <c r="C95" s="238" t="s">
        <v>437</v>
      </c>
      <c r="D95" s="102">
        <v>4</v>
      </c>
      <c r="E95" s="100">
        <v>0</v>
      </c>
      <c r="F95" s="100">
        <v>4</v>
      </c>
      <c r="G95" s="100">
        <v>0</v>
      </c>
      <c r="H95" s="100">
        <f>E95+F95+G95</f>
        <v>4</v>
      </c>
      <c r="I95" s="102">
        <f>E95*1</f>
        <v>0</v>
      </c>
      <c r="J95" s="102">
        <f>F95*3</f>
        <v>12</v>
      </c>
      <c r="K95" s="100">
        <f>G95*3</f>
        <v>0</v>
      </c>
      <c r="L95" s="100">
        <f>I95+J95+K95</f>
        <v>12</v>
      </c>
      <c r="M95" s="158"/>
      <c r="N95" s="158"/>
      <c r="Q95" s="169"/>
      <c r="R95" s="161"/>
      <c r="S95" s="162"/>
    </row>
    <row r="96" spans="1:21" x14ac:dyDescent="0.25">
      <c r="A96" s="243"/>
      <c r="B96" s="244"/>
      <c r="C96" s="246" t="s">
        <v>136</v>
      </c>
      <c r="D96" s="232">
        <f t="shared" ref="D96:L96" si="29">SUM(D94:D95)</f>
        <v>16</v>
      </c>
      <c r="E96" s="232">
        <f>SUM(E94:E95)</f>
        <v>0</v>
      </c>
      <c r="F96" s="232">
        <f t="shared" si="29"/>
        <v>16</v>
      </c>
      <c r="G96" s="232">
        <f t="shared" si="29"/>
        <v>0</v>
      </c>
      <c r="H96" s="232">
        <f t="shared" si="29"/>
        <v>16</v>
      </c>
      <c r="I96" s="232">
        <f t="shared" si="29"/>
        <v>0</v>
      </c>
      <c r="J96" s="232">
        <f t="shared" si="29"/>
        <v>48</v>
      </c>
      <c r="K96" s="232">
        <f t="shared" si="29"/>
        <v>0</v>
      </c>
      <c r="L96" s="232">
        <f t="shared" si="29"/>
        <v>48</v>
      </c>
      <c r="R96" s="156" t="s">
        <v>488</v>
      </c>
      <c r="S96" s="157">
        <f>SUM(S92:S95)</f>
        <v>3100000</v>
      </c>
    </row>
    <row r="97" spans="1:19" x14ac:dyDescent="0.25">
      <c r="A97" s="282"/>
      <c r="B97" s="283"/>
      <c r="C97" s="282"/>
      <c r="D97" s="282"/>
      <c r="E97" s="282"/>
      <c r="F97" s="282"/>
      <c r="G97" s="282"/>
      <c r="H97" s="282"/>
      <c r="I97" s="282"/>
      <c r="J97" s="282"/>
      <c r="K97" s="282"/>
      <c r="L97" s="282"/>
      <c r="R97" s="166"/>
      <c r="S97" s="167"/>
    </row>
    <row r="98" spans="1:19" ht="15" customHeight="1" x14ac:dyDescent="0.25">
      <c r="A98" s="282"/>
      <c r="B98" s="283"/>
      <c r="C98" s="282"/>
      <c r="D98" s="282"/>
      <c r="E98" s="282"/>
      <c r="F98" s="282"/>
      <c r="G98" s="282"/>
      <c r="H98" s="282"/>
      <c r="I98" s="282"/>
      <c r="J98" s="282"/>
      <c r="K98" s="282"/>
      <c r="L98" s="282"/>
    </row>
    <row r="99" spans="1:19" ht="15" customHeight="1" x14ac:dyDescent="0.25">
      <c r="A99" s="395" t="s">
        <v>433</v>
      </c>
      <c r="B99" s="395"/>
      <c r="C99" s="257"/>
      <c r="D99" s="257"/>
      <c r="E99" s="257"/>
      <c r="F99" s="257"/>
      <c r="G99" s="257"/>
      <c r="H99" s="257"/>
      <c r="I99" s="257"/>
      <c r="J99" s="263"/>
      <c r="K99" s="263"/>
      <c r="L99" s="263"/>
      <c r="R99" s="401" t="s">
        <v>509</v>
      </c>
      <c r="S99" s="401"/>
    </row>
    <row r="100" spans="1:19" ht="15" customHeight="1" x14ac:dyDescent="0.25">
      <c r="A100" s="397" t="s">
        <v>123</v>
      </c>
      <c r="B100" s="397" t="s">
        <v>124</v>
      </c>
      <c r="C100" s="397" t="s">
        <v>125</v>
      </c>
      <c r="D100" s="397" t="s">
        <v>21</v>
      </c>
      <c r="E100" s="397" t="s">
        <v>126</v>
      </c>
      <c r="F100" s="397"/>
      <c r="G100" s="397"/>
      <c r="H100" s="397"/>
      <c r="I100" s="397" t="s">
        <v>127</v>
      </c>
      <c r="J100" s="397"/>
      <c r="K100" s="397"/>
      <c r="L100" s="397"/>
      <c r="M100" s="149">
        <v>1</v>
      </c>
      <c r="N100" s="149">
        <v>3</v>
      </c>
      <c r="R100" s="147" t="s">
        <v>480</v>
      </c>
      <c r="S100" s="152" t="s">
        <v>481</v>
      </c>
    </row>
    <row r="101" spans="1:19" ht="15" customHeight="1" x14ac:dyDescent="0.25">
      <c r="A101" s="397"/>
      <c r="B101" s="397"/>
      <c r="C101" s="397"/>
      <c r="D101" s="397"/>
      <c r="E101" s="397" t="s">
        <v>128</v>
      </c>
      <c r="F101" s="397" t="s">
        <v>129</v>
      </c>
      <c r="G101" s="397"/>
      <c r="H101" s="388" t="s">
        <v>130</v>
      </c>
      <c r="I101" s="397" t="s">
        <v>128</v>
      </c>
      <c r="J101" s="397" t="s">
        <v>129</v>
      </c>
      <c r="K101" s="397"/>
      <c r="L101" s="397" t="s">
        <v>131</v>
      </c>
      <c r="R101" s="154" t="s">
        <v>484</v>
      </c>
      <c r="S101" s="155">
        <v>2500000</v>
      </c>
    </row>
    <row r="102" spans="1:19" ht="30" x14ac:dyDescent="0.25">
      <c r="A102" s="397"/>
      <c r="B102" s="397"/>
      <c r="C102" s="397"/>
      <c r="D102" s="397"/>
      <c r="E102" s="397"/>
      <c r="F102" s="232" t="s">
        <v>132</v>
      </c>
      <c r="G102" s="232" t="s">
        <v>133</v>
      </c>
      <c r="H102" s="389"/>
      <c r="I102" s="397"/>
      <c r="J102" s="232" t="s">
        <v>132</v>
      </c>
      <c r="K102" s="232" t="s">
        <v>133</v>
      </c>
      <c r="L102" s="397"/>
      <c r="R102" s="154" t="s">
        <v>486</v>
      </c>
      <c r="S102" s="155">
        <f>(I105*50000)+(J105*50000)+(K105*65000)</f>
        <v>900000</v>
      </c>
    </row>
    <row r="103" spans="1:19" ht="15.75" x14ac:dyDescent="0.25">
      <c r="A103" s="100">
        <v>1</v>
      </c>
      <c r="B103" s="262" t="s">
        <v>845</v>
      </c>
      <c r="C103" s="237" t="s">
        <v>293</v>
      </c>
      <c r="D103" s="148">
        <v>12</v>
      </c>
      <c r="E103" s="102">
        <v>0</v>
      </c>
      <c r="F103" s="100">
        <v>12</v>
      </c>
      <c r="G103" s="100">
        <v>0</v>
      </c>
      <c r="H103" s="100">
        <f>E103+F103+G103</f>
        <v>12</v>
      </c>
      <c r="I103" s="102">
        <f>E103*1</f>
        <v>0</v>
      </c>
      <c r="J103" s="102">
        <f t="shared" ref="J103:K105" si="30">F103*3</f>
        <v>36</v>
      </c>
      <c r="K103" s="100">
        <f t="shared" si="30"/>
        <v>0</v>
      </c>
      <c r="L103" s="100">
        <f>I103+J103+K103</f>
        <v>36</v>
      </c>
      <c r="P103" s="103"/>
      <c r="R103" s="154" t="s">
        <v>489</v>
      </c>
      <c r="S103" s="155">
        <v>0</v>
      </c>
    </row>
    <row r="104" spans="1:19" ht="15.75" x14ac:dyDescent="0.25">
      <c r="A104" s="100">
        <v>2</v>
      </c>
      <c r="B104" s="264" t="s">
        <v>846</v>
      </c>
      <c r="C104" s="238" t="s">
        <v>443</v>
      </c>
      <c r="D104" s="102">
        <v>3</v>
      </c>
      <c r="E104" s="102">
        <v>0</v>
      </c>
      <c r="F104" s="100">
        <v>3</v>
      </c>
      <c r="G104" s="100">
        <v>0</v>
      </c>
      <c r="H104" s="100">
        <f>E104+F104+G104</f>
        <v>3</v>
      </c>
      <c r="I104" s="102">
        <f>E104*1</f>
        <v>0</v>
      </c>
      <c r="J104" s="102">
        <f t="shared" si="30"/>
        <v>9</v>
      </c>
      <c r="K104" s="100">
        <f t="shared" si="30"/>
        <v>0</v>
      </c>
      <c r="L104" s="100">
        <f>I104+J104+K104</f>
        <v>9</v>
      </c>
      <c r="R104" s="161"/>
      <c r="S104" s="162"/>
    </row>
    <row r="105" spans="1:19" s="153" customFormat="1" ht="15.75" x14ac:dyDescent="0.25">
      <c r="A105" s="100">
        <v>3</v>
      </c>
      <c r="B105" s="262" t="s">
        <v>847</v>
      </c>
      <c r="C105" s="237" t="s">
        <v>434</v>
      </c>
      <c r="D105" s="148">
        <v>6</v>
      </c>
      <c r="E105" s="102">
        <v>0</v>
      </c>
      <c r="F105" s="100">
        <v>6</v>
      </c>
      <c r="G105" s="100">
        <v>0</v>
      </c>
      <c r="H105" s="100">
        <f>E105+F105+G105</f>
        <v>6</v>
      </c>
      <c r="I105" s="102">
        <f>E105*1</f>
        <v>0</v>
      </c>
      <c r="J105" s="102">
        <f t="shared" si="30"/>
        <v>18</v>
      </c>
      <c r="K105" s="100">
        <f t="shared" si="30"/>
        <v>0</v>
      </c>
      <c r="L105" s="100">
        <f>I105+J105+K105</f>
        <v>18</v>
      </c>
      <c r="M105" s="158"/>
      <c r="N105" s="158"/>
      <c r="Q105" s="169"/>
      <c r="R105" s="156" t="s">
        <v>488</v>
      </c>
      <c r="S105" s="157">
        <f>SUM(S101:S104)</f>
        <v>3400000</v>
      </c>
    </row>
    <row r="106" spans="1:19" x14ac:dyDescent="0.25">
      <c r="A106" s="243"/>
      <c r="B106" s="244"/>
      <c r="C106" s="246" t="s">
        <v>136</v>
      </c>
      <c r="D106" s="232">
        <f>SUM(D103:D105)</f>
        <v>21</v>
      </c>
      <c r="E106" s="232">
        <f t="shared" ref="E106:L106" si="31">SUM(E103:E105)</f>
        <v>0</v>
      </c>
      <c r="F106" s="232">
        <f t="shared" si="31"/>
        <v>21</v>
      </c>
      <c r="G106" s="232">
        <f t="shared" si="31"/>
        <v>0</v>
      </c>
      <c r="H106" s="232">
        <f t="shared" si="31"/>
        <v>21</v>
      </c>
      <c r="I106" s="232">
        <f t="shared" si="31"/>
        <v>0</v>
      </c>
      <c r="J106" s="232">
        <f t="shared" si="31"/>
        <v>63</v>
      </c>
      <c r="K106" s="232">
        <f t="shared" si="31"/>
        <v>0</v>
      </c>
      <c r="L106" s="232">
        <f t="shared" si="31"/>
        <v>63</v>
      </c>
    </row>
    <row r="107" spans="1:19" ht="15" customHeight="1" x14ac:dyDescent="0.25">
      <c r="A107" s="282"/>
      <c r="B107" s="283"/>
      <c r="C107" s="282"/>
      <c r="D107" s="282"/>
      <c r="E107" s="282"/>
      <c r="F107" s="282"/>
      <c r="G107" s="282"/>
      <c r="H107" s="282"/>
      <c r="I107" s="282"/>
      <c r="J107" s="282"/>
      <c r="K107" s="282"/>
      <c r="L107" s="282"/>
      <c r="R107" s="401" t="s">
        <v>510</v>
      </c>
      <c r="S107" s="401"/>
    </row>
    <row r="108" spans="1:19" ht="15" customHeight="1" x14ac:dyDescent="0.25">
      <c r="A108" s="282"/>
      <c r="B108" s="283"/>
      <c r="C108" s="282"/>
      <c r="D108" s="397" t="s">
        <v>21</v>
      </c>
      <c r="E108" s="397" t="s">
        <v>126</v>
      </c>
      <c r="F108" s="397"/>
      <c r="G108" s="397"/>
      <c r="H108" s="397"/>
      <c r="I108" s="397" t="s">
        <v>127</v>
      </c>
      <c r="J108" s="397"/>
      <c r="K108" s="397"/>
      <c r="L108" s="397"/>
      <c r="R108" s="147" t="s">
        <v>480</v>
      </c>
      <c r="S108" s="152" t="s">
        <v>481</v>
      </c>
    </row>
    <row r="109" spans="1:19" ht="15" customHeight="1" x14ac:dyDescent="0.25">
      <c r="A109" s="282"/>
      <c r="B109" s="283"/>
      <c r="C109" s="282"/>
      <c r="D109" s="397"/>
      <c r="E109" s="397" t="s">
        <v>128</v>
      </c>
      <c r="F109" s="397" t="s">
        <v>129</v>
      </c>
      <c r="G109" s="397"/>
      <c r="H109" s="388" t="s">
        <v>130</v>
      </c>
      <c r="I109" s="397" t="s">
        <v>128</v>
      </c>
      <c r="J109" s="397" t="s">
        <v>129</v>
      </c>
      <c r="K109" s="397"/>
      <c r="L109" s="397" t="s">
        <v>131</v>
      </c>
      <c r="R109" s="154" t="s">
        <v>484</v>
      </c>
      <c r="S109" s="155">
        <f>S9+S24+S39+S52+S92+S65+S78+S101</f>
        <v>20000000</v>
      </c>
    </row>
    <row r="110" spans="1:19" ht="30" x14ac:dyDescent="0.25">
      <c r="A110" s="282"/>
      <c r="B110" s="283"/>
      <c r="C110" s="282"/>
      <c r="D110" s="397"/>
      <c r="E110" s="397"/>
      <c r="F110" s="232" t="s">
        <v>132</v>
      </c>
      <c r="G110" s="232" t="s">
        <v>133</v>
      </c>
      <c r="H110" s="389"/>
      <c r="I110" s="397"/>
      <c r="J110" s="232" t="s">
        <v>132</v>
      </c>
      <c r="K110" s="232" t="s">
        <v>133</v>
      </c>
      <c r="L110" s="397"/>
      <c r="R110" s="154" t="s">
        <v>486</v>
      </c>
      <c r="S110" s="155">
        <f>S10+S25+S40+S53+S93+S66+S79+S102</f>
        <v>8790000</v>
      </c>
    </row>
    <row r="111" spans="1:19" x14ac:dyDescent="0.25">
      <c r="A111" s="234"/>
      <c r="B111" s="255"/>
      <c r="C111" s="234"/>
      <c r="D111" s="265">
        <f t="shared" ref="D111:I111" si="32">D106+D88+D74+D96+D60+D47+D34+D19</f>
        <v>144</v>
      </c>
      <c r="E111" s="265">
        <f>E106+E88+E74+E96+E60+E47+E34+E19</f>
        <v>62</v>
      </c>
      <c r="F111" s="265">
        <f t="shared" si="32"/>
        <v>79</v>
      </c>
      <c r="G111" s="265">
        <f t="shared" si="32"/>
        <v>3</v>
      </c>
      <c r="H111" s="265">
        <f t="shared" si="32"/>
        <v>144</v>
      </c>
      <c r="I111" s="265">
        <f t="shared" si="32"/>
        <v>62</v>
      </c>
      <c r="J111" s="265">
        <f>J106+J88+J74+J96+J60+J47+J34+J19</f>
        <v>237</v>
      </c>
      <c r="K111" s="265">
        <f>K106+K88+K74+K96+K60+K47+K34+K19</f>
        <v>9</v>
      </c>
      <c r="L111" s="265">
        <f>L106+L88+L74+L96+L60+L47+L34+L19</f>
        <v>308</v>
      </c>
      <c r="R111" s="154" t="s">
        <v>489</v>
      </c>
      <c r="S111" s="155">
        <v>0</v>
      </c>
    </row>
    <row r="112" spans="1:19" x14ac:dyDescent="0.25">
      <c r="A112" s="234"/>
      <c r="B112" s="255"/>
      <c r="C112" s="234"/>
      <c r="D112" s="266"/>
      <c r="E112" s="267">
        <f>(E111/D111)*100</f>
        <v>43.055555555555557</v>
      </c>
      <c r="F112" s="402">
        <f>((F111+G111)/D111)*100</f>
        <v>56.944444444444443</v>
      </c>
      <c r="G112" s="403"/>
      <c r="H112" s="268">
        <f>(E112+F112)%</f>
        <v>1</v>
      </c>
      <c r="I112" s="267">
        <f>(I111/L111)*100</f>
        <v>20.129870129870131</v>
      </c>
      <c r="J112" s="402">
        <f>((J111+K111)/L111)*100</f>
        <v>79.870129870129873</v>
      </c>
      <c r="K112" s="403"/>
      <c r="L112" s="268">
        <f>(I112+J112)%</f>
        <v>1</v>
      </c>
      <c r="R112" s="161"/>
      <c r="S112" s="162"/>
    </row>
    <row r="113" spans="1:19" ht="15" customHeight="1" x14ac:dyDescent="0.25">
      <c r="A113" s="282"/>
      <c r="B113" s="282"/>
      <c r="C113" s="282"/>
      <c r="D113" s="282"/>
      <c r="E113" s="282"/>
      <c r="F113" s="282"/>
      <c r="G113" s="282"/>
      <c r="H113" s="282"/>
      <c r="I113" s="282"/>
      <c r="J113" s="282"/>
      <c r="K113" s="282"/>
      <c r="L113" s="282"/>
      <c r="R113" s="154" t="s">
        <v>488</v>
      </c>
      <c r="S113" s="155">
        <f>SUM(S109:S112)</f>
        <v>28790000</v>
      </c>
    </row>
    <row r="114" spans="1:19" ht="15" customHeight="1" x14ac:dyDescent="0.25">
      <c r="A114" s="235"/>
      <c r="B114" s="235"/>
      <c r="C114" s="235"/>
      <c r="D114" s="235"/>
      <c r="E114" s="235"/>
      <c r="F114" s="399" t="s">
        <v>511</v>
      </c>
      <c r="G114" s="399"/>
      <c r="H114" s="399"/>
      <c r="I114" s="399"/>
      <c r="J114" s="399"/>
      <c r="K114" s="235"/>
      <c r="L114" s="235"/>
    </row>
    <row r="115" spans="1:19" x14ac:dyDescent="0.25">
      <c r="A115" s="235"/>
      <c r="B115" s="235"/>
      <c r="C115" s="235"/>
      <c r="D115" s="235"/>
      <c r="E115" s="235"/>
      <c r="F115" s="269"/>
      <c r="G115" s="269"/>
      <c r="H115" s="269"/>
      <c r="I115" s="269"/>
      <c r="J115" s="270"/>
      <c r="K115" s="235"/>
      <c r="L115" s="235"/>
    </row>
    <row r="116" spans="1:19" x14ac:dyDescent="0.25">
      <c r="A116" s="235"/>
      <c r="B116" s="235"/>
      <c r="C116" s="235"/>
      <c r="D116" s="235"/>
      <c r="E116" s="235"/>
      <c r="F116" s="269"/>
      <c r="G116" s="269"/>
      <c r="H116" s="269"/>
      <c r="I116" s="269"/>
      <c r="J116" s="270"/>
      <c r="K116" s="235"/>
      <c r="L116" s="235"/>
    </row>
    <row r="117" spans="1:19" x14ac:dyDescent="0.25">
      <c r="A117" s="235"/>
      <c r="B117" s="235"/>
      <c r="C117" s="235"/>
      <c r="D117" s="235"/>
      <c r="E117" s="235"/>
      <c r="F117" s="269"/>
      <c r="G117" s="269"/>
      <c r="H117" s="269"/>
      <c r="I117" s="269"/>
      <c r="J117" s="270"/>
      <c r="K117" s="235"/>
      <c r="L117" s="235"/>
    </row>
    <row r="118" spans="1:19" ht="15" customHeight="1" x14ac:dyDescent="0.25">
      <c r="A118" s="235"/>
      <c r="B118" s="235"/>
      <c r="C118" s="235"/>
      <c r="D118" s="235"/>
      <c r="E118" s="235"/>
      <c r="F118" s="400" t="s">
        <v>512</v>
      </c>
      <c r="G118" s="400"/>
      <c r="H118" s="400"/>
      <c r="I118" s="400"/>
      <c r="J118" s="400"/>
      <c r="K118" s="235"/>
      <c r="L118" s="235"/>
    </row>
    <row r="119" spans="1:19" x14ac:dyDescent="0.25">
      <c r="A119" s="235"/>
      <c r="B119" s="235"/>
      <c r="C119" s="235"/>
      <c r="D119" s="235"/>
      <c r="E119" s="235"/>
      <c r="F119" s="235"/>
      <c r="G119" s="235"/>
      <c r="H119" s="235"/>
      <c r="I119" s="235"/>
      <c r="J119" s="235"/>
      <c r="K119" s="235"/>
      <c r="L119" s="235"/>
    </row>
    <row r="120" spans="1:19" ht="15.75" x14ac:dyDescent="0.25">
      <c r="A120" s="235"/>
      <c r="B120" s="271" t="s">
        <v>646</v>
      </c>
      <c r="C120" s="272" t="s">
        <v>21</v>
      </c>
      <c r="D120" s="235"/>
      <c r="E120" s="235"/>
      <c r="F120" s="235"/>
      <c r="G120" s="235"/>
      <c r="H120" s="235"/>
      <c r="I120" s="235"/>
      <c r="J120" s="235"/>
      <c r="K120" s="235"/>
      <c r="L120" s="235"/>
    </row>
    <row r="121" spans="1:19" ht="47.25" x14ac:dyDescent="0.25">
      <c r="A121" s="235"/>
      <c r="B121" s="273" t="s">
        <v>645</v>
      </c>
      <c r="C121" s="274">
        <f>D104+D102+D93</f>
        <v>3</v>
      </c>
      <c r="D121" s="235"/>
      <c r="E121" s="235"/>
      <c r="F121" s="235"/>
      <c r="G121" s="235"/>
      <c r="H121" s="235"/>
      <c r="I121" s="235"/>
      <c r="J121" s="235"/>
      <c r="K121" s="235"/>
      <c r="L121" s="235"/>
    </row>
    <row r="122" spans="1:19" ht="47.25" x14ac:dyDescent="0.25">
      <c r="A122" s="235"/>
      <c r="B122" s="275" t="s">
        <v>644</v>
      </c>
      <c r="C122" s="274">
        <f>D103</f>
        <v>12</v>
      </c>
      <c r="D122" s="235"/>
      <c r="E122" s="235"/>
      <c r="F122" s="235"/>
      <c r="G122" s="235"/>
      <c r="H122" s="235"/>
      <c r="I122" s="235"/>
      <c r="J122" s="235"/>
      <c r="K122" s="235"/>
      <c r="L122" s="235"/>
    </row>
    <row r="123" spans="1:19" ht="31.5" x14ac:dyDescent="0.25">
      <c r="A123" s="235"/>
      <c r="B123" s="276" t="s">
        <v>647</v>
      </c>
      <c r="C123" s="147">
        <f>SUM(C121:C122)</f>
        <v>15</v>
      </c>
      <c r="D123" s="235"/>
      <c r="E123" s="235"/>
      <c r="F123" s="235"/>
      <c r="G123" s="235"/>
      <c r="H123" s="235"/>
      <c r="I123" s="235"/>
      <c r="J123" s="235"/>
      <c r="K123" s="235"/>
      <c r="L123" s="235"/>
    </row>
    <row r="124" spans="1:19" ht="15.75" x14ac:dyDescent="0.25">
      <c r="A124" s="235"/>
      <c r="B124" s="277" t="s">
        <v>533</v>
      </c>
      <c r="C124" s="274">
        <f>D9+D10+D11+D81</f>
        <v>8</v>
      </c>
      <c r="D124" s="235"/>
      <c r="E124" s="235"/>
      <c r="F124" s="235"/>
      <c r="G124" s="235"/>
      <c r="H124" s="235"/>
      <c r="I124" s="235"/>
      <c r="J124" s="235"/>
      <c r="K124" s="235"/>
      <c r="L124" s="235"/>
    </row>
    <row r="125" spans="1:19" ht="15.75" x14ac:dyDescent="0.25">
      <c r="A125" s="235"/>
      <c r="B125" s="278" t="s">
        <v>534</v>
      </c>
      <c r="C125" s="274">
        <f>D13+D14+D15+D16+D17+D18+D26+D27+D28+D29+D30+D31+D32+D33+D40+D41+D42+D43+D44+D45+D46+D54+D55+D56+D57+D58+D67+D68+D69+D70+D71+D72+D79+D80+D82+D83+D84+D85+D86+D94</f>
        <v>94</v>
      </c>
      <c r="D125" s="235"/>
      <c r="E125" s="235"/>
      <c r="F125" s="235"/>
      <c r="G125" s="235"/>
      <c r="H125" s="235"/>
      <c r="I125" s="235"/>
      <c r="J125" s="235"/>
      <c r="K125" s="235"/>
      <c r="L125" s="235"/>
    </row>
    <row r="126" spans="1:19" ht="15.75" x14ac:dyDescent="0.25">
      <c r="A126" s="235"/>
      <c r="B126" s="279" t="s">
        <v>535</v>
      </c>
      <c r="C126" s="274">
        <f>D12+D59</f>
        <v>5</v>
      </c>
      <c r="D126" s="235"/>
      <c r="E126" s="235"/>
      <c r="F126" s="235"/>
      <c r="G126" s="235"/>
      <c r="H126" s="235"/>
      <c r="I126" s="235"/>
      <c r="J126" s="235"/>
      <c r="K126" s="235"/>
      <c r="L126" s="235"/>
    </row>
    <row r="127" spans="1:19" ht="15.75" x14ac:dyDescent="0.25">
      <c r="A127" s="235"/>
      <c r="B127" s="280" t="s">
        <v>536</v>
      </c>
      <c r="C127" s="274">
        <f>D25</f>
        <v>2</v>
      </c>
      <c r="D127" s="235"/>
      <c r="E127" s="235"/>
      <c r="F127" s="235"/>
      <c r="G127" s="235"/>
      <c r="H127" s="235"/>
      <c r="I127" s="235"/>
      <c r="J127" s="235"/>
      <c r="K127" s="235"/>
      <c r="L127" s="235"/>
    </row>
    <row r="128" spans="1:19" ht="15.75" x14ac:dyDescent="0.25">
      <c r="A128" s="235"/>
      <c r="B128" s="281" t="s">
        <v>537</v>
      </c>
      <c r="C128" s="274">
        <f>D53+D66</f>
        <v>6</v>
      </c>
      <c r="D128" s="235"/>
      <c r="E128" s="235"/>
      <c r="F128" s="235"/>
      <c r="G128" s="235"/>
      <c r="H128" s="235"/>
      <c r="I128" s="235"/>
      <c r="J128" s="235"/>
      <c r="K128" s="235"/>
      <c r="L128" s="235"/>
    </row>
    <row r="129" spans="1:12" ht="15.75" x14ac:dyDescent="0.25">
      <c r="A129" s="235"/>
      <c r="B129" s="276" t="s">
        <v>538</v>
      </c>
      <c r="C129" s="272">
        <f>SUM(C123:C128)</f>
        <v>130</v>
      </c>
      <c r="D129" s="235"/>
      <c r="E129" s="235"/>
      <c r="F129" s="235"/>
      <c r="G129" s="235"/>
      <c r="H129" s="235"/>
      <c r="I129" s="235"/>
      <c r="J129" s="235"/>
      <c r="K129" s="235"/>
      <c r="L129" s="235"/>
    </row>
    <row r="130" spans="1:12" x14ac:dyDescent="0.25">
      <c r="A130" s="235"/>
      <c r="B130" s="235"/>
      <c r="C130" s="235"/>
      <c r="D130" s="235"/>
      <c r="E130" s="235"/>
      <c r="F130" s="235"/>
      <c r="G130" s="235"/>
      <c r="H130" s="235"/>
      <c r="I130" s="235"/>
      <c r="J130" s="235"/>
      <c r="K130" s="235"/>
      <c r="L130" s="235"/>
    </row>
    <row r="131" spans="1:12" ht="30" x14ac:dyDescent="0.25">
      <c r="A131" s="235"/>
      <c r="B131" s="171" t="s">
        <v>650</v>
      </c>
      <c r="C131" s="171" t="s">
        <v>651</v>
      </c>
      <c r="D131" s="235"/>
      <c r="E131" s="235"/>
      <c r="F131" s="235"/>
      <c r="G131" s="235"/>
      <c r="H131" s="235"/>
      <c r="I131" s="235"/>
      <c r="J131" s="235"/>
      <c r="K131" s="235"/>
      <c r="L131" s="235"/>
    </row>
    <row r="132" spans="1:12" x14ac:dyDescent="0.25">
      <c r="A132" s="235"/>
      <c r="B132" s="274">
        <v>42</v>
      </c>
      <c r="C132" s="274">
        <v>10</v>
      </c>
      <c r="D132" s="235"/>
      <c r="E132" s="235"/>
      <c r="F132" s="235"/>
      <c r="G132" s="235"/>
      <c r="H132" s="235"/>
      <c r="I132" s="235"/>
      <c r="J132" s="235"/>
      <c r="K132" s="235"/>
      <c r="L132" s="235"/>
    </row>
    <row r="133" spans="1:12" x14ac:dyDescent="0.25">
      <c r="A133" s="235"/>
      <c r="B133" s="235"/>
      <c r="C133" s="235"/>
      <c r="D133" s="235"/>
      <c r="E133" s="235"/>
      <c r="F133" s="235"/>
      <c r="G133" s="235"/>
      <c r="H133" s="235"/>
      <c r="I133" s="235"/>
      <c r="J133" s="235"/>
      <c r="K133" s="235"/>
      <c r="L133" s="235"/>
    </row>
  </sheetData>
  <mergeCells count="130">
    <mergeCell ref="H109:H110"/>
    <mergeCell ref="I109:I110"/>
    <mergeCell ref="J109:K109"/>
    <mergeCell ref="L109:L110"/>
    <mergeCell ref="A91:A93"/>
    <mergeCell ref="B91:B93"/>
    <mergeCell ref="C91:C93"/>
    <mergeCell ref="D91:D93"/>
    <mergeCell ref="E91:H91"/>
    <mergeCell ref="I91:L91"/>
    <mergeCell ref="E92:E93"/>
    <mergeCell ref="F92:G92"/>
    <mergeCell ref="H92:H93"/>
    <mergeCell ref="I92:I93"/>
    <mergeCell ref="J92:K92"/>
    <mergeCell ref="L92:L93"/>
    <mergeCell ref="R90:S90"/>
    <mergeCell ref="R76:S76"/>
    <mergeCell ref="A76:B76"/>
    <mergeCell ref="A77:A79"/>
    <mergeCell ref="B77:B79"/>
    <mergeCell ref="C77:C79"/>
    <mergeCell ref="D77:D79"/>
    <mergeCell ref="E77:H77"/>
    <mergeCell ref="I77:L77"/>
    <mergeCell ref="E78:E79"/>
    <mergeCell ref="F78:G78"/>
    <mergeCell ref="H78:H79"/>
    <mergeCell ref="I78:I79"/>
    <mergeCell ref="J78:K78"/>
    <mergeCell ref="L78:L79"/>
    <mergeCell ref="A90:B90"/>
    <mergeCell ref="A62:B62"/>
    <mergeCell ref="A63:A65"/>
    <mergeCell ref="B63:B65"/>
    <mergeCell ref="C63:C65"/>
    <mergeCell ref="D63:D65"/>
    <mergeCell ref="E63:H63"/>
    <mergeCell ref="I63:L63"/>
    <mergeCell ref="R63:S63"/>
    <mergeCell ref="E64:E65"/>
    <mergeCell ref="F64:G64"/>
    <mergeCell ref="H64:H65"/>
    <mergeCell ref="I64:I65"/>
    <mergeCell ref="J64:K64"/>
    <mergeCell ref="L64:L65"/>
    <mergeCell ref="R6:S6"/>
    <mergeCell ref="E7:E8"/>
    <mergeCell ref="F7:G7"/>
    <mergeCell ref="H7:H8"/>
    <mergeCell ref="I7:I8"/>
    <mergeCell ref="J7:K7"/>
    <mergeCell ref="L7:L8"/>
    <mergeCell ref="R7:S7"/>
    <mergeCell ref="A1:L1"/>
    <mergeCell ref="A2:L2"/>
    <mergeCell ref="A3:L3"/>
    <mergeCell ref="A5:B5"/>
    <mergeCell ref="A6:A8"/>
    <mergeCell ref="B6:B8"/>
    <mergeCell ref="C6:C8"/>
    <mergeCell ref="D6:D8"/>
    <mergeCell ref="E6:H6"/>
    <mergeCell ref="I6:L6"/>
    <mergeCell ref="I22:L22"/>
    <mergeCell ref="R22:S22"/>
    <mergeCell ref="E23:E24"/>
    <mergeCell ref="F23:G23"/>
    <mergeCell ref="H23:H24"/>
    <mergeCell ref="I23:I24"/>
    <mergeCell ref="J23:K23"/>
    <mergeCell ref="L23:L24"/>
    <mergeCell ref="A21:B21"/>
    <mergeCell ref="A22:A24"/>
    <mergeCell ref="B22:B24"/>
    <mergeCell ref="C22:C24"/>
    <mergeCell ref="D22:D24"/>
    <mergeCell ref="E22:H22"/>
    <mergeCell ref="I37:L37"/>
    <mergeCell ref="R37:S37"/>
    <mergeCell ref="E38:E39"/>
    <mergeCell ref="F38:G38"/>
    <mergeCell ref="H38:H39"/>
    <mergeCell ref="I38:I39"/>
    <mergeCell ref="J38:K38"/>
    <mergeCell ref="L38:L39"/>
    <mergeCell ref="A36:B36"/>
    <mergeCell ref="A37:A39"/>
    <mergeCell ref="B37:B39"/>
    <mergeCell ref="C37:C39"/>
    <mergeCell ref="D37:D39"/>
    <mergeCell ref="E37:H37"/>
    <mergeCell ref="I50:L50"/>
    <mergeCell ref="R50:S50"/>
    <mergeCell ref="E51:E52"/>
    <mergeCell ref="F51:G51"/>
    <mergeCell ref="H51:H52"/>
    <mergeCell ref="I51:I52"/>
    <mergeCell ref="J51:K51"/>
    <mergeCell ref="L51:L52"/>
    <mergeCell ref="A49:B49"/>
    <mergeCell ref="A50:A52"/>
    <mergeCell ref="B50:B52"/>
    <mergeCell ref="C50:C52"/>
    <mergeCell ref="D50:D52"/>
    <mergeCell ref="E50:H50"/>
    <mergeCell ref="F114:J114"/>
    <mergeCell ref="F118:J118"/>
    <mergeCell ref="R107:S107"/>
    <mergeCell ref="F112:G112"/>
    <mergeCell ref="J112:K112"/>
    <mergeCell ref="R99:S99"/>
    <mergeCell ref="A99:B99"/>
    <mergeCell ref="A100:A102"/>
    <mergeCell ref="B100:B102"/>
    <mergeCell ref="C100:C102"/>
    <mergeCell ref="D100:D102"/>
    <mergeCell ref="E100:H100"/>
    <mergeCell ref="I100:L100"/>
    <mergeCell ref="E101:E102"/>
    <mergeCell ref="F101:G101"/>
    <mergeCell ref="H101:H102"/>
    <mergeCell ref="I101:I102"/>
    <mergeCell ref="J101:K101"/>
    <mergeCell ref="L101:L102"/>
    <mergeCell ref="D108:D110"/>
    <mergeCell ref="E108:H108"/>
    <mergeCell ref="I108:L108"/>
    <mergeCell ref="E109:E110"/>
    <mergeCell ref="F109:G109"/>
  </mergeCells>
  <pageMargins left="0.41" right="0.31" top="0.75" bottom="0.75" header="0.3" footer="0.3"/>
  <pageSetup paperSize="9" scale="80" orientation="portrait" horizontalDpi="4294967293"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A8F3-E3C3-4F99-B6A4-AD58D94E2B74}">
  <dimension ref="B2:P20"/>
  <sheetViews>
    <sheetView topLeftCell="L1" zoomScale="112" zoomScaleNormal="112" workbookViewId="0">
      <selection activeCell="N8" sqref="N8"/>
    </sheetView>
  </sheetViews>
  <sheetFormatPr defaultRowHeight="15.75" x14ac:dyDescent="0.25"/>
  <cols>
    <col min="1" max="1" width="9" style="288"/>
    <col min="2" max="2" width="22.875" style="290" customWidth="1"/>
    <col min="3" max="3" width="9" style="290"/>
    <col min="4" max="4" width="25.625" style="290" bestFit="1" customWidth="1"/>
    <col min="5" max="5" width="9" style="290"/>
    <col min="6" max="6" width="25.125" style="290" customWidth="1"/>
    <col min="7" max="7" width="9" style="290"/>
    <col min="8" max="8" width="25" style="290" customWidth="1"/>
    <col min="9" max="9" width="9" style="290"/>
    <col min="10" max="10" width="26.25" style="290" customWidth="1"/>
    <col min="11" max="11" width="9" style="290"/>
    <col min="12" max="12" width="26.125" style="290" customWidth="1"/>
    <col min="13" max="13" width="9" style="288"/>
    <col min="14" max="14" width="25.5" style="288" customWidth="1"/>
    <col min="15" max="15" width="9" style="288"/>
    <col min="16" max="16" width="25.625" style="288" customWidth="1"/>
    <col min="17" max="16384" width="9" style="288"/>
  </cols>
  <sheetData>
    <row r="2" spans="2:16" x14ac:dyDescent="0.25">
      <c r="B2" s="287"/>
      <c r="C2" s="287"/>
      <c r="D2" s="287"/>
      <c r="E2" s="287"/>
      <c r="F2" s="287"/>
      <c r="G2" s="287"/>
      <c r="H2" s="287"/>
      <c r="I2" s="287"/>
      <c r="J2" s="287"/>
      <c r="K2" s="287"/>
      <c r="L2" s="287"/>
    </row>
    <row r="4" spans="2:16" ht="30" customHeight="1" x14ac:dyDescent="0.25">
      <c r="B4" s="289" t="s">
        <v>493</v>
      </c>
      <c r="F4" s="289" t="s">
        <v>532</v>
      </c>
      <c r="J4" s="289" t="s">
        <v>601</v>
      </c>
      <c r="L4" s="291" t="s">
        <v>507</v>
      </c>
      <c r="N4" s="100" t="s">
        <v>292</v>
      </c>
      <c r="P4" s="100" t="s">
        <v>293</v>
      </c>
    </row>
    <row r="5" spans="2:16" ht="30" customHeight="1" x14ac:dyDescent="0.25">
      <c r="B5" s="102" t="s">
        <v>482</v>
      </c>
      <c r="D5" s="292" t="s">
        <v>531</v>
      </c>
      <c r="F5" s="293" t="s">
        <v>440</v>
      </c>
      <c r="H5" s="148" t="s">
        <v>116</v>
      </c>
      <c r="J5" s="148" t="s">
        <v>436</v>
      </c>
      <c r="L5" s="102" t="s">
        <v>394</v>
      </c>
    </row>
    <row r="6" spans="2:16" ht="30" customHeight="1" x14ac:dyDescent="0.25">
      <c r="B6" s="102" t="s">
        <v>529</v>
      </c>
      <c r="D6" s="102" t="s">
        <v>285</v>
      </c>
      <c r="F6" s="293" t="s">
        <v>498</v>
      </c>
      <c r="H6" s="102" t="s">
        <v>298</v>
      </c>
      <c r="J6" s="102" t="s">
        <v>297</v>
      </c>
      <c r="L6" s="102" t="s">
        <v>506</v>
      </c>
      <c r="P6" s="100" t="s">
        <v>443</v>
      </c>
    </row>
    <row r="7" spans="2:16" ht="30" customHeight="1" x14ac:dyDescent="0.25">
      <c r="B7" s="102" t="s">
        <v>530</v>
      </c>
      <c r="D7" s="102" t="s">
        <v>430</v>
      </c>
      <c r="F7" s="102" t="s">
        <v>393</v>
      </c>
      <c r="H7" s="102" t="s">
        <v>282</v>
      </c>
      <c r="J7" s="102" t="s">
        <v>296</v>
      </c>
      <c r="L7" s="102" t="s">
        <v>442</v>
      </c>
    </row>
    <row r="8" spans="2:16" ht="30" customHeight="1" x14ac:dyDescent="0.25">
      <c r="B8" s="102" t="s">
        <v>466</v>
      </c>
      <c r="D8" s="102" t="s">
        <v>429</v>
      </c>
      <c r="F8" s="102" t="s">
        <v>140</v>
      </c>
      <c r="H8" s="293" t="s">
        <v>392</v>
      </c>
      <c r="J8" s="100" t="s">
        <v>284</v>
      </c>
      <c r="L8" s="102" t="s">
        <v>435</v>
      </c>
      <c r="P8" s="100" t="s">
        <v>434</v>
      </c>
    </row>
    <row r="9" spans="2:16" ht="30" customHeight="1" x14ac:dyDescent="0.25">
      <c r="B9" s="102" t="s">
        <v>108</v>
      </c>
      <c r="D9" s="102" t="s">
        <v>134</v>
      </c>
      <c r="F9" s="102" t="s">
        <v>143</v>
      </c>
      <c r="H9" s="293" t="s">
        <v>441</v>
      </c>
      <c r="J9" s="100" t="s">
        <v>849</v>
      </c>
      <c r="L9" s="102" t="s">
        <v>417</v>
      </c>
    </row>
    <row r="10" spans="2:16" ht="30" customHeight="1" x14ac:dyDescent="0.25">
      <c r="B10" s="102" t="s">
        <v>431</v>
      </c>
      <c r="D10" s="102" t="s">
        <v>438</v>
      </c>
      <c r="H10" s="293" t="s">
        <v>469</v>
      </c>
      <c r="J10" s="294" t="s">
        <v>439</v>
      </c>
      <c r="L10" s="102" t="s">
        <v>528</v>
      </c>
    </row>
    <row r="11" spans="2:16" ht="30" customHeight="1" x14ac:dyDescent="0.25">
      <c r="B11" s="102" t="s">
        <v>135</v>
      </c>
      <c r="D11" s="102" t="s">
        <v>289</v>
      </c>
      <c r="H11" s="295" t="s">
        <v>22</v>
      </c>
      <c r="J11" s="296" t="s">
        <v>504</v>
      </c>
      <c r="L11" s="102" t="s">
        <v>508</v>
      </c>
    </row>
    <row r="12" spans="2:16" ht="30" customHeight="1" x14ac:dyDescent="0.25">
      <c r="B12" s="102" t="s">
        <v>491</v>
      </c>
      <c r="D12" s="102" t="s">
        <v>475</v>
      </c>
    </row>
    <row r="13" spans="2:16" ht="30" customHeight="1" x14ac:dyDescent="0.25">
      <c r="B13" s="100" t="s">
        <v>138</v>
      </c>
      <c r="J13" s="297"/>
      <c r="L13" s="288"/>
    </row>
    <row r="14" spans="2:16" ht="30" customHeight="1" x14ac:dyDescent="0.25"/>
    <row r="15" spans="2:16" ht="30" customHeight="1" x14ac:dyDescent="0.25">
      <c r="D15" s="222" t="s">
        <v>474</v>
      </c>
      <c r="F15" s="222" t="s">
        <v>851</v>
      </c>
      <c r="N15" s="222" t="s">
        <v>852</v>
      </c>
    </row>
    <row r="17" spans="14:16" x14ac:dyDescent="0.25">
      <c r="N17" s="290"/>
      <c r="O17" s="290"/>
      <c r="P17" s="290"/>
    </row>
    <row r="18" spans="14:16" x14ac:dyDescent="0.25">
      <c r="N18" s="290"/>
      <c r="O18" s="290"/>
      <c r="P18" s="290"/>
    </row>
    <row r="19" spans="14:16" x14ac:dyDescent="0.25">
      <c r="N19" s="290"/>
      <c r="O19" s="290"/>
      <c r="P19" s="290"/>
    </row>
    <row r="20" spans="14:16" x14ac:dyDescent="0.25">
      <c r="N20" s="290"/>
      <c r="O20" s="290"/>
      <c r="P20" s="290"/>
    </row>
  </sheetData>
  <pageMargins left="0.7" right="0.7" top="0.75" bottom="0.75" header="0.3" footer="0.3"/>
  <pageSetup paperSize="9" orientation="portrait" horizontalDpi="4294967293" verticalDpi="4294967293"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FEE1-D1C5-431E-9AC9-A5FA76871C9D}">
  <dimension ref="B2:BJ33"/>
  <sheetViews>
    <sheetView topLeftCell="A8" zoomScale="95" zoomScaleNormal="95" workbookViewId="0">
      <selection activeCell="B29" sqref="B29"/>
    </sheetView>
  </sheetViews>
  <sheetFormatPr defaultColWidth="3.875" defaultRowHeight="15" x14ac:dyDescent="0.25"/>
  <cols>
    <col min="1" max="1" width="3.875" style="116"/>
    <col min="2" max="2" width="10.875" style="128" customWidth="1"/>
    <col min="3" max="62" width="10.625" style="116" customWidth="1"/>
    <col min="63" max="16384" width="3.875" style="116"/>
  </cols>
  <sheetData>
    <row r="2" spans="2:62" x14ac:dyDescent="0.25">
      <c r="B2" s="415" t="s">
        <v>539</v>
      </c>
      <c r="C2" s="416" t="s">
        <v>540</v>
      </c>
      <c r="D2" s="416"/>
      <c r="E2" s="416"/>
      <c r="F2" s="416"/>
      <c r="G2" s="416"/>
      <c r="H2" s="416"/>
      <c r="I2" s="416"/>
      <c r="J2" s="416"/>
      <c r="K2" s="416"/>
      <c r="L2" s="416"/>
      <c r="M2" s="416"/>
      <c r="N2" s="416"/>
      <c r="O2" s="416"/>
      <c r="P2" s="416"/>
      <c r="Q2" s="416"/>
      <c r="R2" s="416"/>
      <c r="S2" s="416"/>
      <c r="T2" s="416"/>
      <c r="U2" s="416"/>
      <c r="V2" s="416"/>
      <c r="W2" s="416"/>
      <c r="X2" s="416"/>
      <c r="Y2" s="416"/>
      <c r="Z2" s="416"/>
      <c r="AA2" s="416"/>
      <c r="AB2" s="416"/>
      <c r="AC2" s="416"/>
      <c r="AD2" s="416"/>
      <c r="AE2" s="416"/>
      <c r="AF2" s="416"/>
      <c r="AG2" s="416"/>
      <c r="AH2" s="416"/>
      <c r="AI2" s="416"/>
      <c r="AJ2" s="416"/>
      <c r="AK2" s="416"/>
      <c r="AL2" s="416"/>
      <c r="AM2" s="416"/>
      <c r="AN2" s="416"/>
      <c r="AO2" s="416"/>
      <c r="AP2" s="416"/>
      <c r="AQ2" s="417" t="s">
        <v>541</v>
      </c>
      <c r="AR2" s="417"/>
      <c r="AS2" s="417"/>
      <c r="AT2" s="417"/>
      <c r="AU2" s="417"/>
      <c r="AV2" s="417"/>
      <c r="AW2" s="417"/>
      <c r="AX2" s="417"/>
      <c r="AY2" s="417"/>
      <c r="AZ2" s="417"/>
      <c r="BA2" s="417"/>
      <c r="BB2" s="417"/>
      <c r="BC2" s="417"/>
      <c r="BD2" s="417"/>
      <c r="BE2" s="417"/>
      <c r="BF2" s="417"/>
      <c r="BG2" s="417"/>
      <c r="BH2" s="417"/>
      <c r="BI2" s="417"/>
      <c r="BJ2" s="417"/>
    </row>
    <row r="3" spans="2:62" x14ac:dyDescent="0.25">
      <c r="B3" s="415"/>
      <c r="C3" s="416"/>
      <c r="D3" s="416"/>
      <c r="E3" s="416"/>
      <c r="F3" s="416"/>
      <c r="G3" s="416"/>
      <c r="H3" s="416"/>
      <c r="I3" s="416"/>
      <c r="J3" s="416"/>
      <c r="K3" s="416"/>
      <c r="L3" s="416"/>
      <c r="M3" s="416"/>
      <c r="N3" s="416"/>
      <c r="O3" s="416"/>
      <c r="P3" s="416"/>
      <c r="Q3" s="416"/>
      <c r="R3" s="416"/>
      <c r="S3" s="416"/>
      <c r="T3" s="416"/>
      <c r="U3" s="416"/>
      <c r="V3" s="416"/>
      <c r="W3" s="416"/>
      <c r="X3" s="416"/>
      <c r="Y3" s="416"/>
      <c r="Z3" s="416"/>
      <c r="AA3" s="416"/>
      <c r="AB3" s="416"/>
      <c r="AC3" s="416"/>
      <c r="AD3" s="416"/>
      <c r="AE3" s="416"/>
      <c r="AF3" s="416"/>
      <c r="AG3" s="416"/>
      <c r="AH3" s="416"/>
      <c r="AI3" s="416"/>
      <c r="AJ3" s="416"/>
      <c r="AK3" s="416"/>
      <c r="AL3" s="416"/>
      <c r="AM3" s="416"/>
      <c r="AN3" s="416"/>
      <c r="AO3" s="416"/>
      <c r="AP3" s="416"/>
      <c r="AQ3" s="417" t="s">
        <v>648</v>
      </c>
      <c r="AR3" s="417"/>
      <c r="AS3" s="417"/>
      <c r="AT3" s="417"/>
      <c r="AU3" s="417" t="s">
        <v>649</v>
      </c>
      <c r="AV3" s="417"/>
      <c r="AW3" s="417"/>
      <c r="AX3" s="417"/>
      <c r="AY3" s="417" t="s">
        <v>542</v>
      </c>
      <c r="AZ3" s="417"/>
      <c r="BA3" s="417"/>
      <c r="BB3" s="417"/>
      <c r="BC3" s="417"/>
      <c r="BD3" s="417"/>
      <c r="BE3" s="417"/>
      <c r="BF3" s="417"/>
      <c r="BG3" s="417"/>
      <c r="BH3" s="417"/>
      <c r="BI3" s="417"/>
      <c r="BJ3" s="417"/>
    </row>
    <row r="4" spans="2:62" x14ac:dyDescent="0.25">
      <c r="B4" s="131" t="s">
        <v>518</v>
      </c>
      <c r="C4" s="412" t="s">
        <v>589</v>
      </c>
      <c r="D4" s="412"/>
      <c r="E4" s="412"/>
      <c r="F4" s="412"/>
      <c r="G4" s="412" t="s">
        <v>588</v>
      </c>
      <c r="H4" s="412"/>
      <c r="I4" s="412"/>
      <c r="J4" s="412"/>
      <c r="K4" s="412" t="s">
        <v>587</v>
      </c>
      <c r="L4" s="412"/>
      <c r="M4" s="412"/>
      <c r="N4" s="412"/>
      <c r="O4" s="132"/>
      <c r="P4" s="132"/>
      <c r="Q4" s="132"/>
      <c r="R4" s="132"/>
      <c r="S4" s="132"/>
      <c r="T4" s="132"/>
      <c r="U4" s="132"/>
      <c r="V4" s="132"/>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412" t="s">
        <v>589</v>
      </c>
      <c r="AZ4" s="412"/>
      <c r="BA4" s="412"/>
      <c r="BB4" s="412"/>
      <c r="BC4" s="412" t="s">
        <v>588</v>
      </c>
      <c r="BD4" s="412"/>
      <c r="BE4" s="412"/>
      <c r="BF4" s="412"/>
      <c r="BG4" s="412" t="s">
        <v>587</v>
      </c>
      <c r="BH4" s="412"/>
      <c r="BI4" s="412"/>
      <c r="BJ4" s="412"/>
    </row>
    <row r="5" spans="2:62" x14ac:dyDescent="0.25">
      <c r="B5" s="133">
        <v>21</v>
      </c>
      <c r="C5" s="134" t="s">
        <v>643</v>
      </c>
      <c r="D5" s="135" t="s">
        <v>543</v>
      </c>
      <c r="E5" s="136" t="s">
        <v>642</v>
      </c>
      <c r="F5" s="137" t="s">
        <v>545</v>
      </c>
      <c r="G5" s="134" t="s">
        <v>641</v>
      </c>
      <c r="H5" s="135" t="s">
        <v>546</v>
      </c>
      <c r="I5" s="138" t="s">
        <v>547</v>
      </c>
      <c r="J5" s="139" t="s">
        <v>548</v>
      </c>
      <c r="K5" s="134" t="s">
        <v>641</v>
      </c>
      <c r="L5" s="135" t="s">
        <v>546</v>
      </c>
      <c r="M5" s="138" t="s">
        <v>547</v>
      </c>
      <c r="N5" s="137" t="s">
        <v>548</v>
      </c>
      <c r="O5" s="133"/>
      <c r="P5" s="133"/>
      <c r="Q5" s="133"/>
      <c r="R5" s="133"/>
      <c r="S5" s="133"/>
      <c r="T5" s="133"/>
      <c r="U5" s="133"/>
      <c r="V5" s="133"/>
      <c r="W5" s="133"/>
      <c r="X5" s="133"/>
      <c r="Y5" s="133"/>
      <c r="Z5" s="133"/>
      <c r="AA5" s="140"/>
      <c r="AB5" s="133"/>
      <c r="AC5" s="133"/>
      <c r="AD5" s="133"/>
      <c r="AE5" s="133"/>
      <c r="AF5" s="133"/>
      <c r="AG5" s="133"/>
      <c r="AH5" s="133"/>
      <c r="AI5" s="133"/>
      <c r="AJ5" s="133"/>
      <c r="AK5" s="133"/>
      <c r="AL5" s="133"/>
      <c r="AM5" s="133"/>
      <c r="AN5" s="133"/>
      <c r="AO5" s="133"/>
      <c r="AP5" s="133"/>
      <c r="AQ5" s="141"/>
      <c r="AR5" s="141"/>
      <c r="AS5" s="141"/>
      <c r="AT5" s="141"/>
      <c r="AU5" s="133"/>
      <c r="AV5" s="133"/>
      <c r="AW5" s="133"/>
      <c r="AX5" s="133"/>
      <c r="AY5" s="134" t="s">
        <v>643</v>
      </c>
      <c r="AZ5" s="135" t="s">
        <v>543</v>
      </c>
      <c r="BA5" s="136" t="s">
        <v>642</v>
      </c>
      <c r="BB5" s="137" t="s">
        <v>545</v>
      </c>
      <c r="BC5" s="134" t="s">
        <v>641</v>
      </c>
      <c r="BD5" s="135" t="s">
        <v>546</v>
      </c>
      <c r="BE5" s="138" t="s">
        <v>547</v>
      </c>
      <c r="BF5" s="139" t="s">
        <v>548</v>
      </c>
      <c r="BG5" s="134" t="s">
        <v>641</v>
      </c>
      <c r="BH5" s="135" t="s">
        <v>546</v>
      </c>
      <c r="BI5" s="138" t="s">
        <v>547</v>
      </c>
      <c r="BJ5" s="137" t="s">
        <v>548</v>
      </c>
    </row>
    <row r="6" spans="2:62" x14ac:dyDescent="0.25">
      <c r="B6" s="131" t="s">
        <v>519</v>
      </c>
      <c r="C6" s="409" t="s">
        <v>590</v>
      </c>
      <c r="D6" s="409"/>
      <c r="E6" s="409"/>
      <c r="F6" s="409"/>
      <c r="G6" s="412" t="s">
        <v>591</v>
      </c>
      <c r="H6" s="412"/>
      <c r="I6" s="412"/>
      <c r="J6" s="412"/>
      <c r="K6" s="414"/>
      <c r="L6" s="414"/>
      <c r="M6" s="414"/>
      <c r="N6" s="414"/>
      <c r="O6" s="145"/>
      <c r="P6" s="145"/>
      <c r="Q6" s="145"/>
      <c r="R6" s="145"/>
      <c r="S6" s="145"/>
      <c r="T6" s="145"/>
      <c r="U6" s="145"/>
      <c r="V6" s="145"/>
      <c r="W6" s="144"/>
      <c r="X6" s="144"/>
      <c r="Y6" s="144"/>
      <c r="Z6" s="144"/>
      <c r="AA6" s="145"/>
      <c r="AB6" s="145"/>
      <c r="AC6" s="145"/>
      <c r="AD6" s="145"/>
      <c r="AE6" s="142"/>
      <c r="AF6" s="133"/>
      <c r="AG6" s="133"/>
      <c r="AH6" s="133"/>
      <c r="AI6" s="133"/>
      <c r="AJ6" s="133"/>
      <c r="AK6" s="133"/>
      <c r="AL6" s="133"/>
      <c r="AM6" s="133"/>
      <c r="AN6" s="133"/>
      <c r="AO6" s="133"/>
      <c r="AP6" s="133"/>
      <c r="AQ6" s="141"/>
      <c r="AR6" s="141"/>
      <c r="AS6" s="141"/>
      <c r="AT6" s="141"/>
      <c r="AU6" s="133"/>
      <c r="AV6" s="133"/>
      <c r="AW6" s="133"/>
      <c r="AX6" s="133"/>
      <c r="AY6" s="409" t="s">
        <v>590</v>
      </c>
      <c r="AZ6" s="409"/>
      <c r="BA6" s="409"/>
      <c r="BB6" s="409"/>
      <c r="BC6" s="412" t="s">
        <v>591</v>
      </c>
      <c r="BD6" s="412"/>
      <c r="BE6" s="412"/>
      <c r="BF6" s="412"/>
      <c r="BG6" s="122"/>
      <c r="BH6" s="122"/>
      <c r="BI6" s="122"/>
      <c r="BJ6" s="122"/>
    </row>
    <row r="7" spans="2:62" x14ac:dyDescent="0.25">
      <c r="B7" s="133">
        <v>16</v>
      </c>
      <c r="C7" s="134" t="s">
        <v>641</v>
      </c>
      <c r="D7" s="406" t="s">
        <v>549</v>
      </c>
      <c r="E7" s="406"/>
      <c r="F7" s="139" t="s">
        <v>550</v>
      </c>
      <c r="G7" s="134" t="s">
        <v>641</v>
      </c>
      <c r="H7" s="138" t="s">
        <v>551</v>
      </c>
      <c r="I7" s="139" t="s">
        <v>552</v>
      </c>
      <c r="J7" s="139"/>
      <c r="K7" s="143"/>
      <c r="L7" s="413"/>
      <c r="M7" s="413"/>
      <c r="N7" s="144"/>
      <c r="O7" s="143"/>
      <c r="P7" s="144"/>
      <c r="Q7" s="144"/>
      <c r="R7" s="143"/>
      <c r="S7" s="143"/>
      <c r="T7" s="144"/>
      <c r="U7" s="144"/>
      <c r="V7" s="144"/>
      <c r="W7" s="143"/>
      <c r="X7" s="144"/>
      <c r="Y7" s="144"/>
      <c r="Z7" s="143"/>
      <c r="AA7" s="144"/>
      <c r="AB7" s="144"/>
      <c r="AC7" s="144"/>
      <c r="AD7" s="144"/>
      <c r="AE7" s="142"/>
      <c r="AF7" s="133"/>
      <c r="AG7" s="133"/>
      <c r="AH7" s="133"/>
      <c r="AI7" s="133"/>
      <c r="AJ7" s="145"/>
      <c r="AK7" s="133"/>
      <c r="AL7" s="133"/>
      <c r="AM7" s="133"/>
      <c r="AN7" s="133"/>
      <c r="AO7" s="133"/>
      <c r="AP7" s="133"/>
      <c r="AQ7" s="141"/>
      <c r="AR7" s="141"/>
      <c r="AS7" s="141"/>
      <c r="AT7" s="141"/>
      <c r="AU7" s="133"/>
      <c r="AV7" s="133"/>
      <c r="AW7" s="133"/>
      <c r="AX7" s="133"/>
      <c r="AY7" s="134" t="s">
        <v>641</v>
      </c>
      <c r="AZ7" s="406" t="s">
        <v>549</v>
      </c>
      <c r="BA7" s="406"/>
      <c r="BB7" s="139" t="s">
        <v>550</v>
      </c>
      <c r="BC7" s="134" t="s">
        <v>641</v>
      </c>
      <c r="BD7" s="138" t="s">
        <v>551</v>
      </c>
      <c r="BE7" s="139" t="s">
        <v>552</v>
      </c>
      <c r="BF7" s="139"/>
      <c r="BG7" s="122"/>
      <c r="BH7" s="122"/>
      <c r="BI7" s="122"/>
      <c r="BJ7" s="122"/>
    </row>
    <row r="8" spans="2:62" x14ac:dyDescent="0.25">
      <c r="B8" s="131" t="s">
        <v>520</v>
      </c>
      <c r="C8" s="409" t="s">
        <v>592</v>
      </c>
      <c r="D8" s="409"/>
      <c r="E8" s="409"/>
      <c r="F8" s="409"/>
      <c r="G8" s="412" t="s">
        <v>593</v>
      </c>
      <c r="H8" s="412"/>
      <c r="I8" s="412"/>
      <c r="J8" s="412"/>
      <c r="K8" s="409" t="s">
        <v>594</v>
      </c>
      <c r="L8" s="409"/>
      <c r="M8" s="409"/>
      <c r="N8" s="409"/>
      <c r="O8" s="409" t="s">
        <v>595</v>
      </c>
      <c r="P8" s="409"/>
      <c r="Q8" s="409"/>
      <c r="R8" s="409"/>
      <c r="S8" s="409" t="s">
        <v>596</v>
      </c>
      <c r="T8" s="409"/>
      <c r="U8" s="409"/>
      <c r="V8" s="409"/>
      <c r="W8" s="409" t="s">
        <v>597</v>
      </c>
      <c r="X8" s="409"/>
      <c r="Y8" s="409"/>
      <c r="Z8" s="409"/>
      <c r="AA8" s="409" t="s">
        <v>598</v>
      </c>
      <c r="AB8" s="409"/>
      <c r="AC8" s="409"/>
      <c r="AD8" s="409"/>
      <c r="AE8" s="412" t="s">
        <v>599</v>
      </c>
      <c r="AF8" s="412"/>
      <c r="AG8" s="412"/>
      <c r="AH8" s="412"/>
      <c r="AI8" s="133"/>
      <c r="AJ8" s="133"/>
      <c r="AK8" s="133"/>
      <c r="AL8" s="133"/>
      <c r="AM8" s="133"/>
      <c r="AN8" s="133"/>
      <c r="AO8" s="133"/>
      <c r="AP8" s="133"/>
      <c r="AQ8" s="141"/>
      <c r="AR8" s="141"/>
      <c r="AS8" s="141"/>
      <c r="AT8" s="141"/>
      <c r="AU8" s="409" t="s">
        <v>596</v>
      </c>
      <c r="AV8" s="409"/>
      <c r="AW8" s="409"/>
      <c r="AX8" s="409"/>
      <c r="AY8" s="144"/>
      <c r="AZ8" s="144"/>
      <c r="BA8" s="144"/>
      <c r="BB8" s="144"/>
      <c r="BC8" s="144"/>
      <c r="BD8" s="144"/>
      <c r="BE8" s="144"/>
      <c r="BF8" s="144"/>
      <c r="BG8" s="130"/>
      <c r="BH8" s="130"/>
      <c r="BI8" s="122"/>
      <c r="BJ8" s="122"/>
    </row>
    <row r="9" spans="2:62" x14ac:dyDescent="0.25">
      <c r="B9" s="133">
        <v>17</v>
      </c>
      <c r="C9" s="134" t="s">
        <v>641</v>
      </c>
      <c r="D9" s="406" t="s">
        <v>553</v>
      </c>
      <c r="E9" s="406"/>
      <c r="F9" s="139" t="s">
        <v>555</v>
      </c>
      <c r="G9" s="134" t="s">
        <v>641</v>
      </c>
      <c r="H9" s="406" t="s">
        <v>556</v>
      </c>
      <c r="I9" s="406"/>
      <c r="J9" s="139" t="s">
        <v>557</v>
      </c>
      <c r="K9" s="134" t="s">
        <v>641</v>
      </c>
      <c r="L9" s="138" t="s">
        <v>551</v>
      </c>
      <c r="M9" s="410" t="s">
        <v>552</v>
      </c>
      <c r="N9" s="410"/>
      <c r="O9" s="134" t="s">
        <v>641</v>
      </c>
      <c r="P9" s="138" t="s">
        <v>558</v>
      </c>
      <c r="Q9" s="410" t="s">
        <v>550</v>
      </c>
      <c r="R9" s="410"/>
      <c r="S9" s="134" t="s">
        <v>641</v>
      </c>
      <c r="T9" s="406" t="s">
        <v>559</v>
      </c>
      <c r="U9" s="406"/>
      <c r="V9" s="137" t="s">
        <v>560</v>
      </c>
      <c r="W9" s="134" t="s">
        <v>641</v>
      </c>
      <c r="X9" s="138" t="s">
        <v>561</v>
      </c>
      <c r="Y9" s="410" t="s">
        <v>548</v>
      </c>
      <c r="Z9" s="410"/>
      <c r="AA9" s="134" t="s">
        <v>641</v>
      </c>
      <c r="AB9" s="406" t="s">
        <v>544</v>
      </c>
      <c r="AC9" s="406"/>
      <c r="AD9" s="137" t="s">
        <v>545</v>
      </c>
      <c r="AE9" s="134" t="s">
        <v>641</v>
      </c>
      <c r="AF9" s="406" t="s">
        <v>556</v>
      </c>
      <c r="AG9" s="406"/>
      <c r="AH9" s="137" t="s">
        <v>557</v>
      </c>
      <c r="AI9" s="133"/>
      <c r="AJ9" s="133"/>
      <c r="AK9" s="133"/>
      <c r="AL9" s="133"/>
      <c r="AM9" s="133"/>
      <c r="AN9" s="133"/>
      <c r="AO9" s="133"/>
      <c r="AP9" s="133"/>
      <c r="AQ9" s="141"/>
      <c r="AR9" s="141"/>
      <c r="AS9" s="141"/>
      <c r="AT9" s="141"/>
      <c r="AU9" s="134" t="s">
        <v>641</v>
      </c>
      <c r="AV9" s="406" t="s">
        <v>559</v>
      </c>
      <c r="AW9" s="406"/>
      <c r="AX9" s="137" t="s">
        <v>560</v>
      </c>
      <c r="AY9" s="143"/>
      <c r="AZ9" s="144"/>
      <c r="BA9" s="144"/>
      <c r="BB9" s="144"/>
      <c r="BC9" s="143"/>
      <c r="BD9" s="144"/>
      <c r="BE9" s="144"/>
      <c r="BF9" s="144"/>
      <c r="BG9" s="130"/>
      <c r="BH9" s="130"/>
      <c r="BI9" s="122"/>
      <c r="BJ9" s="122"/>
    </row>
    <row r="10" spans="2:62" x14ac:dyDescent="0.25">
      <c r="B10" s="131" t="s">
        <v>452</v>
      </c>
      <c r="C10" s="405" t="s">
        <v>600</v>
      </c>
      <c r="D10" s="405"/>
      <c r="E10" s="405"/>
      <c r="F10" s="405"/>
      <c r="G10" s="405" t="s">
        <v>602</v>
      </c>
      <c r="H10" s="405"/>
      <c r="I10" s="405"/>
      <c r="J10" s="405"/>
      <c r="K10" s="409" t="s">
        <v>603</v>
      </c>
      <c r="L10" s="409"/>
      <c r="M10" s="409"/>
      <c r="N10" s="409"/>
      <c r="O10" s="409" t="s">
        <v>604</v>
      </c>
      <c r="P10" s="409"/>
      <c r="Q10" s="409"/>
      <c r="R10" s="409"/>
      <c r="S10" s="409" t="s">
        <v>605</v>
      </c>
      <c r="T10" s="409"/>
      <c r="U10" s="409"/>
      <c r="V10" s="409"/>
      <c r="W10" s="409" t="s">
        <v>606</v>
      </c>
      <c r="X10" s="409"/>
      <c r="Y10" s="409"/>
      <c r="Z10" s="409"/>
      <c r="AA10" s="412" t="s">
        <v>607</v>
      </c>
      <c r="AB10" s="412"/>
      <c r="AC10" s="412"/>
      <c r="AD10" s="412"/>
      <c r="AE10" s="145"/>
      <c r="AF10" s="145"/>
      <c r="AG10" s="145"/>
      <c r="AH10" s="145"/>
      <c r="AI10" s="142"/>
      <c r="AJ10" s="142"/>
      <c r="AK10" s="133"/>
      <c r="AL10" s="133"/>
      <c r="AM10" s="133"/>
      <c r="AN10" s="133"/>
      <c r="AO10" s="133"/>
      <c r="AP10" s="133"/>
      <c r="AQ10" s="145"/>
      <c r="AR10" s="145"/>
      <c r="AS10" s="145"/>
      <c r="AT10" s="145"/>
      <c r="AU10" s="409" t="s">
        <v>606</v>
      </c>
      <c r="AV10" s="409"/>
      <c r="AW10" s="409"/>
      <c r="AX10" s="409"/>
      <c r="AY10" s="144"/>
      <c r="AZ10" s="144"/>
      <c r="BA10" s="144"/>
      <c r="BB10" s="144"/>
      <c r="BC10" s="130"/>
      <c r="BD10" s="130"/>
      <c r="BE10" s="130"/>
      <c r="BF10" s="130"/>
      <c r="BG10" s="130"/>
      <c r="BH10" s="130"/>
      <c r="BI10" s="130"/>
      <c r="BJ10" s="130"/>
    </row>
    <row r="11" spans="2:62" x14ac:dyDescent="0.25">
      <c r="B11" s="133">
        <v>15</v>
      </c>
      <c r="C11" s="134" t="s">
        <v>641</v>
      </c>
      <c r="D11" s="406" t="s">
        <v>547</v>
      </c>
      <c r="E11" s="406"/>
      <c r="F11" s="139" t="s">
        <v>548</v>
      </c>
      <c r="G11" s="134" t="s">
        <v>641</v>
      </c>
      <c r="H11" s="406" t="s">
        <v>562</v>
      </c>
      <c r="I11" s="406"/>
      <c r="J11" s="139" t="s">
        <v>563</v>
      </c>
      <c r="K11" s="134" t="s">
        <v>641</v>
      </c>
      <c r="L11" s="406" t="s">
        <v>558</v>
      </c>
      <c r="M11" s="406"/>
      <c r="N11" s="137" t="s">
        <v>550</v>
      </c>
      <c r="O11" s="134" t="s">
        <v>641</v>
      </c>
      <c r="P11" s="406" t="s">
        <v>564</v>
      </c>
      <c r="Q11" s="406"/>
      <c r="R11" s="139" t="s">
        <v>557</v>
      </c>
      <c r="S11" s="134" t="s">
        <v>641</v>
      </c>
      <c r="T11" s="406" t="s">
        <v>543</v>
      </c>
      <c r="U11" s="406"/>
      <c r="V11" s="406"/>
      <c r="W11" s="134" t="s">
        <v>641</v>
      </c>
      <c r="X11" s="406" t="s">
        <v>553</v>
      </c>
      <c r="Y11" s="406"/>
      <c r="Z11" s="139" t="s">
        <v>554</v>
      </c>
      <c r="AA11" s="134" t="s">
        <v>641</v>
      </c>
      <c r="AB11" s="406" t="s">
        <v>565</v>
      </c>
      <c r="AC11" s="406"/>
      <c r="AD11" s="139" t="s">
        <v>566</v>
      </c>
      <c r="AE11" s="143"/>
      <c r="AF11" s="143"/>
      <c r="AG11" s="143"/>
      <c r="AH11" s="144"/>
      <c r="AI11" s="142"/>
      <c r="AJ11" s="142"/>
      <c r="AK11" s="133"/>
      <c r="AL11" s="133"/>
      <c r="AM11" s="133"/>
      <c r="AN11" s="133"/>
      <c r="AO11" s="133"/>
      <c r="AP11" s="133"/>
      <c r="AQ11" s="144"/>
      <c r="AR11" s="144"/>
      <c r="AS11" s="144"/>
      <c r="AT11" s="143"/>
      <c r="AU11" s="134" t="s">
        <v>641</v>
      </c>
      <c r="AV11" s="406" t="s">
        <v>553</v>
      </c>
      <c r="AW11" s="406"/>
      <c r="AX11" s="139" t="s">
        <v>554</v>
      </c>
      <c r="AY11" s="144"/>
      <c r="AZ11" s="144"/>
      <c r="BA11" s="144"/>
      <c r="BB11" s="143"/>
      <c r="BC11" s="130"/>
      <c r="BD11" s="130"/>
      <c r="BE11" s="130"/>
      <c r="BF11" s="130"/>
      <c r="BG11" s="130"/>
      <c r="BH11" s="130"/>
      <c r="BI11" s="130"/>
      <c r="BJ11" s="130"/>
    </row>
    <row r="12" spans="2:62" x14ac:dyDescent="0.25">
      <c r="B12" s="131" t="s">
        <v>521</v>
      </c>
      <c r="C12" s="405" t="s">
        <v>608</v>
      </c>
      <c r="D12" s="405"/>
      <c r="E12" s="405"/>
      <c r="F12" s="405"/>
      <c r="G12" s="409" t="s">
        <v>609</v>
      </c>
      <c r="H12" s="409"/>
      <c r="I12" s="409"/>
      <c r="J12" s="409"/>
      <c r="K12" s="409" t="s">
        <v>610</v>
      </c>
      <c r="L12" s="409"/>
      <c r="M12" s="409"/>
      <c r="N12" s="409"/>
      <c r="O12" s="409" t="s">
        <v>611</v>
      </c>
      <c r="P12" s="409"/>
      <c r="Q12" s="409"/>
      <c r="R12" s="409"/>
      <c r="S12" s="409" t="s">
        <v>612</v>
      </c>
      <c r="T12" s="409"/>
      <c r="U12" s="409"/>
      <c r="V12" s="409"/>
      <c r="W12" s="405" t="s">
        <v>613</v>
      </c>
      <c r="X12" s="405"/>
      <c r="Y12" s="405"/>
      <c r="Z12" s="405"/>
      <c r="AA12" s="409" t="s">
        <v>614</v>
      </c>
      <c r="AB12" s="409"/>
      <c r="AC12" s="409"/>
      <c r="AD12" s="409"/>
      <c r="AE12" s="145"/>
      <c r="AF12" s="145"/>
      <c r="AG12" s="145"/>
      <c r="AH12" s="145"/>
      <c r="AI12" s="145"/>
      <c r="AJ12" s="145"/>
      <c r="AK12" s="145"/>
      <c r="AL12" s="145"/>
      <c r="AM12" s="144"/>
      <c r="AN12" s="144"/>
      <c r="AO12" s="144"/>
      <c r="AP12" s="144"/>
      <c r="AQ12" s="405" t="s">
        <v>608</v>
      </c>
      <c r="AR12" s="405"/>
      <c r="AS12" s="405"/>
      <c r="AT12" s="405"/>
      <c r="AU12" s="144"/>
      <c r="AV12" s="144"/>
      <c r="AW12" s="144"/>
      <c r="AX12" s="144"/>
      <c r="AY12" s="142"/>
      <c r="AZ12" s="142"/>
      <c r="BA12" s="142"/>
      <c r="BB12" s="142"/>
      <c r="BC12" s="144"/>
      <c r="BD12" s="144"/>
      <c r="BE12" s="144"/>
      <c r="BF12" s="144"/>
      <c r="BG12" s="144"/>
      <c r="BH12" s="144"/>
      <c r="BI12" s="144"/>
      <c r="BJ12" s="144"/>
    </row>
    <row r="13" spans="2:62" x14ac:dyDescent="0.25">
      <c r="B13" s="133">
        <v>15</v>
      </c>
      <c r="C13" s="134" t="s">
        <v>641</v>
      </c>
      <c r="D13" s="146" t="s">
        <v>543</v>
      </c>
      <c r="E13" s="138" t="s">
        <v>547</v>
      </c>
      <c r="F13" s="139" t="s">
        <v>548</v>
      </c>
      <c r="G13" s="134" t="s">
        <v>641</v>
      </c>
      <c r="H13" s="406" t="s">
        <v>547</v>
      </c>
      <c r="I13" s="406"/>
      <c r="J13" s="139" t="s">
        <v>548</v>
      </c>
      <c r="K13" s="134" t="s">
        <v>641</v>
      </c>
      <c r="L13" s="146" t="s">
        <v>546</v>
      </c>
      <c r="M13" s="138" t="s">
        <v>567</v>
      </c>
      <c r="N13" s="139" t="s">
        <v>568</v>
      </c>
      <c r="O13" s="134" t="s">
        <v>641</v>
      </c>
      <c r="P13" s="138" t="s">
        <v>569</v>
      </c>
      <c r="Q13" s="138"/>
      <c r="R13" s="139" t="s">
        <v>570</v>
      </c>
      <c r="S13" s="134" t="s">
        <v>641</v>
      </c>
      <c r="T13" s="138" t="s">
        <v>561</v>
      </c>
      <c r="U13" s="410" t="s">
        <v>548</v>
      </c>
      <c r="V13" s="410"/>
      <c r="W13" s="134" t="s">
        <v>641</v>
      </c>
      <c r="X13" s="138" t="s">
        <v>565</v>
      </c>
      <c r="Y13" s="138"/>
      <c r="Z13" s="139" t="s">
        <v>566</v>
      </c>
      <c r="AA13" s="134" t="s">
        <v>641</v>
      </c>
      <c r="AB13" s="138" t="s">
        <v>571</v>
      </c>
      <c r="AC13" s="410" t="s">
        <v>572</v>
      </c>
      <c r="AD13" s="410"/>
      <c r="AE13" s="144"/>
      <c r="AF13" s="144"/>
      <c r="AG13" s="143"/>
      <c r="AH13" s="143"/>
      <c r="AI13" s="143"/>
      <c r="AJ13" s="144"/>
      <c r="AK13" s="144"/>
      <c r="AL13" s="144"/>
      <c r="AM13" s="143"/>
      <c r="AN13" s="143"/>
      <c r="AO13" s="143"/>
      <c r="AP13" s="143"/>
      <c r="AQ13" s="134" t="s">
        <v>641</v>
      </c>
      <c r="AR13" s="146" t="s">
        <v>543</v>
      </c>
      <c r="AS13" s="138" t="s">
        <v>547</v>
      </c>
      <c r="AT13" s="139" t="s">
        <v>548</v>
      </c>
      <c r="AU13" s="142"/>
      <c r="AV13" s="142"/>
      <c r="AW13" s="142"/>
      <c r="AX13" s="142"/>
      <c r="AY13" s="142"/>
      <c r="AZ13" s="142"/>
      <c r="BA13" s="142"/>
      <c r="BB13" s="142"/>
      <c r="BC13" s="143"/>
      <c r="BD13" s="143"/>
      <c r="BE13" s="143"/>
      <c r="BF13" s="144"/>
      <c r="BG13" s="143"/>
      <c r="BH13" s="143"/>
      <c r="BI13" s="143"/>
      <c r="BJ13" s="143"/>
    </row>
    <row r="14" spans="2:62" x14ac:dyDescent="0.25">
      <c r="B14" s="131" t="s">
        <v>522</v>
      </c>
      <c r="C14" s="409" t="s">
        <v>615</v>
      </c>
      <c r="D14" s="409"/>
      <c r="E14" s="409"/>
      <c r="F14" s="409"/>
      <c r="G14" s="409" t="s">
        <v>616</v>
      </c>
      <c r="H14" s="409"/>
      <c r="I14" s="409"/>
      <c r="J14" s="409"/>
      <c r="K14" s="409" t="s">
        <v>617</v>
      </c>
      <c r="L14" s="409"/>
      <c r="M14" s="409"/>
      <c r="N14" s="409"/>
      <c r="O14" s="409" t="s">
        <v>618</v>
      </c>
      <c r="P14" s="409"/>
      <c r="Q14" s="409"/>
      <c r="R14" s="409"/>
      <c r="S14" s="409" t="s">
        <v>619</v>
      </c>
      <c r="T14" s="409"/>
      <c r="U14" s="409"/>
      <c r="V14" s="409"/>
      <c r="W14" s="409" t="s">
        <v>620</v>
      </c>
      <c r="X14" s="409"/>
      <c r="Y14" s="409"/>
      <c r="Z14" s="409"/>
      <c r="AA14" s="409" t="s">
        <v>621</v>
      </c>
      <c r="AB14" s="409"/>
      <c r="AC14" s="409"/>
      <c r="AD14" s="409"/>
      <c r="AE14" s="145"/>
      <c r="AF14" s="145"/>
      <c r="AG14" s="145"/>
      <c r="AH14" s="145"/>
      <c r="AI14" s="145"/>
      <c r="AJ14" s="145"/>
      <c r="AK14" s="145"/>
      <c r="AL14" s="145"/>
      <c r="AM14" s="145"/>
      <c r="AN14" s="145"/>
      <c r="AO14" s="145"/>
      <c r="AP14" s="145"/>
      <c r="AQ14" s="142"/>
      <c r="AR14" s="142"/>
      <c r="AS14" s="142"/>
      <c r="AT14" s="142"/>
      <c r="AU14" s="409" t="s">
        <v>617</v>
      </c>
      <c r="AV14" s="409"/>
      <c r="AW14" s="409"/>
      <c r="AX14" s="409"/>
      <c r="AY14" s="130"/>
      <c r="AZ14" s="130"/>
      <c r="BA14" s="130"/>
      <c r="BB14" s="122"/>
      <c r="BC14" s="122"/>
      <c r="BD14" s="122"/>
      <c r="BE14" s="122"/>
      <c r="BF14" s="122"/>
      <c r="BG14" s="409" t="s">
        <v>621</v>
      </c>
      <c r="BH14" s="409"/>
      <c r="BI14" s="409"/>
      <c r="BJ14" s="409"/>
    </row>
    <row r="15" spans="2:62" x14ac:dyDescent="0.25">
      <c r="B15" s="133">
        <v>16</v>
      </c>
      <c r="C15" s="134" t="s">
        <v>641</v>
      </c>
      <c r="D15" s="146" t="s">
        <v>543</v>
      </c>
      <c r="E15" s="138" t="s">
        <v>547</v>
      </c>
      <c r="F15" s="139" t="s">
        <v>548</v>
      </c>
      <c r="G15" s="134" t="s">
        <v>641</v>
      </c>
      <c r="H15" s="146" t="s">
        <v>543</v>
      </c>
      <c r="I15" s="138" t="s">
        <v>547</v>
      </c>
      <c r="J15" s="139" t="s">
        <v>548</v>
      </c>
      <c r="K15" s="134" t="s">
        <v>641</v>
      </c>
      <c r="L15" s="146" t="s">
        <v>543</v>
      </c>
      <c r="M15" s="138" t="s">
        <v>547</v>
      </c>
      <c r="N15" s="139" t="s">
        <v>548</v>
      </c>
      <c r="O15" s="134" t="s">
        <v>641</v>
      </c>
      <c r="P15" s="146" t="s">
        <v>543</v>
      </c>
      <c r="Q15" s="138" t="s">
        <v>573</v>
      </c>
      <c r="R15" s="139" t="s">
        <v>574</v>
      </c>
      <c r="S15" s="134" t="s">
        <v>641</v>
      </c>
      <c r="T15" s="146" t="s">
        <v>543</v>
      </c>
      <c r="U15" s="138" t="s">
        <v>575</v>
      </c>
      <c r="V15" s="139" t="s">
        <v>576</v>
      </c>
      <c r="W15" s="134" t="s">
        <v>641</v>
      </c>
      <c r="X15" s="146" t="s">
        <v>543</v>
      </c>
      <c r="Y15" s="406" t="s">
        <v>577</v>
      </c>
      <c r="Z15" s="406"/>
      <c r="AA15" s="411" t="s">
        <v>641</v>
      </c>
      <c r="AB15" s="411"/>
      <c r="AC15" s="138" t="s">
        <v>561</v>
      </c>
      <c r="AD15" s="139" t="s">
        <v>548</v>
      </c>
      <c r="AE15" s="143"/>
      <c r="AF15" s="143"/>
      <c r="AG15" s="143"/>
      <c r="AH15" s="143"/>
      <c r="AI15" s="143"/>
      <c r="AJ15" s="144"/>
      <c r="AK15" s="144"/>
      <c r="AL15" s="144"/>
      <c r="AM15" s="144"/>
      <c r="AN15" s="144"/>
      <c r="AO15" s="144"/>
      <c r="AP15" s="144"/>
      <c r="AQ15" s="142"/>
      <c r="AR15" s="142"/>
      <c r="AS15" s="142"/>
      <c r="AT15" s="142"/>
      <c r="AU15" s="134" t="s">
        <v>641</v>
      </c>
      <c r="AV15" s="146" t="s">
        <v>543</v>
      </c>
      <c r="AW15" s="138" t="s">
        <v>547</v>
      </c>
      <c r="AX15" s="139" t="s">
        <v>548</v>
      </c>
      <c r="AY15" s="130"/>
      <c r="AZ15" s="130"/>
      <c r="BA15" s="130"/>
      <c r="BB15" s="122"/>
      <c r="BC15" s="122"/>
      <c r="BD15" s="122"/>
      <c r="BE15" s="122"/>
      <c r="BF15" s="122"/>
      <c r="BG15" s="411" t="s">
        <v>641</v>
      </c>
      <c r="BH15" s="411"/>
      <c r="BI15" s="138" t="s">
        <v>561</v>
      </c>
      <c r="BJ15" s="139" t="s">
        <v>548</v>
      </c>
    </row>
    <row r="16" spans="2:62" x14ac:dyDescent="0.25">
      <c r="B16" s="131" t="s">
        <v>523</v>
      </c>
      <c r="C16" s="405" t="s">
        <v>622</v>
      </c>
      <c r="D16" s="405"/>
      <c r="E16" s="405"/>
      <c r="F16" s="405"/>
      <c r="G16" s="409" t="s">
        <v>623</v>
      </c>
      <c r="H16" s="409"/>
      <c r="I16" s="409"/>
      <c r="J16" s="409"/>
      <c r="K16" s="409" t="s">
        <v>624</v>
      </c>
      <c r="L16" s="409"/>
      <c r="M16" s="409"/>
      <c r="N16" s="409"/>
      <c r="O16" s="409" t="s">
        <v>625</v>
      </c>
      <c r="P16" s="409"/>
      <c r="Q16" s="409"/>
      <c r="R16" s="409"/>
      <c r="S16" s="405" t="s">
        <v>626</v>
      </c>
      <c r="T16" s="405"/>
      <c r="U16" s="405"/>
      <c r="V16" s="405"/>
      <c r="W16" s="409" t="s">
        <v>627</v>
      </c>
      <c r="X16" s="409"/>
      <c r="Y16" s="409"/>
      <c r="Z16" s="409"/>
      <c r="AA16" s="409" t="s">
        <v>628</v>
      </c>
      <c r="AB16" s="409"/>
      <c r="AC16" s="409"/>
      <c r="AD16" s="409"/>
      <c r="AE16" s="409" t="s">
        <v>629</v>
      </c>
      <c r="AF16" s="409"/>
      <c r="AG16" s="409"/>
      <c r="AH16" s="409"/>
      <c r="AI16" s="409" t="s">
        <v>630</v>
      </c>
      <c r="AJ16" s="409"/>
      <c r="AK16" s="409"/>
      <c r="AL16" s="409"/>
      <c r="AM16" s="145"/>
      <c r="AN16" s="145"/>
      <c r="AO16" s="145"/>
      <c r="AP16" s="145"/>
      <c r="AQ16" s="145"/>
      <c r="AR16" s="145"/>
      <c r="AS16" s="145"/>
      <c r="AT16" s="145"/>
      <c r="AU16" s="133"/>
      <c r="AV16" s="133"/>
      <c r="AW16" s="133"/>
      <c r="AX16" s="133"/>
      <c r="AY16" s="122"/>
      <c r="AZ16" s="122"/>
      <c r="BA16" s="122"/>
      <c r="BB16" s="122"/>
      <c r="BC16" s="122"/>
      <c r="BD16" s="122"/>
      <c r="BE16" s="122"/>
      <c r="BF16" s="122"/>
      <c r="BG16" s="418" t="s">
        <v>630</v>
      </c>
      <c r="BH16" s="418"/>
      <c r="BI16" s="418"/>
      <c r="BJ16" s="418"/>
    </row>
    <row r="17" spans="2:62" x14ac:dyDescent="0.25">
      <c r="B17" s="133">
        <v>22</v>
      </c>
      <c r="C17" s="134" t="s">
        <v>641</v>
      </c>
      <c r="D17" s="146" t="s">
        <v>543</v>
      </c>
      <c r="E17" s="138" t="s">
        <v>547</v>
      </c>
      <c r="F17" s="139" t="s">
        <v>548</v>
      </c>
      <c r="G17" s="134" t="s">
        <v>641</v>
      </c>
      <c r="H17" s="146" t="s">
        <v>543</v>
      </c>
      <c r="I17" s="138" t="s">
        <v>547</v>
      </c>
      <c r="J17" s="139" t="s">
        <v>548</v>
      </c>
      <c r="K17" s="134" t="s">
        <v>641</v>
      </c>
      <c r="L17" s="146" t="s">
        <v>543</v>
      </c>
      <c r="M17" s="138" t="s">
        <v>547</v>
      </c>
      <c r="N17" s="139" t="s">
        <v>548</v>
      </c>
      <c r="O17" s="134" t="s">
        <v>641</v>
      </c>
      <c r="P17" s="146" t="s">
        <v>543</v>
      </c>
      <c r="Q17" s="138" t="s">
        <v>573</v>
      </c>
      <c r="R17" s="139" t="s">
        <v>574</v>
      </c>
      <c r="S17" s="134" t="s">
        <v>641</v>
      </c>
      <c r="T17" s="146" t="s">
        <v>543</v>
      </c>
      <c r="U17" s="138" t="s">
        <v>575</v>
      </c>
      <c r="V17" s="139" t="s">
        <v>576</v>
      </c>
      <c r="W17" s="134" t="s">
        <v>641</v>
      </c>
      <c r="X17" s="146" t="s">
        <v>543</v>
      </c>
      <c r="Y17" s="406" t="s">
        <v>577</v>
      </c>
      <c r="Z17" s="406"/>
      <c r="AA17" s="407" t="s">
        <v>641</v>
      </c>
      <c r="AB17" s="407"/>
      <c r="AC17" s="138" t="s">
        <v>561</v>
      </c>
      <c r="AD17" s="139" t="s">
        <v>548</v>
      </c>
      <c r="AE17" s="134" t="s">
        <v>641</v>
      </c>
      <c r="AF17" s="138" t="s">
        <v>565</v>
      </c>
      <c r="AG17" s="138"/>
      <c r="AH17" s="139" t="s">
        <v>566</v>
      </c>
      <c r="AI17" s="134" t="s">
        <v>641</v>
      </c>
      <c r="AJ17" s="408" t="s">
        <v>578</v>
      </c>
      <c r="AK17" s="408"/>
      <c r="AL17" s="408"/>
      <c r="AM17" s="144"/>
      <c r="AN17" s="144"/>
      <c r="AO17" s="144"/>
      <c r="AP17" s="144"/>
      <c r="AQ17" s="144"/>
      <c r="AR17" s="143"/>
      <c r="AS17" s="143"/>
      <c r="AT17" s="143"/>
      <c r="AU17" s="133"/>
      <c r="AV17" s="133"/>
      <c r="AW17" s="133"/>
      <c r="AX17" s="133"/>
      <c r="AY17" s="122"/>
      <c r="AZ17" s="122"/>
      <c r="BA17" s="122"/>
      <c r="BB17" s="122"/>
      <c r="BC17" s="122"/>
      <c r="BD17" s="122"/>
      <c r="BE17" s="122"/>
      <c r="BF17" s="122"/>
      <c r="BG17" s="134" t="s">
        <v>641</v>
      </c>
      <c r="BH17" s="408" t="s">
        <v>578</v>
      </c>
      <c r="BI17" s="408"/>
      <c r="BJ17" s="408"/>
    </row>
    <row r="18" spans="2:62" x14ac:dyDescent="0.25">
      <c r="B18" s="131" t="s">
        <v>524</v>
      </c>
      <c r="C18" s="405" t="s">
        <v>631</v>
      </c>
      <c r="D18" s="405"/>
      <c r="E18" s="405"/>
      <c r="F18" s="405"/>
      <c r="G18" s="405" t="s">
        <v>632</v>
      </c>
      <c r="H18" s="405"/>
      <c r="I18" s="405"/>
      <c r="J18" s="405"/>
      <c r="K18" s="405" t="s">
        <v>633</v>
      </c>
      <c r="L18" s="405"/>
      <c r="M18" s="405"/>
      <c r="N18" s="405"/>
      <c r="O18" s="405" t="s">
        <v>634</v>
      </c>
      <c r="P18" s="405"/>
      <c r="Q18" s="405"/>
      <c r="R18" s="405"/>
      <c r="S18" s="405" t="s">
        <v>635</v>
      </c>
      <c r="T18" s="405"/>
      <c r="U18" s="405"/>
      <c r="V18" s="405"/>
      <c r="W18" s="405" t="s">
        <v>636</v>
      </c>
      <c r="X18" s="405"/>
      <c r="Y18" s="405"/>
      <c r="Z18" s="405"/>
      <c r="AA18" s="405" t="s">
        <v>637</v>
      </c>
      <c r="AB18" s="405"/>
      <c r="AC18" s="405"/>
      <c r="AD18" s="405"/>
      <c r="AE18" s="405" t="s">
        <v>638</v>
      </c>
      <c r="AF18" s="405"/>
      <c r="AG18" s="405"/>
      <c r="AH18" s="405"/>
      <c r="AI18" s="405" t="s">
        <v>639</v>
      </c>
      <c r="AJ18" s="405"/>
      <c r="AK18" s="405"/>
      <c r="AL18" s="405"/>
      <c r="AM18" s="405" t="s">
        <v>640</v>
      </c>
      <c r="AN18" s="405"/>
      <c r="AO18" s="405"/>
      <c r="AP18" s="405"/>
      <c r="AQ18" s="405" t="s">
        <v>631</v>
      </c>
      <c r="AR18" s="405"/>
      <c r="AS18" s="405"/>
      <c r="AT18" s="405"/>
      <c r="AU18" s="133"/>
      <c r="AV18" s="133"/>
      <c r="AW18" s="133"/>
      <c r="AX18" s="133"/>
      <c r="AY18" s="122"/>
      <c r="AZ18" s="122"/>
      <c r="BA18" s="122"/>
      <c r="BB18" s="122"/>
      <c r="BC18" s="122"/>
      <c r="BD18" s="122"/>
      <c r="BE18" s="122"/>
      <c r="BF18" s="122"/>
      <c r="BG18" s="122"/>
      <c r="BH18" s="122"/>
      <c r="BI18" s="122"/>
      <c r="BJ18" s="122"/>
    </row>
    <row r="19" spans="2:62" x14ac:dyDescent="0.25">
      <c r="B19" s="133">
        <v>20</v>
      </c>
      <c r="C19" s="134" t="s">
        <v>641</v>
      </c>
      <c r="D19" s="146" t="s">
        <v>543</v>
      </c>
      <c r="E19" s="138" t="s">
        <v>547</v>
      </c>
      <c r="F19" s="139" t="s">
        <v>548</v>
      </c>
      <c r="G19" s="134" t="s">
        <v>641</v>
      </c>
      <c r="H19" s="146" t="s">
        <v>543</v>
      </c>
      <c r="I19" s="138" t="s">
        <v>547</v>
      </c>
      <c r="J19" s="139" t="s">
        <v>548</v>
      </c>
      <c r="K19" s="134" t="s">
        <v>641</v>
      </c>
      <c r="L19" s="146" t="s">
        <v>543</v>
      </c>
      <c r="M19" s="138" t="s">
        <v>547</v>
      </c>
      <c r="N19" s="139" t="s">
        <v>548</v>
      </c>
      <c r="O19" s="134" t="s">
        <v>641</v>
      </c>
      <c r="P19" s="146" t="s">
        <v>543</v>
      </c>
      <c r="Q19" s="138" t="s">
        <v>573</v>
      </c>
      <c r="R19" s="139" t="s">
        <v>574</v>
      </c>
      <c r="S19" s="134" t="s">
        <v>641</v>
      </c>
      <c r="T19" s="146" t="s">
        <v>543</v>
      </c>
      <c r="U19" s="138" t="s">
        <v>575</v>
      </c>
      <c r="V19" s="139" t="s">
        <v>576</v>
      </c>
      <c r="W19" s="134" t="s">
        <v>641</v>
      </c>
      <c r="X19" s="146" t="s">
        <v>543</v>
      </c>
      <c r="Y19" s="406" t="s">
        <v>577</v>
      </c>
      <c r="Z19" s="406"/>
      <c r="AA19" s="407" t="s">
        <v>641</v>
      </c>
      <c r="AB19" s="407"/>
      <c r="AC19" s="138" t="s">
        <v>561</v>
      </c>
      <c r="AD19" s="139" t="s">
        <v>548</v>
      </c>
      <c r="AE19" s="134" t="s">
        <v>641</v>
      </c>
      <c r="AF19" s="138" t="s">
        <v>565</v>
      </c>
      <c r="AG19" s="138"/>
      <c r="AH19" s="139" t="s">
        <v>566</v>
      </c>
      <c r="AI19" s="134" t="s">
        <v>641</v>
      </c>
      <c r="AJ19" s="408" t="s">
        <v>578</v>
      </c>
      <c r="AK19" s="408"/>
      <c r="AL19" s="408"/>
      <c r="AM19" s="134" t="s">
        <v>641</v>
      </c>
      <c r="AN19" s="146" t="s">
        <v>543</v>
      </c>
      <c r="AO19" s="138" t="s">
        <v>547</v>
      </c>
      <c r="AP19" s="139" t="s">
        <v>548</v>
      </c>
      <c r="AQ19" s="134" t="s">
        <v>641</v>
      </c>
      <c r="AR19" s="146" t="s">
        <v>543</v>
      </c>
      <c r="AS19" s="138" t="s">
        <v>547</v>
      </c>
      <c r="AT19" s="139" t="s">
        <v>548</v>
      </c>
      <c r="AU19" s="133"/>
      <c r="AV19" s="133"/>
      <c r="AW19" s="133"/>
      <c r="AX19" s="133"/>
      <c r="AY19" s="122"/>
      <c r="AZ19" s="122"/>
      <c r="BA19" s="122"/>
      <c r="BB19" s="122"/>
      <c r="BC19" s="122"/>
      <c r="BD19" s="122"/>
      <c r="BE19" s="122"/>
      <c r="BF19" s="122"/>
      <c r="BG19" s="122"/>
      <c r="BH19" s="122"/>
      <c r="BI19" s="122"/>
      <c r="BJ19" s="122"/>
    </row>
    <row r="22" spans="2:62" x14ac:dyDescent="0.25">
      <c r="B22" s="124"/>
      <c r="C22" s="121" t="s">
        <v>579</v>
      </c>
      <c r="D22" s="121"/>
      <c r="E22" s="121"/>
    </row>
    <row r="23" spans="2:62" x14ac:dyDescent="0.25">
      <c r="B23" s="125"/>
      <c r="C23" s="121" t="s">
        <v>580</v>
      </c>
      <c r="D23" s="121"/>
      <c r="E23" s="121"/>
    </row>
    <row r="24" spans="2:62" x14ac:dyDescent="0.25">
      <c r="B24" s="126"/>
      <c r="C24" s="121" t="s">
        <v>581</v>
      </c>
      <c r="D24" s="121"/>
      <c r="E24" s="121"/>
    </row>
    <row r="25" spans="2:62" x14ac:dyDescent="0.25">
      <c r="B25" s="127"/>
      <c r="C25" s="121" t="s">
        <v>582</v>
      </c>
      <c r="D25" s="121"/>
      <c r="E25" s="121"/>
    </row>
    <row r="26" spans="2:62" x14ac:dyDescent="0.25">
      <c r="B26" s="118"/>
      <c r="C26" s="121" t="s">
        <v>583</v>
      </c>
    </row>
    <row r="27" spans="2:62" x14ac:dyDescent="0.25">
      <c r="B27" s="123"/>
      <c r="C27" s="121" t="s">
        <v>584</v>
      </c>
    </row>
    <row r="28" spans="2:62" x14ac:dyDescent="0.25">
      <c r="B28" s="119"/>
      <c r="C28" s="121" t="s">
        <v>585</v>
      </c>
    </row>
    <row r="29" spans="2:62" x14ac:dyDescent="0.25">
      <c r="B29" s="120"/>
      <c r="C29" s="121" t="s">
        <v>586</v>
      </c>
    </row>
    <row r="33" spans="2:2" x14ac:dyDescent="0.25">
      <c r="B33" s="116"/>
    </row>
  </sheetData>
  <mergeCells count="105">
    <mergeCell ref="AQ18:AT18"/>
    <mergeCell ref="AU14:AX14"/>
    <mergeCell ref="BG14:BJ14"/>
    <mergeCell ref="BG15:BH15"/>
    <mergeCell ref="BG16:BJ16"/>
    <mergeCell ref="BH17:BJ17"/>
    <mergeCell ref="AU8:AX8"/>
    <mergeCell ref="AV9:AW9"/>
    <mergeCell ref="AU10:AX10"/>
    <mergeCell ref="C4:F4"/>
    <mergeCell ref="G4:J4"/>
    <mergeCell ref="K4:N4"/>
    <mergeCell ref="AY4:BB4"/>
    <mergeCell ref="BC4:BF4"/>
    <mergeCell ref="BG4:BJ4"/>
    <mergeCell ref="B2:B3"/>
    <mergeCell ref="C2:AP3"/>
    <mergeCell ref="AQ2:BJ2"/>
    <mergeCell ref="AQ3:AT3"/>
    <mergeCell ref="AU3:AX3"/>
    <mergeCell ref="AY3:BJ3"/>
    <mergeCell ref="C8:F8"/>
    <mergeCell ref="G8:J8"/>
    <mergeCell ref="K8:N8"/>
    <mergeCell ref="O8:R8"/>
    <mergeCell ref="S8:V8"/>
    <mergeCell ref="W8:Z8"/>
    <mergeCell ref="AY6:BB6"/>
    <mergeCell ref="BC6:BF6"/>
    <mergeCell ref="D7:E7"/>
    <mergeCell ref="L7:M7"/>
    <mergeCell ref="C6:F6"/>
    <mergeCell ref="G6:J6"/>
    <mergeCell ref="K6:N6"/>
    <mergeCell ref="AZ7:BA7"/>
    <mergeCell ref="AA8:AD8"/>
    <mergeCell ref="AE8:AH8"/>
    <mergeCell ref="AB9:AC9"/>
    <mergeCell ref="AF9:AG9"/>
    <mergeCell ref="C10:F10"/>
    <mergeCell ref="G10:J10"/>
    <mergeCell ref="K10:N10"/>
    <mergeCell ref="O10:R10"/>
    <mergeCell ref="S10:V10"/>
    <mergeCell ref="W10:Z10"/>
    <mergeCell ref="AA10:AD10"/>
    <mergeCell ref="D9:E9"/>
    <mergeCell ref="H9:I9"/>
    <mergeCell ref="M9:N9"/>
    <mergeCell ref="Q9:R9"/>
    <mergeCell ref="T9:U9"/>
    <mergeCell ref="Y9:Z9"/>
    <mergeCell ref="D11:E11"/>
    <mergeCell ref="H11:I11"/>
    <mergeCell ref="L11:M11"/>
    <mergeCell ref="P11:Q11"/>
    <mergeCell ref="T11:V11"/>
    <mergeCell ref="X11:Y11"/>
    <mergeCell ref="AB11:AC11"/>
    <mergeCell ref="AV11:AW11"/>
    <mergeCell ref="C12:F12"/>
    <mergeCell ref="G12:J12"/>
    <mergeCell ref="K12:N12"/>
    <mergeCell ref="O12:R12"/>
    <mergeCell ref="S12:V12"/>
    <mergeCell ref="W12:Z12"/>
    <mergeCell ref="AA12:AD12"/>
    <mergeCell ref="AQ12:AT12"/>
    <mergeCell ref="H13:I13"/>
    <mergeCell ref="U13:V13"/>
    <mergeCell ref="AC13:AD13"/>
    <mergeCell ref="AA14:AD14"/>
    <mergeCell ref="Y15:Z15"/>
    <mergeCell ref="AA15:AB15"/>
    <mergeCell ref="C14:F14"/>
    <mergeCell ref="G14:J14"/>
    <mergeCell ref="K14:N14"/>
    <mergeCell ref="O14:R14"/>
    <mergeCell ref="S14:V14"/>
    <mergeCell ref="W14:Z14"/>
    <mergeCell ref="AA16:AD16"/>
    <mergeCell ref="AE16:AH16"/>
    <mergeCell ref="AI16:AL16"/>
    <mergeCell ref="Y17:Z17"/>
    <mergeCell ref="AA17:AB17"/>
    <mergeCell ref="AJ17:AL17"/>
    <mergeCell ref="C16:F16"/>
    <mergeCell ref="G16:J16"/>
    <mergeCell ref="K16:N16"/>
    <mergeCell ref="O16:R16"/>
    <mergeCell ref="S16:V16"/>
    <mergeCell ref="W16:Z16"/>
    <mergeCell ref="AA18:AD18"/>
    <mergeCell ref="AE18:AH18"/>
    <mergeCell ref="AI18:AL18"/>
    <mergeCell ref="AM18:AP18"/>
    <mergeCell ref="Y19:Z19"/>
    <mergeCell ref="AA19:AB19"/>
    <mergeCell ref="AJ19:AL19"/>
    <mergeCell ref="C18:F18"/>
    <mergeCell ref="G18:J18"/>
    <mergeCell ref="K18:N18"/>
    <mergeCell ref="O18:R18"/>
    <mergeCell ref="S18:V18"/>
    <mergeCell ref="W18:Z18"/>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27FA-9554-47C2-81E4-42392BCF8A7A}">
  <dimension ref="B1:C9"/>
  <sheetViews>
    <sheetView zoomScaleNormal="100" workbookViewId="0">
      <selection activeCell="D7" sqref="D7"/>
    </sheetView>
  </sheetViews>
  <sheetFormatPr defaultRowHeight="15.75" x14ac:dyDescent="0.25"/>
  <cols>
    <col min="2" max="2" width="4.125" customWidth="1"/>
    <col min="3" max="3" width="78.25" customWidth="1"/>
    <col min="258" max="258" width="4.125" customWidth="1"/>
    <col min="259" max="259" width="78.25" customWidth="1"/>
    <col min="514" max="514" width="4.125" customWidth="1"/>
    <col min="515" max="515" width="78.25" customWidth="1"/>
    <col min="770" max="770" width="4.125" customWidth="1"/>
    <col min="771" max="771" width="78.25" customWidth="1"/>
    <col min="1026" max="1026" width="4.125" customWidth="1"/>
    <col min="1027" max="1027" width="78.25" customWidth="1"/>
    <col min="1282" max="1282" width="4.125" customWidth="1"/>
    <col min="1283" max="1283" width="78.25" customWidth="1"/>
    <col min="1538" max="1538" width="4.125" customWidth="1"/>
    <col min="1539" max="1539" width="78.25" customWidth="1"/>
    <col min="1794" max="1794" width="4.125" customWidth="1"/>
    <col min="1795" max="1795" width="78.25" customWidth="1"/>
    <col min="2050" max="2050" width="4.125" customWidth="1"/>
    <col min="2051" max="2051" width="78.25" customWidth="1"/>
    <col min="2306" max="2306" width="4.125" customWidth="1"/>
    <col min="2307" max="2307" width="78.25" customWidth="1"/>
    <col min="2562" max="2562" width="4.125" customWidth="1"/>
    <col min="2563" max="2563" width="78.25" customWidth="1"/>
    <col min="2818" max="2818" width="4.125" customWidth="1"/>
    <col min="2819" max="2819" width="78.25" customWidth="1"/>
    <col min="3074" max="3074" width="4.125" customWidth="1"/>
    <col min="3075" max="3075" width="78.25" customWidth="1"/>
    <col min="3330" max="3330" width="4.125" customWidth="1"/>
    <col min="3331" max="3331" width="78.25" customWidth="1"/>
    <col min="3586" max="3586" width="4.125" customWidth="1"/>
    <col min="3587" max="3587" width="78.25" customWidth="1"/>
    <col min="3842" max="3842" width="4.125" customWidth="1"/>
    <col min="3843" max="3843" width="78.25" customWidth="1"/>
    <col min="4098" max="4098" width="4.125" customWidth="1"/>
    <col min="4099" max="4099" width="78.25" customWidth="1"/>
    <col min="4354" max="4354" width="4.125" customWidth="1"/>
    <col min="4355" max="4355" width="78.25" customWidth="1"/>
    <col min="4610" max="4610" width="4.125" customWidth="1"/>
    <col min="4611" max="4611" width="78.25" customWidth="1"/>
    <col min="4866" max="4866" width="4.125" customWidth="1"/>
    <col min="4867" max="4867" width="78.25" customWidth="1"/>
    <col min="5122" max="5122" width="4.125" customWidth="1"/>
    <col min="5123" max="5123" width="78.25" customWidth="1"/>
    <col min="5378" max="5378" width="4.125" customWidth="1"/>
    <col min="5379" max="5379" width="78.25" customWidth="1"/>
    <col min="5634" max="5634" width="4.125" customWidth="1"/>
    <col min="5635" max="5635" width="78.25" customWidth="1"/>
    <col min="5890" max="5890" width="4.125" customWidth="1"/>
    <col min="5891" max="5891" width="78.25" customWidth="1"/>
    <col min="6146" max="6146" width="4.125" customWidth="1"/>
    <col min="6147" max="6147" width="78.25" customWidth="1"/>
    <col min="6402" max="6402" width="4.125" customWidth="1"/>
    <col min="6403" max="6403" width="78.25" customWidth="1"/>
    <col min="6658" max="6658" width="4.125" customWidth="1"/>
    <col min="6659" max="6659" width="78.25" customWidth="1"/>
    <col min="6914" max="6914" width="4.125" customWidth="1"/>
    <col min="6915" max="6915" width="78.25" customWidth="1"/>
    <col min="7170" max="7170" width="4.125" customWidth="1"/>
    <col min="7171" max="7171" width="78.25" customWidth="1"/>
    <col min="7426" max="7426" width="4.125" customWidth="1"/>
    <col min="7427" max="7427" width="78.25" customWidth="1"/>
    <col min="7682" max="7682" width="4.125" customWidth="1"/>
    <col min="7683" max="7683" width="78.25" customWidth="1"/>
    <col min="7938" max="7938" width="4.125" customWidth="1"/>
    <col min="7939" max="7939" width="78.25" customWidth="1"/>
    <col min="8194" max="8194" width="4.125" customWidth="1"/>
    <col min="8195" max="8195" width="78.25" customWidth="1"/>
    <col min="8450" max="8450" width="4.125" customWidth="1"/>
    <col min="8451" max="8451" width="78.25" customWidth="1"/>
    <col min="8706" max="8706" width="4.125" customWidth="1"/>
    <col min="8707" max="8707" width="78.25" customWidth="1"/>
    <col min="8962" max="8962" width="4.125" customWidth="1"/>
    <col min="8963" max="8963" width="78.25" customWidth="1"/>
    <col min="9218" max="9218" width="4.125" customWidth="1"/>
    <col min="9219" max="9219" width="78.25" customWidth="1"/>
    <col min="9474" max="9474" width="4.125" customWidth="1"/>
    <col min="9475" max="9475" width="78.25" customWidth="1"/>
    <col min="9730" max="9730" width="4.125" customWidth="1"/>
    <col min="9731" max="9731" width="78.25" customWidth="1"/>
    <col min="9986" max="9986" width="4.125" customWidth="1"/>
    <col min="9987" max="9987" width="78.25" customWidth="1"/>
    <col min="10242" max="10242" width="4.125" customWidth="1"/>
    <col min="10243" max="10243" width="78.25" customWidth="1"/>
    <col min="10498" max="10498" width="4.125" customWidth="1"/>
    <col min="10499" max="10499" width="78.25" customWidth="1"/>
    <col min="10754" max="10754" width="4.125" customWidth="1"/>
    <col min="10755" max="10755" width="78.25" customWidth="1"/>
    <col min="11010" max="11010" width="4.125" customWidth="1"/>
    <col min="11011" max="11011" width="78.25" customWidth="1"/>
    <col min="11266" max="11266" width="4.125" customWidth="1"/>
    <col min="11267" max="11267" width="78.25" customWidth="1"/>
    <col min="11522" max="11522" width="4.125" customWidth="1"/>
    <col min="11523" max="11523" width="78.25" customWidth="1"/>
    <col min="11778" max="11778" width="4.125" customWidth="1"/>
    <col min="11779" max="11779" width="78.25" customWidth="1"/>
    <col min="12034" max="12034" width="4.125" customWidth="1"/>
    <col min="12035" max="12035" width="78.25" customWidth="1"/>
    <col min="12290" max="12290" width="4.125" customWidth="1"/>
    <col min="12291" max="12291" width="78.25" customWidth="1"/>
    <col min="12546" max="12546" width="4.125" customWidth="1"/>
    <col min="12547" max="12547" width="78.25" customWidth="1"/>
    <col min="12802" max="12802" width="4.125" customWidth="1"/>
    <col min="12803" max="12803" width="78.25" customWidth="1"/>
    <col min="13058" max="13058" width="4.125" customWidth="1"/>
    <col min="13059" max="13059" width="78.25" customWidth="1"/>
    <col min="13314" max="13314" width="4.125" customWidth="1"/>
    <col min="13315" max="13315" width="78.25" customWidth="1"/>
    <col min="13570" max="13570" width="4.125" customWidth="1"/>
    <col min="13571" max="13571" width="78.25" customWidth="1"/>
    <col min="13826" max="13826" width="4.125" customWidth="1"/>
    <col min="13827" max="13827" width="78.25" customWidth="1"/>
    <col min="14082" max="14082" width="4.125" customWidth="1"/>
    <col min="14083" max="14083" width="78.25" customWidth="1"/>
    <col min="14338" max="14338" width="4.125" customWidth="1"/>
    <col min="14339" max="14339" width="78.25" customWidth="1"/>
    <col min="14594" max="14594" width="4.125" customWidth="1"/>
    <col min="14595" max="14595" width="78.25" customWidth="1"/>
    <col min="14850" max="14850" width="4.125" customWidth="1"/>
    <col min="14851" max="14851" width="78.25" customWidth="1"/>
    <col min="15106" max="15106" width="4.125" customWidth="1"/>
    <col min="15107" max="15107" width="78.25" customWidth="1"/>
    <col min="15362" max="15362" width="4.125" customWidth="1"/>
    <col min="15363" max="15363" width="78.25" customWidth="1"/>
    <col min="15618" max="15618" width="4.125" customWidth="1"/>
    <col min="15619" max="15619" width="78.25" customWidth="1"/>
    <col min="15874" max="15874" width="4.125" customWidth="1"/>
    <col min="15875" max="15875" width="78.25" customWidth="1"/>
    <col min="16130" max="16130" width="4.125" customWidth="1"/>
    <col min="16131" max="16131" width="78.25" customWidth="1"/>
  </cols>
  <sheetData>
    <row r="1" spans="2:3" x14ac:dyDescent="0.25">
      <c r="B1" s="336" t="s">
        <v>773</v>
      </c>
      <c r="C1" s="336"/>
    </row>
    <row r="3" spans="2:3" x14ac:dyDescent="0.25">
      <c r="B3" s="337" t="s">
        <v>774</v>
      </c>
      <c r="C3" s="337"/>
    </row>
    <row r="4" spans="2:3" ht="30.6" customHeight="1" x14ac:dyDescent="0.25">
      <c r="B4" s="338" t="s">
        <v>788</v>
      </c>
      <c r="C4" s="338"/>
    </row>
    <row r="6" spans="2:3" x14ac:dyDescent="0.25">
      <c r="B6" s="337" t="s">
        <v>772</v>
      </c>
      <c r="C6" s="337"/>
    </row>
    <row r="7" spans="2:3" ht="60.75" x14ac:dyDescent="0.25">
      <c r="B7" s="213">
        <v>1</v>
      </c>
      <c r="C7" s="230" t="s">
        <v>791</v>
      </c>
    </row>
    <row r="8" spans="2:3" ht="42.75" x14ac:dyDescent="0.25">
      <c r="B8" s="213">
        <v>2</v>
      </c>
      <c r="C8" s="223" t="s">
        <v>790</v>
      </c>
    </row>
    <row r="9" spans="2:3" ht="42.75" x14ac:dyDescent="0.25">
      <c r="B9" s="213">
        <v>3</v>
      </c>
      <c r="C9" s="223" t="s">
        <v>789</v>
      </c>
    </row>
  </sheetData>
  <mergeCells count="4">
    <mergeCell ref="B1:C1"/>
    <mergeCell ref="B3:C3"/>
    <mergeCell ref="B4:C4"/>
    <mergeCell ref="B6:C6"/>
  </mergeCells>
  <pageMargins left="0.70866141732283472" right="0.70866141732283472" top="0.74803149606299213" bottom="0.74803149606299213" header="0.31496062992125984" footer="0.31496062992125984"/>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9E10-E037-4286-8A29-AE130E5509CA}">
  <dimension ref="B3:B12"/>
  <sheetViews>
    <sheetView workbookViewId="0">
      <selection activeCell="B12" sqref="B12"/>
    </sheetView>
  </sheetViews>
  <sheetFormatPr defaultRowHeight="15.75" x14ac:dyDescent="0.25"/>
  <sheetData>
    <row r="3" spans="2:2" x14ac:dyDescent="0.25">
      <c r="B3" s="231" t="s">
        <v>792</v>
      </c>
    </row>
    <row r="12" spans="2:2" x14ac:dyDescent="0.25">
      <c r="B12" s="231" t="s">
        <v>801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opLeftCell="B23" zoomScale="106" zoomScaleNormal="106" workbookViewId="0">
      <selection activeCell="F2" sqref="F2:F62"/>
    </sheetView>
  </sheetViews>
  <sheetFormatPr defaultRowHeight="12.75" x14ac:dyDescent="0.25"/>
  <cols>
    <col min="1" max="1" width="5.625" style="8" customWidth="1"/>
    <col min="2" max="2" width="16.75" style="6" bestFit="1" customWidth="1"/>
    <col min="3" max="3" width="28.125" style="6" bestFit="1" customWidth="1"/>
    <col min="4" max="4" width="27.75" style="6" bestFit="1" customWidth="1"/>
    <col min="5" max="5" width="46.5" style="6" customWidth="1"/>
    <col min="6" max="6" width="33.875" style="6" customWidth="1"/>
    <col min="7" max="16384" width="9" style="6"/>
  </cols>
  <sheetData>
    <row r="1" spans="1:6" s="5" customFormat="1" ht="27.75" customHeight="1" x14ac:dyDescent="0.25">
      <c r="A1" s="4" t="s">
        <v>16</v>
      </c>
      <c r="B1" s="4" t="s">
        <v>17</v>
      </c>
      <c r="C1" s="4" t="s">
        <v>39</v>
      </c>
      <c r="D1" s="4" t="s">
        <v>40</v>
      </c>
      <c r="E1" s="4" t="s">
        <v>18</v>
      </c>
      <c r="F1" s="4" t="s">
        <v>25</v>
      </c>
    </row>
    <row r="2" spans="1:6" ht="67.5" customHeight="1" x14ac:dyDescent="0.25">
      <c r="A2" s="356">
        <v>1</v>
      </c>
      <c r="B2" s="357" t="s">
        <v>339</v>
      </c>
      <c r="C2" s="354" t="s">
        <v>26</v>
      </c>
      <c r="D2" s="354" t="s">
        <v>28</v>
      </c>
      <c r="E2" s="174" t="s">
        <v>153</v>
      </c>
      <c r="F2" s="339" t="s">
        <v>152</v>
      </c>
    </row>
    <row r="3" spans="1:6" ht="63.75" x14ac:dyDescent="0.25">
      <c r="A3" s="356"/>
      <c r="B3" s="357"/>
      <c r="C3" s="354"/>
      <c r="D3" s="354"/>
      <c r="E3" s="174" t="s">
        <v>154</v>
      </c>
      <c r="F3" s="340"/>
    </row>
    <row r="4" spans="1:6" ht="51" x14ac:dyDescent="0.25">
      <c r="A4" s="356"/>
      <c r="B4" s="357"/>
      <c r="C4" s="354"/>
      <c r="D4" s="354"/>
      <c r="E4" s="174" t="s">
        <v>155</v>
      </c>
      <c r="F4" s="340"/>
    </row>
    <row r="5" spans="1:6" ht="63.75" x14ac:dyDescent="0.25">
      <c r="A5" s="356"/>
      <c r="B5" s="357"/>
      <c r="C5" s="354"/>
      <c r="D5" s="354"/>
      <c r="E5" s="174" t="s">
        <v>156</v>
      </c>
      <c r="F5" s="340"/>
    </row>
    <row r="6" spans="1:6" ht="51" x14ac:dyDescent="0.25">
      <c r="A6" s="356"/>
      <c r="B6" s="357"/>
      <c r="C6" s="354"/>
      <c r="D6" s="355" t="s">
        <v>29</v>
      </c>
      <c r="E6" s="175" t="s">
        <v>157</v>
      </c>
      <c r="F6" s="340"/>
    </row>
    <row r="7" spans="1:6" ht="51" x14ac:dyDescent="0.25">
      <c r="A7" s="356"/>
      <c r="B7" s="357"/>
      <c r="C7" s="354"/>
      <c r="D7" s="355"/>
      <c r="E7" s="175" t="s">
        <v>158</v>
      </c>
      <c r="F7" s="340"/>
    </row>
    <row r="8" spans="1:6" ht="38.25" x14ac:dyDescent="0.25">
      <c r="A8" s="356"/>
      <c r="B8" s="357"/>
      <c r="C8" s="354"/>
      <c r="D8" s="352" t="s">
        <v>149</v>
      </c>
      <c r="E8" s="176" t="s">
        <v>159</v>
      </c>
      <c r="F8" s="340"/>
    </row>
    <row r="9" spans="1:6" ht="38.25" x14ac:dyDescent="0.25">
      <c r="A9" s="356"/>
      <c r="B9" s="357"/>
      <c r="C9" s="354"/>
      <c r="D9" s="352"/>
      <c r="E9" s="176" t="s">
        <v>160</v>
      </c>
      <c r="F9" s="340"/>
    </row>
    <row r="10" spans="1:6" ht="63.75" x14ac:dyDescent="0.25">
      <c r="A10" s="356"/>
      <c r="B10" s="357"/>
      <c r="C10" s="354"/>
      <c r="D10" s="353" t="s">
        <v>31</v>
      </c>
      <c r="E10" s="177" t="s">
        <v>161</v>
      </c>
      <c r="F10" s="340"/>
    </row>
    <row r="11" spans="1:6" ht="38.25" x14ac:dyDescent="0.25">
      <c r="A11" s="356"/>
      <c r="B11" s="357"/>
      <c r="C11" s="354"/>
      <c r="D11" s="353"/>
      <c r="E11" s="177" t="s">
        <v>162</v>
      </c>
      <c r="F11" s="340"/>
    </row>
    <row r="12" spans="1:6" ht="52.5" customHeight="1" x14ac:dyDescent="0.25">
      <c r="A12" s="356"/>
      <c r="B12" s="357"/>
      <c r="C12" s="354"/>
      <c r="D12" s="352" t="s">
        <v>32</v>
      </c>
      <c r="E12" s="176" t="s">
        <v>163</v>
      </c>
      <c r="F12" s="340"/>
    </row>
    <row r="13" spans="1:6" ht="38.25" x14ac:dyDescent="0.25">
      <c r="A13" s="356"/>
      <c r="B13" s="357"/>
      <c r="C13" s="354"/>
      <c r="D13" s="352"/>
      <c r="E13" s="176" t="s">
        <v>167</v>
      </c>
      <c r="F13" s="340"/>
    </row>
    <row r="14" spans="1:6" ht="25.5" x14ac:dyDescent="0.25">
      <c r="A14" s="356"/>
      <c r="B14" s="357"/>
      <c r="C14" s="354"/>
      <c r="D14" s="352"/>
      <c r="E14" s="176" t="s">
        <v>164</v>
      </c>
      <c r="F14" s="340"/>
    </row>
    <row r="15" spans="1:6" ht="38.25" x14ac:dyDescent="0.25">
      <c r="A15" s="356"/>
      <c r="B15" s="357"/>
      <c r="C15" s="354"/>
      <c r="D15" s="352"/>
      <c r="E15" s="176" t="s">
        <v>165</v>
      </c>
      <c r="F15" s="340"/>
    </row>
    <row r="16" spans="1:6" ht="25.5" x14ac:dyDescent="0.25">
      <c r="A16" s="356"/>
      <c r="B16" s="357"/>
      <c r="C16" s="354"/>
      <c r="D16" s="352"/>
      <c r="E16" s="176" t="s">
        <v>166</v>
      </c>
      <c r="F16" s="340"/>
    </row>
    <row r="17" spans="1:6" ht="25.5" x14ac:dyDescent="0.25">
      <c r="A17" s="356"/>
      <c r="B17" s="357"/>
      <c r="C17" s="354"/>
      <c r="D17" s="352"/>
      <c r="E17" s="176" t="s">
        <v>168</v>
      </c>
      <c r="F17" s="340"/>
    </row>
    <row r="18" spans="1:6" ht="38.25" customHeight="1" x14ac:dyDescent="0.25">
      <c r="A18" s="356"/>
      <c r="B18" s="357"/>
      <c r="C18" s="354"/>
      <c r="D18" s="353" t="s">
        <v>33</v>
      </c>
      <c r="E18" s="177" t="s">
        <v>170</v>
      </c>
      <c r="F18" s="340"/>
    </row>
    <row r="19" spans="1:6" ht="38.25" x14ac:dyDescent="0.25">
      <c r="A19" s="356"/>
      <c r="B19" s="357"/>
      <c r="C19" s="354"/>
      <c r="D19" s="353"/>
      <c r="E19" s="177" t="s">
        <v>169</v>
      </c>
      <c r="F19" s="340"/>
    </row>
    <row r="20" spans="1:6" ht="38.25" x14ac:dyDescent="0.25">
      <c r="A20" s="356"/>
      <c r="B20" s="357"/>
      <c r="C20" s="354"/>
      <c r="D20" s="352" t="s">
        <v>34</v>
      </c>
      <c r="E20" s="176" t="s">
        <v>172</v>
      </c>
      <c r="F20" s="340"/>
    </row>
    <row r="21" spans="1:6" ht="38.25" x14ac:dyDescent="0.25">
      <c r="A21" s="356"/>
      <c r="B21" s="357"/>
      <c r="C21" s="354"/>
      <c r="D21" s="352"/>
      <c r="E21" s="176" t="s">
        <v>171</v>
      </c>
      <c r="F21" s="340"/>
    </row>
    <row r="22" spans="1:6" ht="38.25" x14ac:dyDescent="0.25">
      <c r="A22" s="356"/>
      <c r="B22" s="357"/>
      <c r="C22" s="354"/>
      <c r="D22" s="352"/>
      <c r="E22" s="176" t="s">
        <v>173</v>
      </c>
      <c r="F22" s="340"/>
    </row>
    <row r="23" spans="1:6" ht="51.75" customHeight="1" x14ac:dyDescent="0.25">
      <c r="A23" s="356"/>
      <c r="B23" s="357"/>
      <c r="C23" s="354"/>
      <c r="D23" s="353" t="s">
        <v>35</v>
      </c>
      <c r="E23" s="177" t="s">
        <v>174</v>
      </c>
      <c r="F23" s="340"/>
    </row>
    <row r="24" spans="1:6" ht="25.5" x14ac:dyDescent="0.25">
      <c r="A24" s="356"/>
      <c r="B24" s="357"/>
      <c r="C24" s="354"/>
      <c r="D24" s="353"/>
      <c r="E24" s="177" t="s">
        <v>27</v>
      </c>
      <c r="F24" s="340"/>
    </row>
    <row r="25" spans="1:6" ht="25.5" x14ac:dyDescent="0.25">
      <c r="A25" s="356"/>
      <c r="B25" s="357"/>
      <c r="C25" s="354"/>
      <c r="D25" s="352" t="s">
        <v>36</v>
      </c>
      <c r="E25" s="176" t="s">
        <v>176</v>
      </c>
      <c r="F25" s="340"/>
    </row>
    <row r="26" spans="1:6" ht="38.25" customHeight="1" x14ac:dyDescent="0.25">
      <c r="A26" s="356"/>
      <c r="B26" s="357"/>
      <c r="C26" s="354"/>
      <c r="D26" s="352"/>
      <c r="E26" s="176" t="s">
        <v>177</v>
      </c>
      <c r="F26" s="340"/>
    </row>
    <row r="27" spans="1:6" ht="25.5" x14ac:dyDescent="0.25">
      <c r="A27" s="356"/>
      <c r="B27" s="357"/>
      <c r="C27" s="354"/>
      <c r="D27" s="352"/>
      <c r="E27" s="176" t="s">
        <v>175</v>
      </c>
      <c r="F27" s="340"/>
    </row>
    <row r="28" spans="1:6" ht="25.5" x14ac:dyDescent="0.25">
      <c r="A28" s="356"/>
      <c r="B28" s="357"/>
      <c r="C28" s="354"/>
      <c r="D28" s="353" t="s">
        <v>150</v>
      </c>
      <c r="E28" s="177" t="s">
        <v>180</v>
      </c>
      <c r="F28" s="340"/>
    </row>
    <row r="29" spans="1:6" ht="38.25" x14ac:dyDescent="0.25">
      <c r="A29" s="356"/>
      <c r="B29" s="357"/>
      <c r="C29" s="354"/>
      <c r="D29" s="353"/>
      <c r="E29" s="177" t="s">
        <v>179</v>
      </c>
      <c r="F29" s="340"/>
    </row>
    <row r="30" spans="1:6" ht="38.25" x14ac:dyDescent="0.25">
      <c r="A30" s="356"/>
      <c r="B30" s="357"/>
      <c r="C30" s="354"/>
      <c r="D30" s="353"/>
      <c r="E30" s="177" t="s">
        <v>178</v>
      </c>
      <c r="F30" s="340"/>
    </row>
    <row r="31" spans="1:6" ht="38.25" x14ac:dyDescent="0.25">
      <c r="A31" s="356">
        <v>2</v>
      </c>
      <c r="B31" s="357" t="s">
        <v>340</v>
      </c>
      <c r="C31" s="354" t="s">
        <v>151</v>
      </c>
      <c r="D31" s="352" t="s">
        <v>37</v>
      </c>
      <c r="E31" s="176" t="s">
        <v>181</v>
      </c>
      <c r="F31" s="340"/>
    </row>
    <row r="32" spans="1:6" ht="38.25" x14ac:dyDescent="0.25">
      <c r="A32" s="356"/>
      <c r="B32" s="357"/>
      <c r="C32" s="354"/>
      <c r="D32" s="352"/>
      <c r="E32" s="176" t="s">
        <v>182</v>
      </c>
      <c r="F32" s="340"/>
    </row>
    <row r="33" spans="1:6" ht="38.25" x14ac:dyDescent="0.25">
      <c r="A33" s="356"/>
      <c r="B33" s="357"/>
      <c r="C33" s="354"/>
      <c r="D33" s="353" t="s">
        <v>38</v>
      </c>
      <c r="E33" s="177" t="s">
        <v>183</v>
      </c>
      <c r="F33" s="340"/>
    </row>
    <row r="34" spans="1:6" ht="38.25" x14ac:dyDescent="0.25">
      <c r="A34" s="356"/>
      <c r="B34" s="357"/>
      <c r="C34" s="354"/>
      <c r="D34" s="353"/>
      <c r="E34" s="177" t="s">
        <v>184</v>
      </c>
      <c r="F34" s="340"/>
    </row>
    <row r="35" spans="1:6" ht="25.5" x14ac:dyDescent="0.25">
      <c r="A35" s="356"/>
      <c r="B35" s="357"/>
      <c r="C35" s="354"/>
      <c r="D35" s="352" t="s">
        <v>185</v>
      </c>
      <c r="E35" s="176" t="s">
        <v>186</v>
      </c>
      <c r="F35" s="340"/>
    </row>
    <row r="36" spans="1:6" ht="38.25" x14ac:dyDescent="0.25">
      <c r="A36" s="356"/>
      <c r="B36" s="357"/>
      <c r="C36" s="354"/>
      <c r="D36" s="352"/>
      <c r="E36" s="176" t="s">
        <v>187</v>
      </c>
      <c r="F36" s="340"/>
    </row>
    <row r="37" spans="1:6" ht="38.25" x14ac:dyDescent="0.25">
      <c r="A37" s="356"/>
      <c r="B37" s="357"/>
      <c r="C37" s="354"/>
      <c r="D37" s="353" t="s">
        <v>30</v>
      </c>
      <c r="E37" s="177" t="s">
        <v>188</v>
      </c>
      <c r="F37" s="340"/>
    </row>
    <row r="38" spans="1:6" ht="39" customHeight="1" x14ac:dyDescent="0.25">
      <c r="A38" s="356"/>
      <c r="B38" s="357"/>
      <c r="C38" s="354"/>
      <c r="D38" s="353"/>
      <c r="E38" s="177" t="s">
        <v>189</v>
      </c>
      <c r="F38" s="340"/>
    </row>
    <row r="39" spans="1:6" ht="38.25" x14ac:dyDescent="0.25">
      <c r="A39" s="356"/>
      <c r="B39" s="357"/>
      <c r="C39" s="354"/>
      <c r="D39" s="353"/>
      <c r="E39" s="177" t="s">
        <v>190</v>
      </c>
      <c r="F39" s="340"/>
    </row>
    <row r="40" spans="1:6" ht="38.25" customHeight="1" x14ac:dyDescent="0.25">
      <c r="A40" s="356"/>
      <c r="B40" s="357"/>
      <c r="C40" s="354"/>
      <c r="D40" s="352" t="s">
        <v>193</v>
      </c>
      <c r="E40" s="176" t="s">
        <v>192</v>
      </c>
      <c r="F40" s="340"/>
    </row>
    <row r="41" spans="1:6" ht="51" x14ac:dyDescent="0.25">
      <c r="A41" s="356"/>
      <c r="B41" s="357"/>
      <c r="C41" s="354"/>
      <c r="D41" s="352"/>
      <c r="E41" s="176" t="s">
        <v>191</v>
      </c>
      <c r="F41" s="340"/>
    </row>
    <row r="42" spans="1:6" ht="38.25" customHeight="1" x14ac:dyDescent="0.25">
      <c r="A42" s="356">
        <v>3</v>
      </c>
      <c r="B42" s="358" t="s">
        <v>796</v>
      </c>
      <c r="C42" s="359" t="s">
        <v>776</v>
      </c>
      <c r="D42" s="183" t="s">
        <v>797</v>
      </c>
      <c r="E42" s="182"/>
      <c r="F42" s="340"/>
    </row>
    <row r="43" spans="1:6" ht="48.75" customHeight="1" x14ac:dyDescent="0.25">
      <c r="A43" s="356"/>
      <c r="B43" s="358"/>
      <c r="C43" s="360"/>
      <c r="D43" s="183" t="s">
        <v>793</v>
      </c>
      <c r="E43" s="182"/>
      <c r="F43" s="340"/>
    </row>
    <row r="44" spans="1:6" ht="63.75" x14ac:dyDescent="0.25">
      <c r="A44" s="356"/>
      <c r="B44" s="358"/>
      <c r="C44" s="360"/>
      <c r="D44" s="183" t="s">
        <v>794</v>
      </c>
      <c r="E44" s="182"/>
      <c r="F44" s="340"/>
    </row>
    <row r="45" spans="1:6" ht="76.5" x14ac:dyDescent="0.25">
      <c r="A45" s="356"/>
      <c r="B45" s="358"/>
      <c r="C45" s="360"/>
      <c r="D45" s="183" t="s">
        <v>795</v>
      </c>
      <c r="E45" s="182"/>
      <c r="F45" s="340"/>
    </row>
    <row r="46" spans="1:6" ht="25.5" x14ac:dyDescent="0.25">
      <c r="A46" s="356"/>
      <c r="B46" s="358"/>
      <c r="C46" s="360"/>
      <c r="D46" s="183" t="s">
        <v>798</v>
      </c>
      <c r="E46" s="182"/>
      <c r="F46" s="340"/>
    </row>
    <row r="47" spans="1:6" ht="25.5" customHeight="1" x14ac:dyDescent="0.25">
      <c r="A47" s="356"/>
      <c r="B47" s="358"/>
      <c r="C47" s="360"/>
      <c r="D47" s="183" t="s">
        <v>800</v>
      </c>
      <c r="E47" s="182"/>
      <c r="F47" s="340"/>
    </row>
    <row r="48" spans="1:6" ht="25.5" x14ac:dyDescent="0.25">
      <c r="A48" s="356"/>
      <c r="B48" s="358"/>
      <c r="C48" s="360"/>
      <c r="D48" s="183" t="s">
        <v>799</v>
      </c>
      <c r="E48" s="182"/>
      <c r="F48" s="340"/>
    </row>
    <row r="49" spans="1:6" ht="31.5" customHeight="1" x14ac:dyDescent="0.25">
      <c r="A49" s="172"/>
      <c r="B49" s="343" t="s">
        <v>527</v>
      </c>
      <c r="C49" s="342" t="s">
        <v>775</v>
      </c>
      <c r="D49" s="349" t="s">
        <v>660</v>
      </c>
      <c r="E49" s="173" t="s">
        <v>723</v>
      </c>
      <c r="F49" s="340"/>
    </row>
    <row r="50" spans="1:6" ht="31.5" x14ac:dyDescent="0.25">
      <c r="A50" s="172"/>
      <c r="B50" s="344"/>
      <c r="C50" s="342"/>
      <c r="D50" s="350"/>
      <c r="E50" s="173" t="s">
        <v>724</v>
      </c>
      <c r="F50" s="340"/>
    </row>
    <row r="51" spans="1:6" ht="98.25" customHeight="1" x14ac:dyDescent="0.25">
      <c r="A51" s="172"/>
      <c r="B51" s="344"/>
      <c r="C51" s="342"/>
      <c r="D51" s="350"/>
      <c r="E51" s="173" t="s">
        <v>725</v>
      </c>
      <c r="F51" s="340"/>
    </row>
    <row r="52" spans="1:6" ht="31.5" x14ac:dyDescent="0.25">
      <c r="A52" s="172"/>
      <c r="B52" s="344"/>
      <c r="C52" s="342"/>
      <c r="D52" s="349" t="s">
        <v>661</v>
      </c>
      <c r="E52" s="173" t="s">
        <v>726</v>
      </c>
      <c r="F52" s="340"/>
    </row>
    <row r="53" spans="1:6" ht="31.5" x14ac:dyDescent="0.25">
      <c r="A53" s="172"/>
      <c r="B53" s="344"/>
      <c r="C53" s="342"/>
      <c r="D53" s="350"/>
      <c r="E53" s="173" t="s">
        <v>727</v>
      </c>
      <c r="F53" s="340"/>
    </row>
    <row r="54" spans="1:6" ht="31.5" x14ac:dyDescent="0.25">
      <c r="A54" s="172"/>
      <c r="B54" s="344"/>
      <c r="C54" s="342"/>
      <c r="D54" s="350"/>
      <c r="E54" s="173" t="s">
        <v>728</v>
      </c>
      <c r="F54" s="340"/>
    </row>
    <row r="55" spans="1:6" ht="31.5" x14ac:dyDescent="0.25">
      <c r="A55" s="172"/>
      <c r="B55" s="344"/>
      <c r="C55" s="342"/>
      <c r="D55" s="349" t="s">
        <v>662</v>
      </c>
      <c r="E55" s="173" t="s">
        <v>652</v>
      </c>
      <c r="F55" s="340"/>
    </row>
    <row r="56" spans="1:6" ht="31.5" x14ac:dyDescent="0.25">
      <c r="A56" s="172"/>
      <c r="B56" s="344"/>
      <c r="C56" s="342"/>
      <c r="D56" s="350"/>
      <c r="E56" s="173" t="s">
        <v>653</v>
      </c>
      <c r="F56" s="340"/>
    </row>
    <row r="57" spans="1:6" ht="47.25" x14ac:dyDescent="0.25">
      <c r="A57" s="172"/>
      <c r="B57" s="344"/>
      <c r="C57" s="342"/>
      <c r="D57" s="351"/>
      <c r="E57" s="173" t="s">
        <v>654</v>
      </c>
      <c r="F57" s="340"/>
    </row>
    <row r="58" spans="1:6" ht="31.5" customHeight="1" x14ac:dyDescent="0.25">
      <c r="A58" s="172"/>
      <c r="B58" s="344"/>
      <c r="C58" s="342"/>
      <c r="D58" s="346" t="s">
        <v>663</v>
      </c>
      <c r="E58" s="173" t="s">
        <v>655</v>
      </c>
      <c r="F58" s="340"/>
    </row>
    <row r="59" spans="1:6" ht="15.75" x14ac:dyDescent="0.25">
      <c r="A59" s="172"/>
      <c r="B59" s="344"/>
      <c r="C59" s="342"/>
      <c r="D59" s="347"/>
      <c r="E59" s="173" t="s">
        <v>656</v>
      </c>
      <c r="F59" s="340"/>
    </row>
    <row r="60" spans="1:6" ht="31.5" x14ac:dyDescent="0.25">
      <c r="A60" s="172"/>
      <c r="B60" s="344"/>
      <c r="C60" s="342"/>
      <c r="D60" s="347"/>
      <c r="E60" s="173" t="s">
        <v>657</v>
      </c>
      <c r="F60" s="340"/>
    </row>
    <row r="61" spans="1:6" ht="31.5" x14ac:dyDescent="0.25">
      <c r="A61" s="172"/>
      <c r="B61" s="344"/>
      <c r="C61" s="342"/>
      <c r="D61" s="347"/>
      <c r="E61" s="173" t="s">
        <v>658</v>
      </c>
      <c r="F61" s="340"/>
    </row>
    <row r="62" spans="1:6" ht="31.5" x14ac:dyDescent="0.25">
      <c r="A62" s="172"/>
      <c r="B62" s="345"/>
      <c r="C62" s="342"/>
      <c r="D62" s="348"/>
      <c r="E62" s="173" t="s">
        <v>659</v>
      </c>
      <c r="F62" s="341"/>
    </row>
    <row r="63" spans="1:6" x14ac:dyDescent="0.25">
      <c r="D63" s="7"/>
      <c r="E63" s="7"/>
    </row>
    <row r="64" spans="1:6" x14ac:dyDescent="0.25">
      <c r="D64" s="7"/>
      <c r="E64" s="7"/>
    </row>
    <row r="65" spans="4:5" x14ac:dyDescent="0.25">
      <c r="D65" s="7"/>
      <c r="E65" s="7"/>
    </row>
    <row r="66" spans="4:5" x14ac:dyDescent="0.25">
      <c r="D66" s="7"/>
      <c r="E66" s="7"/>
    </row>
    <row r="67" spans="4:5" x14ac:dyDescent="0.25">
      <c r="D67" s="7"/>
      <c r="E67" s="7"/>
    </row>
    <row r="68" spans="4:5" x14ac:dyDescent="0.25">
      <c r="D68" s="7"/>
      <c r="E68" s="7"/>
    </row>
    <row r="69" spans="4:5" x14ac:dyDescent="0.25">
      <c r="D69" s="7"/>
      <c r="E69" s="7"/>
    </row>
    <row r="70" spans="4:5" x14ac:dyDescent="0.25">
      <c r="D70" s="7"/>
      <c r="E70" s="7"/>
    </row>
    <row r="71" spans="4:5" x14ac:dyDescent="0.25">
      <c r="D71" s="7"/>
      <c r="E71" s="7"/>
    </row>
    <row r="72" spans="4:5" x14ac:dyDescent="0.25">
      <c r="D72" s="7"/>
      <c r="E72" s="7"/>
    </row>
    <row r="73" spans="4:5" x14ac:dyDescent="0.25">
      <c r="D73" s="7"/>
      <c r="E73" s="7"/>
    </row>
    <row r="74" spans="4:5" x14ac:dyDescent="0.25">
      <c r="D74" s="7"/>
      <c r="E74" s="7"/>
    </row>
    <row r="75" spans="4:5" x14ac:dyDescent="0.25">
      <c r="D75" s="7"/>
      <c r="E75" s="7"/>
    </row>
    <row r="76" spans="4:5" x14ac:dyDescent="0.25">
      <c r="D76" s="7"/>
      <c r="E76" s="7"/>
    </row>
    <row r="77" spans="4:5" x14ac:dyDescent="0.25">
      <c r="D77" s="7"/>
      <c r="E77" s="7"/>
    </row>
    <row r="78" spans="4:5" x14ac:dyDescent="0.25">
      <c r="D78" s="7"/>
      <c r="E78" s="7"/>
    </row>
  </sheetData>
  <mergeCells count="31">
    <mergeCell ref="D18:D19"/>
    <mergeCell ref="D20:D22"/>
    <mergeCell ref="C31:C41"/>
    <mergeCell ref="D40:D41"/>
    <mergeCell ref="D33:D34"/>
    <mergeCell ref="D23:D24"/>
    <mergeCell ref="D25:D27"/>
    <mergeCell ref="A2:A30"/>
    <mergeCell ref="B2:B30"/>
    <mergeCell ref="C2:C30"/>
    <mergeCell ref="A42:A48"/>
    <mergeCell ref="B42:B48"/>
    <mergeCell ref="A31:A41"/>
    <mergeCell ref="B31:B41"/>
    <mergeCell ref="C42:C48"/>
    <mergeCell ref="F2:F62"/>
    <mergeCell ref="C49:C62"/>
    <mergeCell ref="B49:B62"/>
    <mergeCell ref="D58:D62"/>
    <mergeCell ref="D49:D51"/>
    <mergeCell ref="D52:D54"/>
    <mergeCell ref="D55:D57"/>
    <mergeCell ref="D8:D9"/>
    <mergeCell ref="D10:D11"/>
    <mergeCell ref="D12:D17"/>
    <mergeCell ref="D2:D5"/>
    <mergeCell ref="D37:D39"/>
    <mergeCell ref="D6:D7"/>
    <mergeCell ref="D35:D36"/>
    <mergeCell ref="D28:D30"/>
    <mergeCell ref="D31:D3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6"/>
  <sheetViews>
    <sheetView zoomScale="87" zoomScaleNormal="87" workbookViewId="0">
      <selection activeCell="E18" sqref="E18"/>
    </sheetView>
  </sheetViews>
  <sheetFormatPr defaultColWidth="11" defaultRowHeight="15" x14ac:dyDescent="0.25"/>
  <cols>
    <col min="1" max="1" width="3.5" style="11" bestFit="1" customWidth="1"/>
    <col min="2" max="2" width="94.25" style="17" customWidth="1"/>
    <col min="3" max="16384" width="11" style="11"/>
  </cols>
  <sheetData>
    <row r="1" spans="1:3" x14ac:dyDescent="0.25">
      <c r="A1" s="361" t="s">
        <v>19</v>
      </c>
      <c r="B1" s="10" t="s">
        <v>107</v>
      </c>
    </row>
    <row r="2" spans="1:3" x14ac:dyDescent="0.25">
      <c r="A2" s="362"/>
      <c r="B2" s="12" t="s">
        <v>0</v>
      </c>
      <c r="C2" s="117" t="s">
        <v>641</v>
      </c>
    </row>
    <row r="3" spans="1:3" x14ac:dyDescent="0.25">
      <c r="A3" s="13">
        <v>1</v>
      </c>
      <c r="B3" s="18" t="s">
        <v>202</v>
      </c>
    </row>
    <row r="4" spans="1:3" x14ac:dyDescent="0.25">
      <c r="A4" s="13">
        <v>2</v>
      </c>
      <c r="B4" s="18" t="s">
        <v>201</v>
      </c>
    </row>
    <row r="5" spans="1:3" ht="30" x14ac:dyDescent="0.25">
      <c r="A5" s="13">
        <v>3</v>
      </c>
      <c r="B5" s="18" t="s">
        <v>200</v>
      </c>
    </row>
    <row r="6" spans="1:3" ht="30" x14ac:dyDescent="0.25">
      <c r="A6" s="13">
        <v>4</v>
      </c>
      <c r="B6" s="18" t="s">
        <v>1</v>
      </c>
    </row>
    <row r="7" spans="1:3" ht="18.75" customHeight="1" x14ac:dyDescent="0.25">
      <c r="A7" s="13">
        <v>5</v>
      </c>
      <c r="B7" s="18" t="s">
        <v>2</v>
      </c>
    </row>
    <row r="8" spans="1:3" x14ac:dyDescent="0.25">
      <c r="A8" s="13">
        <v>6</v>
      </c>
      <c r="B8" s="18" t="s">
        <v>3</v>
      </c>
    </row>
    <row r="9" spans="1:3" x14ac:dyDescent="0.25">
      <c r="A9" s="13">
        <v>7</v>
      </c>
      <c r="B9" s="18" t="s">
        <v>4</v>
      </c>
    </row>
    <row r="10" spans="1:3" x14ac:dyDescent="0.25">
      <c r="A10" s="13">
        <v>8</v>
      </c>
      <c r="B10" s="18" t="s">
        <v>5</v>
      </c>
    </row>
    <row r="11" spans="1:3" x14ac:dyDescent="0.25">
      <c r="A11" s="13">
        <v>9</v>
      </c>
      <c r="B11" s="18" t="s">
        <v>6</v>
      </c>
    </row>
    <row r="12" spans="1:3" x14ac:dyDescent="0.25">
      <c r="A12" s="13">
        <v>10</v>
      </c>
      <c r="B12" s="18" t="s">
        <v>7</v>
      </c>
    </row>
    <row r="13" spans="1:3" ht="30" x14ac:dyDescent="0.25">
      <c r="A13" s="87">
        <v>11</v>
      </c>
      <c r="B13" s="55" t="s">
        <v>23</v>
      </c>
    </row>
    <row r="14" spans="1:3" x14ac:dyDescent="0.25">
      <c r="A14" s="14"/>
      <c r="B14" s="12" t="s">
        <v>8</v>
      </c>
    </row>
    <row r="15" spans="1:3" ht="31.5" customHeight="1" x14ac:dyDescent="0.25">
      <c r="A15" s="13">
        <v>1</v>
      </c>
      <c r="B15" s="19" t="s">
        <v>203</v>
      </c>
    </row>
    <row r="16" spans="1:3" x14ac:dyDescent="0.25">
      <c r="A16" s="13">
        <v>2</v>
      </c>
      <c r="B16" s="19" t="s">
        <v>11</v>
      </c>
    </row>
    <row r="17" spans="1:2" ht="48" customHeight="1" x14ac:dyDescent="0.25">
      <c r="A17" s="13">
        <v>3</v>
      </c>
      <c r="B17" s="19" t="s">
        <v>204</v>
      </c>
    </row>
    <row r="18" spans="1:2" ht="31.5" customHeight="1" x14ac:dyDescent="0.25">
      <c r="A18" s="13">
        <v>4</v>
      </c>
      <c r="B18" s="20" t="s">
        <v>205</v>
      </c>
    </row>
    <row r="19" spans="1:2" ht="15.75" customHeight="1" x14ac:dyDescent="0.25">
      <c r="A19" s="13">
        <v>5</v>
      </c>
      <c r="B19" s="19" t="s">
        <v>12</v>
      </c>
    </row>
    <row r="20" spans="1:2" ht="30" customHeight="1" x14ac:dyDescent="0.25">
      <c r="A20" s="13">
        <v>6</v>
      </c>
      <c r="B20" s="20" t="s">
        <v>13</v>
      </c>
    </row>
    <row r="21" spans="1:2" ht="30" x14ac:dyDescent="0.25">
      <c r="A21" s="13">
        <v>7</v>
      </c>
      <c r="B21" s="19" t="s">
        <v>14</v>
      </c>
    </row>
    <row r="22" spans="1:2" ht="30" x14ac:dyDescent="0.25">
      <c r="A22" s="13">
        <v>8</v>
      </c>
      <c r="B22" s="18" t="s">
        <v>15</v>
      </c>
    </row>
    <row r="23" spans="1:2" ht="30" x14ac:dyDescent="0.25">
      <c r="A23" s="87">
        <v>9</v>
      </c>
      <c r="B23" s="55" t="s">
        <v>24</v>
      </c>
    </row>
    <row r="24" spans="1:2" ht="30" x14ac:dyDescent="0.25">
      <c r="A24" s="87">
        <v>10</v>
      </c>
      <c r="B24" s="55" t="s">
        <v>195</v>
      </c>
    </row>
    <row r="25" spans="1:2" x14ac:dyDescent="0.25">
      <c r="A25" s="14"/>
      <c r="B25" s="21" t="s">
        <v>9</v>
      </c>
    </row>
    <row r="26" spans="1:2" x14ac:dyDescent="0.25">
      <c r="A26" s="15">
        <v>1</v>
      </c>
      <c r="B26" s="19" t="s">
        <v>41</v>
      </c>
    </row>
    <row r="27" spans="1:2" x14ac:dyDescent="0.25">
      <c r="A27" s="15">
        <v>2</v>
      </c>
      <c r="B27" s="19" t="s">
        <v>42</v>
      </c>
    </row>
    <row r="28" spans="1:2" x14ac:dyDescent="0.25">
      <c r="A28" s="15">
        <v>3</v>
      </c>
      <c r="B28" s="20" t="s">
        <v>196</v>
      </c>
    </row>
    <row r="29" spans="1:2" x14ac:dyDescent="0.25">
      <c r="A29" s="15">
        <v>4</v>
      </c>
      <c r="B29" s="20" t="s">
        <v>43</v>
      </c>
    </row>
    <row r="30" spans="1:2" x14ac:dyDescent="0.25">
      <c r="A30" s="15">
        <v>5</v>
      </c>
      <c r="B30" s="20" t="s">
        <v>44</v>
      </c>
    </row>
    <row r="31" spans="1:2" x14ac:dyDescent="0.25">
      <c r="A31" s="15">
        <v>6</v>
      </c>
      <c r="B31" s="20" t="s">
        <v>45</v>
      </c>
    </row>
    <row r="32" spans="1:2" x14ac:dyDescent="0.25">
      <c r="A32" s="15">
        <v>7</v>
      </c>
      <c r="B32" s="20" t="s">
        <v>46</v>
      </c>
    </row>
    <row r="33" spans="1:2" x14ac:dyDescent="0.25">
      <c r="A33" s="15">
        <v>8</v>
      </c>
      <c r="B33" s="20" t="s">
        <v>47</v>
      </c>
    </row>
    <row r="34" spans="1:2" x14ac:dyDescent="0.25">
      <c r="A34" s="15">
        <v>9</v>
      </c>
      <c r="B34" s="20" t="s">
        <v>48</v>
      </c>
    </row>
    <row r="35" spans="1:2" x14ac:dyDescent="0.25">
      <c r="A35" s="15">
        <v>10</v>
      </c>
      <c r="B35" s="20" t="s">
        <v>197</v>
      </c>
    </row>
    <row r="36" spans="1:2" x14ac:dyDescent="0.25">
      <c r="A36" s="15">
        <v>11</v>
      </c>
      <c r="B36" s="20" t="s">
        <v>49</v>
      </c>
    </row>
    <row r="37" spans="1:2" x14ac:dyDescent="0.25">
      <c r="A37" s="15">
        <v>12</v>
      </c>
      <c r="B37" s="20" t="s">
        <v>50</v>
      </c>
    </row>
    <row r="38" spans="1:2" x14ac:dyDescent="0.25">
      <c r="A38" s="15">
        <v>13</v>
      </c>
      <c r="B38" s="22" t="s">
        <v>51</v>
      </c>
    </row>
    <row r="39" spans="1:2" x14ac:dyDescent="0.25">
      <c r="A39" s="15">
        <v>14</v>
      </c>
      <c r="B39" s="20" t="s">
        <v>52</v>
      </c>
    </row>
    <row r="40" spans="1:2" x14ac:dyDescent="0.25">
      <c r="A40" s="15">
        <v>15</v>
      </c>
      <c r="B40" s="20" t="s">
        <v>53</v>
      </c>
    </row>
    <row r="41" spans="1:2" x14ac:dyDescent="0.25">
      <c r="A41" s="15">
        <v>16</v>
      </c>
      <c r="B41" s="20" t="s">
        <v>54</v>
      </c>
    </row>
    <row r="42" spans="1:2" x14ac:dyDescent="0.25">
      <c r="A42" s="15">
        <v>17</v>
      </c>
      <c r="B42" s="20" t="s">
        <v>55</v>
      </c>
    </row>
    <row r="43" spans="1:2" x14ac:dyDescent="0.25">
      <c r="A43" s="15">
        <v>18</v>
      </c>
      <c r="B43" s="20" t="s">
        <v>56</v>
      </c>
    </row>
    <row r="44" spans="1:2" x14ac:dyDescent="0.25">
      <c r="A44" s="15">
        <v>19</v>
      </c>
      <c r="B44" s="20" t="s">
        <v>57</v>
      </c>
    </row>
    <row r="45" spans="1:2" x14ac:dyDescent="0.25">
      <c r="A45" s="15">
        <v>20</v>
      </c>
      <c r="B45" s="22" t="s">
        <v>58</v>
      </c>
    </row>
    <row r="46" spans="1:2" x14ac:dyDescent="0.25">
      <c r="A46" s="16"/>
      <c r="B46" s="23" t="s">
        <v>10</v>
      </c>
    </row>
    <row r="47" spans="1:2" x14ac:dyDescent="0.25">
      <c r="A47" s="94">
        <v>1</v>
      </c>
      <c r="B47" s="91" t="s">
        <v>207</v>
      </c>
    </row>
    <row r="48" spans="1:2" x14ac:dyDescent="0.25">
      <c r="A48" s="94">
        <v>2</v>
      </c>
      <c r="B48" s="91" t="s">
        <v>198</v>
      </c>
    </row>
    <row r="49" spans="1:2" x14ac:dyDescent="0.25">
      <c r="A49" s="94">
        <v>3</v>
      </c>
      <c r="B49" s="91" t="s">
        <v>459</v>
      </c>
    </row>
    <row r="50" spans="1:2" x14ac:dyDescent="0.25">
      <c r="A50" s="94">
        <v>4</v>
      </c>
      <c r="B50" s="91" t="s">
        <v>460</v>
      </c>
    </row>
    <row r="51" spans="1:2" x14ac:dyDescent="0.25">
      <c r="A51" s="94">
        <v>5</v>
      </c>
      <c r="B51" s="91" t="s">
        <v>206</v>
      </c>
    </row>
    <row r="52" spans="1:2" x14ac:dyDescent="0.25">
      <c r="A52" s="94">
        <v>6</v>
      </c>
      <c r="B52" s="91" t="s">
        <v>461</v>
      </c>
    </row>
    <row r="53" spans="1:2" x14ac:dyDescent="0.25">
      <c r="A53" s="94">
        <v>7</v>
      </c>
      <c r="B53" s="91" t="s">
        <v>462</v>
      </c>
    </row>
    <row r="54" spans="1:2" x14ac:dyDescent="0.25">
      <c r="A54" s="94">
        <v>8</v>
      </c>
      <c r="B54" s="218" t="s">
        <v>779</v>
      </c>
    </row>
    <row r="55" spans="1:2" x14ac:dyDescent="0.25">
      <c r="A55" s="94">
        <v>9</v>
      </c>
      <c r="B55" s="92" t="s">
        <v>59</v>
      </c>
    </row>
    <row r="56" spans="1:2" x14ac:dyDescent="0.25">
      <c r="A56" s="94">
        <v>10</v>
      </c>
      <c r="B56" s="227" t="s">
        <v>60</v>
      </c>
    </row>
    <row r="57" spans="1:2" x14ac:dyDescent="0.25">
      <c r="A57" s="94">
        <v>11</v>
      </c>
      <c r="B57" s="92" t="s">
        <v>61</v>
      </c>
    </row>
    <row r="58" spans="1:2" x14ac:dyDescent="0.25">
      <c r="A58" s="94">
        <v>12</v>
      </c>
      <c r="B58" s="92" t="s">
        <v>199</v>
      </c>
    </row>
    <row r="59" spans="1:2" x14ac:dyDescent="0.25">
      <c r="A59" s="94">
        <v>13</v>
      </c>
      <c r="B59" s="92" t="s">
        <v>62</v>
      </c>
    </row>
    <row r="60" spans="1:2" x14ac:dyDescent="0.25">
      <c r="A60" s="94">
        <v>14</v>
      </c>
      <c r="B60" s="92" t="s">
        <v>64</v>
      </c>
    </row>
    <row r="61" spans="1:2" x14ac:dyDescent="0.25">
      <c r="A61" s="94">
        <v>15</v>
      </c>
      <c r="B61" s="92" t="s">
        <v>63</v>
      </c>
    </row>
    <row r="62" spans="1:2" x14ac:dyDescent="0.25">
      <c r="A62" s="94">
        <v>16</v>
      </c>
      <c r="B62" s="92" t="s">
        <v>65</v>
      </c>
    </row>
    <row r="63" spans="1:2" x14ac:dyDescent="0.25">
      <c r="A63" s="94">
        <v>17</v>
      </c>
      <c r="B63" s="92" t="s">
        <v>66</v>
      </c>
    </row>
    <row r="64" spans="1:2" x14ac:dyDescent="0.25">
      <c r="A64" s="94">
        <v>18</v>
      </c>
      <c r="B64" s="228" t="s">
        <v>787</v>
      </c>
    </row>
    <row r="65" spans="1:2" x14ac:dyDescent="0.25">
      <c r="A65" s="94">
        <v>19</v>
      </c>
      <c r="B65" s="93" t="s">
        <v>418</v>
      </c>
    </row>
    <row r="66" spans="1:2" x14ac:dyDescent="0.25">
      <c r="A66" s="94">
        <v>20</v>
      </c>
      <c r="B66" s="89" t="s">
        <v>463</v>
      </c>
    </row>
    <row r="67" spans="1:2" ht="30" x14ac:dyDescent="0.25">
      <c r="A67" s="94">
        <v>21</v>
      </c>
      <c r="B67" s="89" t="s">
        <v>464</v>
      </c>
    </row>
    <row r="68" spans="1:2" ht="30" x14ac:dyDescent="0.25">
      <c r="A68" s="94">
        <v>22</v>
      </c>
      <c r="B68" s="89" t="s">
        <v>402</v>
      </c>
    </row>
    <row r="69" spans="1:2" x14ac:dyDescent="0.25">
      <c r="A69" s="94">
        <v>23</v>
      </c>
      <c r="B69" s="226" t="s">
        <v>401</v>
      </c>
    </row>
    <row r="70" spans="1:2" ht="30" x14ac:dyDescent="0.25">
      <c r="A70" s="94">
        <v>24</v>
      </c>
      <c r="B70" s="89" t="s">
        <v>400</v>
      </c>
    </row>
    <row r="71" spans="1:2" ht="30" x14ac:dyDescent="0.25">
      <c r="A71" s="94">
        <v>25</v>
      </c>
      <c r="B71" s="89" t="s">
        <v>399</v>
      </c>
    </row>
    <row r="72" spans="1:2" x14ac:dyDescent="0.25">
      <c r="A72" s="94">
        <v>26</v>
      </c>
      <c r="B72" s="89" t="s">
        <v>465</v>
      </c>
    </row>
    <row r="73" spans="1:2" x14ac:dyDescent="0.25">
      <c r="A73" s="94">
        <v>27</v>
      </c>
      <c r="B73" s="88" t="s">
        <v>398</v>
      </c>
    </row>
    <row r="74" spans="1:2" x14ac:dyDescent="0.25">
      <c r="A74" s="94">
        <v>28</v>
      </c>
      <c r="B74" s="93" t="s">
        <v>425</v>
      </c>
    </row>
    <row r="75" spans="1:2" x14ac:dyDescent="0.25">
      <c r="A75" s="94">
        <v>29</v>
      </c>
      <c r="B75" s="93" t="s">
        <v>427</v>
      </c>
    </row>
    <row r="76" spans="1:2" x14ac:dyDescent="0.25">
      <c r="A76" s="94">
        <v>30</v>
      </c>
      <c r="B76" s="221" t="s">
        <v>783</v>
      </c>
    </row>
  </sheetData>
  <mergeCells count="1">
    <mergeCell ref="A1:A2"/>
  </mergeCells>
  <pageMargins left="0.75" right="0.75" top="1" bottom="1" header="0.5" footer="0.5"/>
  <pageSetup paperSize="9" orientation="landscape"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1"/>
  <sheetViews>
    <sheetView topLeftCell="A45" zoomScale="87" zoomScaleNormal="87" workbookViewId="0">
      <selection activeCell="C51" sqref="C51"/>
    </sheetView>
  </sheetViews>
  <sheetFormatPr defaultRowHeight="12.75" x14ac:dyDescent="0.2"/>
  <cols>
    <col min="1" max="1" width="4.75" style="29" customWidth="1"/>
    <col min="2" max="2" width="43.75" style="36" customWidth="1"/>
    <col min="3" max="3" width="39.375" style="3" customWidth="1"/>
    <col min="4" max="4" width="71.25" style="2" customWidth="1"/>
    <col min="5" max="16384" width="9" style="2"/>
  </cols>
  <sheetData>
    <row r="1" spans="1:3" s="24" customFormat="1" ht="15.75" x14ac:dyDescent="0.25">
      <c r="A1" s="363" t="s">
        <v>20</v>
      </c>
      <c r="B1" s="363"/>
      <c r="C1" s="363"/>
    </row>
    <row r="2" spans="1:3" ht="15.75" x14ac:dyDescent="0.2">
      <c r="A2" s="31"/>
      <c r="B2" s="33"/>
      <c r="C2" s="32"/>
    </row>
    <row r="3" spans="1:3" s="1" customFormat="1" ht="27.75" customHeight="1" x14ac:dyDescent="0.25">
      <c r="A3" s="38" t="s">
        <v>19</v>
      </c>
      <c r="B3" s="38" t="s">
        <v>67</v>
      </c>
      <c r="C3" s="38" t="s">
        <v>20</v>
      </c>
    </row>
    <row r="4" spans="1:3" ht="63.75" x14ac:dyDescent="0.2">
      <c r="A4" s="9">
        <v>1</v>
      </c>
      <c r="B4" s="26" t="s">
        <v>214</v>
      </c>
      <c r="C4" s="25" t="s">
        <v>75</v>
      </c>
    </row>
    <row r="5" spans="1:3" ht="89.25" customHeight="1" x14ac:dyDescent="0.2">
      <c r="A5" s="9">
        <v>2</v>
      </c>
      <c r="B5" s="26" t="s">
        <v>215</v>
      </c>
      <c r="C5" s="25" t="s">
        <v>208</v>
      </c>
    </row>
    <row r="6" spans="1:3" ht="51" x14ac:dyDescent="0.2">
      <c r="A6" s="9">
        <v>3</v>
      </c>
      <c r="B6" s="26" t="s">
        <v>216</v>
      </c>
      <c r="C6" s="25" t="s">
        <v>76</v>
      </c>
    </row>
    <row r="7" spans="1:3" ht="63.75" x14ac:dyDescent="0.2">
      <c r="A7" s="9">
        <v>4</v>
      </c>
      <c r="B7" s="26" t="s">
        <v>217</v>
      </c>
      <c r="C7" s="25" t="s">
        <v>272</v>
      </c>
    </row>
    <row r="8" spans="1:3" ht="66.75" customHeight="1" x14ac:dyDescent="0.2">
      <c r="A8" s="9">
        <v>5</v>
      </c>
      <c r="B8" s="26" t="s">
        <v>218</v>
      </c>
      <c r="C8" s="25" t="s">
        <v>209</v>
      </c>
    </row>
    <row r="9" spans="1:3" ht="65.25" customHeight="1" x14ac:dyDescent="0.2">
      <c r="A9" s="9">
        <v>6</v>
      </c>
      <c r="B9" s="26" t="s">
        <v>219</v>
      </c>
      <c r="C9" s="25" t="s">
        <v>77</v>
      </c>
    </row>
    <row r="10" spans="1:3" ht="38.25" x14ac:dyDescent="0.2">
      <c r="A10" s="9">
        <v>7</v>
      </c>
      <c r="B10" s="34" t="s">
        <v>220</v>
      </c>
      <c r="C10" s="25" t="s">
        <v>78</v>
      </c>
    </row>
    <row r="11" spans="1:3" ht="38.25" x14ac:dyDescent="0.2">
      <c r="A11" s="9">
        <v>8</v>
      </c>
      <c r="B11" s="34" t="s">
        <v>221</v>
      </c>
      <c r="C11" s="25" t="s">
        <v>79</v>
      </c>
    </row>
    <row r="12" spans="1:3" ht="76.5" x14ac:dyDescent="0.2">
      <c r="A12" s="9">
        <v>9</v>
      </c>
      <c r="B12" s="34" t="s">
        <v>222</v>
      </c>
      <c r="C12" s="25" t="s">
        <v>80</v>
      </c>
    </row>
    <row r="13" spans="1:3" ht="38.25" x14ac:dyDescent="0.2">
      <c r="A13" s="9">
        <v>10</v>
      </c>
      <c r="B13" s="34" t="s">
        <v>223</v>
      </c>
      <c r="C13" s="25" t="s">
        <v>258</v>
      </c>
    </row>
    <row r="14" spans="1:3" ht="51" x14ac:dyDescent="0.2">
      <c r="A14" s="9">
        <v>11</v>
      </c>
      <c r="B14" s="34" t="s">
        <v>224</v>
      </c>
      <c r="C14" s="25" t="s">
        <v>81</v>
      </c>
    </row>
    <row r="15" spans="1:3" ht="38.25" x14ac:dyDescent="0.2">
      <c r="A15" s="9">
        <v>12</v>
      </c>
      <c r="B15" s="34" t="s">
        <v>225</v>
      </c>
      <c r="C15" s="27" t="s">
        <v>210</v>
      </c>
    </row>
    <row r="16" spans="1:3" ht="25.5" x14ac:dyDescent="0.2">
      <c r="A16" s="9">
        <v>13</v>
      </c>
      <c r="B16" s="34" t="s">
        <v>226</v>
      </c>
      <c r="C16" s="25" t="s">
        <v>83</v>
      </c>
    </row>
    <row r="17" spans="1:3" ht="38.25" x14ac:dyDescent="0.2">
      <c r="A17" s="9">
        <v>14</v>
      </c>
      <c r="B17" s="34" t="s">
        <v>227</v>
      </c>
      <c r="C17" s="25" t="s">
        <v>84</v>
      </c>
    </row>
    <row r="18" spans="1:3" ht="25.5" x14ac:dyDescent="0.2">
      <c r="A18" s="9">
        <v>15</v>
      </c>
      <c r="B18" s="34" t="s">
        <v>228</v>
      </c>
      <c r="C18" s="25" t="s">
        <v>211</v>
      </c>
    </row>
    <row r="19" spans="1:3" ht="25.5" x14ac:dyDescent="0.2">
      <c r="A19" s="9">
        <v>16</v>
      </c>
      <c r="B19" s="34" t="s">
        <v>229</v>
      </c>
      <c r="C19" s="27" t="s">
        <v>85</v>
      </c>
    </row>
    <row r="20" spans="1:3" ht="25.5" x14ac:dyDescent="0.2">
      <c r="A20" s="9">
        <v>17</v>
      </c>
      <c r="B20" s="34" t="s">
        <v>230</v>
      </c>
      <c r="C20" s="27" t="s">
        <v>86</v>
      </c>
    </row>
    <row r="21" spans="1:3" ht="38.25" x14ac:dyDescent="0.2">
      <c r="A21" s="9">
        <v>18</v>
      </c>
      <c r="B21" s="34" t="s">
        <v>231</v>
      </c>
      <c r="C21" s="25" t="s">
        <v>87</v>
      </c>
    </row>
    <row r="22" spans="1:3" ht="38.25" x14ac:dyDescent="0.2">
      <c r="A22" s="9">
        <v>19</v>
      </c>
      <c r="B22" s="34" t="s">
        <v>232</v>
      </c>
      <c r="C22" s="27" t="s">
        <v>88</v>
      </c>
    </row>
    <row r="23" spans="1:3" ht="38.25" x14ac:dyDescent="0.2">
      <c r="A23" s="9">
        <v>20</v>
      </c>
      <c r="B23" s="34" t="s">
        <v>233</v>
      </c>
      <c r="C23" s="25" t="s">
        <v>89</v>
      </c>
    </row>
    <row r="24" spans="1:3" ht="38.25" x14ac:dyDescent="0.2">
      <c r="A24" s="9">
        <v>21</v>
      </c>
      <c r="B24" s="34" t="s">
        <v>234</v>
      </c>
      <c r="C24" s="27" t="s">
        <v>259</v>
      </c>
    </row>
    <row r="25" spans="1:3" ht="38.25" x14ac:dyDescent="0.2">
      <c r="A25" s="9">
        <v>22</v>
      </c>
      <c r="B25" s="34" t="s">
        <v>235</v>
      </c>
      <c r="C25" s="25" t="s">
        <v>260</v>
      </c>
    </row>
    <row r="26" spans="1:3" ht="25.5" x14ac:dyDescent="0.2">
      <c r="A26" s="9">
        <v>23</v>
      </c>
      <c r="B26" s="34" t="s">
        <v>68</v>
      </c>
      <c r="C26" s="27" t="s">
        <v>261</v>
      </c>
    </row>
    <row r="27" spans="1:3" ht="25.5" x14ac:dyDescent="0.2">
      <c r="A27" s="9">
        <v>24</v>
      </c>
      <c r="B27" s="34" t="s">
        <v>236</v>
      </c>
      <c r="C27" s="25" t="s">
        <v>263</v>
      </c>
    </row>
    <row r="28" spans="1:3" ht="38.25" x14ac:dyDescent="0.2">
      <c r="A28" s="9">
        <v>25</v>
      </c>
      <c r="B28" s="34" t="s">
        <v>237</v>
      </c>
      <c r="C28" s="25" t="s">
        <v>262</v>
      </c>
    </row>
    <row r="29" spans="1:3" ht="25.5" x14ac:dyDescent="0.2">
      <c r="A29" s="9">
        <v>26</v>
      </c>
      <c r="B29" s="34" t="s">
        <v>69</v>
      </c>
      <c r="C29" s="25" t="s">
        <v>264</v>
      </c>
    </row>
    <row r="30" spans="1:3" ht="25.5" x14ac:dyDescent="0.2">
      <c r="A30" s="9">
        <v>27</v>
      </c>
      <c r="B30" s="34" t="s">
        <v>238</v>
      </c>
      <c r="C30" s="27" t="s">
        <v>267</v>
      </c>
    </row>
    <row r="31" spans="1:3" ht="38.25" x14ac:dyDescent="0.2">
      <c r="A31" s="9">
        <v>28</v>
      </c>
      <c r="B31" s="34" t="s">
        <v>239</v>
      </c>
      <c r="C31" s="27" t="s">
        <v>265</v>
      </c>
    </row>
    <row r="32" spans="1:3" ht="38.25" x14ac:dyDescent="0.2">
      <c r="A32" s="9">
        <v>29</v>
      </c>
      <c r="B32" s="34" t="s">
        <v>240</v>
      </c>
      <c r="C32" s="25" t="s">
        <v>266</v>
      </c>
    </row>
    <row r="33" spans="1:3" ht="38.25" x14ac:dyDescent="0.2">
      <c r="A33" s="9">
        <v>30</v>
      </c>
      <c r="B33" s="34" t="s">
        <v>241</v>
      </c>
      <c r="C33" s="27" t="s">
        <v>268</v>
      </c>
    </row>
    <row r="34" spans="1:3" ht="38.25" x14ac:dyDescent="0.2">
      <c r="A34" s="9">
        <v>31</v>
      </c>
      <c r="B34" s="34" t="s">
        <v>242</v>
      </c>
      <c r="C34" s="25" t="s">
        <v>269</v>
      </c>
    </row>
    <row r="35" spans="1:3" ht="38.25" x14ac:dyDescent="0.2">
      <c r="A35" s="9">
        <v>32</v>
      </c>
      <c r="B35" s="34" t="s">
        <v>243</v>
      </c>
      <c r="C35" s="25" t="s">
        <v>90</v>
      </c>
    </row>
    <row r="36" spans="1:3" ht="38.25" x14ac:dyDescent="0.2">
      <c r="A36" s="9">
        <v>33</v>
      </c>
      <c r="B36" s="34" t="s">
        <v>244</v>
      </c>
      <c r="C36" s="25" t="s">
        <v>91</v>
      </c>
    </row>
    <row r="37" spans="1:3" ht="38.25" x14ac:dyDescent="0.2">
      <c r="A37" s="9">
        <v>34</v>
      </c>
      <c r="B37" s="34" t="s">
        <v>245</v>
      </c>
      <c r="C37" s="25" t="s">
        <v>92</v>
      </c>
    </row>
    <row r="38" spans="1:3" ht="38.25" x14ac:dyDescent="0.2">
      <c r="A38" s="9">
        <v>35</v>
      </c>
      <c r="B38" s="34" t="s">
        <v>70</v>
      </c>
      <c r="C38" s="25" t="s">
        <v>93</v>
      </c>
    </row>
    <row r="39" spans="1:3" ht="38.25" x14ac:dyDescent="0.2">
      <c r="A39" s="9">
        <v>36</v>
      </c>
      <c r="B39" s="34" t="s">
        <v>71</v>
      </c>
      <c r="C39" s="25" t="s">
        <v>212</v>
      </c>
    </row>
    <row r="40" spans="1:3" ht="38.25" x14ac:dyDescent="0.2">
      <c r="A40" s="9">
        <v>37</v>
      </c>
      <c r="B40" s="34" t="s">
        <v>246</v>
      </c>
      <c r="C40" s="25" t="s">
        <v>213</v>
      </c>
    </row>
    <row r="41" spans="1:3" ht="38.25" x14ac:dyDescent="0.2">
      <c r="A41" s="9">
        <v>38</v>
      </c>
      <c r="B41" s="34" t="s">
        <v>247</v>
      </c>
      <c r="C41" s="25" t="s">
        <v>270</v>
      </c>
    </row>
    <row r="42" spans="1:3" ht="38.25" x14ac:dyDescent="0.2">
      <c r="A42" s="9">
        <v>39</v>
      </c>
      <c r="B42" s="34" t="s">
        <v>248</v>
      </c>
      <c r="C42" s="25" t="s">
        <v>271</v>
      </c>
    </row>
    <row r="43" spans="1:3" ht="51" x14ac:dyDescent="0.2">
      <c r="A43" s="9">
        <v>40</v>
      </c>
      <c r="B43" s="34" t="s">
        <v>249</v>
      </c>
      <c r="C43" s="25" t="s">
        <v>94</v>
      </c>
    </row>
    <row r="44" spans="1:3" ht="25.5" x14ac:dyDescent="0.2">
      <c r="A44" s="9">
        <v>41</v>
      </c>
      <c r="B44" s="34" t="s">
        <v>250</v>
      </c>
      <c r="C44" s="39" t="s">
        <v>95</v>
      </c>
    </row>
    <row r="45" spans="1:3" ht="38.25" x14ac:dyDescent="0.2">
      <c r="A45" s="9">
        <v>42</v>
      </c>
      <c r="B45" s="34" t="s">
        <v>251</v>
      </c>
      <c r="C45" s="25" t="s">
        <v>96</v>
      </c>
    </row>
    <row r="46" spans="1:3" ht="38.25" x14ac:dyDescent="0.2">
      <c r="A46" s="9">
        <v>43</v>
      </c>
      <c r="B46" s="34" t="s">
        <v>252</v>
      </c>
      <c r="C46" s="25" t="s">
        <v>97</v>
      </c>
    </row>
    <row r="47" spans="1:3" ht="51" x14ac:dyDescent="0.2">
      <c r="A47" s="9">
        <v>44</v>
      </c>
      <c r="B47" s="34" t="s">
        <v>253</v>
      </c>
      <c r="C47" s="25" t="s">
        <v>98</v>
      </c>
    </row>
    <row r="48" spans="1:3" ht="51" x14ac:dyDescent="0.2">
      <c r="A48" s="9">
        <v>45</v>
      </c>
      <c r="B48" s="34" t="s">
        <v>72</v>
      </c>
      <c r="C48" s="25" t="s">
        <v>99</v>
      </c>
    </row>
    <row r="49" spans="1:3" ht="25.5" x14ac:dyDescent="0.2">
      <c r="A49" s="9">
        <v>46</v>
      </c>
      <c r="B49" s="35" t="s">
        <v>194</v>
      </c>
      <c r="C49" s="28" t="s">
        <v>100</v>
      </c>
    </row>
    <row r="50" spans="1:3" ht="38.25" x14ac:dyDescent="0.2">
      <c r="A50" s="9">
        <v>47</v>
      </c>
      <c r="B50" s="34" t="s">
        <v>73</v>
      </c>
      <c r="C50" s="25" t="s">
        <v>101</v>
      </c>
    </row>
    <row r="51" spans="1:3" ht="38.25" x14ac:dyDescent="0.2">
      <c r="A51" s="9">
        <v>48</v>
      </c>
      <c r="B51" s="34" t="s">
        <v>254</v>
      </c>
      <c r="C51" s="25" t="s">
        <v>102</v>
      </c>
    </row>
    <row r="52" spans="1:3" ht="38.25" x14ac:dyDescent="0.2">
      <c r="A52" s="9">
        <v>49</v>
      </c>
      <c r="B52" s="34" t="s">
        <v>255</v>
      </c>
      <c r="C52" s="25" t="s">
        <v>103</v>
      </c>
    </row>
    <row r="53" spans="1:3" ht="38.25" x14ac:dyDescent="0.2">
      <c r="A53" s="9">
        <v>50</v>
      </c>
      <c r="B53" s="34" t="s">
        <v>74</v>
      </c>
      <c r="C53" s="25" t="s">
        <v>104</v>
      </c>
    </row>
    <row r="54" spans="1:3" ht="38.25" x14ac:dyDescent="0.2">
      <c r="A54" s="9">
        <v>51</v>
      </c>
      <c r="B54" s="34" t="s">
        <v>256</v>
      </c>
      <c r="C54" s="25" t="s">
        <v>105</v>
      </c>
    </row>
    <row r="55" spans="1:3" ht="63.75" x14ac:dyDescent="0.2">
      <c r="A55" s="9">
        <v>52</v>
      </c>
      <c r="B55" s="34" t="s">
        <v>257</v>
      </c>
      <c r="C55" s="25" t="s">
        <v>106</v>
      </c>
    </row>
    <row r="58" spans="1:3" x14ac:dyDescent="0.2">
      <c r="A58" s="30"/>
      <c r="B58" s="37"/>
    </row>
    <row r="59" spans="1:3" x14ac:dyDescent="0.2">
      <c r="A59" s="30"/>
      <c r="B59" s="37"/>
    </row>
    <row r="60" spans="1:3" x14ac:dyDescent="0.2">
      <c r="A60" s="30"/>
      <c r="B60" s="37"/>
    </row>
    <row r="61" spans="1:3" x14ac:dyDescent="0.2">
      <c r="A61" s="30"/>
      <c r="B61" s="37"/>
    </row>
  </sheetData>
  <mergeCells count="1">
    <mergeCell ref="A1:C1"/>
  </mergeCells>
  <pageMargins left="0.52" right="0.21" top="0.43" bottom="0.3"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21"/>
  <sheetViews>
    <sheetView topLeftCell="A22" zoomScale="93" zoomScaleNormal="93" workbookViewId="0">
      <selection activeCell="C31" sqref="C31"/>
    </sheetView>
  </sheetViews>
  <sheetFormatPr defaultColWidth="11" defaultRowHeight="11.25" x14ac:dyDescent="0.2"/>
  <cols>
    <col min="1" max="1" width="3.875" style="52" bestFit="1" customWidth="1"/>
    <col min="2" max="2" width="44.625" style="41" customWidth="1"/>
    <col min="3" max="3" width="54.125" style="41" bestFit="1" customWidth="1"/>
    <col min="4" max="4" width="2.875" style="42" customWidth="1"/>
    <col min="5" max="6" width="4.875" style="42" bestFit="1" customWidth="1"/>
    <col min="7" max="12" width="2.875" style="42" customWidth="1"/>
    <col min="13" max="16" width="2.875" style="42" bestFit="1" customWidth="1"/>
    <col min="17" max="17" width="2.875" style="42" customWidth="1"/>
    <col min="18" max="19" width="2.875" style="42" bestFit="1" customWidth="1"/>
    <col min="20" max="25" width="2.875" style="42" customWidth="1"/>
    <col min="26" max="26" width="2.625" style="42" bestFit="1" customWidth="1"/>
    <col min="27" max="27" width="2.875" style="42" bestFit="1" customWidth="1"/>
    <col min="28" max="28" width="2.875" style="42" customWidth="1"/>
    <col min="29" max="30" width="2.875" style="42" bestFit="1" customWidth="1"/>
    <col min="31" max="31" width="4.875" style="42" bestFit="1" customWidth="1"/>
    <col min="32" max="32" width="2.625" style="42" bestFit="1" customWidth="1"/>
    <col min="33" max="33" width="2.875" style="42" customWidth="1"/>
    <col min="34" max="34" width="2.875" style="42" bestFit="1" customWidth="1"/>
    <col min="35" max="35" width="2.625" style="42" bestFit="1" customWidth="1"/>
    <col min="36" max="40" width="2.875" style="42" bestFit="1" customWidth="1"/>
    <col min="41" max="43" width="2.875" style="42" customWidth="1"/>
    <col min="44" max="46" width="2.875" style="42" bestFit="1" customWidth="1"/>
    <col min="47" max="49" width="2.625" style="42" bestFit="1" customWidth="1"/>
    <col min="50" max="52" width="2.875" style="42" bestFit="1" customWidth="1"/>
    <col min="53" max="16384" width="11" style="40"/>
  </cols>
  <sheetData>
    <row r="1" spans="1:52" s="2" customFormat="1" ht="15.75" customHeight="1" x14ac:dyDescent="0.2">
      <c r="A1" s="366" t="s">
        <v>121</v>
      </c>
      <c r="B1" s="366"/>
      <c r="C1" s="366"/>
      <c r="D1" s="366"/>
      <c r="E1" s="366"/>
      <c r="F1" s="366"/>
      <c r="G1" s="366"/>
      <c r="H1" s="366"/>
      <c r="I1" s="366"/>
      <c r="J1" s="366"/>
      <c r="K1" s="366"/>
      <c r="L1" s="366"/>
      <c r="M1" s="366"/>
      <c r="N1" s="366"/>
      <c r="O1" s="366"/>
      <c r="P1" s="366"/>
      <c r="Q1" s="366"/>
      <c r="R1" s="366"/>
      <c r="S1" s="366"/>
      <c r="T1" s="366"/>
      <c r="U1" s="366"/>
      <c r="V1" s="366"/>
      <c r="W1" s="366"/>
      <c r="X1" s="366"/>
      <c r="Y1" s="366"/>
      <c r="Z1" s="366"/>
      <c r="AA1" s="366"/>
      <c r="AB1" s="366"/>
      <c r="AC1" s="366"/>
      <c r="AD1" s="366"/>
      <c r="AE1" s="366"/>
      <c r="AF1" s="366"/>
      <c r="AG1" s="366"/>
      <c r="AH1" s="366"/>
      <c r="AI1" s="366"/>
      <c r="AJ1" s="366"/>
      <c r="AK1" s="366"/>
      <c r="AL1" s="366"/>
      <c r="AM1" s="366"/>
      <c r="AN1" s="366"/>
      <c r="AO1" s="366"/>
      <c r="AP1" s="366"/>
      <c r="AQ1" s="366"/>
      <c r="AR1" s="366"/>
      <c r="AS1" s="366"/>
      <c r="AT1" s="366"/>
      <c r="AU1" s="366"/>
      <c r="AV1" s="366"/>
      <c r="AW1" s="366"/>
      <c r="AX1" s="366"/>
      <c r="AY1" s="366"/>
      <c r="AZ1" s="366"/>
    </row>
    <row r="2" spans="1:52" x14ac:dyDescent="0.2">
      <c r="A2" s="50"/>
    </row>
    <row r="3" spans="1:52" ht="15.75" customHeight="1" x14ac:dyDescent="0.2">
      <c r="A3" s="376" t="s">
        <v>82</v>
      </c>
      <c r="B3" s="373" t="s">
        <v>107</v>
      </c>
      <c r="C3" s="373" t="s">
        <v>20</v>
      </c>
      <c r="D3" s="367"/>
      <c r="E3" s="368"/>
      <c r="F3" s="368"/>
      <c r="G3" s="368"/>
      <c r="H3" s="368"/>
      <c r="I3" s="368"/>
      <c r="J3" s="368"/>
      <c r="K3" s="368"/>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9"/>
    </row>
    <row r="4" spans="1:52" x14ac:dyDescent="0.2">
      <c r="A4" s="377"/>
      <c r="B4" s="374"/>
      <c r="C4" s="374"/>
      <c r="D4" s="370"/>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c r="AK4" s="371"/>
      <c r="AL4" s="371"/>
      <c r="AM4" s="371"/>
      <c r="AN4" s="371"/>
      <c r="AO4" s="371"/>
      <c r="AP4" s="371"/>
      <c r="AQ4" s="371"/>
      <c r="AR4" s="371"/>
      <c r="AS4" s="371"/>
      <c r="AT4" s="371"/>
      <c r="AU4" s="371"/>
      <c r="AV4" s="371"/>
      <c r="AW4" s="371"/>
      <c r="AX4" s="371"/>
      <c r="AY4" s="371"/>
      <c r="AZ4" s="372"/>
    </row>
    <row r="5" spans="1:52" ht="153.75" x14ac:dyDescent="0.2">
      <c r="A5" s="378"/>
      <c r="B5" s="375"/>
      <c r="C5" s="375"/>
      <c r="D5" s="73" t="s">
        <v>112</v>
      </c>
      <c r="E5" s="73" t="s">
        <v>278</v>
      </c>
      <c r="F5" s="73" t="s">
        <v>444</v>
      </c>
      <c r="G5" s="73" t="s">
        <v>275</v>
      </c>
      <c r="H5" s="74" t="s">
        <v>148</v>
      </c>
      <c r="I5" s="74" t="s">
        <v>145</v>
      </c>
      <c r="J5" s="73" t="s">
        <v>286</v>
      </c>
      <c r="K5" s="73" t="s">
        <v>287</v>
      </c>
      <c r="L5" s="53" t="s">
        <v>109</v>
      </c>
      <c r="M5" s="53" t="s">
        <v>276</v>
      </c>
      <c r="N5" s="75" t="s">
        <v>277</v>
      </c>
      <c r="O5" s="80" t="s">
        <v>394</v>
      </c>
      <c r="P5" s="53" t="s">
        <v>110</v>
      </c>
      <c r="Q5" s="75" t="s">
        <v>111</v>
      </c>
      <c r="R5" s="75" t="s">
        <v>391</v>
      </c>
      <c r="S5" s="75" t="s">
        <v>279</v>
      </c>
      <c r="T5" s="75" t="s">
        <v>442</v>
      </c>
      <c r="U5" s="75" t="s">
        <v>114</v>
      </c>
      <c r="V5" s="75" t="s">
        <v>115</v>
      </c>
      <c r="W5" s="53" t="s">
        <v>285</v>
      </c>
      <c r="X5" s="53" t="s">
        <v>435</v>
      </c>
      <c r="Y5" s="53" t="s">
        <v>118</v>
      </c>
      <c r="Z5" s="54" t="s">
        <v>108</v>
      </c>
      <c r="AA5" s="76" t="s">
        <v>281</v>
      </c>
      <c r="AB5" s="81" t="s">
        <v>392</v>
      </c>
      <c r="AC5" s="54" t="s">
        <v>282</v>
      </c>
      <c r="AD5" s="54" t="s">
        <v>284</v>
      </c>
      <c r="AE5" s="76" t="s">
        <v>295</v>
      </c>
      <c r="AF5" s="81" t="s">
        <v>393</v>
      </c>
      <c r="AG5" s="54" t="s">
        <v>296</v>
      </c>
      <c r="AH5" s="76" t="s">
        <v>280</v>
      </c>
      <c r="AI5" s="76" t="s">
        <v>441</v>
      </c>
      <c r="AJ5" s="76" t="s">
        <v>119</v>
      </c>
      <c r="AK5" s="82" t="s">
        <v>117</v>
      </c>
      <c r="AL5" s="76" t="s">
        <v>113</v>
      </c>
      <c r="AM5" s="76" t="s">
        <v>294</v>
      </c>
      <c r="AN5" s="76" t="s">
        <v>297</v>
      </c>
      <c r="AO5" s="54" t="s">
        <v>298</v>
      </c>
      <c r="AP5" s="54" t="s">
        <v>289</v>
      </c>
      <c r="AQ5" s="83" t="s">
        <v>116</v>
      </c>
      <c r="AR5" s="83" t="s">
        <v>288</v>
      </c>
      <c r="AS5" s="78" t="s">
        <v>443</v>
      </c>
      <c r="AT5" s="79" t="s">
        <v>283</v>
      </c>
      <c r="AU5" s="78" t="s">
        <v>290</v>
      </c>
      <c r="AV5" s="78" t="s">
        <v>291</v>
      </c>
      <c r="AW5" s="79" t="s">
        <v>292</v>
      </c>
      <c r="AX5" s="79" t="s">
        <v>293</v>
      </c>
      <c r="AY5" s="79" t="s">
        <v>120</v>
      </c>
      <c r="AZ5" s="90" t="s">
        <v>120</v>
      </c>
    </row>
    <row r="6" spans="1:52" ht="11.25" customHeight="1" x14ac:dyDescent="0.2">
      <c r="A6" s="364" t="s">
        <v>0</v>
      </c>
      <c r="B6" s="365"/>
      <c r="C6" s="46"/>
      <c r="D6" s="47"/>
      <c r="E6" s="47"/>
      <c r="F6" s="48"/>
      <c r="G6" s="48"/>
      <c r="H6" s="48"/>
      <c r="I6" s="48"/>
      <c r="J6" s="48"/>
      <c r="K6" s="48"/>
      <c r="L6" s="48"/>
      <c r="M6" s="47"/>
      <c r="N6" s="47"/>
      <c r="O6" s="47"/>
      <c r="P6" s="47"/>
      <c r="Q6" s="47"/>
      <c r="R6" s="47"/>
      <c r="S6" s="47"/>
      <c r="T6" s="47"/>
      <c r="U6" s="47"/>
      <c r="V6" s="47"/>
      <c r="W6" s="47"/>
      <c r="X6" s="47"/>
      <c r="Y6" s="47"/>
      <c r="Z6" s="47"/>
      <c r="AA6" s="47"/>
      <c r="AB6" s="47"/>
      <c r="AC6" s="77"/>
      <c r="AD6" s="77"/>
      <c r="AE6" s="77"/>
      <c r="AF6" s="77"/>
      <c r="AG6" s="77"/>
      <c r="AH6" s="77"/>
      <c r="AI6" s="77"/>
      <c r="AJ6" s="77"/>
      <c r="AK6" s="77"/>
      <c r="AL6" s="77"/>
      <c r="AM6" s="77"/>
      <c r="AN6" s="77"/>
      <c r="AO6" s="47"/>
      <c r="AP6" s="47"/>
      <c r="AQ6" s="47"/>
      <c r="AR6" s="47"/>
      <c r="AS6" s="47"/>
      <c r="AT6" s="47"/>
      <c r="AU6" s="47"/>
      <c r="AV6" s="47"/>
      <c r="AW6" s="47"/>
      <c r="AX6" s="47"/>
      <c r="AY6" s="47"/>
      <c r="AZ6" s="47"/>
    </row>
    <row r="7" spans="1:52" ht="22.5" x14ac:dyDescent="0.2">
      <c r="A7" s="51">
        <v>1</v>
      </c>
      <c r="B7" s="43" t="s">
        <v>202</v>
      </c>
      <c r="C7" s="44" t="s">
        <v>301</v>
      </c>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row>
    <row r="8" spans="1:52" ht="22.5" x14ac:dyDescent="0.2">
      <c r="A8" s="51">
        <v>2</v>
      </c>
      <c r="B8" s="43" t="s">
        <v>201</v>
      </c>
      <c r="C8" s="44" t="s">
        <v>302</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row>
    <row r="9" spans="1:52" ht="33.75" x14ac:dyDescent="0.2">
      <c r="A9" s="51">
        <v>3</v>
      </c>
      <c r="B9" s="43" t="s">
        <v>200</v>
      </c>
      <c r="C9" s="44" t="s">
        <v>303</v>
      </c>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row>
    <row r="10" spans="1:52" ht="33.75" x14ac:dyDescent="0.2">
      <c r="A10" s="51">
        <v>4</v>
      </c>
      <c r="B10" s="43" t="s">
        <v>1</v>
      </c>
      <c r="C10" s="44" t="s">
        <v>328</v>
      </c>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row>
    <row r="11" spans="1:52" ht="22.5" x14ac:dyDescent="0.2">
      <c r="A11" s="51">
        <v>5</v>
      </c>
      <c r="B11" s="43" t="s">
        <v>2</v>
      </c>
      <c r="C11" s="44" t="s">
        <v>305</v>
      </c>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row>
    <row r="12" spans="1:52" ht="22.5" x14ac:dyDescent="0.2">
      <c r="A12" s="51">
        <v>6</v>
      </c>
      <c r="B12" s="43" t="s">
        <v>3</v>
      </c>
      <c r="C12" s="44" t="s">
        <v>300</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row>
    <row r="13" spans="1:52" ht="22.5" x14ac:dyDescent="0.2">
      <c r="A13" s="51">
        <v>7</v>
      </c>
      <c r="B13" s="43" t="s">
        <v>4</v>
      </c>
      <c r="C13" s="44" t="s">
        <v>306</v>
      </c>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row>
    <row r="14" spans="1:52" x14ac:dyDescent="0.2">
      <c r="A14" s="51">
        <v>8</v>
      </c>
      <c r="B14" s="43" t="s">
        <v>5</v>
      </c>
      <c r="C14" s="44" t="s">
        <v>329</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row>
    <row r="15" spans="1:52" ht="22.5" x14ac:dyDescent="0.2">
      <c r="A15" s="51">
        <v>9</v>
      </c>
      <c r="B15" s="43" t="s">
        <v>6</v>
      </c>
      <c r="C15" s="44" t="s">
        <v>299</v>
      </c>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row>
    <row r="16" spans="1:52" ht="22.5" x14ac:dyDescent="0.2">
      <c r="A16" s="51">
        <v>10</v>
      </c>
      <c r="B16" s="43" t="s">
        <v>7</v>
      </c>
      <c r="C16" s="44" t="s">
        <v>304</v>
      </c>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row>
    <row r="17" spans="1:52" ht="22.5" x14ac:dyDescent="0.2">
      <c r="A17" s="51">
        <v>11</v>
      </c>
      <c r="B17" s="58" t="s">
        <v>23</v>
      </c>
      <c r="C17" s="45" t="s">
        <v>330</v>
      </c>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row>
    <row r="18" spans="1:52" ht="11.25" customHeight="1" x14ac:dyDescent="0.2">
      <c r="A18" s="364" t="s">
        <v>8</v>
      </c>
      <c r="B18" s="365"/>
      <c r="C18" s="49"/>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row>
    <row r="19" spans="1:52" ht="45" x14ac:dyDescent="0.2">
      <c r="A19" s="51">
        <v>1</v>
      </c>
      <c r="B19" s="59" t="s">
        <v>203</v>
      </c>
      <c r="C19" s="44" t="s">
        <v>332</v>
      </c>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row>
    <row r="20" spans="1:52" x14ac:dyDescent="0.2">
      <c r="A20" s="51">
        <v>2</v>
      </c>
      <c r="B20" s="59" t="s">
        <v>11</v>
      </c>
      <c r="C20" s="45" t="s">
        <v>445</v>
      </c>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row>
    <row r="21" spans="1:52" ht="45" customHeight="1" x14ac:dyDescent="0.2">
      <c r="A21" s="51">
        <v>3</v>
      </c>
      <c r="B21" s="59" t="s">
        <v>204</v>
      </c>
      <c r="C21" s="45" t="s">
        <v>446</v>
      </c>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row>
    <row r="22" spans="1:52" ht="45" customHeight="1" x14ac:dyDescent="0.2">
      <c r="A22" s="51">
        <v>4</v>
      </c>
      <c r="B22" s="60" t="s">
        <v>205</v>
      </c>
      <c r="C22" s="43" t="s">
        <v>424</v>
      </c>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row>
    <row r="23" spans="1:52" ht="22.5" x14ac:dyDescent="0.2">
      <c r="A23" s="51">
        <v>5</v>
      </c>
      <c r="B23" s="59" t="s">
        <v>12</v>
      </c>
      <c r="C23" s="45" t="s">
        <v>334</v>
      </c>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row>
    <row r="24" spans="1:52" ht="45" x14ac:dyDescent="0.2">
      <c r="A24" s="51">
        <v>6</v>
      </c>
      <c r="B24" s="60" t="s">
        <v>13</v>
      </c>
      <c r="C24" s="44" t="s">
        <v>335</v>
      </c>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row>
    <row r="25" spans="1:52" ht="33.75" x14ac:dyDescent="0.2">
      <c r="A25" s="51">
        <v>7</v>
      </c>
      <c r="B25" s="59" t="s">
        <v>14</v>
      </c>
      <c r="C25" s="45" t="s">
        <v>336</v>
      </c>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row>
    <row r="26" spans="1:52" ht="33.75" x14ac:dyDescent="0.2">
      <c r="A26" s="51">
        <v>8</v>
      </c>
      <c r="B26" s="43" t="s">
        <v>333</v>
      </c>
      <c r="C26" s="44" t="s">
        <v>337</v>
      </c>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row>
    <row r="27" spans="1:52" ht="33.75" x14ac:dyDescent="0.2">
      <c r="A27" s="51">
        <v>9</v>
      </c>
      <c r="B27" s="58" t="s">
        <v>24</v>
      </c>
      <c r="C27" s="45" t="s">
        <v>307</v>
      </c>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row>
    <row r="28" spans="1:52" ht="33.75" x14ac:dyDescent="0.2">
      <c r="A28" s="51">
        <v>10</v>
      </c>
      <c r="B28" s="58" t="s">
        <v>273</v>
      </c>
      <c r="C28" s="44" t="s">
        <v>331</v>
      </c>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row>
    <row r="29" spans="1:52" ht="11.25" customHeight="1" x14ac:dyDescent="0.2">
      <c r="A29" s="364" t="s">
        <v>9</v>
      </c>
      <c r="B29" s="365"/>
      <c r="C29" s="49"/>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row>
    <row r="30" spans="1:52" s="57" customFormat="1" ht="10.5" customHeight="1" x14ac:dyDescent="0.2">
      <c r="A30" s="63"/>
      <c r="B30" s="66" t="s">
        <v>339</v>
      </c>
      <c r="C30" s="64"/>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row>
    <row r="31" spans="1:52" ht="45" x14ac:dyDescent="0.2">
      <c r="A31" s="51">
        <v>1</v>
      </c>
      <c r="B31" s="61" t="s">
        <v>308</v>
      </c>
      <c r="C31" s="44" t="s">
        <v>341</v>
      </c>
      <c r="D31" s="56"/>
      <c r="E31" s="56"/>
      <c r="F31" s="56"/>
      <c r="G31" s="56"/>
      <c r="H31" s="56"/>
      <c r="I31" s="56"/>
      <c r="J31" s="56"/>
      <c r="K31" s="56"/>
      <c r="L31" s="56"/>
      <c r="M31" s="56"/>
      <c r="N31" s="56"/>
      <c r="O31" s="56"/>
      <c r="P31" s="56"/>
      <c r="Q31" s="56"/>
      <c r="R31" s="56"/>
      <c r="S31" s="56"/>
      <c r="T31" s="56"/>
      <c r="U31" s="56"/>
      <c r="V31" s="56"/>
      <c r="W31" s="56"/>
      <c r="X31" s="56"/>
      <c r="Y31" s="56"/>
      <c r="Z31" s="56" t="s">
        <v>452</v>
      </c>
      <c r="AA31" s="56"/>
      <c r="AB31" s="56"/>
      <c r="AC31" s="56"/>
      <c r="AD31" s="56"/>
      <c r="AE31" s="56"/>
      <c r="AF31" s="56"/>
      <c r="AG31" s="56"/>
      <c r="AH31" s="56" t="s">
        <v>452</v>
      </c>
      <c r="AI31" s="56"/>
      <c r="AJ31" s="56"/>
      <c r="AK31" s="56"/>
      <c r="AL31" s="56"/>
      <c r="AM31" s="56"/>
      <c r="AN31" s="56"/>
      <c r="AO31" s="56"/>
      <c r="AP31" s="56"/>
      <c r="AQ31" s="56"/>
      <c r="AR31" s="56"/>
      <c r="AS31" s="56"/>
      <c r="AT31" s="56"/>
      <c r="AU31" s="56"/>
      <c r="AV31" s="56"/>
      <c r="AW31" s="56"/>
      <c r="AX31" s="56"/>
      <c r="AY31" s="56"/>
      <c r="AZ31" s="56"/>
    </row>
    <row r="32" spans="1:52" ht="67.5" x14ac:dyDescent="0.2">
      <c r="A32" s="51">
        <v>2</v>
      </c>
      <c r="B32" s="61" t="s">
        <v>309</v>
      </c>
      <c r="C32" s="49" t="s">
        <v>342</v>
      </c>
      <c r="D32" s="56"/>
      <c r="E32" s="56"/>
      <c r="F32" s="56"/>
      <c r="G32" s="56"/>
      <c r="H32" s="56"/>
      <c r="I32" s="56"/>
      <c r="J32" s="56"/>
      <c r="K32" s="56"/>
      <c r="L32" s="56"/>
      <c r="M32" s="56"/>
      <c r="N32" s="56" t="s">
        <v>452</v>
      </c>
      <c r="O32" s="56"/>
      <c r="P32" s="56"/>
      <c r="Q32" s="56"/>
      <c r="R32" s="56"/>
      <c r="S32" s="56"/>
      <c r="T32" s="56"/>
      <c r="U32" s="56" t="s">
        <v>452</v>
      </c>
      <c r="V32" s="56"/>
      <c r="W32" s="56"/>
      <c r="X32" s="56"/>
      <c r="Y32" s="56"/>
      <c r="Z32" s="56" t="s">
        <v>452</v>
      </c>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row>
    <row r="33" spans="1:52" ht="33.75" customHeight="1" x14ac:dyDescent="0.2">
      <c r="A33" s="51">
        <v>3</v>
      </c>
      <c r="B33" s="61" t="s">
        <v>310</v>
      </c>
      <c r="C33" s="49" t="s">
        <v>343</v>
      </c>
      <c r="D33" s="56"/>
      <c r="E33" s="56"/>
      <c r="F33" s="56"/>
      <c r="G33" s="56"/>
      <c r="H33" s="56"/>
      <c r="I33" s="56"/>
      <c r="J33" s="56"/>
      <c r="K33" s="56"/>
      <c r="L33" s="56"/>
      <c r="M33" s="56"/>
      <c r="N33" s="56"/>
      <c r="O33" s="56"/>
      <c r="P33" s="56"/>
      <c r="Q33" s="56"/>
      <c r="R33" s="56"/>
      <c r="S33" s="56"/>
      <c r="T33" s="56"/>
      <c r="U33" s="56"/>
      <c r="V33" s="56"/>
      <c r="W33" s="56"/>
      <c r="X33" s="56"/>
      <c r="Y33" s="56"/>
      <c r="Z33" s="56" t="s">
        <v>452</v>
      </c>
      <c r="AA33" s="56"/>
      <c r="AB33" s="56"/>
      <c r="AC33" s="56"/>
      <c r="AD33" s="56"/>
      <c r="AE33" s="56"/>
      <c r="AF33" s="56" t="s">
        <v>452</v>
      </c>
      <c r="AG33" s="56"/>
      <c r="AH33" s="56"/>
      <c r="AI33" s="56"/>
      <c r="AJ33" s="56" t="s">
        <v>452</v>
      </c>
      <c r="AK33" s="56"/>
      <c r="AL33" s="56"/>
      <c r="AM33" s="56"/>
      <c r="AN33" s="56"/>
      <c r="AO33" s="56"/>
      <c r="AP33" s="56"/>
      <c r="AQ33" s="56"/>
      <c r="AR33" s="56"/>
      <c r="AS33" s="56"/>
      <c r="AT33" s="56"/>
      <c r="AU33" s="56"/>
      <c r="AV33" s="56"/>
      <c r="AW33" s="56"/>
      <c r="AX33" s="56"/>
      <c r="AY33" s="56"/>
      <c r="AZ33" s="56"/>
    </row>
    <row r="34" spans="1:52" ht="45" x14ac:dyDescent="0.2">
      <c r="A34" s="51">
        <v>4</v>
      </c>
      <c r="B34" s="61" t="s">
        <v>217</v>
      </c>
      <c r="C34" s="44" t="s">
        <v>453</v>
      </c>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t="s">
        <v>452</v>
      </c>
      <c r="AE34" s="56" t="s">
        <v>452</v>
      </c>
      <c r="AF34" s="56"/>
      <c r="AG34" s="56"/>
      <c r="AH34" s="56"/>
      <c r="AI34" s="56"/>
      <c r="AJ34" s="56"/>
      <c r="AK34" s="56"/>
      <c r="AL34" s="56"/>
      <c r="AM34" s="56"/>
      <c r="AN34" s="56"/>
      <c r="AO34" s="56"/>
      <c r="AP34" s="56"/>
      <c r="AQ34" s="56"/>
      <c r="AR34" s="56"/>
      <c r="AS34" s="56"/>
      <c r="AT34" s="56"/>
      <c r="AU34" s="56"/>
      <c r="AV34" s="56"/>
      <c r="AW34" s="56"/>
      <c r="AX34" s="56"/>
      <c r="AY34" s="56"/>
      <c r="AZ34" s="56"/>
    </row>
    <row r="35" spans="1:52" ht="45" customHeight="1" x14ac:dyDescent="0.2">
      <c r="A35" s="51">
        <v>5</v>
      </c>
      <c r="B35" s="61" t="s">
        <v>311</v>
      </c>
      <c r="C35" s="44" t="s">
        <v>347</v>
      </c>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t="s">
        <v>452</v>
      </c>
      <c r="AE35" s="56" t="s">
        <v>452</v>
      </c>
      <c r="AF35" s="56"/>
      <c r="AG35" s="56"/>
      <c r="AH35" s="56"/>
      <c r="AI35" s="56"/>
      <c r="AJ35" s="56"/>
      <c r="AK35" s="56"/>
      <c r="AL35" s="56"/>
      <c r="AM35" s="56"/>
      <c r="AN35" s="56"/>
      <c r="AO35" s="56"/>
      <c r="AP35" s="56"/>
      <c r="AQ35" s="56"/>
      <c r="AR35" s="56"/>
      <c r="AS35" s="56"/>
      <c r="AT35" s="56"/>
      <c r="AU35" s="56"/>
      <c r="AV35" s="56"/>
      <c r="AW35" s="56"/>
      <c r="AX35" s="56"/>
      <c r="AY35" s="56"/>
      <c r="AZ35" s="56"/>
    </row>
    <row r="36" spans="1:52" ht="33.75" x14ac:dyDescent="0.2">
      <c r="A36" s="51">
        <v>6</v>
      </c>
      <c r="B36" s="61" t="s">
        <v>219</v>
      </c>
      <c r="C36" s="44" t="s">
        <v>344</v>
      </c>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t="s">
        <v>452</v>
      </c>
      <c r="AD36" s="56"/>
      <c r="AE36" s="56" t="s">
        <v>452</v>
      </c>
      <c r="AF36" s="56"/>
      <c r="AG36" s="56"/>
      <c r="AH36" s="56"/>
      <c r="AI36" s="56"/>
      <c r="AJ36" s="56"/>
      <c r="AK36" s="56"/>
      <c r="AL36" s="56"/>
      <c r="AM36" s="56"/>
      <c r="AN36" s="56"/>
      <c r="AO36" s="56"/>
      <c r="AP36" s="56"/>
      <c r="AQ36" s="56"/>
      <c r="AR36" s="56"/>
      <c r="AS36" s="56"/>
      <c r="AT36" s="56"/>
      <c r="AU36" s="56"/>
      <c r="AV36" s="56"/>
      <c r="AW36" s="56"/>
      <c r="AX36" s="56"/>
      <c r="AY36" s="56"/>
      <c r="AZ36" s="56"/>
    </row>
    <row r="37" spans="1:52" ht="33.75" x14ac:dyDescent="0.2">
      <c r="A37" s="51">
        <v>7</v>
      </c>
      <c r="B37" s="62" t="s">
        <v>312</v>
      </c>
      <c r="C37" s="44" t="s">
        <v>348</v>
      </c>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t="s">
        <v>452</v>
      </c>
      <c r="AD37" s="56"/>
      <c r="AE37" s="56" t="s">
        <v>452</v>
      </c>
      <c r="AF37" s="56"/>
      <c r="AG37" s="56"/>
      <c r="AH37" s="56"/>
      <c r="AI37" s="56"/>
      <c r="AJ37" s="56"/>
      <c r="AK37" s="56"/>
      <c r="AL37" s="56"/>
      <c r="AM37" s="56"/>
      <c r="AN37" s="56"/>
      <c r="AO37" s="56"/>
      <c r="AP37" s="56"/>
      <c r="AQ37" s="56"/>
      <c r="AR37" s="56"/>
      <c r="AS37" s="56"/>
      <c r="AT37" s="56"/>
      <c r="AU37" s="56"/>
      <c r="AV37" s="56"/>
      <c r="AW37" s="56"/>
      <c r="AX37" s="56"/>
      <c r="AY37" s="56"/>
      <c r="AZ37" s="56"/>
    </row>
    <row r="38" spans="1:52" ht="22.5" x14ac:dyDescent="0.2">
      <c r="A38" s="51">
        <v>8</v>
      </c>
      <c r="B38" s="62" t="s">
        <v>313</v>
      </c>
      <c r="C38" s="44" t="s">
        <v>349</v>
      </c>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t="s">
        <v>452</v>
      </c>
      <c r="AF38" s="56"/>
      <c r="AG38" s="56"/>
      <c r="AH38" s="56" t="s">
        <v>452</v>
      </c>
      <c r="AI38" s="56"/>
      <c r="AJ38" s="56"/>
      <c r="AK38" s="56"/>
      <c r="AL38" s="56"/>
      <c r="AM38" s="56"/>
      <c r="AN38" s="56"/>
      <c r="AO38" s="56"/>
      <c r="AP38" s="56"/>
      <c r="AQ38" s="56"/>
      <c r="AR38" s="56"/>
      <c r="AS38" s="56"/>
      <c r="AT38" s="56"/>
      <c r="AU38" s="56"/>
      <c r="AV38" s="56"/>
      <c r="AW38" s="56"/>
      <c r="AX38" s="56"/>
      <c r="AY38" s="56"/>
      <c r="AZ38" s="56"/>
    </row>
    <row r="39" spans="1:52" ht="56.25" x14ac:dyDescent="0.2">
      <c r="A39" s="51">
        <v>9</v>
      </c>
      <c r="B39" s="62" t="s">
        <v>222</v>
      </c>
      <c r="C39" s="44" t="s">
        <v>350</v>
      </c>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row>
    <row r="40" spans="1:52" ht="22.5" customHeight="1" x14ac:dyDescent="0.2">
      <c r="A40" s="51">
        <v>10</v>
      </c>
      <c r="B40" s="62" t="s">
        <v>223</v>
      </c>
      <c r="C40" s="44" t="s">
        <v>351</v>
      </c>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row>
    <row r="41" spans="1:52" ht="33.75" x14ac:dyDescent="0.2">
      <c r="A41" s="51">
        <v>11</v>
      </c>
      <c r="B41" s="62" t="s">
        <v>314</v>
      </c>
      <c r="C41" s="45" t="s">
        <v>345</v>
      </c>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row>
    <row r="42" spans="1:52" ht="33.75" x14ac:dyDescent="0.2">
      <c r="A42" s="51">
        <v>12</v>
      </c>
      <c r="B42" s="62" t="s">
        <v>315</v>
      </c>
      <c r="C42" s="44" t="s">
        <v>346</v>
      </c>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row>
    <row r="43" spans="1:52" ht="22.5" x14ac:dyDescent="0.2">
      <c r="A43" s="51">
        <v>13</v>
      </c>
      <c r="B43" s="62" t="s">
        <v>226</v>
      </c>
      <c r="C43" s="44" t="s">
        <v>352</v>
      </c>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row>
    <row r="44" spans="1:52" ht="33.75" x14ac:dyDescent="0.2">
      <c r="A44" s="51">
        <v>14</v>
      </c>
      <c r="B44" s="62" t="s">
        <v>316</v>
      </c>
      <c r="C44" s="44" t="s">
        <v>353</v>
      </c>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row>
    <row r="45" spans="1:52" ht="22.5" x14ac:dyDescent="0.2">
      <c r="A45" s="51">
        <v>15</v>
      </c>
      <c r="B45" s="62" t="s">
        <v>228</v>
      </c>
      <c r="C45" s="45" t="s">
        <v>354</v>
      </c>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row>
    <row r="46" spans="1:52" ht="22.5" x14ac:dyDescent="0.2">
      <c r="A46" s="51">
        <v>16</v>
      </c>
      <c r="B46" s="62" t="s">
        <v>317</v>
      </c>
      <c r="C46" s="45" t="s">
        <v>355</v>
      </c>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row>
    <row r="47" spans="1:52" ht="33.75" x14ac:dyDescent="0.2">
      <c r="A47" s="51">
        <v>17</v>
      </c>
      <c r="B47" s="62" t="s">
        <v>230</v>
      </c>
      <c r="C47" s="43" t="s">
        <v>356</v>
      </c>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row>
    <row r="48" spans="1:52" ht="22.5" x14ac:dyDescent="0.2">
      <c r="A48" s="51">
        <v>18</v>
      </c>
      <c r="B48" s="62" t="s">
        <v>231</v>
      </c>
      <c r="C48" s="45" t="s">
        <v>357</v>
      </c>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row>
    <row r="49" spans="1:52" ht="33.75" x14ac:dyDescent="0.2">
      <c r="A49" s="51">
        <v>19</v>
      </c>
      <c r="B49" s="62" t="s">
        <v>232</v>
      </c>
      <c r="C49" s="44" t="s">
        <v>358</v>
      </c>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row>
    <row r="50" spans="1:52" ht="22.5" x14ac:dyDescent="0.2">
      <c r="A50" s="51">
        <v>20</v>
      </c>
      <c r="B50" s="62" t="s">
        <v>233</v>
      </c>
      <c r="C50" s="45" t="s">
        <v>359</v>
      </c>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row>
    <row r="51" spans="1:52" ht="22.5" x14ac:dyDescent="0.2">
      <c r="A51" s="51">
        <v>21</v>
      </c>
      <c r="B51" s="62" t="s">
        <v>318</v>
      </c>
      <c r="C51" s="44" t="s">
        <v>360</v>
      </c>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row>
    <row r="52" spans="1:52" ht="33.75" x14ac:dyDescent="0.2">
      <c r="A52" s="51">
        <v>22</v>
      </c>
      <c r="B52" s="62" t="s">
        <v>235</v>
      </c>
      <c r="C52" s="45" t="s">
        <v>361</v>
      </c>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row>
    <row r="53" spans="1:52" ht="22.5" x14ac:dyDescent="0.2">
      <c r="A53" s="51">
        <v>23</v>
      </c>
      <c r="B53" s="62" t="s">
        <v>68</v>
      </c>
      <c r="C53" s="44" t="s">
        <v>362</v>
      </c>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row>
    <row r="54" spans="1:52" ht="22.5" x14ac:dyDescent="0.2">
      <c r="A54" s="51">
        <v>24</v>
      </c>
      <c r="B54" s="62" t="s">
        <v>236</v>
      </c>
      <c r="C54" s="44" t="s">
        <v>363</v>
      </c>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row>
    <row r="55" spans="1:52" ht="22.5" x14ac:dyDescent="0.2">
      <c r="A55" s="51">
        <v>25</v>
      </c>
      <c r="B55" s="62" t="s">
        <v>237</v>
      </c>
      <c r="C55" s="44" t="s">
        <v>364</v>
      </c>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row>
    <row r="56" spans="1:52" ht="22.5" x14ac:dyDescent="0.2">
      <c r="A56" s="51">
        <v>26</v>
      </c>
      <c r="B56" s="62" t="s">
        <v>69</v>
      </c>
      <c r="C56" s="45" t="s">
        <v>365</v>
      </c>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row>
    <row r="57" spans="1:52" ht="22.5" x14ac:dyDescent="0.2">
      <c r="A57" s="51">
        <v>27</v>
      </c>
      <c r="B57" s="62" t="s">
        <v>238</v>
      </c>
      <c r="C57" s="45" t="s">
        <v>366</v>
      </c>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row>
    <row r="58" spans="1:52" ht="22.5" x14ac:dyDescent="0.2">
      <c r="A58" s="51">
        <v>28</v>
      </c>
      <c r="B58" s="62" t="s">
        <v>319</v>
      </c>
      <c r="C58" s="43" t="s">
        <v>367</v>
      </c>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row>
    <row r="59" spans="1:52" ht="33.75" x14ac:dyDescent="0.2">
      <c r="A59" s="51">
        <v>29</v>
      </c>
      <c r="B59" s="62" t="s">
        <v>320</v>
      </c>
      <c r="C59" s="44" t="s">
        <v>368</v>
      </c>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row>
    <row r="60" spans="1:52" s="57" customFormat="1" x14ac:dyDescent="0.2">
      <c r="A60" s="67"/>
      <c r="B60" s="70" t="s">
        <v>340</v>
      </c>
      <c r="C60" s="68"/>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row>
    <row r="61" spans="1:52" ht="33.75" x14ac:dyDescent="0.2">
      <c r="A61" s="51">
        <v>1</v>
      </c>
      <c r="B61" s="62" t="s">
        <v>241</v>
      </c>
      <c r="C61" s="44" t="s">
        <v>369</v>
      </c>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row>
    <row r="62" spans="1:52" ht="22.5" x14ac:dyDescent="0.2">
      <c r="A62" s="51">
        <v>2</v>
      </c>
      <c r="B62" s="62" t="s">
        <v>242</v>
      </c>
      <c r="C62" s="44" t="s">
        <v>370</v>
      </c>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row>
    <row r="63" spans="1:52" ht="22.5" x14ac:dyDescent="0.2">
      <c r="A63" s="51">
        <v>3</v>
      </c>
      <c r="B63" s="62" t="s">
        <v>243</v>
      </c>
      <c r="C63" s="44" t="s">
        <v>371</v>
      </c>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row>
    <row r="64" spans="1:52" ht="22.5" x14ac:dyDescent="0.2">
      <c r="A64" s="51">
        <v>4</v>
      </c>
      <c r="B64" s="62" t="s">
        <v>321</v>
      </c>
      <c r="C64" s="44" t="s">
        <v>372</v>
      </c>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row>
    <row r="65" spans="1:52" ht="22.5" x14ac:dyDescent="0.2">
      <c r="A65" s="51">
        <v>5</v>
      </c>
      <c r="B65" s="62" t="s">
        <v>274</v>
      </c>
      <c r="C65" s="44" t="s">
        <v>373</v>
      </c>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row>
    <row r="66" spans="1:52" ht="22.5" x14ac:dyDescent="0.2">
      <c r="A66" s="51">
        <v>6</v>
      </c>
      <c r="B66" s="62" t="s">
        <v>70</v>
      </c>
      <c r="C66" s="72" t="s">
        <v>374</v>
      </c>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row>
    <row r="67" spans="1:52" ht="33.75" x14ac:dyDescent="0.2">
      <c r="A67" s="51">
        <v>7</v>
      </c>
      <c r="B67" s="62" t="s">
        <v>71</v>
      </c>
      <c r="C67" s="44" t="s">
        <v>375</v>
      </c>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row>
    <row r="68" spans="1:52" ht="22.5" x14ac:dyDescent="0.2">
      <c r="A68" s="51">
        <v>8</v>
      </c>
      <c r="B68" s="62" t="s">
        <v>322</v>
      </c>
      <c r="C68" s="44" t="s">
        <v>376</v>
      </c>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row>
    <row r="69" spans="1:52" ht="22.5" x14ac:dyDescent="0.2">
      <c r="A69" s="51">
        <v>9</v>
      </c>
      <c r="B69" s="62" t="s">
        <v>323</v>
      </c>
      <c r="C69" s="44" t="s">
        <v>377</v>
      </c>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row>
    <row r="70" spans="1:52" ht="33.75" x14ac:dyDescent="0.2">
      <c r="A70" s="51">
        <v>10</v>
      </c>
      <c r="B70" s="62" t="s">
        <v>248</v>
      </c>
      <c r="C70" s="44" t="s">
        <v>378</v>
      </c>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row>
    <row r="71" spans="1:52" ht="33.75" x14ac:dyDescent="0.2">
      <c r="A71" s="51">
        <v>11</v>
      </c>
      <c r="B71" s="62" t="s">
        <v>249</v>
      </c>
      <c r="C71" s="44" t="s">
        <v>378</v>
      </c>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row>
    <row r="72" spans="1:52" x14ac:dyDescent="0.2">
      <c r="A72" s="67"/>
      <c r="B72" s="214" t="s">
        <v>423</v>
      </c>
      <c r="C72" s="215"/>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row>
    <row r="73" spans="1:52" ht="22.5" x14ac:dyDescent="0.2">
      <c r="A73" s="51">
        <v>1</v>
      </c>
      <c r="B73" s="216" t="s">
        <v>324</v>
      </c>
      <c r="C73" s="49" t="s">
        <v>379</v>
      </c>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row>
    <row r="74" spans="1:52" ht="33.75" x14ac:dyDescent="0.2">
      <c r="A74" s="51">
        <v>2</v>
      </c>
      <c r="B74" s="216" t="s">
        <v>325</v>
      </c>
      <c r="C74" s="49" t="s">
        <v>380</v>
      </c>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row>
    <row r="75" spans="1:52" ht="22.5" x14ac:dyDescent="0.2">
      <c r="A75" s="51">
        <v>3</v>
      </c>
      <c r="B75" s="216" t="s">
        <v>326</v>
      </c>
      <c r="C75" s="49" t="s">
        <v>381</v>
      </c>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row>
    <row r="76" spans="1:52" ht="45" x14ac:dyDescent="0.2">
      <c r="A76" s="51">
        <v>4</v>
      </c>
      <c r="B76" s="216" t="s">
        <v>327</v>
      </c>
      <c r="C76" s="49" t="s">
        <v>382</v>
      </c>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row>
    <row r="77" spans="1:52" ht="33.75" x14ac:dyDescent="0.2">
      <c r="A77" s="51">
        <v>5</v>
      </c>
      <c r="B77" s="216" t="s">
        <v>72</v>
      </c>
      <c r="C77" s="49" t="s">
        <v>383</v>
      </c>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row>
    <row r="78" spans="1:52" ht="22.5" x14ac:dyDescent="0.2">
      <c r="A78" s="51">
        <v>6</v>
      </c>
      <c r="B78" s="217" t="s">
        <v>194</v>
      </c>
      <c r="C78" s="49" t="s">
        <v>384</v>
      </c>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row>
    <row r="79" spans="1:52" ht="22.5" x14ac:dyDescent="0.2">
      <c r="A79" s="51">
        <v>7</v>
      </c>
      <c r="B79" s="216" t="s">
        <v>73</v>
      </c>
      <c r="C79" s="49" t="s">
        <v>385</v>
      </c>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row>
    <row r="80" spans="1:52" ht="22.5" x14ac:dyDescent="0.2">
      <c r="A80" s="51">
        <v>8</v>
      </c>
      <c r="B80" s="216" t="s">
        <v>254</v>
      </c>
      <c r="C80" s="49" t="s">
        <v>386</v>
      </c>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row>
    <row r="81" spans="1:52" ht="33.75" x14ac:dyDescent="0.2">
      <c r="A81" s="51">
        <v>9</v>
      </c>
      <c r="B81" s="216" t="s">
        <v>255</v>
      </c>
      <c r="C81" s="49" t="s">
        <v>387</v>
      </c>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row>
    <row r="82" spans="1:52" ht="33.75" x14ac:dyDescent="0.2">
      <c r="A82" s="51">
        <v>10</v>
      </c>
      <c r="B82" s="216" t="s">
        <v>74</v>
      </c>
      <c r="C82" s="49" t="s">
        <v>388</v>
      </c>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row>
    <row r="83" spans="1:52" ht="22.5" x14ac:dyDescent="0.2">
      <c r="A83" s="51">
        <v>11</v>
      </c>
      <c r="B83" s="216" t="s">
        <v>256</v>
      </c>
      <c r="C83" s="49" t="s">
        <v>389</v>
      </c>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row>
    <row r="84" spans="1:52" ht="45" x14ac:dyDescent="0.2">
      <c r="A84" s="51">
        <v>12</v>
      </c>
      <c r="B84" s="216" t="s">
        <v>257</v>
      </c>
      <c r="C84" s="49" t="s">
        <v>390</v>
      </c>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row>
    <row r="85" spans="1:52" x14ac:dyDescent="0.2">
      <c r="A85" s="67"/>
      <c r="B85" s="70" t="s">
        <v>527</v>
      </c>
      <c r="C85" s="71"/>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row>
    <row r="86" spans="1:52" ht="63.75" x14ac:dyDescent="0.2">
      <c r="A86" s="51">
        <v>1</v>
      </c>
      <c r="B86" s="220" t="s">
        <v>784</v>
      </c>
      <c r="C86" s="44" t="s">
        <v>664</v>
      </c>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row>
    <row r="87" spans="1:52" ht="38.25" x14ac:dyDescent="0.2">
      <c r="A87" s="51">
        <v>2</v>
      </c>
      <c r="B87" s="220" t="s">
        <v>661</v>
      </c>
      <c r="C87" s="44"/>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row>
    <row r="88" spans="1:52" ht="25.5" x14ac:dyDescent="0.2">
      <c r="A88" s="51">
        <v>3</v>
      </c>
      <c r="B88" s="220" t="s">
        <v>785</v>
      </c>
      <c r="C88" s="44"/>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row>
    <row r="89" spans="1:52" ht="25.5" x14ac:dyDescent="0.2">
      <c r="A89" s="51">
        <v>4</v>
      </c>
      <c r="B89" s="219" t="s">
        <v>786</v>
      </c>
      <c r="C89" s="44"/>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row>
    <row r="90" spans="1:52" ht="11.25" customHeight="1" x14ac:dyDescent="0.2">
      <c r="A90" s="364" t="s">
        <v>395</v>
      </c>
      <c r="B90" s="365"/>
      <c r="C90" s="84"/>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row>
    <row r="91" spans="1:52" ht="30" x14ac:dyDescent="0.2">
      <c r="A91" s="51">
        <v>1</v>
      </c>
      <c r="B91" s="91" t="s">
        <v>207</v>
      </c>
      <c r="C91" s="224" t="s">
        <v>404</v>
      </c>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row>
    <row r="92" spans="1:52" ht="30" x14ac:dyDescent="0.2">
      <c r="A92" s="51">
        <v>2</v>
      </c>
      <c r="B92" s="91" t="s">
        <v>198</v>
      </c>
      <c r="C92" s="224" t="s">
        <v>338</v>
      </c>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row>
    <row r="93" spans="1:52" ht="30" x14ac:dyDescent="0.2">
      <c r="A93" s="51">
        <v>3</v>
      </c>
      <c r="B93" s="91" t="s">
        <v>459</v>
      </c>
      <c r="C93" s="224" t="s">
        <v>405</v>
      </c>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row>
    <row r="94" spans="1:52" ht="30" x14ac:dyDescent="0.2">
      <c r="A94" s="51">
        <v>4</v>
      </c>
      <c r="B94" s="91" t="s">
        <v>460</v>
      </c>
      <c r="C94" s="224" t="s">
        <v>406</v>
      </c>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row>
    <row r="95" spans="1:52" ht="15" x14ac:dyDescent="0.2">
      <c r="A95" s="51">
        <v>5</v>
      </c>
      <c r="B95" s="91" t="s">
        <v>206</v>
      </c>
      <c r="C95" s="224" t="s">
        <v>407</v>
      </c>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row>
    <row r="96" spans="1:52" ht="30" x14ac:dyDescent="0.2">
      <c r="A96" s="51">
        <v>6</v>
      </c>
      <c r="B96" s="91" t="s">
        <v>461</v>
      </c>
      <c r="C96" s="224" t="s">
        <v>408</v>
      </c>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row>
    <row r="97" spans="1:52" ht="15" x14ac:dyDescent="0.2">
      <c r="A97" s="51">
        <v>7</v>
      </c>
      <c r="B97" s="91" t="s">
        <v>462</v>
      </c>
      <c r="C97" s="224" t="s">
        <v>22</v>
      </c>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row>
    <row r="98" spans="1:52" ht="15" x14ac:dyDescent="0.2">
      <c r="A98" s="51">
        <v>8</v>
      </c>
      <c r="B98" s="218" t="s">
        <v>779</v>
      </c>
      <c r="C98" s="224" t="s">
        <v>409</v>
      </c>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row>
    <row r="99" spans="1:52" ht="30" x14ac:dyDescent="0.2">
      <c r="A99" s="51">
        <v>9</v>
      </c>
      <c r="B99" s="92" t="s">
        <v>59</v>
      </c>
      <c r="C99" s="224" t="s">
        <v>410</v>
      </c>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row>
    <row r="100" spans="1:52" ht="30" x14ac:dyDescent="0.2">
      <c r="A100" s="51">
        <v>10</v>
      </c>
      <c r="B100" s="227" t="s">
        <v>60</v>
      </c>
      <c r="C100" s="224" t="s">
        <v>411</v>
      </c>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row>
    <row r="101" spans="1:52" ht="30" x14ac:dyDescent="0.2">
      <c r="A101" s="51">
        <v>11</v>
      </c>
      <c r="B101" s="92" t="s">
        <v>61</v>
      </c>
      <c r="C101" s="224" t="s">
        <v>405</v>
      </c>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row>
    <row r="102" spans="1:52" ht="45" x14ac:dyDescent="0.2">
      <c r="A102" s="51">
        <v>12</v>
      </c>
      <c r="B102" s="92" t="s">
        <v>199</v>
      </c>
      <c r="C102" s="224" t="s">
        <v>412</v>
      </c>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row>
    <row r="103" spans="1:52" ht="15" x14ac:dyDescent="0.2">
      <c r="A103" s="51">
        <v>13</v>
      </c>
      <c r="B103" s="92" t="s">
        <v>62</v>
      </c>
      <c r="C103" s="224" t="s">
        <v>413</v>
      </c>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row>
    <row r="104" spans="1:52" ht="15" x14ac:dyDescent="0.2">
      <c r="A104" s="51">
        <v>14</v>
      </c>
      <c r="B104" s="92" t="s">
        <v>64</v>
      </c>
      <c r="C104" s="224" t="s">
        <v>414</v>
      </c>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row>
    <row r="105" spans="1:52" ht="15" x14ac:dyDescent="0.2">
      <c r="A105" s="51">
        <v>15</v>
      </c>
      <c r="B105" s="92" t="s">
        <v>63</v>
      </c>
      <c r="C105" s="224" t="s">
        <v>415</v>
      </c>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row>
    <row r="106" spans="1:52" ht="30" x14ac:dyDescent="0.2">
      <c r="A106" s="51">
        <v>16</v>
      </c>
      <c r="B106" s="92" t="s">
        <v>65</v>
      </c>
      <c r="C106" s="224" t="s">
        <v>416</v>
      </c>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row>
    <row r="107" spans="1:52" ht="15" x14ac:dyDescent="0.2">
      <c r="A107" s="51">
        <v>17</v>
      </c>
      <c r="B107" s="92" t="s">
        <v>66</v>
      </c>
      <c r="C107" s="224" t="s">
        <v>415</v>
      </c>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row>
    <row r="108" spans="1:52" ht="15" x14ac:dyDescent="0.2">
      <c r="A108" s="51">
        <v>18</v>
      </c>
      <c r="B108" s="228" t="s">
        <v>787</v>
      </c>
      <c r="C108" s="224" t="s">
        <v>417</v>
      </c>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row>
    <row r="109" spans="1:52" ht="15" x14ac:dyDescent="0.25">
      <c r="A109" s="51">
        <v>19</v>
      </c>
      <c r="B109" s="93" t="s">
        <v>418</v>
      </c>
      <c r="C109" s="224" t="s">
        <v>397</v>
      </c>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row>
    <row r="110" spans="1:52" ht="30" x14ac:dyDescent="0.25">
      <c r="A110" s="51">
        <v>20</v>
      </c>
      <c r="B110" s="89" t="s">
        <v>463</v>
      </c>
      <c r="C110" s="224" t="s">
        <v>409</v>
      </c>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row>
    <row r="111" spans="1:52" ht="60" x14ac:dyDescent="0.25">
      <c r="A111" s="51">
        <v>21</v>
      </c>
      <c r="B111" s="89" t="s">
        <v>464</v>
      </c>
      <c r="C111" s="224" t="s">
        <v>419</v>
      </c>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row>
    <row r="112" spans="1:52" ht="45" x14ac:dyDescent="0.25">
      <c r="A112" s="51">
        <v>22</v>
      </c>
      <c r="B112" s="89" t="s">
        <v>402</v>
      </c>
      <c r="C112" s="224" t="s">
        <v>420</v>
      </c>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row>
    <row r="113" spans="1:52" ht="15" x14ac:dyDescent="0.25">
      <c r="A113" s="51">
        <v>23</v>
      </c>
      <c r="B113" s="226" t="s">
        <v>401</v>
      </c>
      <c r="C113" s="224" t="s">
        <v>146</v>
      </c>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row>
    <row r="114" spans="1:52" ht="60" x14ac:dyDescent="0.25">
      <c r="A114" s="51">
        <v>24</v>
      </c>
      <c r="B114" s="89" t="s">
        <v>400</v>
      </c>
      <c r="C114" s="224" t="s">
        <v>421</v>
      </c>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row>
    <row r="115" spans="1:52" ht="60" x14ac:dyDescent="0.25">
      <c r="A115" s="51">
        <v>25</v>
      </c>
      <c r="B115" s="89" t="s">
        <v>399</v>
      </c>
      <c r="C115" s="224" t="s">
        <v>396</v>
      </c>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row>
    <row r="116" spans="1:52" ht="30" x14ac:dyDescent="0.25">
      <c r="A116" s="51">
        <v>26</v>
      </c>
      <c r="B116" s="89" t="s">
        <v>465</v>
      </c>
      <c r="C116" s="224" t="s">
        <v>422</v>
      </c>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row>
    <row r="117" spans="1:52" ht="30" x14ac:dyDescent="0.25">
      <c r="A117" s="51">
        <v>27</v>
      </c>
      <c r="B117" s="88" t="s">
        <v>398</v>
      </c>
      <c r="C117" s="224" t="s">
        <v>420</v>
      </c>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row>
    <row r="118" spans="1:52" ht="15" x14ac:dyDescent="0.25">
      <c r="A118" s="51">
        <v>28</v>
      </c>
      <c r="B118" s="93" t="s">
        <v>425</v>
      </c>
      <c r="C118" s="225" t="s">
        <v>426</v>
      </c>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row>
    <row r="119" spans="1:52" ht="15" x14ac:dyDescent="0.25">
      <c r="A119" s="51">
        <v>29</v>
      </c>
      <c r="B119" s="93" t="s">
        <v>427</v>
      </c>
      <c r="C119" s="225" t="s">
        <v>428</v>
      </c>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row>
    <row r="120" spans="1:52" ht="30" x14ac:dyDescent="0.2">
      <c r="A120" s="51">
        <v>30</v>
      </c>
      <c r="B120" s="221" t="s">
        <v>783</v>
      </c>
      <c r="C120" s="224" t="s">
        <v>403</v>
      </c>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row>
    <row r="121" spans="1:52" x14ac:dyDescent="0.2">
      <c r="A121" s="40"/>
    </row>
  </sheetData>
  <mergeCells count="9">
    <mergeCell ref="A29:B29"/>
    <mergeCell ref="A90:B90"/>
    <mergeCell ref="A1:AZ1"/>
    <mergeCell ref="D3:AZ4"/>
    <mergeCell ref="A6:B6"/>
    <mergeCell ref="A18:B18"/>
    <mergeCell ref="C3:C5"/>
    <mergeCell ref="B3:B5"/>
    <mergeCell ref="A3:A5"/>
  </mergeCells>
  <pageMargins left="0.26" right="0.17" top="0.55000000000000004" bottom="0.23" header="0.5" footer="0.5"/>
  <pageSetup paperSize="9"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0B64F-B2D5-48A7-9DBF-625EE8CFA120}">
  <dimension ref="B3:R15"/>
  <sheetViews>
    <sheetView zoomScale="71" zoomScaleNormal="71" workbookViewId="0">
      <pane xSplit="2" ySplit="6" topLeftCell="C10" activePane="bottomRight" state="frozen"/>
      <selection pane="topRight" activeCell="C1" sqref="C1"/>
      <selection pane="bottomLeft" activeCell="A7" sqref="A7"/>
      <selection pane="bottomRight" activeCell="O6" sqref="O6"/>
    </sheetView>
  </sheetViews>
  <sheetFormatPr defaultRowHeight="15.75" x14ac:dyDescent="0.25"/>
  <cols>
    <col min="2" max="2" width="9" style="110"/>
    <col min="5" max="14" width="10.625" customWidth="1"/>
    <col min="18" max="18" width="13.875" bestFit="1" customWidth="1"/>
  </cols>
  <sheetData>
    <row r="3" spans="2:18" x14ac:dyDescent="0.25">
      <c r="B3" s="111"/>
      <c r="C3" s="112" t="s">
        <v>513</v>
      </c>
      <c r="D3" s="112" t="s">
        <v>513</v>
      </c>
      <c r="E3" s="112"/>
      <c r="F3" s="112"/>
      <c r="G3" s="112"/>
      <c r="H3" s="112"/>
      <c r="I3" s="112" t="s">
        <v>513</v>
      </c>
      <c r="J3" s="112" t="s">
        <v>513</v>
      </c>
      <c r="K3" s="112" t="s">
        <v>513</v>
      </c>
      <c r="L3" s="112" t="s">
        <v>513</v>
      </c>
      <c r="M3" s="112" t="s">
        <v>513</v>
      </c>
      <c r="N3" s="196"/>
      <c r="O3" s="113"/>
      <c r="P3" s="113"/>
      <c r="Q3" s="113"/>
      <c r="R3" s="113"/>
    </row>
    <row r="4" spans="2:18" x14ac:dyDescent="0.25">
      <c r="B4" s="111"/>
      <c r="C4" s="113"/>
      <c r="D4" s="113"/>
      <c r="E4" s="113"/>
      <c r="F4" s="113"/>
      <c r="G4" s="113"/>
      <c r="H4" s="113"/>
      <c r="I4" s="113"/>
      <c r="J4" s="113"/>
      <c r="K4" s="113"/>
      <c r="L4" s="113"/>
      <c r="M4" s="113"/>
      <c r="N4" s="113"/>
      <c r="O4" s="113"/>
      <c r="P4" s="113"/>
      <c r="Q4" s="113"/>
      <c r="R4" s="113"/>
    </row>
    <row r="5" spans="2:18" ht="28.5" customHeight="1" x14ac:dyDescent="0.25">
      <c r="B5" s="114" t="s">
        <v>514</v>
      </c>
      <c r="C5" s="115" t="s">
        <v>21</v>
      </c>
      <c r="D5" s="115" t="s">
        <v>515</v>
      </c>
      <c r="E5" s="379" t="s">
        <v>516</v>
      </c>
      <c r="F5" s="380"/>
      <c r="G5" s="380"/>
      <c r="H5" s="380"/>
      <c r="I5" s="380"/>
      <c r="J5" s="380"/>
      <c r="K5" s="380"/>
      <c r="L5" s="380"/>
      <c r="M5" s="380"/>
      <c r="N5" s="380"/>
      <c r="O5" s="380"/>
      <c r="P5" s="380"/>
      <c r="Q5" s="380"/>
      <c r="R5" s="381"/>
    </row>
    <row r="6" spans="2:18" s="110" customFormat="1" ht="28.5" customHeight="1" x14ac:dyDescent="0.25">
      <c r="B6" s="114"/>
      <c r="C6" s="114"/>
      <c r="D6" s="114"/>
      <c r="E6" s="379" t="s">
        <v>517</v>
      </c>
      <c r="F6" s="380"/>
      <c r="G6" s="380"/>
      <c r="H6" s="380"/>
      <c r="I6" s="380"/>
      <c r="J6" s="380"/>
      <c r="K6" s="380"/>
      <c r="L6" s="380"/>
      <c r="M6" s="381"/>
      <c r="N6" s="189"/>
      <c r="O6" s="114" t="s">
        <v>525</v>
      </c>
      <c r="P6" s="379" t="s">
        <v>526</v>
      </c>
      <c r="Q6" s="380"/>
      <c r="R6" s="381"/>
    </row>
    <row r="7" spans="2:18" ht="99.95" customHeight="1" x14ac:dyDescent="0.3">
      <c r="B7" s="194" t="s">
        <v>518</v>
      </c>
      <c r="C7" s="194">
        <f>'Kurikulum MBKM 2021'!D105</f>
        <v>6</v>
      </c>
      <c r="D7" s="194">
        <f>'Kurikulum MBKM 2021'!A104</f>
        <v>2</v>
      </c>
      <c r="E7" s="178"/>
      <c r="F7" s="178"/>
      <c r="G7" s="178"/>
      <c r="H7" s="194"/>
      <c r="I7" s="195"/>
      <c r="J7" s="195"/>
      <c r="K7" s="194" t="s">
        <v>720</v>
      </c>
      <c r="L7" s="194" t="s">
        <v>721</v>
      </c>
      <c r="M7" s="194" t="s">
        <v>722</v>
      </c>
      <c r="N7" s="194"/>
      <c r="O7" s="178"/>
      <c r="P7" s="178"/>
      <c r="Q7" s="178"/>
      <c r="R7" s="178"/>
    </row>
    <row r="8" spans="2:18" ht="99.95" customHeight="1" x14ac:dyDescent="0.3">
      <c r="B8" s="194" t="s">
        <v>519</v>
      </c>
      <c r="C8" s="194">
        <f>'Kurikulum MBKM 2021'!D95</f>
        <v>4</v>
      </c>
      <c r="D8" s="194">
        <f>'Kurikulum MBKM 2021'!A94</f>
        <v>1</v>
      </c>
      <c r="E8" s="178"/>
      <c r="F8" s="178"/>
      <c r="G8" s="178"/>
      <c r="H8" s="195"/>
      <c r="I8" s="195"/>
      <c r="J8" s="194" t="s">
        <v>718</v>
      </c>
      <c r="K8" s="194" t="s">
        <v>719</v>
      </c>
      <c r="L8" s="178"/>
      <c r="M8" s="178"/>
      <c r="N8" s="178"/>
      <c r="O8" s="178"/>
      <c r="P8" s="178"/>
      <c r="Q8" s="178"/>
      <c r="R8" s="178"/>
    </row>
    <row r="9" spans="2:18" ht="99.95" customHeight="1" x14ac:dyDescent="0.3">
      <c r="B9" s="194" t="s">
        <v>520</v>
      </c>
      <c r="C9" s="194">
        <f>'Kurikulum MBKM 2021'!D87</f>
        <v>2</v>
      </c>
      <c r="D9" s="194">
        <f>'Kurikulum MBKM 2021'!A86</f>
        <v>7</v>
      </c>
      <c r="E9" s="194" t="s">
        <v>710</v>
      </c>
      <c r="F9" s="194" t="s">
        <v>711</v>
      </c>
      <c r="G9" s="194" t="s">
        <v>712</v>
      </c>
      <c r="H9" s="194" t="s">
        <v>713</v>
      </c>
      <c r="I9" s="194" t="s">
        <v>714</v>
      </c>
      <c r="J9" s="194" t="s">
        <v>715</v>
      </c>
      <c r="K9" s="194" t="s">
        <v>717</v>
      </c>
      <c r="L9" s="194" t="s">
        <v>716</v>
      </c>
      <c r="M9" s="178"/>
      <c r="N9" s="178"/>
      <c r="O9" s="178"/>
      <c r="P9" s="178"/>
      <c r="Q9" s="178"/>
      <c r="R9" s="178"/>
    </row>
    <row r="10" spans="2:18" ht="99.95" customHeight="1" x14ac:dyDescent="0.3">
      <c r="B10" s="194" t="s">
        <v>452</v>
      </c>
      <c r="C10" s="194">
        <f>'Kurikulum MBKM 2021'!D73</f>
        <v>2</v>
      </c>
      <c r="D10" s="194">
        <f>'Kurikulum MBKM 2021'!A72</f>
        <v>7</v>
      </c>
      <c r="E10" s="194" t="s">
        <v>703</v>
      </c>
      <c r="F10" s="194" t="s">
        <v>704</v>
      </c>
      <c r="G10" s="194" t="s">
        <v>705</v>
      </c>
      <c r="H10" s="194" t="s">
        <v>706</v>
      </c>
      <c r="I10" s="194" t="s">
        <v>707</v>
      </c>
      <c r="J10" s="194" t="s">
        <v>708</v>
      </c>
      <c r="K10" s="194" t="s">
        <v>709</v>
      </c>
      <c r="L10" s="178"/>
      <c r="M10" s="178"/>
      <c r="N10" s="178"/>
      <c r="O10" s="178"/>
      <c r="P10" s="178"/>
      <c r="Q10" s="178"/>
      <c r="R10" s="178"/>
    </row>
    <row r="11" spans="2:18" ht="99.95" customHeight="1" x14ac:dyDescent="0.3">
      <c r="B11" s="194" t="s">
        <v>521</v>
      </c>
      <c r="C11" s="194">
        <f>'Kurikulum MBKM 2021'!D60</f>
        <v>15</v>
      </c>
      <c r="D11" s="194">
        <f>'Kurikulum MBKM 2021'!A59</f>
        <v>7</v>
      </c>
      <c r="E11" s="194" t="s">
        <v>702</v>
      </c>
      <c r="F11" s="194" t="s">
        <v>696</v>
      </c>
      <c r="G11" s="194" t="s">
        <v>697</v>
      </c>
      <c r="H11" s="194" t="s">
        <v>698</v>
      </c>
      <c r="I11" s="194" t="s">
        <v>699</v>
      </c>
      <c r="J11" s="194" t="s">
        <v>700</v>
      </c>
      <c r="K11" s="194" t="s">
        <v>701</v>
      </c>
      <c r="L11" s="178"/>
      <c r="M11" s="178"/>
      <c r="N11" s="178"/>
      <c r="O11" s="178"/>
      <c r="P11" s="178"/>
      <c r="Q11" s="178"/>
      <c r="R11" s="178"/>
    </row>
    <row r="12" spans="2:18" ht="99.95" customHeight="1" x14ac:dyDescent="0.3">
      <c r="B12" s="194" t="s">
        <v>522</v>
      </c>
      <c r="C12" s="194">
        <f>'Kurikulum MBKM 2021'!D47</f>
        <v>16</v>
      </c>
      <c r="D12" s="194">
        <f>'Kurikulum MBKM 2021'!A46</f>
        <v>7</v>
      </c>
      <c r="E12" s="194" t="s">
        <v>689</v>
      </c>
      <c r="F12" s="194" t="s">
        <v>690</v>
      </c>
      <c r="G12" s="194" t="s">
        <v>691</v>
      </c>
      <c r="H12" s="194" t="s">
        <v>692</v>
      </c>
      <c r="I12" s="194" t="s">
        <v>693</v>
      </c>
      <c r="J12" s="194" t="s">
        <v>694</v>
      </c>
      <c r="K12" s="194" t="s">
        <v>695</v>
      </c>
      <c r="L12" s="178"/>
      <c r="M12" s="178"/>
      <c r="N12" s="178"/>
      <c r="O12" s="178"/>
      <c r="P12" s="178"/>
      <c r="Q12" s="178"/>
      <c r="R12" s="178"/>
    </row>
    <row r="13" spans="2:18" s="179" customFormat="1" ht="99.95" customHeight="1" x14ac:dyDescent="0.3">
      <c r="B13" s="194" t="s">
        <v>523</v>
      </c>
      <c r="C13" s="194">
        <f>'Kurikulum MBKM 2021'!D34</f>
        <v>21</v>
      </c>
      <c r="D13" s="194">
        <f>'Kurikulum MBKM 2021'!A33</f>
        <v>8</v>
      </c>
      <c r="E13" s="194" t="s">
        <v>680</v>
      </c>
      <c r="F13" s="191" t="s">
        <v>681</v>
      </c>
      <c r="G13" s="191" t="s">
        <v>682</v>
      </c>
      <c r="H13" s="191" t="s">
        <v>683</v>
      </c>
      <c r="I13" s="191" t="s">
        <v>684</v>
      </c>
      <c r="J13" s="191" t="s">
        <v>685</v>
      </c>
      <c r="K13" s="191" t="s">
        <v>687</v>
      </c>
      <c r="L13" s="191" t="s">
        <v>686</v>
      </c>
      <c r="M13" s="191" t="s">
        <v>688</v>
      </c>
      <c r="N13" s="191"/>
      <c r="O13" s="178"/>
      <c r="P13" s="178"/>
      <c r="Q13" s="178"/>
      <c r="R13" s="178"/>
    </row>
    <row r="14" spans="2:18" s="179" customFormat="1" ht="99.95" customHeight="1" x14ac:dyDescent="0.25">
      <c r="B14" s="194" t="s">
        <v>524</v>
      </c>
      <c r="C14" s="194">
        <f>'Kurikulum MBKM 2021'!D19</f>
        <v>22</v>
      </c>
      <c r="D14" s="194">
        <f>'Kurikulum MBKM 2021'!A18</f>
        <v>10</v>
      </c>
      <c r="E14" s="168" t="s">
        <v>679</v>
      </c>
      <c r="F14" s="197"/>
      <c r="G14" s="197"/>
      <c r="H14" s="191" t="s">
        <v>673</v>
      </c>
      <c r="I14" s="168" t="s">
        <v>674</v>
      </c>
      <c r="J14" s="191" t="s">
        <v>675</v>
      </c>
      <c r="K14" s="191" t="s">
        <v>676</v>
      </c>
      <c r="L14" s="191" t="s">
        <v>677</v>
      </c>
      <c r="M14" s="193" t="s">
        <v>678</v>
      </c>
      <c r="N14" s="193"/>
      <c r="O14" s="197"/>
      <c r="P14" s="192" t="s">
        <v>672</v>
      </c>
      <c r="Q14" s="192" t="s">
        <v>670</v>
      </c>
      <c r="R14" s="192" t="s">
        <v>671</v>
      </c>
    </row>
    <row r="15" spans="2:18" x14ac:dyDescent="0.25">
      <c r="E15" s="108"/>
      <c r="F15" s="108"/>
      <c r="G15" s="108"/>
      <c r="H15" s="108"/>
      <c r="I15" s="108"/>
      <c r="J15" s="108"/>
      <c r="K15" s="108"/>
      <c r="L15" s="108"/>
      <c r="M15" s="108"/>
      <c r="N15" s="108"/>
      <c r="O15" s="190"/>
      <c r="P15" s="190"/>
      <c r="Q15" s="190"/>
    </row>
  </sheetData>
  <mergeCells count="3">
    <mergeCell ref="E5:R5"/>
    <mergeCell ref="E6:M6"/>
    <mergeCell ref="P6:R6"/>
  </mergeCells>
  <printOptions verticalCentered="1"/>
  <pageMargins left="0.70866141732283472" right="0.70866141732283472" top="0.74803149606299213" bottom="0.74803149606299213" header="0.31496062992125984" footer="0.31496062992125984"/>
  <pageSetup paperSize="9" orientation="portrait" horizontalDpi="4294967293"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E6F2-64A7-4416-AC55-1ED772DE57C9}">
  <dimension ref="A1:BK121"/>
  <sheetViews>
    <sheetView topLeftCell="A4" zoomScale="95" zoomScaleNormal="95" workbookViewId="0">
      <pane xSplit="2" ySplit="2" topLeftCell="C20" activePane="bottomRight" state="frozen"/>
      <selection activeCell="A4" sqref="A4"/>
      <selection pane="topRight" activeCell="C4" sqref="C4"/>
      <selection pane="bottomLeft" activeCell="A6" sqref="A6"/>
      <selection pane="bottomRight" activeCell="AC27" sqref="AC27"/>
    </sheetView>
  </sheetViews>
  <sheetFormatPr defaultColWidth="11" defaultRowHeight="11.25" x14ac:dyDescent="0.2"/>
  <cols>
    <col min="1" max="1" width="3.875" style="200" bestFit="1" customWidth="1"/>
    <col min="2" max="2" width="31.125" style="41" bestFit="1" customWidth="1"/>
    <col min="3" max="4" width="2.875" style="42" customWidth="1"/>
    <col min="5" max="5" width="2.875" style="42" bestFit="1" customWidth="1"/>
    <col min="6" max="11" width="2.875" style="42" customWidth="1"/>
    <col min="12" max="12" width="2.875" style="42" bestFit="1" customWidth="1"/>
    <col min="13" max="13" width="3.25" style="42" bestFit="1" customWidth="1"/>
    <col min="14" max="15" width="2.875" style="42" bestFit="1" customWidth="1"/>
    <col min="16" max="16" width="2.875" style="42" customWidth="1"/>
    <col min="17" max="18" width="2.875" style="42" bestFit="1" customWidth="1"/>
    <col min="19" max="24" width="2.875" style="42" customWidth="1"/>
    <col min="25" max="25" width="2.625" style="42" bestFit="1" customWidth="1"/>
    <col min="26" max="28" width="2.875" style="42" bestFit="1" customWidth="1"/>
    <col min="29" max="30" width="2.625" style="42" bestFit="1" customWidth="1"/>
    <col min="31" max="31" width="2.875" style="42" customWidth="1"/>
    <col min="32" max="32" width="2.875" style="42" bestFit="1" customWidth="1"/>
    <col min="33" max="33" width="2.625" style="42" bestFit="1" customWidth="1"/>
    <col min="34" max="38" width="2.875" style="42" bestFit="1" customWidth="1"/>
    <col min="39" max="41" width="2.875" style="42" customWidth="1"/>
    <col min="42" max="44" width="2.875" style="42" bestFit="1" customWidth="1"/>
    <col min="45" max="47" width="2.625" style="42" bestFit="1" customWidth="1"/>
    <col min="48" max="50" width="2.875" style="42" bestFit="1" customWidth="1"/>
    <col min="51" max="51" width="2.875" style="40" bestFit="1" customWidth="1"/>
    <col min="52" max="52" width="4.5" style="40" customWidth="1"/>
    <col min="53" max="60" width="2.75" style="40" bestFit="1" customWidth="1"/>
    <col min="61" max="61" width="4.5" style="40" bestFit="1" customWidth="1"/>
    <col min="62" max="64" width="2.75" style="40" bestFit="1" customWidth="1"/>
    <col min="65" max="65" width="4.5" style="40" bestFit="1" customWidth="1"/>
    <col min="66" max="76" width="2.75" style="40" bestFit="1" customWidth="1"/>
    <col min="77" max="16384" width="11" style="40"/>
  </cols>
  <sheetData>
    <row r="1" spans="1:63" x14ac:dyDescent="0.2">
      <c r="A1" s="382" t="s">
        <v>467</v>
      </c>
      <c r="B1" s="382"/>
      <c r="C1" s="382"/>
      <c r="D1" s="382"/>
      <c r="E1" s="382"/>
      <c r="F1" s="382"/>
      <c r="G1" s="382"/>
      <c r="H1" s="382"/>
      <c r="I1" s="382"/>
      <c r="J1" s="382"/>
      <c r="K1" s="382"/>
      <c r="L1" s="382"/>
      <c r="M1" s="382"/>
      <c r="N1" s="382"/>
      <c r="O1" s="382"/>
      <c r="P1" s="382"/>
      <c r="Q1" s="382"/>
      <c r="R1" s="382"/>
      <c r="S1" s="382"/>
      <c r="T1" s="382"/>
      <c r="U1" s="382"/>
      <c r="V1" s="382"/>
      <c r="W1" s="382"/>
      <c r="X1" s="382"/>
      <c r="Y1" s="382"/>
      <c r="Z1" s="382"/>
      <c r="AA1" s="382"/>
      <c r="AB1" s="382"/>
      <c r="AC1" s="382"/>
      <c r="AD1" s="382"/>
      <c r="AE1" s="382"/>
      <c r="AF1" s="382"/>
      <c r="AG1" s="382"/>
      <c r="AH1" s="382"/>
      <c r="AI1" s="382"/>
      <c r="AJ1" s="382"/>
      <c r="AK1" s="382"/>
      <c r="AL1" s="382"/>
      <c r="AM1" s="382"/>
      <c r="AN1" s="382"/>
      <c r="AO1" s="382"/>
      <c r="AP1" s="382"/>
      <c r="AQ1" s="382"/>
      <c r="AR1" s="382"/>
      <c r="AS1" s="382"/>
      <c r="AT1" s="382"/>
      <c r="AU1" s="382"/>
      <c r="AV1" s="382"/>
      <c r="AW1" s="382"/>
      <c r="AX1" s="382"/>
    </row>
    <row r="2" spans="1:63" x14ac:dyDescent="0.2">
      <c r="A2" s="198"/>
    </row>
    <row r="3" spans="1:63" ht="11.25" customHeight="1" x14ac:dyDescent="0.2">
      <c r="A3" s="383" t="s">
        <v>82</v>
      </c>
      <c r="B3" s="384" t="s">
        <v>20</v>
      </c>
      <c r="C3" s="384" t="s">
        <v>468</v>
      </c>
      <c r="D3" s="384"/>
      <c r="E3" s="384"/>
      <c r="F3" s="384"/>
      <c r="G3" s="384"/>
      <c r="H3" s="384"/>
      <c r="I3" s="384"/>
      <c r="J3" s="384"/>
      <c r="K3" s="384"/>
      <c r="L3" s="384"/>
      <c r="M3" s="384"/>
      <c r="N3" s="384"/>
      <c r="O3" s="384"/>
      <c r="P3" s="384"/>
      <c r="Q3" s="384"/>
      <c r="R3" s="384"/>
      <c r="S3" s="384"/>
      <c r="T3" s="384"/>
      <c r="U3" s="384"/>
      <c r="V3" s="384"/>
      <c r="W3" s="384"/>
      <c r="X3" s="384"/>
      <c r="Y3" s="384"/>
      <c r="Z3" s="384"/>
      <c r="AA3" s="384"/>
      <c r="AB3" s="384"/>
      <c r="AC3" s="384"/>
      <c r="AD3" s="384"/>
      <c r="AE3" s="384"/>
      <c r="AF3" s="384"/>
      <c r="AG3" s="384"/>
      <c r="AH3" s="384"/>
      <c r="AI3" s="384"/>
      <c r="AJ3" s="384"/>
      <c r="AK3" s="384"/>
      <c r="AL3" s="384"/>
      <c r="AM3" s="384"/>
      <c r="AN3" s="384"/>
      <c r="AO3" s="384"/>
      <c r="AP3" s="384"/>
      <c r="AQ3" s="384"/>
      <c r="AR3" s="384"/>
      <c r="AS3" s="384"/>
      <c r="AT3" s="384"/>
      <c r="AU3" s="384"/>
      <c r="AV3" s="384"/>
      <c r="AW3" s="384"/>
      <c r="AX3" s="384"/>
      <c r="AY3" s="384"/>
      <c r="AZ3" s="384"/>
      <c r="BA3" s="384"/>
      <c r="BB3" s="384"/>
      <c r="BC3" s="384"/>
      <c r="BD3" s="384"/>
      <c r="BE3" s="384"/>
      <c r="BF3" s="384"/>
      <c r="BG3" s="384"/>
      <c r="BH3" s="384"/>
      <c r="BI3" s="384"/>
      <c r="BJ3" s="384"/>
      <c r="BK3" s="384"/>
    </row>
    <row r="4" spans="1:63" x14ac:dyDescent="0.2">
      <c r="A4" s="383"/>
      <c r="B4" s="384"/>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4"/>
      <c r="AV4" s="384"/>
      <c r="AW4" s="384"/>
      <c r="AX4" s="384"/>
      <c r="AY4" s="384"/>
      <c r="AZ4" s="384"/>
      <c r="BA4" s="384"/>
      <c r="BB4" s="384"/>
      <c r="BC4" s="384"/>
      <c r="BD4" s="384"/>
      <c r="BE4" s="384"/>
      <c r="BF4" s="384"/>
      <c r="BG4" s="384"/>
      <c r="BH4" s="384"/>
      <c r="BI4" s="384"/>
      <c r="BJ4" s="384"/>
      <c r="BK4" s="384"/>
    </row>
    <row r="5" spans="1:63" ht="219" customHeight="1" x14ac:dyDescent="0.2">
      <c r="A5" s="383"/>
      <c r="B5" s="384"/>
      <c r="C5" s="181" t="s">
        <v>665</v>
      </c>
      <c r="D5" s="78" t="s">
        <v>666</v>
      </c>
      <c r="E5" s="78" t="s">
        <v>667</v>
      </c>
      <c r="F5" s="78" t="s">
        <v>668</v>
      </c>
      <c r="G5" s="78" t="s">
        <v>466</v>
      </c>
      <c r="H5" s="78" t="s">
        <v>108</v>
      </c>
      <c r="I5" s="78" t="s">
        <v>431</v>
      </c>
      <c r="J5" s="78" t="s">
        <v>135</v>
      </c>
      <c r="K5" s="78" t="s">
        <v>491</v>
      </c>
      <c r="L5" s="78" t="s">
        <v>493</v>
      </c>
      <c r="M5" s="78" t="s">
        <v>138</v>
      </c>
      <c r="N5" s="180" t="s">
        <v>137</v>
      </c>
      <c r="O5" s="78" t="s">
        <v>531</v>
      </c>
      <c r="P5" s="78" t="s">
        <v>285</v>
      </c>
      <c r="Q5" s="78" t="s">
        <v>430</v>
      </c>
      <c r="R5" s="78" t="s">
        <v>429</v>
      </c>
      <c r="S5" s="78" t="s">
        <v>134</v>
      </c>
      <c r="T5" s="78" t="s">
        <v>438</v>
      </c>
      <c r="U5" s="78" t="s">
        <v>289</v>
      </c>
      <c r="V5" s="78" t="s">
        <v>475</v>
      </c>
      <c r="W5" s="78" t="s">
        <v>474</v>
      </c>
      <c r="X5" s="180" t="s">
        <v>139</v>
      </c>
      <c r="Y5" s="78" t="s">
        <v>532</v>
      </c>
      <c r="Z5" s="78" t="s">
        <v>440</v>
      </c>
      <c r="AA5" s="78" t="s">
        <v>498</v>
      </c>
      <c r="AB5" s="78" t="s">
        <v>393</v>
      </c>
      <c r="AC5" s="78" t="s">
        <v>140</v>
      </c>
      <c r="AD5" s="78" t="s">
        <v>143</v>
      </c>
      <c r="AE5" s="78" t="s">
        <v>499</v>
      </c>
      <c r="AF5" s="180" t="s">
        <v>141</v>
      </c>
      <c r="AG5" s="78" t="s">
        <v>116</v>
      </c>
      <c r="AH5" s="78" t="s">
        <v>298</v>
      </c>
      <c r="AI5" s="78" t="s">
        <v>282</v>
      </c>
      <c r="AJ5" s="78" t="s">
        <v>392</v>
      </c>
      <c r="AK5" s="78" t="s">
        <v>441</v>
      </c>
      <c r="AL5" s="78" t="s">
        <v>469</v>
      </c>
      <c r="AM5" s="78" t="s">
        <v>22</v>
      </c>
      <c r="AN5" s="180" t="s">
        <v>142</v>
      </c>
      <c r="AO5" s="78" t="s">
        <v>436</v>
      </c>
      <c r="AP5" s="78" t="s">
        <v>601</v>
      </c>
      <c r="AQ5" s="78" t="s">
        <v>297</v>
      </c>
      <c r="AR5" s="78" t="s">
        <v>296</v>
      </c>
      <c r="AS5" s="78" t="s">
        <v>284</v>
      </c>
      <c r="AT5" s="78" t="s">
        <v>439</v>
      </c>
      <c r="AU5" s="78" t="s">
        <v>504</v>
      </c>
      <c r="AV5" s="180" t="s">
        <v>144</v>
      </c>
      <c r="AW5" s="78" t="s">
        <v>435</v>
      </c>
      <c r="AX5" s="78" t="s">
        <v>394</v>
      </c>
      <c r="AY5" s="78" t="s">
        <v>506</v>
      </c>
      <c r="AZ5" s="78" t="s">
        <v>507</v>
      </c>
      <c r="BA5" s="78" t="s">
        <v>442</v>
      </c>
      <c r="BB5" s="78" t="s">
        <v>417</v>
      </c>
      <c r="BC5" s="78" t="s">
        <v>528</v>
      </c>
      <c r="BD5" s="78" t="s">
        <v>508</v>
      </c>
      <c r="BE5" s="180" t="s">
        <v>432</v>
      </c>
      <c r="BF5" s="78" t="s">
        <v>292</v>
      </c>
      <c r="BG5" s="78" t="s">
        <v>437</v>
      </c>
      <c r="BH5" s="180" t="s">
        <v>433</v>
      </c>
      <c r="BI5" s="78" t="s">
        <v>293</v>
      </c>
      <c r="BJ5" s="78" t="s">
        <v>443</v>
      </c>
      <c r="BK5" s="78" t="s">
        <v>434</v>
      </c>
    </row>
    <row r="6" spans="1:63" ht="12" customHeight="1" x14ac:dyDescent="0.2">
      <c r="A6" s="385" t="s">
        <v>0</v>
      </c>
      <c r="B6" s="385"/>
      <c r="C6" s="47"/>
      <c r="D6" s="47"/>
      <c r="E6" s="47"/>
      <c r="F6" s="47"/>
      <c r="G6" s="47"/>
      <c r="H6" s="47"/>
      <c r="I6" s="47"/>
      <c r="J6" s="47"/>
      <c r="K6" s="47"/>
      <c r="L6" s="48"/>
      <c r="M6" s="47"/>
      <c r="N6" s="85"/>
      <c r="O6" s="85"/>
      <c r="P6" s="47"/>
      <c r="Q6" s="77"/>
      <c r="R6" s="47"/>
      <c r="S6" s="48"/>
      <c r="T6" s="77"/>
      <c r="U6" s="47"/>
      <c r="V6" s="85"/>
      <c r="W6" s="47"/>
      <c r="X6" s="85"/>
      <c r="Y6" s="48"/>
      <c r="Z6" s="77"/>
      <c r="AA6" s="77"/>
      <c r="AB6" s="77"/>
      <c r="AC6" s="47"/>
      <c r="AD6" s="77"/>
      <c r="AE6" s="47"/>
      <c r="AF6" s="85"/>
      <c r="AG6" s="47"/>
      <c r="AH6" s="47"/>
      <c r="AI6" s="77"/>
      <c r="AJ6" s="77"/>
      <c r="AK6" s="77"/>
      <c r="AL6" s="85"/>
      <c r="AM6" s="47"/>
      <c r="AN6" s="85"/>
      <c r="AO6" s="47"/>
      <c r="AP6" s="48"/>
      <c r="AQ6" s="47"/>
      <c r="AR6" s="77"/>
      <c r="AS6" s="77"/>
      <c r="AT6" s="47"/>
      <c r="AU6" s="85"/>
      <c r="AV6" s="85"/>
      <c r="AW6" s="47"/>
      <c r="AX6" s="47"/>
      <c r="AY6" s="48"/>
      <c r="AZ6" s="48"/>
      <c r="BA6" s="47"/>
      <c r="BB6" s="47"/>
      <c r="BC6" s="188"/>
      <c r="BD6" s="96"/>
      <c r="BE6" s="188"/>
      <c r="BF6" s="47"/>
      <c r="BG6" s="47"/>
      <c r="BH6" s="188"/>
      <c r="BI6" s="47"/>
      <c r="BJ6" s="47"/>
      <c r="BK6" s="47"/>
    </row>
    <row r="7" spans="1:63" ht="12" customHeight="1" x14ac:dyDescent="0.2">
      <c r="A7" s="199">
        <v>1</v>
      </c>
      <c r="B7" s="44" t="s">
        <v>301</v>
      </c>
      <c r="C7" s="185"/>
      <c r="D7" s="95">
        <v>1</v>
      </c>
      <c r="E7" s="95">
        <v>1</v>
      </c>
      <c r="F7" s="95">
        <v>1</v>
      </c>
      <c r="G7" s="95"/>
      <c r="H7" s="95"/>
      <c r="I7" s="95"/>
      <c r="J7" s="95"/>
      <c r="K7" s="95"/>
      <c r="L7" s="95"/>
      <c r="M7" s="95"/>
      <c r="N7" s="185"/>
      <c r="O7" s="95">
        <v>1</v>
      </c>
      <c r="P7" s="95">
        <v>1</v>
      </c>
      <c r="Q7" s="95"/>
      <c r="R7" s="95"/>
      <c r="S7" s="95"/>
      <c r="T7" s="95"/>
      <c r="U7" s="95"/>
      <c r="V7" s="86"/>
      <c r="W7" s="95"/>
      <c r="X7" s="185"/>
      <c r="Y7" s="95"/>
      <c r="Z7" s="95">
        <v>1</v>
      </c>
      <c r="AA7" s="95"/>
      <c r="AB7" s="95"/>
      <c r="AC7" s="95"/>
      <c r="AD7" s="95">
        <v>1</v>
      </c>
      <c r="AE7" s="95"/>
      <c r="AF7" s="185"/>
      <c r="AG7" s="95"/>
      <c r="AH7" s="95"/>
      <c r="AI7" s="95">
        <v>1</v>
      </c>
      <c r="AJ7" s="95">
        <v>1</v>
      </c>
      <c r="AK7" s="95">
        <v>1</v>
      </c>
      <c r="AL7" s="86"/>
      <c r="AM7" s="95"/>
      <c r="AN7" s="185"/>
      <c r="AO7" s="95"/>
      <c r="AP7" s="95"/>
      <c r="AQ7" s="95"/>
      <c r="AR7" s="95">
        <v>1</v>
      </c>
      <c r="AS7" s="95"/>
      <c r="AT7" s="95">
        <v>1</v>
      </c>
      <c r="AU7" s="86"/>
      <c r="AV7" s="185"/>
      <c r="AW7" s="95"/>
      <c r="AX7" s="95"/>
      <c r="AY7" s="95"/>
      <c r="AZ7" s="95"/>
      <c r="BA7" s="95">
        <v>1</v>
      </c>
      <c r="BB7" s="95">
        <v>1</v>
      </c>
      <c r="BC7" s="186"/>
      <c r="BD7" s="95"/>
      <c r="BE7" s="187"/>
      <c r="BF7" s="95">
        <v>2</v>
      </c>
      <c r="BG7" s="95"/>
      <c r="BH7" s="187"/>
      <c r="BI7" s="95">
        <v>2</v>
      </c>
      <c r="BJ7" s="95"/>
      <c r="BK7" s="95">
        <v>2</v>
      </c>
    </row>
    <row r="8" spans="1:63" ht="12" customHeight="1" x14ac:dyDescent="0.2">
      <c r="A8" s="199">
        <v>2</v>
      </c>
      <c r="B8" s="44" t="s">
        <v>302</v>
      </c>
      <c r="C8" s="185"/>
      <c r="D8" s="95">
        <v>2</v>
      </c>
      <c r="E8" s="95">
        <v>2</v>
      </c>
      <c r="F8" s="95">
        <v>2</v>
      </c>
      <c r="G8" s="95"/>
      <c r="H8" s="95"/>
      <c r="I8" s="95"/>
      <c r="J8" s="95"/>
      <c r="K8" s="95"/>
      <c r="L8" s="95"/>
      <c r="M8" s="95"/>
      <c r="N8" s="185"/>
      <c r="O8" s="95">
        <v>2</v>
      </c>
      <c r="P8" s="95">
        <v>2</v>
      </c>
      <c r="Q8" s="95">
        <v>2</v>
      </c>
      <c r="R8" s="95"/>
      <c r="S8" s="95"/>
      <c r="T8" s="95">
        <v>2</v>
      </c>
      <c r="U8" s="95"/>
      <c r="V8" s="86"/>
      <c r="W8" s="95">
        <v>2</v>
      </c>
      <c r="X8" s="185"/>
      <c r="Y8" s="95"/>
      <c r="Z8" s="95">
        <v>2</v>
      </c>
      <c r="AA8" s="95">
        <v>2</v>
      </c>
      <c r="AB8" s="95"/>
      <c r="AC8" s="95"/>
      <c r="AD8" s="95">
        <v>2</v>
      </c>
      <c r="AE8" s="95">
        <v>2</v>
      </c>
      <c r="AF8" s="185"/>
      <c r="AG8" s="95"/>
      <c r="AH8" s="95">
        <v>2</v>
      </c>
      <c r="AI8" s="95">
        <v>2</v>
      </c>
      <c r="AJ8" s="95">
        <v>2</v>
      </c>
      <c r="AK8" s="95">
        <v>2</v>
      </c>
      <c r="AL8" s="86"/>
      <c r="AM8" s="95"/>
      <c r="AN8" s="185"/>
      <c r="AO8" s="95"/>
      <c r="AP8" s="95"/>
      <c r="AQ8" s="95"/>
      <c r="AR8" s="95">
        <v>2</v>
      </c>
      <c r="AS8" s="95"/>
      <c r="AT8" s="95">
        <v>2</v>
      </c>
      <c r="AU8" s="86"/>
      <c r="AV8" s="185"/>
      <c r="AW8" s="95"/>
      <c r="AX8" s="95"/>
      <c r="AY8" s="95"/>
      <c r="AZ8" s="95"/>
      <c r="BA8" s="95">
        <v>2</v>
      </c>
      <c r="BB8" s="95">
        <v>2</v>
      </c>
      <c r="BC8" s="186"/>
      <c r="BD8" s="95"/>
      <c r="BE8" s="187"/>
      <c r="BF8" s="95">
        <v>2</v>
      </c>
      <c r="BG8" s="95">
        <v>2</v>
      </c>
      <c r="BH8" s="187"/>
      <c r="BI8" s="95">
        <v>2</v>
      </c>
      <c r="BJ8" s="95">
        <v>2</v>
      </c>
      <c r="BK8" s="95">
        <v>2</v>
      </c>
    </row>
    <row r="9" spans="1:63" ht="12" customHeight="1" x14ac:dyDescent="0.2">
      <c r="A9" s="199">
        <v>3</v>
      </c>
      <c r="B9" s="44" t="s">
        <v>303</v>
      </c>
      <c r="C9" s="185"/>
      <c r="D9" s="95">
        <v>3</v>
      </c>
      <c r="E9" s="95">
        <v>3</v>
      </c>
      <c r="F9" s="95">
        <v>3</v>
      </c>
      <c r="G9" s="95"/>
      <c r="H9" s="95"/>
      <c r="I9" s="95"/>
      <c r="J9" s="95"/>
      <c r="K9" s="95"/>
      <c r="L9" s="95"/>
      <c r="M9" s="95"/>
      <c r="N9" s="185"/>
      <c r="O9" s="95"/>
      <c r="P9" s="95">
        <v>3</v>
      </c>
      <c r="Q9" s="95"/>
      <c r="R9" s="95"/>
      <c r="S9" s="95"/>
      <c r="T9" s="95"/>
      <c r="U9" s="95"/>
      <c r="V9" s="86"/>
      <c r="W9" s="95"/>
      <c r="X9" s="185"/>
      <c r="Y9" s="95"/>
      <c r="Z9" s="95"/>
      <c r="AA9" s="95"/>
      <c r="AB9" s="95"/>
      <c r="AC9" s="95"/>
      <c r="AD9" s="95">
        <v>3</v>
      </c>
      <c r="AE9" s="95"/>
      <c r="AF9" s="185"/>
      <c r="AG9" s="95"/>
      <c r="AH9" s="95"/>
      <c r="AI9" s="95"/>
      <c r="AJ9" s="95"/>
      <c r="AK9" s="95"/>
      <c r="AL9" s="86"/>
      <c r="AM9" s="95"/>
      <c r="AN9" s="185"/>
      <c r="AO9" s="95"/>
      <c r="AP9" s="95"/>
      <c r="AQ9" s="95"/>
      <c r="AR9" s="95"/>
      <c r="AS9" s="95"/>
      <c r="AT9" s="95"/>
      <c r="AU9" s="86"/>
      <c r="AV9" s="185"/>
      <c r="AW9" s="95"/>
      <c r="AX9" s="95"/>
      <c r="AY9" s="95"/>
      <c r="AZ9" s="95"/>
      <c r="BA9" s="95">
        <v>3</v>
      </c>
      <c r="BB9" s="95">
        <v>3</v>
      </c>
      <c r="BC9" s="186"/>
      <c r="BD9" s="95"/>
      <c r="BE9" s="187"/>
      <c r="BF9" s="95"/>
      <c r="BG9" s="95"/>
      <c r="BH9" s="187"/>
      <c r="BI9" s="95"/>
      <c r="BJ9" s="95"/>
      <c r="BK9" s="95"/>
    </row>
    <row r="10" spans="1:63" ht="12" customHeight="1" x14ac:dyDescent="0.2">
      <c r="A10" s="199">
        <v>4</v>
      </c>
      <c r="B10" s="44" t="s">
        <v>328</v>
      </c>
      <c r="C10" s="185"/>
      <c r="D10" s="95">
        <v>4</v>
      </c>
      <c r="E10" s="95">
        <v>4</v>
      </c>
      <c r="F10" s="95">
        <v>4</v>
      </c>
      <c r="G10" s="95"/>
      <c r="H10" s="95"/>
      <c r="I10" s="95"/>
      <c r="J10" s="95"/>
      <c r="K10" s="95"/>
      <c r="L10" s="95"/>
      <c r="M10" s="95"/>
      <c r="N10" s="185"/>
      <c r="O10" s="95"/>
      <c r="P10" s="95">
        <v>4</v>
      </c>
      <c r="Q10" s="95"/>
      <c r="R10" s="95"/>
      <c r="S10" s="95"/>
      <c r="T10" s="95"/>
      <c r="U10" s="95"/>
      <c r="V10" s="86"/>
      <c r="W10" s="95"/>
      <c r="X10" s="185"/>
      <c r="Y10" s="95"/>
      <c r="Z10" s="95"/>
      <c r="AA10" s="95"/>
      <c r="AB10" s="95"/>
      <c r="AC10" s="95"/>
      <c r="AD10" s="95"/>
      <c r="AE10" s="95"/>
      <c r="AF10" s="185"/>
      <c r="AG10" s="95"/>
      <c r="AH10" s="95"/>
      <c r="AI10" s="95"/>
      <c r="AJ10" s="95"/>
      <c r="AK10" s="95"/>
      <c r="AL10" s="86"/>
      <c r="AM10" s="95"/>
      <c r="AN10" s="185"/>
      <c r="AO10" s="95"/>
      <c r="AP10" s="95"/>
      <c r="AQ10" s="95"/>
      <c r="AR10" s="95"/>
      <c r="AS10" s="95"/>
      <c r="AT10" s="95"/>
      <c r="AU10" s="86"/>
      <c r="AV10" s="185"/>
      <c r="AW10" s="95"/>
      <c r="AX10" s="95"/>
      <c r="AY10" s="95"/>
      <c r="AZ10" s="95"/>
      <c r="BA10" s="95">
        <v>4</v>
      </c>
      <c r="BB10" s="95">
        <v>4</v>
      </c>
      <c r="BC10" s="186"/>
      <c r="BD10" s="95"/>
      <c r="BE10" s="187"/>
      <c r="BF10" s="95"/>
      <c r="BG10" s="95"/>
      <c r="BH10" s="187"/>
      <c r="BI10" s="95"/>
      <c r="BJ10" s="95"/>
      <c r="BK10" s="95"/>
    </row>
    <row r="11" spans="1:63" ht="12" customHeight="1" x14ac:dyDescent="0.2">
      <c r="A11" s="199">
        <v>5</v>
      </c>
      <c r="B11" s="44" t="s">
        <v>305</v>
      </c>
      <c r="C11" s="185"/>
      <c r="D11" s="95">
        <v>5</v>
      </c>
      <c r="E11" s="95">
        <v>5</v>
      </c>
      <c r="F11" s="95">
        <v>5</v>
      </c>
      <c r="G11" s="95"/>
      <c r="H11" s="95"/>
      <c r="I11" s="95"/>
      <c r="J11" s="95"/>
      <c r="K11" s="95"/>
      <c r="L11" s="95"/>
      <c r="M11" s="95"/>
      <c r="N11" s="185"/>
      <c r="O11" s="95"/>
      <c r="P11" s="95">
        <v>5</v>
      </c>
      <c r="Q11" s="95"/>
      <c r="R11" s="95"/>
      <c r="S11" s="95"/>
      <c r="T11" s="95"/>
      <c r="U11" s="95"/>
      <c r="V11" s="86"/>
      <c r="W11" s="95"/>
      <c r="X11" s="185"/>
      <c r="Y11" s="95"/>
      <c r="Z11" s="95"/>
      <c r="AA11" s="95"/>
      <c r="AB11" s="95"/>
      <c r="AC11" s="95"/>
      <c r="AD11" s="95"/>
      <c r="AE11" s="95"/>
      <c r="AF11" s="185"/>
      <c r="AG11" s="95"/>
      <c r="AH11" s="95"/>
      <c r="AI11" s="95"/>
      <c r="AJ11" s="95"/>
      <c r="AK11" s="95"/>
      <c r="AL11" s="86"/>
      <c r="AM11" s="95"/>
      <c r="AN11" s="185"/>
      <c r="AO11" s="95"/>
      <c r="AP11" s="95"/>
      <c r="AQ11" s="95"/>
      <c r="AR11" s="95"/>
      <c r="AS11" s="95"/>
      <c r="AT11" s="95"/>
      <c r="AU11" s="86"/>
      <c r="AV11" s="185"/>
      <c r="AW11" s="95"/>
      <c r="AX11" s="95"/>
      <c r="AY11" s="95"/>
      <c r="AZ11" s="95"/>
      <c r="BA11" s="95">
        <v>5</v>
      </c>
      <c r="BB11" s="95">
        <v>5</v>
      </c>
      <c r="BC11" s="186"/>
      <c r="BD11" s="95">
        <v>6</v>
      </c>
      <c r="BE11" s="187"/>
      <c r="BF11" s="95"/>
      <c r="BG11" s="95"/>
      <c r="BH11" s="187"/>
      <c r="BI11" s="95"/>
      <c r="BJ11" s="95"/>
      <c r="BK11" s="95"/>
    </row>
    <row r="12" spans="1:63" ht="12" customHeight="1" x14ac:dyDescent="0.2">
      <c r="A12" s="199">
        <v>6</v>
      </c>
      <c r="B12" s="44" t="s">
        <v>300</v>
      </c>
      <c r="C12" s="185"/>
      <c r="D12" s="95">
        <v>6</v>
      </c>
      <c r="E12" s="95">
        <v>6</v>
      </c>
      <c r="F12" s="95">
        <v>6</v>
      </c>
      <c r="G12" s="95"/>
      <c r="H12" s="95"/>
      <c r="I12" s="95"/>
      <c r="J12" s="95"/>
      <c r="K12" s="95"/>
      <c r="L12" s="95">
        <v>6</v>
      </c>
      <c r="M12" s="95"/>
      <c r="N12" s="185"/>
      <c r="O12" s="95">
        <v>6</v>
      </c>
      <c r="P12" s="95">
        <v>6</v>
      </c>
      <c r="Q12" s="95">
        <v>6</v>
      </c>
      <c r="R12" s="95">
        <v>6</v>
      </c>
      <c r="S12" s="95"/>
      <c r="T12" s="95"/>
      <c r="U12" s="95"/>
      <c r="V12" s="86"/>
      <c r="W12" s="95">
        <v>6</v>
      </c>
      <c r="X12" s="185"/>
      <c r="Y12" s="95">
        <v>6</v>
      </c>
      <c r="Z12" s="95">
        <v>6</v>
      </c>
      <c r="AA12" s="95"/>
      <c r="AB12" s="95"/>
      <c r="AC12" s="95"/>
      <c r="AD12" s="95">
        <v>6</v>
      </c>
      <c r="AE12" s="95">
        <v>6</v>
      </c>
      <c r="AF12" s="185"/>
      <c r="AG12" s="95"/>
      <c r="AH12" s="95"/>
      <c r="AI12" s="95">
        <v>6</v>
      </c>
      <c r="AJ12" s="95">
        <v>6</v>
      </c>
      <c r="AK12" s="95">
        <v>6</v>
      </c>
      <c r="AL12" s="86"/>
      <c r="AM12" s="95">
        <v>6</v>
      </c>
      <c r="AN12" s="185"/>
      <c r="AO12" s="95"/>
      <c r="AP12" s="95">
        <v>6</v>
      </c>
      <c r="AQ12" s="95"/>
      <c r="AR12" s="95">
        <v>6</v>
      </c>
      <c r="AS12" s="95">
        <v>6</v>
      </c>
      <c r="AT12" s="95">
        <v>6</v>
      </c>
      <c r="AU12" s="86"/>
      <c r="AV12" s="185"/>
      <c r="AW12" s="95"/>
      <c r="AX12" s="95"/>
      <c r="AY12" s="95">
        <v>6</v>
      </c>
      <c r="AZ12" s="95">
        <v>6</v>
      </c>
      <c r="BA12" s="95">
        <v>6</v>
      </c>
      <c r="BB12" s="95">
        <v>6</v>
      </c>
      <c r="BC12" s="186"/>
      <c r="BD12" s="95"/>
      <c r="BE12" s="187"/>
      <c r="BF12" s="95">
        <v>6</v>
      </c>
      <c r="BG12" s="95">
        <v>6</v>
      </c>
      <c r="BH12" s="187"/>
      <c r="BI12" s="95">
        <v>6</v>
      </c>
      <c r="BJ12" s="95">
        <v>6</v>
      </c>
      <c r="BK12" s="95">
        <v>6</v>
      </c>
    </row>
    <row r="13" spans="1:63" ht="12" customHeight="1" x14ac:dyDescent="0.2">
      <c r="A13" s="199">
        <v>7</v>
      </c>
      <c r="B13" s="44" t="s">
        <v>306</v>
      </c>
      <c r="C13" s="185"/>
      <c r="D13" s="95">
        <v>7</v>
      </c>
      <c r="E13" s="95">
        <v>7</v>
      </c>
      <c r="F13" s="95">
        <v>7</v>
      </c>
      <c r="G13" s="95"/>
      <c r="H13" s="95"/>
      <c r="I13" s="95"/>
      <c r="J13" s="95"/>
      <c r="K13" s="95"/>
      <c r="L13" s="95"/>
      <c r="M13" s="95"/>
      <c r="N13" s="185"/>
      <c r="O13" s="95"/>
      <c r="P13" s="95">
        <v>7</v>
      </c>
      <c r="Q13" s="95"/>
      <c r="R13" s="95"/>
      <c r="S13" s="95"/>
      <c r="T13" s="95"/>
      <c r="U13" s="95"/>
      <c r="V13" s="86"/>
      <c r="W13" s="95"/>
      <c r="X13" s="185"/>
      <c r="Y13" s="95"/>
      <c r="Z13" s="95"/>
      <c r="AA13" s="95"/>
      <c r="AB13" s="95"/>
      <c r="AC13" s="95"/>
      <c r="AD13" s="95">
        <v>7</v>
      </c>
      <c r="AE13" s="95"/>
      <c r="AF13" s="185"/>
      <c r="AG13" s="95"/>
      <c r="AH13" s="95"/>
      <c r="AI13" s="95"/>
      <c r="AJ13" s="95"/>
      <c r="AK13" s="95"/>
      <c r="AL13" s="86"/>
      <c r="AM13" s="95"/>
      <c r="AN13" s="185"/>
      <c r="AO13" s="95"/>
      <c r="AP13" s="95"/>
      <c r="AQ13" s="95"/>
      <c r="AR13" s="95"/>
      <c r="AS13" s="95"/>
      <c r="AT13" s="95"/>
      <c r="AU13" s="86"/>
      <c r="AV13" s="185"/>
      <c r="AW13" s="95"/>
      <c r="AX13" s="95"/>
      <c r="AY13" s="95"/>
      <c r="AZ13" s="95"/>
      <c r="BA13" s="95">
        <v>7</v>
      </c>
      <c r="BB13" s="95">
        <v>7</v>
      </c>
      <c r="BC13" s="186"/>
      <c r="BD13" s="95"/>
      <c r="BE13" s="187"/>
      <c r="BF13" s="95"/>
      <c r="BG13" s="95"/>
      <c r="BH13" s="187"/>
      <c r="BI13" s="95"/>
      <c r="BJ13" s="95"/>
      <c r="BK13" s="95"/>
    </row>
    <row r="14" spans="1:63" ht="12" customHeight="1" x14ac:dyDescent="0.2">
      <c r="A14" s="199">
        <v>8</v>
      </c>
      <c r="B14" s="44" t="s">
        <v>329</v>
      </c>
      <c r="C14" s="185"/>
      <c r="D14" s="95">
        <v>8</v>
      </c>
      <c r="E14" s="95">
        <v>8</v>
      </c>
      <c r="F14" s="95">
        <v>8</v>
      </c>
      <c r="G14" s="95"/>
      <c r="H14" s="95"/>
      <c r="I14" s="95"/>
      <c r="J14" s="95"/>
      <c r="K14" s="95"/>
      <c r="L14" s="95"/>
      <c r="M14" s="95">
        <v>8</v>
      </c>
      <c r="N14" s="185"/>
      <c r="O14" s="95">
        <v>8</v>
      </c>
      <c r="P14" s="95">
        <v>8</v>
      </c>
      <c r="Q14" s="95">
        <v>8</v>
      </c>
      <c r="R14" s="95">
        <v>8</v>
      </c>
      <c r="S14" s="95"/>
      <c r="T14" s="95"/>
      <c r="U14" s="95"/>
      <c r="V14" s="86"/>
      <c r="W14" s="95">
        <v>8</v>
      </c>
      <c r="X14" s="185"/>
      <c r="Y14" s="95"/>
      <c r="Z14" s="95">
        <v>8</v>
      </c>
      <c r="AA14" s="95"/>
      <c r="AB14" s="95"/>
      <c r="AC14" s="95"/>
      <c r="AD14" s="95">
        <v>8</v>
      </c>
      <c r="AE14" s="95">
        <v>8</v>
      </c>
      <c r="AF14" s="185"/>
      <c r="AG14" s="95"/>
      <c r="AH14" s="95"/>
      <c r="AI14" s="95">
        <v>8</v>
      </c>
      <c r="AJ14" s="95"/>
      <c r="AK14" s="95">
        <v>8</v>
      </c>
      <c r="AL14" s="86"/>
      <c r="AM14" s="95">
        <v>8</v>
      </c>
      <c r="AN14" s="185"/>
      <c r="AO14" s="95"/>
      <c r="AP14" s="95"/>
      <c r="AQ14" s="95"/>
      <c r="AR14" s="95">
        <v>8</v>
      </c>
      <c r="AS14" s="95">
        <v>8</v>
      </c>
      <c r="AT14" s="95"/>
      <c r="AU14" s="86"/>
      <c r="AV14" s="185"/>
      <c r="AW14" s="95"/>
      <c r="AX14" s="95"/>
      <c r="AY14" s="95"/>
      <c r="AZ14" s="95"/>
      <c r="BA14" s="95">
        <v>8</v>
      </c>
      <c r="BB14" s="95">
        <v>8</v>
      </c>
      <c r="BC14" s="186"/>
      <c r="BD14" s="95">
        <v>9</v>
      </c>
      <c r="BE14" s="187"/>
      <c r="BF14" s="95">
        <v>8</v>
      </c>
      <c r="BG14" s="95">
        <v>8</v>
      </c>
      <c r="BH14" s="187"/>
      <c r="BI14" s="95">
        <v>8</v>
      </c>
      <c r="BJ14" s="95">
        <v>8</v>
      </c>
      <c r="BK14" s="95">
        <v>8</v>
      </c>
    </row>
    <row r="15" spans="1:63" ht="12" customHeight="1" x14ac:dyDescent="0.2">
      <c r="A15" s="199">
        <v>9</v>
      </c>
      <c r="B15" s="44" t="s">
        <v>299</v>
      </c>
      <c r="C15" s="185"/>
      <c r="D15" s="95">
        <v>9</v>
      </c>
      <c r="E15" s="95">
        <v>9</v>
      </c>
      <c r="F15" s="95">
        <v>9</v>
      </c>
      <c r="G15" s="95"/>
      <c r="H15" s="95"/>
      <c r="I15" s="95"/>
      <c r="J15" s="95"/>
      <c r="K15" s="95"/>
      <c r="L15" s="95">
        <v>9</v>
      </c>
      <c r="M15" s="95">
        <v>9</v>
      </c>
      <c r="N15" s="185"/>
      <c r="O15" s="95">
        <v>9</v>
      </c>
      <c r="P15" s="95">
        <v>9</v>
      </c>
      <c r="Q15" s="95">
        <v>9</v>
      </c>
      <c r="R15" s="95">
        <v>9</v>
      </c>
      <c r="S15" s="95"/>
      <c r="T15" s="95"/>
      <c r="U15" s="95"/>
      <c r="V15" s="86"/>
      <c r="W15" s="95"/>
      <c r="X15" s="185"/>
      <c r="Y15" s="95">
        <v>9</v>
      </c>
      <c r="Z15" s="95">
        <v>9</v>
      </c>
      <c r="AA15" s="95">
        <v>9</v>
      </c>
      <c r="AB15" s="95"/>
      <c r="AC15" s="95"/>
      <c r="AD15" s="95">
        <v>9</v>
      </c>
      <c r="AE15" s="95"/>
      <c r="AF15" s="185"/>
      <c r="AG15" s="95"/>
      <c r="AH15" s="95">
        <v>9</v>
      </c>
      <c r="AI15" s="95">
        <v>9</v>
      </c>
      <c r="AJ15" s="95"/>
      <c r="AK15" s="95">
        <v>9</v>
      </c>
      <c r="AL15" s="86"/>
      <c r="AM15" s="95"/>
      <c r="AN15" s="185"/>
      <c r="AO15" s="95"/>
      <c r="AP15" s="95">
        <v>9</v>
      </c>
      <c r="AQ15" s="95"/>
      <c r="AR15" s="95"/>
      <c r="AS15" s="95"/>
      <c r="AT15" s="95"/>
      <c r="AU15" s="86"/>
      <c r="AV15" s="185"/>
      <c r="AW15" s="95"/>
      <c r="AX15" s="95"/>
      <c r="AY15" s="95">
        <v>9</v>
      </c>
      <c r="AZ15" s="95">
        <v>9</v>
      </c>
      <c r="BA15" s="95">
        <v>9</v>
      </c>
      <c r="BB15" s="95">
        <v>9</v>
      </c>
      <c r="BC15" s="186"/>
      <c r="BD15" s="95">
        <v>10</v>
      </c>
      <c r="BE15" s="187"/>
      <c r="BF15" s="95"/>
      <c r="BG15" s="95"/>
      <c r="BH15" s="187"/>
      <c r="BI15" s="95"/>
      <c r="BJ15" s="95"/>
      <c r="BK15" s="95"/>
    </row>
    <row r="16" spans="1:63" ht="12" customHeight="1" x14ac:dyDescent="0.2">
      <c r="A16" s="199">
        <v>10</v>
      </c>
      <c r="B16" s="44" t="s">
        <v>304</v>
      </c>
      <c r="C16" s="185"/>
      <c r="D16" s="95">
        <v>10</v>
      </c>
      <c r="E16" s="95">
        <v>10</v>
      </c>
      <c r="F16" s="95">
        <v>10</v>
      </c>
      <c r="G16" s="95">
        <v>10</v>
      </c>
      <c r="H16" s="95"/>
      <c r="I16" s="95">
        <v>10</v>
      </c>
      <c r="J16" s="95">
        <v>10</v>
      </c>
      <c r="K16" s="95"/>
      <c r="L16" s="95">
        <v>10</v>
      </c>
      <c r="M16" s="95"/>
      <c r="N16" s="185"/>
      <c r="O16" s="95">
        <v>10</v>
      </c>
      <c r="P16" s="95">
        <v>10</v>
      </c>
      <c r="Q16" s="95">
        <v>10</v>
      </c>
      <c r="R16" s="95">
        <v>10</v>
      </c>
      <c r="S16" s="95">
        <v>10</v>
      </c>
      <c r="T16" s="95"/>
      <c r="U16" s="95">
        <v>10</v>
      </c>
      <c r="V16" s="86"/>
      <c r="W16" s="95">
        <v>10</v>
      </c>
      <c r="X16" s="185"/>
      <c r="Y16" s="95">
        <v>10</v>
      </c>
      <c r="Z16" s="95">
        <v>10</v>
      </c>
      <c r="AA16" s="95">
        <v>10</v>
      </c>
      <c r="AB16" s="95"/>
      <c r="AC16" s="95">
        <v>10</v>
      </c>
      <c r="AD16" s="95">
        <v>10</v>
      </c>
      <c r="AE16" s="95">
        <v>10</v>
      </c>
      <c r="AF16" s="185"/>
      <c r="AG16" s="95">
        <v>10</v>
      </c>
      <c r="AH16" s="95">
        <v>10</v>
      </c>
      <c r="AI16" s="95">
        <v>10</v>
      </c>
      <c r="AJ16" s="95"/>
      <c r="AK16" s="95">
        <v>10</v>
      </c>
      <c r="AL16" s="86"/>
      <c r="AM16" s="95"/>
      <c r="AN16" s="185"/>
      <c r="AO16" s="95">
        <v>10</v>
      </c>
      <c r="AP16" s="95">
        <v>10</v>
      </c>
      <c r="AQ16" s="95"/>
      <c r="AR16" s="95">
        <v>10</v>
      </c>
      <c r="AS16" s="95">
        <v>10</v>
      </c>
      <c r="AT16" s="95"/>
      <c r="AU16" s="86"/>
      <c r="AV16" s="185"/>
      <c r="AW16" s="95">
        <v>10</v>
      </c>
      <c r="AX16" s="95">
        <v>10</v>
      </c>
      <c r="AY16" s="95">
        <v>10</v>
      </c>
      <c r="AZ16" s="95">
        <v>10</v>
      </c>
      <c r="BA16" s="95">
        <v>10</v>
      </c>
      <c r="BB16" s="95">
        <v>10</v>
      </c>
      <c r="BC16" s="186"/>
      <c r="BD16" s="95">
        <v>11</v>
      </c>
      <c r="BE16" s="187"/>
      <c r="BF16" s="95">
        <v>10</v>
      </c>
      <c r="BG16" s="95">
        <v>10</v>
      </c>
      <c r="BH16" s="187"/>
      <c r="BI16" s="95">
        <v>10</v>
      </c>
      <c r="BJ16" s="95">
        <v>10</v>
      </c>
      <c r="BK16" s="95">
        <v>10</v>
      </c>
    </row>
    <row r="17" spans="1:63" ht="12" customHeight="1" x14ac:dyDescent="0.2">
      <c r="A17" s="199">
        <v>11</v>
      </c>
      <c r="B17" s="45" t="s">
        <v>330</v>
      </c>
      <c r="C17" s="185"/>
      <c r="D17" s="95">
        <v>11</v>
      </c>
      <c r="E17" s="95">
        <v>11</v>
      </c>
      <c r="F17" s="95">
        <v>11</v>
      </c>
      <c r="G17" s="95"/>
      <c r="H17" s="95">
        <v>11</v>
      </c>
      <c r="I17" s="95"/>
      <c r="J17" s="95"/>
      <c r="K17" s="95">
        <v>11</v>
      </c>
      <c r="L17" s="95">
        <v>11</v>
      </c>
      <c r="M17" s="95">
        <v>11</v>
      </c>
      <c r="N17" s="185"/>
      <c r="O17" s="95">
        <v>11</v>
      </c>
      <c r="P17" s="95">
        <v>11</v>
      </c>
      <c r="Q17" s="95">
        <v>11</v>
      </c>
      <c r="R17" s="95">
        <v>11</v>
      </c>
      <c r="S17" s="95"/>
      <c r="T17" s="95">
        <v>11</v>
      </c>
      <c r="U17" s="95"/>
      <c r="V17" s="86"/>
      <c r="W17" s="95">
        <v>11</v>
      </c>
      <c r="X17" s="185"/>
      <c r="Y17" s="95">
        <v>11</v>
      </c>
      <c r="Z17" s="95">
        <v>11</v>
      </c>
      <c r="AA17" s="95">
        <v>11</v>
      </c>
      <c r="AB17" s="95">
        <v>11</v>
      </c>
      <c r="AC17" s="95"/>
      <c r="AD17" s="95">
        <v>11</v>
      </c>
      <c r="AE17" s="95">
        <v>11</v>
      </c>
      <c r="AF17" s="185"/>
      <c r="AG17" s="95"/>
      <c r="AH17" s="95">
        <v>11</v>
      </c>
      <c r="AI17" s="95">
        <v>11</v>
      </c>
      <c r="AJ17" s="95">
        <v>11</v>
      </c>
      <c r="AK17" s="95">
        <v>11</v>
      </c>
      <c r="AL17" s="86"/>
      <c r="AM17" s="95">
        <v>11</v>
      </c>
      <c r="AN17" s="185"/>
      <c r="AO17" s="95"/>
      <c r="AP17" s="95">
        <v>11</v>
      </c>
      <c r="AQ17" s="95">
        <v>11</v>
      </c>
      <c r="AR17" s="95">
        <v>11</v>
      </c>
      <c r="AS17" s="95">
        <v>11</v>
      </c>
      <c r="AT17" s="95">
        <v>11</v>
      </c>
      <c r="AU17" s="86"/>
      <c r="AV17" s="185"/>
      <c r="AW17" s="95"/>
      <c r="AX17" s="95"/>
      <c r="AY17" s="95">
        <v>11</v>
      </c>
      <c r="AZ17" s="95"/>
      <c r="BA17" s="95">
        <v>11</v>
      </c>
      <c r="BB17" s="95">
        <v>11</v>
      </c>
      <c r="BC17" s="186"/>
      <c r="BD17" s="96"/>
      <c r="BE17" s="187"/>
      <c r="BF17" s="95">
        <v>11</v>
      </c>
      <c r="BG17" s="95">
        <v>11</v>
      </c>
      <c r="BH17" s="187"/>
      <c r="BI17" s="95">
        <v>11</v>
      </c>
      <c r="BJ17" s="95">
        <v>11</v>
      </c>
      <c r="BK17" s="95">
        <v>11</v>
      </c>
    </row>
    <row r="18" spans="1:63" ht="12" customHeight="1" x14ac:dyDescent="0.2">
      <c r="A18" s="385" t="s">
        <v>8</v>
      </c>
      <c r="B18" s="385"/>
      <c r="C18" s="85"/>
      <c r="D18" s="96"/>
      <c r="E18" s="96"/>
      <c r="F18" s="96"/>
      <c r="G18" s="96"/>
      <c r="H18" s="96"/>
      <c r="I18" s="96"/>
      <c r="J18" s="96"/>
      <c r="K18" s="96"/>
      <c r="L18" s="96"/>
      <c r="M18" s="96"/>
      <c r="N18" s="85"/>
      <c r="O18" s="96"/>
      <c r="P18" s="96"/>
      <c r="Q18" s="96"/>
      <c r="R18" s="96"/>
      <c r="S18" s="96"/>
      <c r="T18" s="96"/>
      <c r="U18" s="96"/>
      <c r="V18" s="85"/>
      <c r="W18" s="96"/>
      <c r="X18" s="85"/>
      <c r="Y18" s="96"/>
      <c r="Z18" s="96"/>
      <c r="AA18" s="96"/>
      <c r="AB18" s="96"/>
      <c r="AC18" s="96"/>
      <c r="AD18" s="96"/>
      <c r="AE18" s="96"/>
      <c r="AF18" s="85"/>
      <c r="AG18" s="96"/>
      <c r="AH18" s="96"/>
      <c r="AI18" s="96"/>
      <c r="AJ18" s="96"/>
      <c r="AK18" s="96"/>
      <c r="AL18" s="85"/>
      <c r="AM18" s="96"/>
      <c r="AN18" s="85"/>
      <c r="AO18" s="96"/>
      <c r="AP18" s="96"/>
      <c r="AQ18" s="96"/>
      <c r="AR18" s="96"/>
      <c r="AS18" s="96"/>
      <c r="AT18" s="96"/>
      <c r="AU18" s="85"/>
      <c r="AV18" s="85"/>
      <c r="AW18" s="96"/>
      <c r="AX18" s="96"/>
      <c r="AY18" s="96"/>
      <c r="AZ18" s="96"/>
      <c r="BA18" s="96"/>
      <c r="BB18" s="96"/>
      <c r="BC18" s="188"/>
      <c r="BD18" s="96" t="s">
        <v>452</v>
      </c>
      <c r="BE18" s="188"/>
      <c r="BF18" s="96"/>
      <c r="BG18" s="96"/>
      <c r="BH18" s="188"/>
      <c r="BI18" s="96"/>
      <c r="BJ18" s="96"/>
      <c r="BK18" s="96"/>
    </row>
    <row r="19" spans="1:63" ht="12" customHeight="1" x14ac:dyDescent="0.2">
      <c r="A19" s="199">
        <v>1</v>
      </c>
      <c r="B19" s="44" t="s">
        <v>332</v>
      </c>
      <c r="C19" s="185"/>
      <c r="D19" s="95">
        <v>1</v>
      </c>
      <c r="E19" s="95">
        <v>1</v>
      </c>
      <c r="F19" s="95">
        <v>1</v>
      </c>
      <c r="G19" s="95">
        <v>1</v>
      </c>
      <c r="H19" s="95">
        <v>1</v>
      </c>
      <c r="I19" s="95">
        <v>1</v>
      </c>
      <c r="J19" s="95">
        <v>1</v>
      </c>
      <c r="K19" s="95">
        <v>1</v>
      </c>
      <c r="L19" s="95">
        <v>1</v>
      </c>
      <c r="M19" s="95">
        <v>1</v>
      </c>
      <c r="N19" s="185"/>
      <c r="O19" s="95">
        <v>1</v>
      </c>
      <c r="P19" s="95">
        <v>1</v>
      </c>
      <c r="Q19" s="95">
        <v>1</v>
      </c>
      <c r="R19" s="95">
        <v>1</v>
      </c>
      <c r="S19" s="95">
        <v>1</v>
      </c>
      <c r="T19" s="95">
        <v>1</v>
      </c>
      <c r="U19" s="95">
        <v>1</v>
      </c>
      <c r="V19" s="86"/>
      <c r="W19" s="95">
        <v>1</v>
      </c>
      <c r="X19" s="185"/>
      <c r="Y19" s="95">
        <v>1</v>
      </c>
      <c r="Z19" s="95">
        <v>1</v>
      </c>
      <c r="AA19" s="95">
        <v>1</v>
      </c>
      <c r="AB19" s="95">
        <v>1</v>
      </c>
      <c r="AC19" s="95">
        <v>1</v>
      </c>
      <c r="AD19" s="95">
        <v>1</v>
      </c>
      <c r="AE19" s="95">
        <v>1</v>
      </c>
      <c r="AF19" s="185"/>
      <c r="AG19" s="95">
        <v>1</v>
      </c>
      <c r="AH19" s="95">
        <v>1</v>
      </c>
      <c r="AI19" s="95">
        <v>1</v>
      </c>
      <c r="AJ19" s="95">
        <v>1</v>
      </c>
      <c r="AK19" s="95">
        <v>1</v>
      </c>
      <c r="AL19" s="86"/>
      <c r="AM19" s="95">
        <v>1</v>
      </c>
      <c r="AN19" s="185"/>
      <c r="AO19" s="95">
        <v>1</v>
      </c>
      <c r="AP19" s="95">
        <v>1</v>
      </c>
      <c r="AQ19" s="95">
        <v>1</v>
      </c>
      <c r="AR19" s="95">
        <v>1</v>
      </c>
      <c r="AS19" s="95">
        <v>1</v>
      </c>
      <c r="AT19" s="95">
        <v>1</v>
      </c>
      <c r="AU19" s="86"/>
      <c r="AV19" s="185"/>
      <c r="AW19" s="95">
        <v>1</v>
      </c>
      <c r="AX19" s="95">
        <v>1</v>
      </c>
      <c r="AY19" s="95">
        <v>1</v>
      </c>
      <c r="AZ19" s="95">
        <v>1</v>
      </c>
      <c r="BA19" s="95">
        <v>1</v>
      </c>
      <c r="BB19" s="95">
        <v>1</v>
      </c>
      <c r="BC19" s="186"/>
      <c r="BD19" s="95">
        <v>1</v>
      </c>
      <c r="BE19" s="187"/>
      <c r="BF19" s="95">
        <v>1</v>
      </c>
      <c r="BG19" s="95">
        <v>1</v>
      </c>
      <c r="BH19" s="187"/>
      <c r="BI19" s="95">
        <v>1</v>
      </c>
      <c r="BJ19" s="95">
        <v>1</v>
      </c>
      <c r="BK19" s="95">
        <v>1</v>
      </c>
    </row>
    <row r="20" spans="1:63" ht="12" customHeight="1" x14ac:dyDescent="0.2">
      <c r="A20" s="199">
        <v>2</v>
      </c>
      <c r="B20" s="45" t="s">
        <v>445</v>
      </c>
      <c r="C20" s="185"/>
      <c r="D20" s="95">
        <v>2</v>
      </c>
      <c r="E20" s="95">
        <v>2</v>
      </c>
      <c r="F20" s="95">
        <v>2</v>
      </c>
      <c r="G20" s="95">
        <v>2</v>
      </c>
      <c r="H20" s="95">
        <v>2</v>
      </c>
      <c r="I20" s="95">
        <v>2</v>
      </c>
      <c r="J20" s="95">
        <v>2</v>
      </c>
      <c r="K20" s="95">
        <v>2</v>
      </c>
      <c r="L20" s="95">
        <v>2</v>
      </c>
      <c r="M20" s="95">
        <v>2</v>
      </c>
      <c r="N20" s="185"/>
      <c r="O20" s="95">
        <v>2</v>
      </c>
      <c r="P20" s="95">
        <v>2</v>
      </c>
      <c r="Q20" s="95">
        <v>2</v>
      </c>
      <c r="R20" s="95">
        <v>2</v>
      </c>
      <c r="S20" s="95">
        <v>2</v>
      </c>
      <c r="T20" s="95">
        <v>2</v>
      </c>
      <c r="U20" s="95">
        <v>2</v>
      </c>
      <c r="V20" s="86"/>
      <c r="W20" s="95">
        <v>2</v>
      </c>
      <c r="X20" s="185"/>
      <c r="Y20" s="95">
        <v>2</v>
      </c>
      <c r="Z20" s="95">
        <v>2</v>
      </c>
      <c r="AA20" s="95">
        <v>2</v>
      </c>
      <c r="AB20" s="95">
        <v>2</v>
      </c>
      <c r="AC20" s="95">
        <v>2</v>
      </c>
      <c r="AD20" s="95">
        <v>2</v>
      </c>
      <c r="AE20" s="95">
        <v>2</v>
      </c>
      <c r="AF20" s="185"/>
      <c r="AG20" s="95">
        <v>2</v>
      </c>
      <c r="AH20" s="95">
        <v>2</v>
      </c>
      <c r="AI20" s="95">
        <v>2</v>
      </c>
      <c r="AJ20" s="95">
        <v>2</v>
      </c>
      <c r="AK20" s="95">
        <v>2</v>
      </c>
      <c r="AL20" s="86"/>
      <c r="AM20" s="95">
        <v>2</v>
      </c>
      <c r="AN20" s="185"/>
      <c r="AO20" s="95">
        <v>2</v>
      </c>
      <c r="AP20" s="95">
        <v>2</v>
      </c>
      <c r="AQ20" s="95">
        <v>2</v>
      </c>
      <c r="AR20" s="95">
        <v>2</v>
      </c>
      <c r="AS20" s="95">
        <v>2</v>
      </c>
      <c r="AT20" s="95">
        <v>2</v>
      </c>
      <c r="AU20" s="86"/>
      <c r="AV20" s="185"/>
      <c r="AW20" s="95">
        <v>2</v>
      </c>
      <c r="AX20" s="95">
        <v>2</v>
      </c>
      <c r="AY20" s="95">
        <v>2</v>
      </c>
      <c r="AZ20" s="95">
        <v>2</v>
      </c>
      <c r="BA20" s="95">
        <v>2</v>
      </c>
      <c r="BB20" s="95">
        <v>2</v>
      </c>
      <c r="BC20" s="186"/>
      <c r="BD20" s="95">
        <v>2</v>
      </c>
      <c r="BE20" s="187"/>
      <c r="BF20" s="95">
        <v>2</v>
      </c>
      <c r="BG20" s="95">
        <v>2</v>
      </c>
      <c r="BH20" s="187"/>
      <c r="BI20" s="95">
        <v>2</v>
      </c>
      <c r="BJ20" s="95">
        <v>2</v>
      </c>
      <c r="BK20" s="95">
        <v>2</v>
      </c>
    </row>
    <row r="21" spans="1:63" ht="12" customHeight="1" x14ac:dyDescent="0.2">
      <c r="A21" s="199">
        <v>3</v>
      </c>
      <c r="B21" s="45" t="s">
        <v>446</v>
      </c>
      <c r="C21" s="185"/>
      <c r="D21" s="95"/>
      <c r="E21" s="95"/>
      <c r="F21" s="95"/>
      <c r="G21" s="95"/>
      <c r="H21" s="95">
        <v>3</v>
      </c>
      <c r="I21" s="95"/>
      <c r="J21" s="95"/>
      <c r="K21" s="95">
        <v>3</v>
      </c>
      <c r="L21" s="95">
        <v>3</v>
      </c>
      <c r="M21" s="95">
        <v>3</v>
      </c>
      <c r="N21" s="185"/>
      <c r="O21" s="95">
        <v>3</v>
      </c>
      <c r="P21" s="95"/>
      <c r="Q21" s="95">
        <v>3</v>
      </c>
      <c r="R21" s="95">
        <v>3</v>
      </c>
      <c r="S21" s="95"/>
      <c r="T21" s="95"/>
      <c r="U21" s="95">
        <v>3</v>
      </c>
      <c r="V21" s="86"/>
      <c r="W21" s="95">
        <v>3</v>
      </c>
      <c r="X21" s="185"/>
      <c r="Y21" s="95">
        <v>3</v>
      </c>
      <c r="Z21" s="95">
        <v>3</v>
      </c>
      <c r="AA21" s="95">
        <v>3</v>
      </c>
      <c r="AB21" s="95">
        <v>3</v>
      </c>
      <c r="AC21" s="95"/>
      <c r="AD21" s="95">
        <v>3</v>
      </c>
      <c r="AE21" s="95">
        <v>3</v>
      </c>
      <c r="AF21" s="185"/>
      <c r="AG21" s="95"/>
      <c r="AH21" s="95">
        <v>3</v>
      </c>
      <c r="AI21" s="95">
        <v>3</v>
      </c>
      <c r="AJ21" s="95">
        <v>3</v>
      </c>
      <c r="AK21" s="95">
        <v>3</v>
      </c>
      <c r="AL21" s="86"/>
      <c r="AM21" s="95">
        <v>3</v>
      </c>
      <c r="AN21" s="185"/>
      <c r="AO21" s="95"/>
      <c r="AP21" s="95">
        <v>3</v>
      </c>
      <c r="AQ21" s="95">
        <v>3</v>
      </c>
      <c r="AR21" s="95">
        <v>3</v>
      </c>
      <c r="AS21" s="95">
        <v>3</v>
      </c>
      <c r="AT21" s="95">
        <v>3</v>
      </c>
      <c r="AU21" s="86"/>
      <c r="AV21" s="185"/>
      <c r="AW21" s="95"/>
      <c r="AX21" s="95"/>
      <c r="AY21" s="95"/>
      <c r="AZ21" s="95">
        <v>3</v>
      </c>
      <c r="BA21" s="95">
        <v>3</v>
      </c>
      <c r="BB21" s="95">
        <v>3</v>
      </c>
      <c r="BC21" s="186"/>
      <c r="BD21" s="95">
        <v>3</v>
      </c>
      <c r="BE21" s="187"/>
      <c r="BF21" s="95">
        <v>3</v>
      </c>
      <c r="BG21" s="95">
        <v>3</v>
      </c>
      <c r="BH21" s="187"/>
      <c r="BI21" s="95">
        <v>3</v>
      </c>
      <c r="BJ21" s="95">
        <v>3</v>
      </c>
      <c r="BK21" s="95">
        <v>3</v>
      </c>
    </row>
    <row r="22" spans="1:63" ht="12" customHeight="1" x14ac:dyDescent="0.2">
      <c r="A22" s="199">
        <v>4</v>
      </c>
      <c r="B22" s="43" t="s">
        <v>424</v>
      </c>
      <c r="C22" s="185"/>
      <c r="D22" s="95"/>
      <c r="E22" s="95"/>
      <c r="F22" s="95"/>
      <c r="G22" s="95"/>
      <c r="H22" s="95">
        <v>4</v>
      </c>
      <c r="I22" s="95"/>
      <c r="J22" s="95">
        <v>4</v>
      </c>
      <c r="K22" s="95">
        <v>4</v>
      </c>
      <c r="L22" s="95">
        <v>4</v>
      </c>
      <c r="M22" s="95">
        <v>4</v>
      </c>
      <c r="N22" s="185"/>
      <c r="O22" s="95">
        <v>4</v>
      </c>
      <c r="P22" s="95">
        <v>4</v>
      </c>
      <c r="Q22" s="95">
        <v>4</v>
      </c>
      <c r="R22" s="95">
        <v>4</v>
      </c>
      <c r="S22" s="95">
        <v>4</v>
      </c>
      <c r="T22" s="95"/>
      <c r="U22" s="95">
        <v>4</v>
      </c>
      <c r="V22" s="86"/>
      <c r="W22" s="95">
        <v>4</v>
      </c>
      <c r="X22" s="185"/>
      <c r="Y22" s="95">
        <v>4</v>
      </c>
      <c r="Z22" s="95">
        <v>4</v>
      </c>
      <c r="AA22" s="95">
        <v>4</v>
      </c>
      <c r="AB22" s="95">
        <v>4</v>
      </c>
      <c r="AC22" s="95">
        <v>4</v>
      </c>
      <c r="AD22" s="95">
        <v>4</v>
      </c>
      <c r="AE22" s="95">
        <v>4</v>
      </c>
      <c r="AF22" s="185"/>
      <c r="AG22" s="95"/>
      <c r="AH22" s="95">
        <v>4</v>
      </c>
      <c r="AI22" s="95">
        <v>4</v>
      </c>
      <c r="AJ22" s="95">
        <v>4</v>
      </c>
      <c r="AK22" s="95">
        <v>4</v>
      </c>
      <c r="AL22" s="86"/>
      <c r="AM22" s="95"/>
      <c r="AN22" s="185"/>
      <c r="AO22" s="95"/>
      <c r="AP22" s="95">
        <v>4</v>
      </c>
      <c r="AQ22" s="95">
        <v>4</v>
      </c>
      <c r="AR22" s="95">
        <v>4</v>
      </c>
      <c r="AS22" s="95">
        <v>4</v>
      </c>
      <c r="AT22" s="95">
        <v>4</v>
      </c>
      <c r="AU22" s="86"/>
      <c r="AV22" s="185"/>
      <c r="AW22" s="95"/>
      <c r="AX22" s="95">
        <v>4</v>
      </c>
      <c r="AY22" s="95"/>
      <c r="AZ22" s="95">
        <v>4</v>
      </c>
      <c r="BA22" s="95">
        <v>4</v>
      </c>
      <c r="BB22" s="95">
        <v>4</v>
      </c>
      <c r="BC22" s="186"/>
      <c r="BD22" s="95">
        <v>4</v>
      </c>
      <c r="BE22" s="187"/>
      <c r="BF22" s="95">
        <v>4</v>
      </c>
      <c r="BG22" s="95">
        <v>4</v>
      </c>
      <c r="BH22" s="187"/>
      <c r="BI22" s="95">
        <v>4</v>
      </c>
      <c r="BJ22" s="95">
        <v>4</v>
      </c>
      <c r="BK22" s="95">
        <v>4</v>
      </c>
    </row>
    <row r="23" spans="1:63" ht="12" customHeight="1" x14ac:dyDescent="0.2">
      <c r="A23" s="199">
        <v>5</v>
      </c>
      <c r="B23" s="45" t="s">
        <v>334</v>
      </c>
      <c r="C23" s="185"/>
      <c r="D23" s="95">
        <v>5</v>
      </c>
      <c r="E23" s="95"/>
      <c r="F23" s="95"/>
      <c r="G23" s="95"/>
      <c r="H23" s="95">
        <v>5</v>
      </c>
      <c r="I23" s="95"/>
      <c r="J23" s="95"/>
      <c r="K23" s="95">
        <v>5</v>
      </c>
      <c r="L23" s="95">
        <v>5</v>
      </c>
      <c r="M23" s="95">
        <v>5</v>
      </c>
      <c r="N23" s="185"/>
      <c r="O23" s="95">
        <v>5</v>
      </c>
      <c r="P23" s="95">
        <v>5</v>
      </c>
      <c r="Q23" s="95">
        <v>5</v>
      </c>
      <c r="R23" s="95">
        <v>5</v>
      </c>
      <c r="S23" s="95"/>
      <c r="T23" s="95">
        <v>5</v>
      </c>
      <c r="U23" s="95">
        <v>5</v>
      </c>
      <c r="V23" s="86"/>
      <c r="W23" s="95">
        <v>5</v>
      </c>
      <c r="X23" s="185"/>
      <c r="Y23" s="95">
        <v>5</v>
      </c>
      <c r="Z23" s="95">
        <v>5</v>
      </c>
      <c r="AA23" s="95">
        <v>5</v>
      </c>
      <c r="AB23" s="95">
        <v>5</v>
      </c>
      <c r="AC23" s="95"/>
      <c r="AD23" s="95">
        <v>5</v>
      </c>
      <c r="AE23" s="95">
        <v>5</v>
      </c>
      <c r="AF23" s="185"/>
      <c r="AG23" s="95">
        <v>5</v>
      </c>
      <c r="AH23" s="95">
        <v>5</v>
      </c>
      <c r="AI23" s="95">
        <v>5</v>
      </c>
      <c r="AJ23" s="95">
        <v>5</v>
      </c>
      <c r="AK23" s="95">
        <v>5</v>
      </c>
      <c r="AL23" s="86"/>
      <c r="AM23" s="95">
        <v>5</v>
      </c>
      <c r="AN23" s="185"/>
      <c r="AO23" s="95">
        <v>5</v>
      </c>
      <c r="AP23" s="95"/>
      <c r="AQ23" s="95">
        <v>5</v>
      </c>
      <c r="AR23" s="95">
        <v>5</v>
      </c>
      <c r="AS23" s="95">
        <v>5</v>
      </c>
      <c r="AT23" s="95">
        <v>5</v>
      </c>
      <c r="AU23" s="86"/>
      <c r="AV23" s="185"/>
      <c r="AW23" s="95"/>
      <c r="AX23" s="95"/>
      <c r="AY23" s="95">
        <v>5</v>
      </c>
      <c r="AZ23" s="95"/>
      <c r="BA23" s="95">
        <v>5</v>
      </c>
      <c r="BB23" s="95">
        <v>5</v>
      </c>
      <c r="BC23" s="186"/>
      <c r="BD23" s="95"/>
      <c r="BE23" s="187"/>
      <c r="BF23" s="95">
        <v>5</v>
      </c>
      <c r="BG23" s="95">
        <v>5</v>
      </c>
      <c r="BH23" s="187"/>
      <c r="BI23" s="95">
        <v>5</v>
      </c>
      <c r="BJ23" s="95">
        <v>5</v>
      </c>
      <c r="BK23" s="95">
        <v>5</v>
      </c>
    </row>
    <row r="24" spans="1:63" ht="12" customHeight="1" x14ac:dyDescent="0.2">
      <c r="A24" s="199">
        <v>6</v>
      </c>
      <c r="B24" s="44" t="s">
        <v>781</v>
      </c>
      <c r="C24" s="185"/>
      <c r="D24" s="95">
        <v>6</v>
      </c>
      <c r="E24" s="95">
        <v>6</v>
      </c>
      <c r="F24" s="95">
        <v>6</v>
      </c>
      <c r="G24" s="95"/>
      <c r="H24" s="95">
        <v>6</v>
      </c>
      <c r="I24" s="95"/>
      <c r="J24" s="95"/>
      <c r="K24" s="95">
        <v>6</v>
      </c>
      <c r="L24" s="95">
        <v>6</v>
      </c>
      <c r="M24" s="95">
        <v>6</v>
      </c>
      <c r="N24" s="185"/>
      <c r="O24" s="95">
        <v>6</v>
      </c>
      <c r="P24" s="95">
        <v>6</v>
      </c>
      <c r="Q24" s="95">
        <v>6</v>
      </c>
      <c r="R24" s="95">
        <v>6</v>
      </c>
      <c r="S24" s="95"/>
      <c r="T24" s="95"/>
      <c r="U24" s="95">
        <v>6</v>
      </c>
      <c r="V24" s="86"/>
      <c r="W24" s="95">
        <v>6</v>
      </c>
      <c r="X24" s="185"/>
      <c r="Y24" s="95">
        <v>6</v>
      </c>
      <c r="Z24" s="95">
        <v>6</v>
      </c>
      <c r="AA24" s="95">
        <v>6</v>
      </c>
      <c r="AB24" s="95">
        <v>6</v>
      </c>
      <c r="AC24" s="95"/>
      <c r="AD24" s="95">
        <v>6</v>
      </c>
      <c r="AE24" s="95">
        <v>6</v>
      </c>
      <c r="AF24" s="185"/>
      <c r="AG24" s="95">
        <v>6</v>
      </c>
      <c r="AH24" s="95">
        <v>6</v>
      </c>
      <c r="AI24" s="95">
        <v>6</v>
      </c>
      <c r="AJ24" s="95">
        <v>6</v>
      </c>
      <c r="AK24" s="95">
        <v>6</v>
      </c>
      <c r="AL24" s="86"/>
      <c r="AM24" s="95"/>
      <c r="AN24" s="185"/>
      <c r="AO24" s="95">
        <v>6</v>
      </c>
      <c r="AP24" s="95">
        <v>6</v>
      </c>
      <c r="AQ24" s="95">
        <v>6</v>
      </c>
      <c r="AR24" s="95">
        <v>6</v>
      </c>
      <c r="AS24" s="95">
        <v>6</v>
      </c>
      <c r="AT24" s="95">
        <v>6</v>
      </c>
      <c r="AU24" s="86"/>
      <c r="AV24" s="185"/>
      <c r="AW24" s="95"/>
      <c r="AX24" s="95"/>
      <c r="AY24" s="95"/>
      <c r="AZ24" s="95">
        <v>6</v>
      </c>
      <c r="BA24" s="95">
        <v>6</v>
      </c>
      <c r="BB24" s="95">
        <v>6</v>
      </c>
      <c r="BC24" s="186"/>
      <c r="BD24" s="95">
        <v>6</v>
      </c>
      <c r="BE24" s="187"/>
      <c r="BF24" s="95">
        <v>6</v>
      </c>
      <c r="BG24" s="95">
        <v>6</v>
      </c>
      <c r="BH24" s="187"/>
      <c r="BI24" s="95">
        <v>6</v>
      </c>
      <c r="BJ24" s="95">
        <v>6</v>
      </c>
      <c r="BK24" s="95">
        <v>6</v>
      </c>
    </row>
    <row r="25" spans="1:63" ht="12" customHeight="1" x14ac:dyDescent="0.2">
      <c r="A25" s="199">
        <v>7</v>
      </c>
      <c r="B25" s="45" t="s">
        <v>336</v>
      </c>
      <c r="C25" s="185"/>
      <c r="D25" s="95">
        <v>7</v>
      </c>
      <c r="E25" s="95">
        <v>7</v>
      </c>
      <c r="F25" s="95">
        <v>7</v>
      </c>
      <c r="G25" s="95">
        <v>7</v>
      </c>
      <c r="H25" s="95">
        <v>7</v>
      </c>
      <c r="I25" s="95">
        <v>7</v>
      </c>
      <c r="J25" s="95">
        <v>7</v>
      </c>
      <c r="K25" s="95">
        <v>7</v>
      </c>
      <c r="L25" s="95">
        <v>7</v>
      </c>
      <c r="M25" s="95">
        <v>7</v>
      </c>
      <c r="N25" s="185"/>
      <c r="O25" s="95">
        <v>7</v>
      </c>
      <c r="P25" s="95">
        <v>7</v>
      </c>
      <c r="Q25" s="95">
        <v>7</v>
      </c>
      <c r="R25" s="95">
        <v>7</v>
      </c>
      <c r="S25" s="95">
        <v>7</v>
      </c>
      <c r="T25" s="95">
        <v>7</v>
      </c>
      <c r="U25" s="95">
        <v>7</v>
      </c>
      <c r="V25" s="86"/>
      <c r="W25" s="95">
        <v>7</v>
      </c>
      <c r="X25" s="185"/>
      <c r="Y25" s="95">
        <v>7</v>
      </c>
      <c r="Z25" s="95">
        <v>7</v>
      </c>
      <c r="AA25" s="95">
        <v>7</v>
      </c>
      <c r="AB25" s="95">
        <v>7</v>
      </c>
      <c r="AC25" s="95">
        <v>7</v>
      </c>
      <c r="AD25" s="95">
        <v>7</v>
      </c>
      <c r="AE25" s="95">
        <v>7</v>
      </c>
      <c r="AF25" s="185"/>
      <c r="AG25" s="95">
        <v>7</v>
      </c>
      <c r="AH25" s="95">
        <v>7</v>
      </c>
      <c r="AI25" s="95">
        <v>7</v>
      </c>
      <c r="AJ25" s="95">
        <v>7</v>
      </c>
      <c r="AK25" s="95">
        <v>7</v>
      </c>
      <c r="AL25" s="86"/>
      <c r="AM25" s="95">
        <v>7</v>
      </c>
      <c r="AN25" s="185"/>
      <c r="AO25" s="95">
        <v>7</v>
      </c>
      <c r="AP25" s="95">
        <v>7</v>
      </c>
      <c r="AQ25" s="95">
        <v>7</v>
      </c>
      <c r="AR25" s="95">
        <v>7</v>
      </c>
      <c r="AS25" s="95">
        <v>7</v>
      </c>
      <c r="AT25" s="95">
        <v>7</v>
      </c>
      <c r="AU25" s="86"/>
      <c r="AV25" s="185"/>
      <c r="AW25" s="95">
        <v>7</v>
      </c>
      <c r="AX25" s="95">
        <v>7</v>
      </c>
      <c r="AY25" s="95">
        <v>7</v>
      </c>
      <c r="AZ25" s="95">
        <v>7</v>
      </c>
      <c r="BA25" s="95">
        <v>7</v>
      </c>
      <c r="BB25" s="95">
        <v>7</v>
      </c>
      <c r="BC25" s="186"/>
      <c r="BD25" s="95">
        <v>7</v>
      </c>
      <c r="BE25" s="187"/>
      <c r="BF25" s="95">
        <v>7</v>
      </c>
      <c r="BG25" s="95">
        <v>7</v>
      </c>
      <c r="BH25" s="187"/>
      <c r="BI25" s="95">
        <v>7</v>
      </c>
      <c r="BJ25" s="95">
        <v>7</v>
      </c>
      <c r="BK25" s="95">
        <v>7</v>
      </c>
    </row>
    <row r="26" spans="1:63" ht="12" customHeight="1" x14ac:dyDescent="0.2">
      <c r="A26" s="199">
        <v>8</v>
      </c>
      <c r="B26" s="44" t="s">
        <v>782</v>
      </c>
      <c r="C26" s="185"/>
      <c r="D26" s="95"/>
      <c r="E26" s="95"/>
      <c r="F26" s="95"/>
      <c r="G26" s="95">
        <v>8</v>
      </c>
      <c r="H26" s="95">
        <v>8</v>
      </c>
      <c r="I26" s="95">
        <v>8</v>
      </c>
      <c r="J26" s="95">
        <v>8</v>
      </c>
      <c r="K26" s="95">
        <v>8</v>
      </c>
      <c r="L26" s="95">
        <v>8</v>
      </c>
      <c r="M26" s="95">
        <v>8</v>
      </c>
      <c r="N26" s="185"/>
      <c r="O26" s="95">
        <v>8</v>
      </c>
      <c r="P26" s="95"/>
      <c r="Q26" s="95">
        <v>8</v>
      </c>
      <c r="R26" s="95">
        <v>8</v>
      </c>
      <c r="S26" s="95">
        <v>8</v>
      </c>
      <c r="T26" s="95">
        <v>8</v>
      </c>
      <c r="U26" s="95">
        <v>8</v>
      </c>
      <c r="V26" s="86"/>
      <c r="W26" s="95">
        <v>8</v>
      </c>
      <c r="X26" s="185"/>
      <c r="Y26" s="95">
        <v>8</v>
      </c>
      <c r="Z26" s="95">
        <v>8</v>
      </c>
      <c r="AA26" s="95">
        <v>8</v>
      </c>
      <c r="AB26" s="95">
        <v>8</v>
      </c>
      <c r="AC26" s="95"/>
      <c r="AD26" s="95">
        <v>8</v>
      </c>
      <c r="AE26" s="95">
        <v>8</v>
      </c>
      <c r="AF26" s="185"/>
      <c r="AG26" s="95">
        <v>8</v>
      </c>
      <c r="AH26" s="95">
        <v>8</v>
      </c>
      <c r="AI26" s="95">
        <v>8</v>
      </c>
      <c r="AJ26" s="95">
        <v>8</v>
      </c>
      <c r="AK26" s="95">
        <v>8</v>
      </c>
      <c r="AL26" s="86"/>
      <c r="AM26" s="95">
        <v>8</v>
      </c>
      <c r="AN26" s="185"/>
      <c r="AO26" s="95">
        <v>8</v>
      </c>
      <c r="AP26" s="95">
        <v>8</v>
      </c>
      <c r="AQ26" s="95">
        <v>8</v>
      </c>
      <c r="AR26" s="95">
        <v>8</v>
      </c>
      <c r="AS26" s="95">
        <v>8</v>
      </c>
      <c r="AT26" s="95">
        <v>8</v>
      </c>
      <c r="AU26" s="86"/>
      <c r="AV26" s="185"/>
      <c r="AW26" s="95"/>
      <c r="AX26" s="95">
        <v>8</v>
      </c>
      <c r="AY26" s="95">
        <v>8</v>
      </c>
      <c r="AZ26" s="95">
        <v>8</v>
      </c>
      <c r="BA26" s="95">
        <v>8</v>
      </c>
      <c r="BB26" s="95">
        <v>8</v>
      </c>
      <c r="BC26" s="186"/>
      <c r="BD26" s="95">
        <v>8</v>
      </c>
      <c r="BE26" s="187"/>
      <c r="BF26" s="95">
        <v>8</v>
      </c>
      <c r="BG26" s="95">
        <v>8</v>
      </c>
      <c r="BH26" s="187"/>
      <c r="BI26" s="95">
        <v>8</v>
      </c>
      <c r="BJ26" s="95">
        <v>8</v>
      </c>
      <c r="BK26" s="95">
        <v>8</v>
      </c>
    </row>
    <row r="27" spans="1:63" ht="12" customHeight="1" x14ac:dyDescent="0.2">
      <c r="A27" s="199">
        <v>9</v>
      </c>
      <c r="B27" s="45" t="s">
        <v>307</v>
      </c>
      <c r="C27" s="185"/>
      <c r="D27" s="95">
        <v>9</v>
      </c>
      <c r="E27" s="95">
        <v>9</v>
      </c>
      <c r="F27" s="95">
        <v>9</v>
      </c>
      <c r="G27" s="95">
        <v>9</v>
      </c>
      <c r="H27" s="95">
        <v>9</v>
      </c>
      <c r="I27" s="95">
        <v>9</v>
      </c>
      <c r="J27" s="95">
        <v>9</v>
      </c>
      <c r="K27" s="95">
        <v>9</v>
      </c>
      <c r="L27" s="95">
        <v>9</v>
      </c>
      <c r="M27" s="95">
        <v>9</v>
      </c>
      <c r="N27" s="185"/>
      <c r="O27" s="95">
        <v>9</v>
      </c>
      <c r="P27" s="95">
        <v>9</v>
      </c>
      <c r="Q27" s="95">
        <v>9</v>
      </c>
      <c r="R27" s="95">
        <v>9</v>
      </c>
      <c r="S27" s="95">
        <v>9</v>
      </c>
      <c r="T27" s="95">
        <v>9</v>
      </c>
      <c r="U27" s="95">
        <v>9</v>
      </c>
      <c r="V27" s="86"/>
      <c r="W27" s="95">
        <v>9</v>
      </c>
      <c r="X27" s="185"/>
      <c r="Y27" s="95">
        <v>9</v>
      </c>
      <c r="Z27" s="95">
        <v>9</v>
      </c>
      <c r="AA27" s="95">
        <v>9</v>
      </c>
      <c r="AB27" s="95">
        <v>9</v>
      </c>
      <c r="AC27" s="95"/>
      <c r="AD27" s="95">
        <v>9</v>
      </c>
      <c r="AE27" s="95">
        <v>9</v>
      </c>
      <c r="AF27" s="185"/>
      <c r="AG27" s="95">
        <v>9</v>
      </c>
      <c r="AH27" s="95">
        <v>9</v>
      </c>
      <c r="AI27" s="95">
        <v>9</v>
      </c>
      <c r="AJ27" s="95">
        <v>9</v>
      </c>
      <c r="AK27" s="95">
        <v>9</v>
      </c>
      <c r="AL27" s="86"/>
      <c r="AM27" s="95">
        <v>9</v>
      </c>
      <c r="AN27" s="185"/>
      <c r="AO27" s="95">
        <v>9</v>
      </c>
      <c r="AP27" s="95">
        <v>9</v>
      </c>
      <c r="AQ27" s="95">
        <v>9</v>
      </c>
      <c r="AR27" s="95">
        <v>9</v>
      </c>
      <c r="AS27" s="95">
        <v>9</v>
      </c>
      <c r="AT27" s="95">
        <v>9</v>
      </c>
      <c r="AU27" s="86"/>
      <c r="AV27" s="185"/>
      <c r="AW27" s="95">
        <v>9</v>
      </c>
      <c r="AX27" s="95">
        <v>9</v>
      </c>
      <c r="AY27" s="95">
        <v>9</v>
      </c>
      <c r="AZ27" s="95">
        <v>9</v>
      </c>
      <c r="BA27" s="95">
        <v>9</v>
      </c>
      <c r="BB27" s="95">
        <v>9</v>
      </c>
      <c r="BC27" s="186"/>
      <c r="BD27" s="95">
        <v>9</v>
      </c>
      <c r="BE27" s="187"/>
      <c r="BF27" s="95">
        <v>9</v>
      </c>
      <c r="BG27" s="95">
        <v>9</v>
      </c>
      <c r="BH27" s="187"/>
      <c r="BI27" s="95">
        <v>9</v>
      </c>
      <c r="BJ27" s="95">
        <v>9</v>
      </c>
      <c r="BK27" s="95">
        <v>9</v>
      </c>
    </row>
    <row r="28" spans="1:63" ht="12" customHeight="1" x14ac:dyDescent="0.2">
      <c r="A28" s="199">
        <v>10</v>
      </c>
      <c r="B28" s="44" t="s">
        <v>331</v>
      </c>
      <c r="C28" s="185"/>
      <c r="D28" s="95"/>
      <c r="E28" s="95"/>
      <c r="F28" s="95"/>
      <c r="G28" s="95">
        <v>10</v>
      </c>
      <c r="H28" s="95">
        <v>10</v>
      </c>
      <c r="I28" s="95">
        <v>10</v>
      </c>
      <c r="J28" s="95">
        <v>10</v>
      </c>
      <c r="K28" s="95">
        <v>10</v>
      </c>
      <c r="L28" s="95">
        <v>10</v>
      </c>
      <c r="M28" s="95">
        <v>10</v>
      </c>
      <c r="N28" s="185"/>
      <c r="O28" s="95">
        <v>10</v>
      </c>
      <c r="P28" s="95">
        <v>10</v>
      </c>
      <c r="Q28" s="95">
        <v>10</v>
      </c>
      <c r="R28" s="95">
        <v>10</v>
      </c>
      <c r="S28" s="95"/>
      <c r="T28" s="95">
        <v>10</v>
      </c>
      <c r="U28" s="95">
        <v>10</v>
      </c>
      <c r="V28" s="86"/>
      <c r="W28" s="95">
        <v>10</v>
      </c>
      <c r="X28" s="185"/>
      <c r="Y28" s="95">
        <v>10</v>
      </c>
      <c r="Z28" s="95">
        <v>10</v>
      </c>
      <c r="AA28" s="95">
        <v>10</v>
      </c>
      <c r="AB28" s="95">
        <v>10</v>
      </c>
      <c r="AC28" s="95">
        <v>10</v>
      </c>
      <c r="AD28" s="95">
        <v>10</v>
      </c>
      <c r="AE28" s="95">
        <v>10</v>
      </c>
      <c r="AF28" s="185"/>
      <c r="AG28" s="95">
        <v>10</v>
      </c>
      <c r="AH28" s="95">
        <v>10</v>
      </c>
      <c r="AI28" s="95">
        <v>10</v>
      </c>
      <c r="AJ28" s="95">
        <v>10</v>
      </c>
      <c r="AK28" s="95">
        <v>10</v>
      </c>
      <c r="AL28" s="86"/>
      <c r="AM28" s="95">
        <v>10</v>
      </c>
      <c r="AN28" s="185"/>
      <c r="AO28" s="95">
        <v>10</v>
      </c>
      <c r="AP28" s="95">
        <v>10</v>
      </c>
      <c r="AQ28" s="95">
        <v>10</v>
      </c>
      <c r="AR28" s="95">
        <v>10</v>
      </c>
      <c r="AS28" s="95">
        <v>10</v>
      </c>
      <c r="AT28" s="95">
        <v>10</v>
      </c>
      <c r="AU28" s="86"/>
      <c r="AV28" s="185"/>
      <c r="AW28" s="95"/>
      <c r="AX28" s="95"/>
      <c r="AY28" s="95"/>
      <c r="AZ28" s="95">
        <v>10</v>
      </c>
      <c r="BA28" s="95">
        <v>10</v>
      </c>
      <c r="BB28" s="95">
        <v>10</v>
      </c>
      <c r="BC28" s="186"/>
      <c r="BD28" s="186"/>
      <c r="BE28" s="187"/>
      <c r="BF28" s="95">
        <v>10</v>
      </c>
      <c r="BG28" s="95">
        <v>10</v>
      </c>
      <c r="BH28" s="187"/>
      <c r="BI28" s="95">
        <v>10</v>
      </c>
      <c r="BJ28" s="95">
        <v>10</v>
      </c>
      <c r="BK28" s="95">
        <v>10</v>
      </c>
    </row>
    <row r="29" spans="1:63" ht="12" customHeight="1" x14ac:dyDescent="0.2">
      <c r="A29" s="385" t="s">
        <v>9</v>
      </c>
      <c r="B29" s="385"/>
      <c r="C29" s="85"/>
      <c r="D29" s="96"/>
      <c r="E29" s="96"/>
      <c r="F29" s="96"/>
      <c r="G29" s="96"/>
      <c r="H29" s="96"/>
      <c r="I29" s="96"/>
      <c r="J29" s="96"/>
      <c r="K29" s="96"/>
      <c r="L29" s="96"/>
      <c r="M29" s="96"/>
      <c r="N29" s="85"/>
      <c r="O29" s="96"/>
      <c r="P29" s="96"/>
      <c r="Q29" s="96"/>
      <c r="R29" s="96"/>
      <c r="S29" s="96"/>
      <c r="T29" s="96"/>
      <c r="U29" s="96"/>
      <c r="V29" s="85"/>
      <c r="W29" s="96"/>
      <c r="X29" s="85"/>
      <c r="Y29" s="96"/>
      <c r="Z29" s="96"/>
      <c r="AA29" s="96"/>
      <c r="AB29" s="96"/>
      <c r="AC29" s="96"/>
      <c r="AD29" s="96"/>
      <c r="AE29" s="96"/>
      <c r="AF29" s="85"/>
      <c r="AG29" s="96"/>
      <c r="AH29" s="96"/>
      <c r="AI29" s="96"/>
      <c r="AJ29" s="96"/>
      <c r="AK29" s="96"/>
      <c r="AL29" s="85"/>
      <c r="AM29" s="96"/>
      <c r="AN29" s="85"/>
      <c r="AO29" s="96"/>
      <c r="AP29" s="96"/>
      <c r="AQ29" s="96"/>
      <c r="AR29" s="96"/>
      <c r="AS29" s="96"/>
      <c r="AT29" s="96"/>
      <c r="AU29" s="85"/>
      <c r="AV29" s="85"/>
      <c r="AW29" s="96"/>
      <c r="AX29" s="96"/>
      <c r="AY29" s="96"/>
      <c r="AZ29" s="96"/>
      <c r="BA29" s="96"/>
      <c r="BB29" s="96"/>
      <c r="BC29" s="188"/>
      <c r="BD29" s="96"/>
      <c r="BE29" s="188"/>
      <c r="BF29" s="96"/>
      <c r="BG29" s="96"/>
      <c r="BH29" s="188"/>
      <c r="BI29" s="96"/>
      <c r="BJ29" s="96"/>
      <c r="BK29" s="96"/>
    </row>
    <row r="30" spans="1:63" s="57" customFormat="1" ht="12" customHeight="1" x14ac:dyDescent="0.2">
      <c r="A30" s="387" t="s">
        <v>339</v>
      </c>
      <c r="B30" s="38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row>
    <row r="31" spans="1:63" ht="12" customHeight="1" x14ac:dyDescent="0.2">
      <c r="A31" s="199">
        <v>1</v>
      </c>
      <c r="B31" s="44" t="s">
        <v>404</v>
      </c>
      <c r="C31" s="185"/>
      <c r="D31" s="95"/>
      <c r="E31" s="95"/>
      <c r="F31" s="95"/>
      <c r="G31" s="95"/>
      <c r="H31" s="95">
        <v>1</v>
      </c>
      <c r="I31" s="95">
        <v>1</v>
      </c>
      <c r="J31" s="95"/>
      <c r="K31" s="95">
        <v>1</v>
      </c>
      <c r="L31" s="95">
        <v>1</v>
      </c>
      <c r="M31" s="95"/>
      <c r="N31" s="185"/>
      <c r="O31" s="95">
        <v>1</v>
      </c>
      <c r="P31" s="95"/>
      <c r="Q31" s="95">
        <v>1</v>
      </c>
      <c r="R31" s="95">
        <v>1</v>
      </c>
      <c r="S31" s="95"/>
      <c r="T31" s="95">
        <v>1</v>
      </c>
      <c r="U31" s="95">
        <v>1</v>
      </c>
      <c r="V31" s="86"/>
      <c r="W31" s="95">
        <v>1</v>
      </c>
      <c r="X31" s="185"/>
      <c r="Y31" s="95">
        <v>1</v>
      </c>
      <c r="Z31" s="95">
        <v>1</v>
      </c>
      <c r="AA31" s="95">
        <v>1</v>
      </c>
      <c r="AB31" s="95">
        <v>1</v>
      </c>
      <c r="AC31" s="95"/>
      <c r="AD31" s="95">
        <v>1</v>
      </c>
      <c r="AE31" s="95">
        <v>1</v>
      </c>
      <c r="AF31" s="185"/>
      <c r="AG31" s="95">
        <v>1</v>
      </c>
      <c r="AH31" s="95">
        <v>1</v>
      </c>
      <c r="AI31" s="95">
        <v>1</v>
      </c>
      <c r="AJ31" s="95">
        <v>1</v>
      </c>
      <c r="AK31" s="95">
        <v>1</v>
      </c>
      <c r="AL31" s="86"/>
      <c r="AM31" s="95">
        <v>1</v>
      </c>
      <c r="AN31" s="185"/>
      <c r="AO31" s="95">
        <v>1</v>
      </c>
      <c r="AP31" s="95"/>
      <c r="AQ31" s="95">
        <v>1</v>
      </c>
      <c r="AR31" s="95">
        <v>1</v>
      </c>
      <c r="AS31" s="95">
        <v>1</v>
      </c>
      <c r="AT31" s="95">
        <v>1</v>
      </c>
      <c r="AU31" s="86"/>
      <c r="AV31" s="185"/>
      <c r="AW31" s="95"/>
      <c r="AX31" s="95"/>
      <c r="AY31" s="95"/>
      <c r="AZ31" s="95"/>
      <c r="BA31" s="95">
        <v>1</v>
      </c>
      <c r="BB31" s="95">
        <v>1</v>
      </c>
      <c r="BC31" s="186"/>
      <c r="BD31" s="95"/>
      <c r="BE31" s="187"/>
      <c r="BF31" s="95">
        <v>1</v>
      </c>
      <c r="BG31" s="95">
        <v>1</v>
      </c>
      <c r="BH31" s="187"/>
      <c r="BI31" s="95">
        <v>1</v>
      </c>
      <c r="BJ31" s="95">
        <v>1</v>
      </c>
      <c r="BK31" s="95">
        <v>1</v>
      </c>
    </row>
    <row r="32" spans="1:63" ht="12" customHeight="1" x14ac:dyDescent="0.2">
      <c r="A32" s="199">
        <v>2</v>
      </c>
      <c r="B32" s="72" t="s">
        <v>780</v>
      </c>
      <c r="C32" s="185"/>
      <c r="D32" s="95"/>
      <c r="E32" s="95"/>
      <c r="F32" s="95"/>
      <c r="G32" s="95"/>
      <c r="H32" s="95">
        <v>2</v>
      </c>
      <c r="I32" s="95"/>
      <c r="J32" s="95"/>
      <c r="K32" s="95"/>
      <c r="L32" s="95"/>
      <c r="M32" s="95"/>
      <c r="N32" s="185"/>
      <c r="O32" s="95">
        <v>2</v>
      </c>
      <c r="P32" s="95"/>
      <c r="Q32" s="95"/>
      <c r="R32" s="95">
        <v>2</v>
      </c>
      <c r="S32" s="95"/>
      <c r="T32" s="95"/>
      <c r="U32" s="95">
        <v>2</v>
      </c>
      <c r="V32" s="86"/>
      <c r="W32" s="95">
        <v>2</v>
      </c>
      <c r="X32" s="185"/>
      <c r="Y32" s="95"/>
      <c r="Z32" s="95"/>
      <c r="AA32" s="95">
        <v>2</v>
      </c>
      <c r="AB32" s="95">
        <v>2</v>
      </c>
      <c r="AC32" s="95"/>
      <c r="AD32" s="95">
        <v>2</v>
      </c>
      <c r="AE32" s="95">
        <v>2</v>
      </c>
      <c r="AF32" s="185"/>
      <c r="AG32" s="95"/>
      <c r="AH32" s="95">
        <v>2</v>
      </c>
      <c r="AI32" s="95">
        <v>2</v>
      </c>
      <c r="AJ32" s="95">
        <v>2</v>
      </c>
      <c r="AK32" s="95">
        <v>2</v>
      </c>
      <c r="AL32" s="86"/>
      <c r="AM32" s="95">
        <v>2</v>
      </c>
      <c r="AN32" s="185"/>
      <c r="AO32" s="95"/>
      <c r="AP32" s="95"/>
      <c r="AQ32" s="95"/>
      <c r="AR32" s="95">
        <v>2</v>
      </c>
      <c r="AS32" s="95">
        <v>2</v>
      </c>
      <c r="AT32" s="95"/>
      <c r="AU32" s="86"/>
      <c r="AV32" s="185"/>
      <c r="AW32" s="95"/>
      <c r="AX32" s="95"/>
      <c r="AY32" s="95"/>
      <c r="AZ32" s="95"/>
      <c r="BA32" s="95"/>
      <c r="BB32" s="95">
        <v>2</v>
      </c>
      <c r="BC32" s="186"/>
      <c r="BD32" s="95"/>
      <c r="BE32" s="187"/>
      <c r="BF32" s="95">
        <v>2</v>
      </c>
      <c r="BG32" s="95">
        <v>2</v>
      </c>
      <c r="BH32" s="187"/>
      <c r="BI32" s="95">
        <v>2</v>
      </c>
      <c r="BJ32" s="95">
        <v>2</v>
      </c>
      <c r="BK32" s="95">
        <v>2</v>
      </c>
    </row>
    <row r="33" spans="1:63" ht="12" customHeight="1" x14ac:dyDescent="0.2">
      <c r="A33" s="199">
        <v>3</v>
      </c>
      <c r="B33" s="44" t="s">
        <v>454</v>
      </c>
      <c r="C33" s="185"/>
      <c r="D33" s="95"/>
      <c r="E33" s="95"/>
      <c r="F33" s="95"/>
      <c r="G33" s="95"/>
      <c r="H33" s="95">
        <v>3</v>
      </c>
      <c r="I33" s="95">
        <v>3</v>
      </c>
      <c r="J33" s="95"/>
      <c r="K33" s="95">
        <v>3</v>
      </c>
      <c r="L33" s="95"/>
      <c r="M33" s="95">
        <v>3</v>
      </c>
      <c r="N33" s="185"/>
      <c r="O33" s="95"/>
      <c r="P33" s="95"/>
      <c r="Q33" s="95">
        <v>3</v>
      </c>
      <c r="R33" s="95"/>
      <c r="S33" s="95"/>
      <c r="T33" s="95"/>
      <c r="U33" s="95"/>
      <c r="V33" s="86"/>
      <c r="W33" s="95">
        <v>3</v>
      </c>
      <c r="X33" s="185"/>
      <c r="Y33" s="95"/>
      <c r="Z33" s="95"/>
      <c r="AA33" s="95">
        <v>3</v>
      </c>
      <c r="AB33" s="95"/>
      <c r="AC33" s="95">
        <v>3</v>
      </c>
      <c r="AD33" s="95"/>
      <c r="AE33" s="95">
        <v>3</v>
      </c>
      <c r="AF33" s="185"/>
      <c r="AG33" s="95"/>
      <c r="AH33" s="95">
        <v>3</v>
      </c>
      <c r="AI33" s="95"/>
      <c r="AJ33" s="95"/>
      <c r="AK33" s="95"/>
      <c r="AL33" s="86"/>
      <c r="AM33" s="95">
        <v>3</v>
      </c>
      <c r="AN33" s="185"/>
      <c r="AO33" s="95"/>
      <c r="AP33" s="95"/>
      <c r="AQ33" s="95"/>
      <c r="AR33" s="95"/>
      <c r="AS33" s="95"/>
      <c r="AT33" s="95"/>
      <c r="AU33" s="86"/>
      <c r="AV33" s="185"/>
      <c r="AW33" s="95">
        <v>3</v>
      </c>
      <c r="AX33" s="95">
        <v>3</v>
      </c>
      <c r="AY33" s="95"/>
      <c r="AZ33" s="95"/>
      <c r="BA33" s="95">
        <v>3</v>
      </c>
      <c r="BB33" s="95">
        <v>3</v>
      </c>
      <c r="BC33" s="186"/>
      <c r="BD33" s="95"/>
      <c r="BE33" s="187"/>
      <c r="BF33" s="95">
        <v>3</v>
      </c>
      <c r="BG33" s="95">
        <v>3</v>
      </c>
      <c r="BH33" s="187"/>
      <c r="BI33" s="95">
        <v>3</v>
      </c>
      <c r="BJ33" s="95">
        <v>3</v>
      </c>
      <c r="BK33" s="95">
        <v>3</v>
      </c>
    </row>
    <row r="34" spans="1:63" ht="12" customHeight="1" x14ac:dyDescent="0.2">
      <c r="A34" s="199">
        <v>4</v>
      </c>
      <c r="B34" s="72" t="s">
        <v>448</v>
      </c>
      <c r="C34" s="185"/>
      <c r="D34" s="95"/>
      <c r="E34" s="95"/>
      <c r="F34" s="95"/>
      <c r="G34" s="95"/>
      <c r="H34" s="95">
        <v>4</v>
      </c>
      <c r="I34" s="95">
        <v>4</v>
      </c>
      <c r="J34" s="95">
        <v>4</v>
      </c>
      <c r="K34" s="95">
        <v>4</v>
      </c>
      <c r="L34" s="95"/>
      <c r="M34" s="95">
        <v>4</v>
      </c>
      <c r="N34" s="185"/>
      <c r="O34" s="95">
        <v>4</v>
      </c>
      <c r="P34" s="95">
        <v>4</v>
      </c>
      <c r="Q34" s="95">
        <v>4</v>
      </c>
      <c r="R34" s="95">
        <v>4</v>
      </c>
      <c r="S34" s="95"/>
      <c r="T34" s="95">
        <v>4</v>
      </c>
      <c r="U34" s="95">
        <v>4</v>
      </c>
      <c r="V34" s="86"/>
      <c r="W34" s="95">
        <v>4</v>
      </c>
      <c r="X34" s="185"/>
      <c r="Y34" s="95"/>
      <c r="Z34" s="95">
        <v>4</v>
      </c>
      <c r="AA34" s="95">
        <v>4</v>
      </c>
      <c r="AB34" s="95">
        <v>4</v>
      </c>
      <c r="AC34" s="95">
        <v>4</v>
      </c>
      <c r="AD34" s="95"/>
      <c r="AE34" s="95">
        <v>4</v>
      </c>
      <c r="AF34" s="185"/>
      <c r="AG34" s="95">
        <v>4</v>
      </c>
      <c r="AH34" s="95">
        <v>4</v>
      </c>
      <c r="AI34" s="95"/>
      <c r="AJ34" s="95"/>
      <c r="AK34" s="95">
        <v>4</v>
      </c>
      <c r="AL34" s="86"/>
      <c r="AM34" s="95">
        <v>4</v>
      </c>
      <c r="AN34" s="185"/>
      <c r="AO34" s="95">
        <v>4</v>
      </c>
      <c r="AP34" s="95"/>
      <c r="AQ34" s="95">
        <v>4</v>
      </c>
      <c r="AR34" s="95"/>
      <c r="AS34" s="95"/>
      <c r="AT34" s="95"/>
      <c r="AU34" s="86"/>
      <c r="AV34" s="185"/>
      <c r="AW34" s="95">
        <v>4</v>
      </c>
      <c r="AX34" s="95">
        <v>4</v>
      </c>
      <c r="AY34" s="95"/>
      <c r="AZ34" s="95"/>
      <c r="BA34" s="95">
        <v>4</v>
      </c>
      <c r="BB34" s="95">
        <v>4</v>
      </c>
      <c r="BC34" s="186"/>
      <c r="BD34" s="95"/>
      <c r="BE34" s="187"/>
      <c r="BF34" s="95">
        <v>4</v>
      </c>
      <c r="BG34" s="95">
        <v>4</v>
      </c>
      <c r="BH34" s="187"/>
      <c r="BI34" s="95">
        <v>4</v>
      </c>
      <c r="BJ34" s="95">
        <v>4</v>
      </c>
      <c r="BK34" s="95">
        <v>4</v>
      </c>
    </row>
    <row r="35" spans="1:63" ht="12" customHeight="1" x14ac:dyDescent="0.2">
      <c r="A35" s="199">
        <v>5</v>
      </c>
      <c r="B35" s="72" t="s">
        <v>140</v>
      </c>
      <c r="C35" s="185"/>
      <c r="D35" s="95"/>
      <c r="E35" s="95"/>
      <c r="F35" s="95"/>
      <c r="G35" s="95"/>
      <c r="H35" s="95"/>
      <c r="I35" s="95"/>
      <c r="J35" s="95">
        <v>5</v>
      </c>
      <c r="K35" s="95">
        <v>5</v>
      </c>
      <c r="L35" s="95"/>
      <c r="M35" s="95">
        <v>5</v>
      </c>
      <c r="N35" s="185"/>
      <c r="O35" s="95"/>
      <c r="P35" s="95"/>
      <c r="Q35" s="95"/>
      <c r="R35" s="95"/>
      <c r="S35" s="95"/>
      <c r="T35" s="95"/>
      <c r="U35" s="95"/>
      <c r="V35" s="86"/>
      <c r="W35" s="95">
        <v>5</v>
      </c>
      <c r="X35" s="185"/>
      <c r="Y35" s="95"/>
      <c r="Z35" s="95"/>
      <c r="AA35" s="95"/>
      <c r="AB35" s="95"/>
      <c r="AC35" s="95">
        <v>5</v>
      </c>
      <c r="AD35" s="95"/>
      <c r="AE35" s="95">
        <v>5</v>
      </c>
      <c r="AF35" s="185"/>
      <c r="AG35" s="95">
        <v>5</v>
      </c>
      <c r="AH35" s="95"/>
      <c r="AI35" s="95"/>
      <c r="AJ35" s="95"/>
      <c r="AK35" s="95"/>
      <c r="AL35" s="86"/>
      <c r="AM35" s="95"/>
      <c r="AN35" s="185"/>
      <c r="AO35" s="95">
        <v>5</v>
      </c>
      <c r="AP35" s="95"/>
      <c r="AQ35" s="95">
        <v>5</v>
      </c>
      <c r="AR35" s="95"/>
      <c r="AS35" s="95">
        <v>5</v>
      </c>
      <c r="AT35" s="95"/>
      <c r="AU35" s="86"/>
      <c r="AV35" s="185"/>
      <c r="AW35" s="95"/>
      <c r="AX35" s="95"/>
      <c r="AY35" s="95"/>
      <c r="AZ35" s="95"/>
      <c r="BA35" s="95"/>
      <c r="BB35" s="95"/>
      <c r="BC35" s="186"/>
      <c r="BD35" s="95"/>
      <c r="BE35" s="187"/>
      <c r="BF35" s="95">
        <v>5</v>
      </c>
      <c r="BG35" s="95">
        <v>5</v>
      </c>
      <c r="BH35" s="187"/>
      <c r="BI35" s="95">
        <v>5</v>
      </c>
      <c r="BJ35" s="95">
        <v>5</v>
      </c>
      <c r="BK35" s="95">
        <v>5</v>
      </c>
    </row>
    <row r="36" spans="1:63" ht="12" customHeight="1" x14ac:dyDescent="0.2">
      <c r="A36" s="199">
        <v>6</v>
      </c>
      <c r="B36" s="44" t="s">
        <v>455</v>
      </c>
      <c r="C36" s="185"/>
      <c r="D36" s="95"/>
      <c r="E36" s="95"/>
      <c r="F36" s="95"/>
      <c r="G36" s="95"/>
      <c r="H36" s="95">
        <v>6</v>
      </c>
      <c r="I36" s="95">
        <v>6</v>
      </c>
      <c r="J36" s="95"/>
      <c r="K36" s="95"/>
      <c r="L36" s="95"/>
      <c r="M36" s="95">
        <v>6</v>
      </c>
      <c r="N36" s="185"/>
      <c r="O36" s="95">
        <v>6</v>
      </c>
      <c r="P36" s="95"/>
      <c r="Q36" s="95"/>
      <c r="R36" s="95"/>
      <c r="S36" s="95"/>
      <c r="T36" s="95"/>
      <c r="U36" s="95">
        <v>6</v>
      </c>
      <c r="V36" s="86"/>
      <c r="W36" s="95">
        <v>6</v>
      </c>
      <c r="X36" s="185"/>
      <c r="Y36" s="95"/>
      <c r="Z36" s="95"/>
      <c r="AA36" s="95"/>
      <c r="AB36" s="95"/>
      <c r="AC36" s="95"/>
      <c r="AD36" s="95"/>
      <c r="AE36" s="95">
        <v>6</v>
      </c>
      <c r="AF36" s="185"/>
      <c r="AG36" s="95">
        <v>6</v>
      </c>
      <c r="AH36" s="95"/>
      <c r="AI36" s="95"/>
      <c r="AJ36" s="95"/>
      <c r="AK36" s="95">
        <v>6</v>
      </c>
      <c r="AL36" s="86"/>
      <c r="AM36" s="95"/>
      <c r="AN36" s="185"/>
      <c r="AO36" s="95">
        <v>6</v>
      </c>
      <c r="AP36" s="95"/>
      <c r="AQ36" s="95"/>
      <c r="AR36" s="95"/>
      <c r="AS36" s="95"/>
      <c r="AT36" s="95"/>
      <c r="AU36" s="86"/>
      <c r="AV36" s="185"/>
      <c r="AW36" s="95"/>
      <c r="AX36" s="95"/>
      <c r="AY36" s="95"/>
      <c r="AZ36" s="95"/>
      <c r="BA36" s="95"/>
      <c r="BB36" s="95"/>
      <c r="BC36" s="186"/>
      <c r="BD36" s="95">
        <v>6</v>
      </c>
      <c r="BE36" s="187"/>
      <c r="BF36" s="95">
        <v>6</v>
      </c>
      <c r="BG36" s="95">
        <v>6</v>
      </c>
      <c r="BH36" s="187"/>
      <c r="BI36" s="95">
        <v>6</v>
      </c>
      <c r="BJ36" s="95">
        <v>6</v>
      </c>
      <c r="BK36" s="95">
        <v>6</v>
      </c>
    </row>
    <row r="37" spans="1:63" ht="12" customHeight="1" x14ac:dyDescent="0.2">
      <c r="A37" s="199">
        <v>7</v>
      </c>
      <c r="B37" s="44" t="s">
        <v>456</v>
      </c>
      <c r="C37" s="185"/>
      <c r="D37" s="95"/>
      <c r="E37" s="95"/>
      <c r="F37" s="95"/>
      <c r="G37" s="95"/>
      <c r="H37" s="95">
        <v>7</v>
      </c>
      <c r="I37" s="95"/>
      <c r="J37" s="95"/>
      <c r="K37" s="95"/>
      <c r="L37" s="95">
        <v>7</v>
      </c>
      <c r="M37" s="95">
        <v>7</v>
      </c>
      <c r="N37" s="185"/>
      <c r="O37" s="95">
        <v>7</v>
      </c>
      <c r="P37" s="95">
        <v>7</v>
      </c>
      <c r="Q37" s="95">
        <v>7</v>
      </c>
      <c r="R37" s="95">
        <v>7</v>
      </c>
      <c r="S37" s="95"/>
      <c r="T37" s="95"/>
      <c r="U37" s="95"/>
      <c r="V37" s="86"/>
      <c r="W37" s="95">
        <v>7</v>
      </c>
      <c r="X37" s="185"/>
      <c r="Y37" s="95">
        <v>7</v>
      </c>
      <c r="Z37" s="95">
        <v>7</v>
      </c>
      <c r="AA37" s="95"/>
      <c r="AB37" s="95">
        <v>7</v>
      </c>
      <c r="AC37" s="95"/>
      <c r="AD37" s="95"/>
      <c r="AE37" s="95">
        <v>7</v>
      </c>
      <c r="AF37" s="185"/>
      <c r="AG37" s="95"/>
      <c r="AH37" s="95"/>
      <c r="AI37" s="95"/>
      <c r="AJ37" s="95"/>
      <c r="AK37" s="95">
        <v>7</v>
      </c>
      <c r="AL37" s="86"/>
      <c r="AM37" s="95">
        <v>7</v>
      </c>
      <c r="AN37" s="185"/>
      <c r="AO37" s="95"/>
      <c r="AP37" s="95">
        <v>7</v>
      </c>
      <c r="AQ37" s="95">
        <v>7</v>
      </c>
      <c r="AR37" s="95">
        <v>7</v>
      </c>
      <c r="AS37" s="95">
        <v>7</v>
      </c>
      <c r="AT37" s="95">
        <v>7</v>
      </c>
      <c r="AU37" s="86"/>
      <c r="AV37" s="185"/>
      <c r="AW37" s="95"/>
      <c r="AX37" s="95"/>
      <c r="AY37" s="95">
        <v>7</v>
      </c>
      <c r="AZ37" s="95"/>
      <c r="BA37" s="95"/>
      <c r="BB37" s="95"/>
      <c r="BC37" s="186"/>
      <c r="BD37" s="95"/>
      <c r="BE37" s="187"/>
      <c r="BF37" s="95">
        <v>7</v>
      </c>
      <c r="BG37" s="95">
        <v>7</v>
      </c>
      <c r="BH37" s="187"/>
      <c r="BI37" s="95">
        <v>7</v>
      </c>
      <c r="BJ37" s="95">
        <v>7</v>
      </c>
      <c r="BK37" s="95">
        <v>7</v>
      </c>
    </row>
    <row r="38" spans="1:63" ht="12" customHeight="1" x14ac:dyDescent="0.2">
      <c r="A38" s="199">
        <v>8</v>
      </c>
      <c r="B38" s="44" t="s">
        <v>414</v>
      </c>
      <c r="C38" s="185"/>
      <c r="D38" s="95"/>
      <c r="E38" s="95"/>
      <c r="F38" s="95"/>
      <c r="G38" s="95"/>
      <c r="H38" s="95">
        <v>8</v>
      </c>
      <c r="I38" s="95"/>
      <c r="J38" s="95"/>
      <c r="K38" s="95"/>
      <c r="L38" s="95"/>
      <c r="M38" s="95">
        <v>8</v>
      </c>
      <c r="N38" s="185"/>
      <c r="O38" s="95">
        <v>8</v>
      </c>
      <c r="P38" s="95"/>
      <c r="Q38" s="95"/>
      <c r="R38" s="95">
        <v>8</v>
      </c>
      <c r="S38" s="95"/>
      <c r="T38" s="95"/>
      <c r="U38" s="95"/>
      <c r="V38" s="86"/>
      <c r="W38" s="95">
        <v>8</v>
      </c>
      <c r="X38" s="185"/>
      <c r="Y38" s="95"/>
      <c r="Z38" s="95"/>
      <c r="AA38" s="95"/>
      <c r="AB38" s="95">
        <v>8</v>
      </c>
      <c r="AC38" s="95"/>
      <c r="AD38" s="95"/>
      <c r="AE38" s="95">
        <v>8</v>
      </c>
      <c r="AF38" s="185"/>
      <c r="AG38" s="95"/>
      <c r="AH38" s="95"/>
      <c r="AI38" s="95"/>
      <c r="AJ38" s="95"/>
      <c r="AK38" s="95">
        <v>8</v>
      </c>
      <c r="AL38" s="86"/>
      <c r="AM38" s="95">
        <v>8</v>
      </c>
      <c r="AN38" s="185"/>
      <c r="AO38" s="95"/>
      <c r="AP38" s="95"/>
      <c r="AQ38" s="95">
        <v>8</v>
      </c>
      <c r="AR38" s="95">
        <v>8</v>
      </c>
      <c r="AS38" s="95">
        <v>8</v>
      </c>
      <c r="AT38" s="95"/>
      <c r="AU38" s="86"/>
      <c r="AV38" s="185"/>
      <c r="AW38" s="95"/>
      <c r="AX38" s="95"/>
      <c r="AY38" s="95"/>
      <c r="AZ38" s="95"/>
      <c r="BA38" s="95"/>
      <c r="BB38" s="95"/>
      <c r="BC38" s="186"/>
      <c r="BD38" s="95"/>
      <c r="BE38" s="187"/>
      <c r="BF38" s="95">
        <v>8</v>
      </c>
      <c r="BG38" s="95">
        <v>8</v>
      </c>
      <c r="BH38" s="187"/>
      <c r="BI38" s="95">
        <v>8</v>
      </c>
      <c r="BJ38" s="95">
        <v>8</v>
      </c>
      <c r="BK38" s="95">
        <v>8</v>
      </c>
    </row>
    <row r="39" spans="1:63" ht="12" customHeight="1" x14ac:dyDescent="0.2">
      <c r="A39" s="199">
        <v>9</v>
      </c>
      <c r="B39" s="44" t="s">
        <v>411</v>
      </c>
      <c r="C39" s="185"/>
      <c r="D39" s="95"/>
      <c r="E39" s="95"/>
      <c r="F39" s="95"/>
      <c r="G39" s="95"/>
      <c r="H39" s="95">
        <v>9</v>
      </c>
      <c r="I39" s="95">
        <v>9</v>
      </c>
      <c r="J39" s="95"/>
      <c r="K39" s="95">
        <v>9</v>
      </c>
      <c r="L39" s="95"/>
      <c r="M39" s="95">
        <v>9</v>
      </c>
      <c r="N39" s="185"/>
      <c r="O39" s="95">
        <v>9</v>
      </c>
      <c r="P39" s="95"/>
      <c r="Q39" s="95">
        <v>9</v>
      </c>
      <c r="R39" s="95">
        <v>9</v>
      </c>
      <c r="S39" s="95"/>
      <c r="T39" s="95">
        <v>9</v>
      </c>
      <c r="U39" s="95"/>
      <c r="V39" s="86"/>
      <c r="W39" s="95">
        <v>9</v>
      </c>
      <c r="X39" s="185"/>
      <c r="Y39" s="95"/>
      <c r="Z39" s="95"/>
      <c r="AA39" s="95"/>
      <c r="AB39" s="95">
        <v>9</v>
      </c>
      <c r="AC39" s="95"/>
      <c r="AD39" s="95">
        <v>9</v>
      </c>
      <c r="AE39" s="95">
        <v>9</v>
      </c>
      <c r="AF39" s="185"/>
      <c r="AG39" s="95"/>
      <c r="AH39" s="95"/>
      <c r="AI39" s="95"/>
      <c r="AJ39" s="95"/>
      <c r="AK39" s="95">
        <v>9</v>
      </c>
      <c r="AL39" s="86"/>
      <c r="AM39" s="95"/>
      <c r="AN39" s="185"/>
      <c r="AO39" s="95"/>
      <c r="AP39" s="95"/>
      <c r="AQ39" s="95">
        <v>9</v>
      </c>
      <c r="AR39" s="95">
        <v>9</v>
      </c>
      <c r="AS39" s="95">
        <v>9</v>
      </c>
      <c r="AT39" s="95">
        <v>9</v>
      </c>
      <c r="AU39" s="86"/>
      <c r="AV39" s="185"/>
      <c r="AW39" s="95"/>
      <c r="AX39" s="95"/>
      <c r="AY39" s="95"/>
      <c r="AZ39" s="95"/>
      <c r="BA39" s="95"/>
      <c r="BB39" s="95"/>
      <c r="BC39" s="186"/>
      <c r="BD39" s="95">
        <v>9</v>
      </c>
      <c r="BE39" s="187"/>
      <c r="BF39" s="95">
        <v>9</v>
      </c>
      <c r="BG39" s="95">
        <v>9</v>
      </c>
      <c r="BH39" s="187"/>
      <c r="BI39" s="95">
        <v>9</v>
      </c>
      <c r="BJ39" s="95">
        <v>9</v>
      </c>
      <c r="BK39" s="95">
        <v>9</v>
      </c>
    </row>
    <row r="40" spans="1:63" ht="12" customHeight="1" x14ac:dyDescent="0.2">
      <c r="A40" s="199">
        <v>10</v>
      </c>
      <c r="B40" s="44" t="s">
        <v>451</v>
      </c>
      <c r="C40" s="185"/>
      <c r="D40" s="95"/>
      <c r="E40" s="95"/>
      <c r="F40" s="95"/>
      <c r="G40" s="95"/>
      <c r="H40" s="95">
        <v>10</v>
      </c>
      <c r="I40" s="95"/>
      <c r="J40" s="95"/>
      <c r="K40" s="95"/>
      <c r="L40" s="95">
        <v>10</v>
      </c>
      <c r="M40" s="95"/>
      <c r="N40" s="185"/>
      <c r="O40" s="95">
        <v>10</v>
      </c>
      <c r="P40" s="95">
        <v>10</v>
      </c>
      <c r="Q40" s="95">
        <v>10</v>
      </c>
      <c r="R40" s="95"/>
      <c r="S40" s="95"/>
      <c r="T40" s="95"/>
      <c r="U40" s="95"/>
      <c r="V40" s="86"/>
      <c r="W40" s="95">
        <v>10</v>
      </c>
      <c r="X40" s="185"/>
      <c r="Y40" s="95">
        <v>10</v>
      </c>
      <c r="Z40" s="95">
        <v>10</v>
      </c>
      <c r="AA40" s="95"/>
      <c r="AB40" s="95">
        <v>10</v>
      </c>
      <c r="AC40" s="95"/>
      <c r="AD40" s="95"/>
      <c r="AE40" s="95">
        <v>10</v>
      </c>
      <c r="AF40" s="185"/>
      <c r="AG40" s="95"/>
      <c r="AH40" s="95"/>
      <c r="AI40" s="95">
        <v>10</v>
      </c>
      <c r="AJ40" s="95">
        <v>10</v>
      </c>
      <c r="AK40" s="95">
        <v>10</v>
      </c>
      <c r="AL40" s="86"/>
      <c r="AM40" s="95"/>
      <c r="AN40" s="185"/>
      <c r="AO40" s="95"/>
      <c r="AP40" s="95">
        <v>10</v>
      </c>
      <c r="AQ40" s="95">
        <v>10</v>
      </c>
      <c r="AR40" s="95">
        <v>10</v>
      </c>
      <c r="AS40" s="95">
        <v>10</v>
      </c>
      <c r="AT40" s="95">
        <v>10</v>
      </c>
      <c r="AU40" s="86"/>
      <c r="AV40" s="185"/>
      <c r="AW40" s="95"/>
      <c r="AX40" s="95"/>
      <c r="AY40" s="95">
        <v>10</v>
      </c>
      <c r="AZ40" s="95"/>
      <c r="BA40" s="95"/>
      <c r="BB40" s="95"/>
      <c r="BC40" s="186"/>
      <c r="BD40" s="95">
        <v>10</v>
      </c>
      <c r="BE40" s="187"/>
      <c r="BF40" s="95">
        <v>10</v>
      </c>
      <c r="BG40" s="95">
        <v>10</v>
      </c>
      <c r="BH40" s="187"/>
      <c r="BI40" s="95">
        <v>10</v>
      </c>
      <c r="BJ40" s="95">
        <v>10</v>
      </c>
      <c r="BK40" s="95">
        <v>10</v>
      </c>
    </row>
    <row r="41" spans="1:63" ht="12" customHeight="1" x14ac:dyDescent="0.2">
      <c r="A41" s="199">
        <v>11</v>
      </c>
      <c r="B41" s="44" t="s">
        <v>405</v>
      </c>
      <c r="C41" s="185"/>
      <c r="D41" s="95"/>
      <c r="E41" s="95"/>
      <c r="F41" s="95"/>
      <c r="G41" s="95"/>
      <c r="H41" s="95">
        <v>11</v>
      </c>
      <c r="I41" s="95"/>
      <c r="J41" s="95"/>
      <c r="K41" s="95"/>
      <c r="L41" s="95">
        <v>11</v>
      </c>
      <c r="M41" s="95">
        <v>11</v>
      </c>
      <c r="N41" s="185"/>
      <c r="O41" s="95"/>
      <c r="P41" s="95">
        <v>11</v>
      </c>
      <c r="Q41" s="95">
        <v>11</v>
      </c>
      <c r="R41" s="95"/>
      <c r="S41" s="95"/>
      <c r="T41" s="95"/>
      <c r="U41" s="95"/>
      <c r="V41" s="86"/>
      <c r="W41" s="95">
        <v>11</v>
      </c>
      <c r="X41" s="185"/>
      <c r="Y41" s="95">
        <v>11</v>
      </c>
      <c r="Z41" s="95">
        <v>11</v>
      </c>
      <c r="AA41" s="95">
        <v>11</v>
      </c>
      <c r="AB41" s="95"/>
      <c r="AC41" s="95">
        <v>11</v>
      </c>
      <c r="AD41" s="95"/>
      <c r="AE41" s="95">
        <v>11</v>
      </c>
      <c r="AF41" s="185"/>
      <c r="AG41" s="95">
        <v>11</v>
      </c>
      <c r="AH41" s="95">
        <v>11</v>
      </c>
      <c r="AI41" s="95">
        <v>11</v>
      </c>
      <c r="AJ41" s="95">
        <v>11</v>
      </c>
      <c r="AK41" s="95"/>
      <c r="AL41" s="86"/>
      <c r="AM41" s="95">
        <v>11</v>
      </c>
      <c r="AN41" s="185"/>
      <c r="AO41" s="95">
        <v>11</v>
      </c>
      <c r="AP41" s="95"/>
      <c r="AQ41" s="95"/>
      <c r="AR41" s="95"/>
      <c r="AS41" s="95"/>
      <c r="AT41" s="95">
        <v>11</v>
      </c>
      <c r="AU41" s="86"/>
      <c r="AV41" s="185"/>
      <c r="AW41" s="95"/>
      <c r="AX41" s="95"/>
      <c r="AY41" s="95">
        <v>11</v>
      </c>
      <c r="AZ41" s="95"/>
      <c r="BA41" s="95"/>
      <c r="BB41" s="95">
        <v>11</v>
      </c>
      <c r="BC41" s="186"/>
      <c r="BD41" s="95"/>
      <c r="BE41" s="187"/>
      <c r="BF41" s="95">
        <v>11</v>
      </c>
      <c r="BG41" s="95">
        <v>11</v>
      </c>
      <c r="BH41" s="187"/>
      <c r="BI41" s="95">
        <v>11</v>
      </c>
      <c r="BJ41" s="95">
        <v>11</v>
      </c>
      <c r="BK41" s="95">
        <v>11</v>
      </c>
    </row>
    <row r="42" spans="1:63" ht="12" customHeight="1" x14ac:dyDescent="0.2">
      <c r="A42" s="199">
        <v>12</v>
      </c>
      <c r="B42" s="44" t="s">
        <v>457</v>
      </c>
      <c r="C42" s="185"/>
      <c r="D42" s="95"/>
      <c r="E42" s="95"/>
      <c r="F42" s="95"/>
      <c r="G42" s="95"/>
      <c r="H42" s="95">
        <v>12</v>
      </c>
      <c r="I42" s="95"/>
      <c r="J42" s="95"/>
      <c r="K42" s="95"/>
      <c r="L42" s="95">
        <v>12</v>
      </c>
      <c r="M42" s="95">
        <v>12</v>
      </c>
      <c r="N42" s="185"/>
      <c r="O42" s="95"/>
      <c r="P42" s="95">
        <v>12</v>
      </c>
      <c r="Q42" s="95">
        <v>12</v>
      </c>
      <c r="R42" s="95"/>
      <c r="S42" s="95"/>
      <c r="T42" s="95"/>
      <c r="U42" s="95"/>
      <c r="V42" s="86"/>
      <c r="W42" s="95">
        <v>12</v>
      </c>
      <c r="X42" s="185"/>
      <c r="Y42" s="95">
        <v>12</v>
      </c>
      <c r="Z42" s="95">
        <v>12</v>
      </c>
      <c r="AA42" s="95">
        <v>12</v>
      </c>
      <c r="AB42" s="95"/>
      <c r="AC42" s="95">
        <v>12</v>
      </c>
      <c r="AD42" s="95"/>
      <c r="AE42" s="95">
        <v>12</v>
      </c>
      <c r="AF42" s="185"/>
      <c r="AG42" s="95"/>
      <c r="AH42" s="95">
        <v>12</v>
      </c>
      <c r="AI42" s="95">
        <v>12</v>
      </c>
      <c r="AJ42" s="95">
        <v>12</v>
      </c>
      <c r="AK42" s="95"/>
      <c r="AL42" s="86"/>
      <c r="AM42" s="95"/>
      <c r="AN42" s="185"/>
      <c r="AO42" s="95"/>
      <c r="AP42" s="95"/>
      <c r="AQ42" s="95"/>
      <c r="AR42" s="95"/>
      <c r="AS42" s="95"/>
      <c r="AT42" s="95">
        <v>12</v>
      </c>
      <c r="AU42" s="86"/>
      <c r="AV42" s="185"/>
      <c r="AW42" s="95"/>
      <c r="AX42" s="95"/>
      <c r="AY42" s="95">
        <v>12</v>
      </c>
      <c r="AZ42" s="95"/>
      <c r="BA42" s="95"/>
      <c r="BB42" s="95"/>
      <c r="BC42" s="186"/>
      <c r="BD42" s="95"/>
      <c r="BE42" s="187"/>
      <c r="BF42" s="95">
        <v>12</v>
      </c>
      <c r="BG42" s="95">
        <v>12</v>
      </c>
      <c r="BH42" s="187"/>
      <c r="BI42" s="95">
        <v>12</v>
      </c>
      <c r="BJ42" s="95">
        <v>12</v>
      </c>
      <c r="BK42" s="95">
        <v>12</v>
      </c>
    </row>
    <row r="43" spans="1:63" ht="12" customHeight="1" x14ac:dyDescent="0.2">
      <c r="A43" s="199">
        <v>13</v>
      </c>
      <c r="B43" s="44" t="s">
        <v>450</v>
      </c>
      <c r="C43" s="185"/>
      <c r="D43" s="95"/>
      <c r="E43" s="95"/>
      <c r="F43" s="95"/>
      <c r="G43" s="95">
        <v>13</v>
      </c>
      <c r="H43" s="95">
        <v>13</v>
      </c>
      <c r="I43" s="95"/>
      <c r="J43" s="95"/>
      <c r="K43" s="95"/>
      <c r="L43" s="95">
        <v>13</v>
      </c>
      <c r="M43" s="95">
        <v>13</v>
      </c>
      <c r="N43" s="185"/>
      <c r="O43" s="95">
        <v>13</v>
      </c>
      <c r="P43" s="95"/>
      <c r="Q43" s="95"/>
      <c r="R43" s="95"/>
      <c r="S43" s="95"/>
      <c r="T43" s="95">
        <v>13</v>
      </c>
      <c r="U43" s="95"/>
      <c r="V43" s="86"/>
      <c r="W43" s="95">
        <v>13</v>
      </c>
      <c r="X43" s="185"/>
      <c r="Y43" s="95">
        <v>13</v>
      </c>
      <c r="Z43" s="95"/>
      <c r="AA43" s="95"/>
      <c r="AB43" s="95"/>
      <c r="AC43" s="95"/>
      <c r="AD43" s="95"/>
      <c r="AE43" s="95">
        <v>13</v>
      </c>
      <c r="AF43" s="185"/>
      <c r="AG43" s="95">
        <v>13</v>
      </c>
      <c r="AH43" s="95"/>
      <c r="AI43" s="95"/>
      <c r="AJ43" s="95"/>
      <c r="AK43" s="95">
        <v>13</v>
      </c>
      <c r="AL43" s="86"/>
      <c r="AM43" s="95"/>
      <c r="AN43" s="185"/>
      <c r="AO43" s="95">
        <v>13</v>
      </c>
      <c r="AP43" s="95"/>
      <c r="AQ43" s="95"/>
      <c r="AR43" s="95"/>
      <c r="AS43" s="95">
        <v>13</v>
      </c>
      <c r="AT43" s="95">
        <v>13</v>
      </c>
      <c r="AU43" s="86"/>
      <c r="AV43" s="185"/>
      <c r="AW43" s="95"/>
      <c r="AX43" s="95">
        <v>13</v>
      </c>
      <c r="AY43" s="95">
        <v>13</v>
      </c>
      <c r="AZ43" s="95"/>
      <c r="BA43" s="95"/>
      <c r="BB43" s="95">
        <v>13</v>
      </c>
      <c r="BC43" s="186"/>
      <c r="BD43" s="95">
        <v>13</v>
      </c>
      <c r="BE43" s="187"/>
      <c r="BF43" s="95">
        <v>13</v>
      </c>
      <c r="BG43" s="95">
        <v>13</v>
      </c>
      <c r="BH43" s="187"/>
      <c r="BI43" s="95">
        <v>13</v>
      </c>
      <c r="BJ43" s="95">
        <v>13</v>
      </c>
      <c r="BK43" s="95">
        <v>13</v>
      </c>
    </row>
    <row r="44" spans="1:63" ht="12" customHeight="1" x14ac:dyDescent="0.2">
      <c r="A44" s="199">
        <v>14</v>
      </c>
      <c r="B44" s="72" t="s">
        <v>777</v>
      </c>
      <c r="C44" s="185"/>
      <c r="D44" s="95"/>
      <c r="E44" s="95"/>
      <c r="F44" s="95"/>
      <c r="G44" s="95"/>
      <c r="H44" s="95">
        <v>14</v>
      </c>
      <c r="I44" s="95"/>
      <c r="J44" s="95"/>
      <c r="K44" s="95"/>
      <c r="L44" s="95">
        <v>14</v>
      </c>
      <c r="M44" s="95">
        <v>14</v>
      </c>
      <c r="N44" s="185"/>
      <c r="O44" s="95">
        <v>14</v>
      </c>
      <c r="P44" s="95">
        <v>14</v>
      </c>
      <c r="Q44" s="95">
        <v>14</v>
      </c>
      <c r="R44" s="95"/>
      <c r="S44" s="95"/>
      <c r="T44" s="95">
        <v>14</v>
      </c>
      <c r="U44" s="95"/>
      <c r="V44" s="86"/>
      <c r="W44" s="95">
        <v>14</v>
      </c>
      <c r="X44" s="185"/>
      <c r="Y44" s="95">
        <v>14</v>
      </c>
      <c r="Z44" s="95"/>
      <c r="AA44" s="95"/>
      <c r="AB44" s="95"/>
      <c r="AC44" s="95"/>
      <c r="AD44" s="95"/>
      <c r="AE44" s="95">
        <v>14</v>
      </c>
      <c r="AF44" s="185"/>
      <c r="AG44" s="95"/>
      <c r="AH44" s="95"/>
      <c r="AI44" s="95"/>
      <c r="AJ44" s="95"/>
      <c r="AK44" s="95">
        <v>14</v>
      </c>
      <c r="AL44" s="86"/>
      <c r="AM44" s="95">
        <v>14</v>
      </c>
      <c r="AN44" s="185"/>
      <c r="AO44" s="95"/>
      <c r="AP44" s="95">
        <v>14</v>
      </c>
      <c r="AQ44" s="95"/>
      <c r="AR44" s="95"/>
      <c r="AS44" s="95"/>
      <c r="AT44" s="95">
        <v>14</v>
      </c>
      <c r="AU44" s="86"/>
      <c r="AV44" s="185"/>
      <c r="AW44" s="95"/>
      <c r="AX44" s="95"/>
      <c r="AY44" s="95">
        <v>14</v>
      </c>
      <c r="AZ44" s="95"/>
      <c r="BA44" s="95"/>
      <c r="BB44" s="95"/>
      <c r="BC44" s="186"/>
      <c r="BD44" s="95">
        <v>14</v>
      </c>
      <c r="BE44" s="187"/>
      <c r="BF44" s="95">
        <v>14</v>
      </c>
      <c r="BG44" s="95">
        <v>14</v>
      </c>
      <c r="BH44" s="187"/>
      <c r="BI44" s="95">
        <v>14</v>
      </c>
      <c r="BJ44" s="95">
        <v>14</v>
      </c>
      <c r="BK44" s="95">
        <v>14</v>
      </c>
    </row>
    <row r="45" spans="1:63" ht="12" customHeight="1" x14ac:dyDescent="0.2">
      <c r="A45" s="199">
        <v>15</v>
      </c>
      <c r="B45" s="45" t="s">
        <v>447</v>
      </c>
      <c r="C45" s="185"/>
      <c r="D45" s="95"/>
      <c r="E45" s="95"/>
      <c r="F45" s="95"/>
      <c r="G45" s="95"/>
      <c r="H45" s="95">
        <v>15</v>
      </c>
      <c r="I45" s="95"/>
      <c r="J45" s="95"/>
      <c r="K45" s="95"/>
      <c r="L45" s="95">
        <v>15</v>
      </c>
      <c r="M45" s="95">
        <v>15</v>
      </c>
      <c r="N45" s="185"/>
      <c r="O45" s="95"/>
      <c r="P45" s="95">
        <v>15</v>
      </c>
      <c r="Q45" s="95">
        <v>15</v>
      </c>
      <c r="R45" s="95"/>
      <c r="S45" s="95"/>
      <c r="T45" s="95"/>
      <c r="U45" s="95"/>
      <c r="V45" s="86"/>
      <c r="W45" s="95">
        <v>15</v>
      </c>
      <c r="X45" s="185"/>
      <c r="Y45" s="95">
        <v>15</v>
      </c>
      <c r="Z45" s="95">
        <v>15</v>
      </c>
      <c r="AA45" s="95"/>
      <c r="AB45" s="95"/>
      <c r="AC45" s="95">
        <v>15</v>
      </c>
      <c r="AD45" s="95"/>
      <c r="AE45" s="95">
        <v>15</v>
      </c>
      <c r="AF45" s="185"/>
      <c r="AG45" s="95"/>
      <c r="AH45" s="95"/>
      <c r="AI45" s="95">
        <v>15</v>
      </c>
      <c r="AJ45" s="95">
        <v>15</v>
      </c>
      <c r="AK45" s="95"/>
      <c r="AL45" s="86"/>
      <c r="AM45" s="95"/>
      <c r="AN45" s="185"/>
      <c r="AO45" s="95"/>
      <c r="AP45" s="95">
        <v>15</v>
      </c>
      <c r="AQ45" s="95"/>
      <c r="AR45" s="95"/>
      <c r="AS45" s="95"/>
      <c r="AT45" s="95">
        <v>15</v>
      </c>
      <c r="AU45" s="86"/>
      <c r="AV45" s="185"/>
      <c r="AW45" s="95"/>
      <c r="AX45" s="95"/>
      <c r="AY45" s="95">
        <v>15</v>
      </c>
      <c r="AZ45" s="95"/>
      <c r="BA45" s="95"/>
      <c r="BB45" s="95">
        <v>15</v>
      </c>
      <c r="BC45" s="186"/>
      <c r="BD45" s="95"/>
      <c r="BE45" s="187"/>
      <c r="BF45" s="95">
        <v>15</v>
      </c>
      <c r="BG45" s="95">
        <v>15</v>
      </c>
      <c r="BH45" s="187"/>
      <c r="BI45" s="95">
        <v>15</v>
      </c>
      <c r="BJ45" s="95">
        <v>15</v>
      </c>
      <c r="BK45" s="95">
        <v>15</v>
      </c>
    </row>
    <row r="46" spans="1:63" ht="12" customHeight="1" x14ac:dyDescent="0.2">
      <c r="A46" s="199">
        <v>16</v>
      </c>
      <c r="B46" s="45" t="s">
        <v>435</v>
      </c>
      <c r="C46" s="185"/>
      <c r="D46" s="95"/>
      <c r="E46" s="95"/>
      <c r="F46" s="95"/>
      <c r="G46" s="95"/>
      <c r="H46" s="95"/>
      <c r="I46" s="95"/>
      <c r="J46" s="95"/>
      <c r="K46" s="95"/>
      <c r="L46" s="95"/>
      <c r="M46" s="95"/>
      <c r="N46" s="185"/>
      <c r="O46" s="95"/>
      <c r="P46" s="95"/>
      <c r="Q46" s="95"/>
      <c r="R46" s="86"/>
      <c r="S46" s="95"/>
      <c r="T46" s="95"/>
      <c r="U46" s="95"/>
      <c r="V46" s="86"/>
      <c r="W46" s="95">
        <v>16</v>
      </c>
      <c r="X46" s="185"/>
      <c r="Y46" s="95"/>
      <c r="Z46" s="95"/>
      <c r="AA46" s="95"/>
      <c r="AB46" s="95"/>
      <c r="AC46" s="95"/>
      <c r="AD46" s="95"/>
      <c r="AE46" s="95">
        <v>16</v>
      </c>
      <c r="AF46" s="185"/>
      <c r="AG46" s="95"/>
      <c r="AH46" s="95"/>
      <c r="AI46" s="95">
        <v>16</v>
      </c>
      <c r="AJ46" s="95">
        <v>16</v>
      </c>
      <c r="AK46" s="95"/>
      <c r="AL46" s="86"/>
      <c r="AM46" s="95"/>
      <c r="AN46" s="185"/>
      <c r="AO46" s="95"/>
      <c r="AP46" s="95"/>
      <c r="AQ46" s="95"/>
      <c r="AR46" s="95"/>
      <c r="AS46" s="95"/>
      <c r="AT46" s="95"/>
      <c r="AU46" s="86"/>
      <c r="AV46" s="185"/>
      <c r="AW46" s="95">
        <v>16</v>
      </c>
      <c r="AX46" s="95"/>
      <c r="AY46" s="95"/>
      <c r="AZ46" s="95"/>
      <c r="BA46" s="95"/>
      <c r="BB46" s="95"/>
      <c r="BC46" s="186"/>
      <c r="BD46" s="95">
        <v>16</v>
      </c>
      <c r="BE46" s="187"/>
      <c r="BF46" s="95">
        <v>16</v>
      </c>
      <c r="BG46" s="95">
        <v>16</v>
      </c>
      <c r="BH46" s="187"/>
      <c r="BI46" s="95">
        <v>16</v>
      </c>
      <c r="BJ46" s="95">
        <v>16</v>
      </c>
      <c r="BK46" s="95">
        <v>16</v>
      </c>
    </row>
    <row r="47" spans="1:63" ht="12" customHeight="1" x14ac:dyDescent="0.2">
      <c r="A47" s="199">
        <v>17</v>
      </c>
      <c r="B47" s="43" t="s">
        <v>147</v>
      </c>
      <c r="C47" s="185"/>
      <c r="D47" s="95"/>
      <c r="E47" s="95"/>
      <c r="F47" s="95"/>
      <c r="G47" s="95"/>
      <c r="H47" s="95">
        <v>17</v>
      </c>
      <c r="I47" s="95"/>
      <c r="J47" s="95"/>
      <c r="K47" s="95"/>
      <c r="L47" s="95"/>
      <c r="M47" s="95">
        <v>17</v>
      </c>
      <c r="N47" s="185"/>
      <c r="O47" s="95"/>
      <c r="P47" s="95"/>
      <c r="Q47" s="95"/>
      <c r="R47" s="95">
        <v>17</v>
      </c>
      <c r="S47" s="95"/>
      <c r="T47" s="95"/>
      <c r="U47" s="95">
        <v>17</v>
      </c>
      <c r="V47" s="86"/>
      <c r="W47" s="95">
        <v>17</v>
      </c>
      <c r="X47" s="185"/>
      <c r="Y47" s="95"/>
      <c r="Z47" s="95"/>
      <c r="AA47" s="95">
        <v>17</v>
      </c>
      <c r="AB47" s="95"/>
      <c r="AC47" s="95"/>
      <c r="AD47" s="95"/>
      <c r="AE47" s="95">
        <v>17</v>
      </c>
      <c r="AF47" s="185"/>
      <c r="AG47" s="95"/>
      <c r="AH47" s="95">
        <v>17</v>
      </c>
      <c r="AI47" s="95"/>
      <c r="AJ47" s="95"/>
      <c r="AK47" s="95"/>
      <c r="AL47" s="86"/>
      <c r="AM47" s="95"/>
      <c r="AN47" s="185"/>
      <c r="AO47" s="95"/>
      <c r="AP47" s="95"/>
      <c r="AQ47" s="95">
        <v>17</v>
      </c>
      <c r="AR47" s="95"/>
      <c r="AS47" s="95">
        <v>17</v>
      </c>
      <c r="AT47" s="95"/>
      <c r="AU47" s="86"/>
      <c r="AV47" s="185"/>
      <c r="AW47" s="95"/>
      <c r="AX47" s="95"/>
      <c r="AY47" s="95"/>
      <c r="AZ47" s="95"/>
      <c r="BA47" s="95"/>
      <c r="BB47" s="95"/>
      <c r="BC47" s="186"/>
      <c r="BD47" s="95"/>
      <c r="BE47" s="187"/>
      <c r="BF47" s="95">
        <v>17</v>
      </c>
      <c r="BG47" s="95">
        <v>17</v>
      </c>
      <c r="BH47" s="187"/>
      <c r="BI47" s="95">
        <v>17</v>
      </c>
      <c r="BJ47" s="95">
        <v>17</v>
      </c>
      <c r="BK47" s="95">
        <v>17</v>
      </c>
    </row>
    <row r="48" spans="1:63" ht="12" customHeight="1" x14ac:dyDescent="0.2">
      <c r="A48" s="199">
        <v>18</v>
      </c>
      <c r="B48" s="45" t="s">
        <v>446</v>
      </c>
      <c r="C48" s="185"/>
      <c r="D48" s="95"/>
      <c r="E48" s="95"/>
      <c r="F48" s="95"/>
      <c r="G48" s="95"/>
      <c r="H48" s="95">
        <v>18</v>
      </c>
      <c r="I48" s="95">
        <v>18</v>
      </c>
      <c r="J48" s="95"/>
      <c r="K48" s="95">
        <v>18</v>
      </c>
      <c r="L48" s="95"/>
      <c r="M48" s="95">
        <v>18</v>
      </c>
      <c r="N48" s="185"/>
      <c r="O48" s="95">
        <v>18</v>
      </c>
      <c r="P48" s="95">
        <v>18</v>
      </c>
      <c r="Q48" s="95"/>
      <c r="R48" s="95"/>
      <c r="S48" s="95"/>
      <c r="T48" s="95"/>
      <c r="U48" s="95">
        <v>18</v>
      </c>
      <c r="V48" s="86"/>
      <c r="W48" s="95">
        <v>18</v>
      </c>
      <c r="X48" s="185"/>
      <c r="Y48" s="95"/>
      <c r="Z48" s="95">
        <v>18</v>
      </c>
      <c r="AA48" s="95">
        <v>18</v>
      </c>
      <c r="AB48" s="95">
        <v>18</v>
      </c>
      <c r="AC48" s="95"/>
      <c r="AD48" s="95"/>
      <c r="AE48" s="95">
        <v>18</v>
      </c>
      <c r="AF48" s="185"/>
      <c r="AG48" s="95"/>
      <c r="AH48" s="95">
        <v>18</v>
      </c>
      <c r="AI48" s="95"/>
      <c r="AJ48" s="95"/>
      <c r="AK48" s="95">
        <v>18</v>
      </c>
      <c r="AL48" s="86"/>
      <c r="AM48" s="95"/>
      <c r="AN48" s="185"/>
      <c r="AO48" s="95"/>
      <c r="AP48" s="95"/>
      <c r="AQ48" s="95">
        <v>18</v>
      </c>
      <c r="AR48" s="95">
        <v>18</v>
      </c>
      <c r="AS48" s="95">
        <v>18</v>
      </c>
      <c r="AT48" s="95">
        <v>18</v>
      </c>
      <c r="AU48" s="86"/>
      <c r="AV48" s="185"/>
      <c r="AW48" s="95"/>
      <c r="AX48" s="95"/>
      <c r="AY48" s="95"/>
      <c r="AZ48" s="95"/>
      <c r="BA48" s="95">
        <v>18</v>
      </c>
      <c r="BB48" s="95"/>
      <c r="BC48" s="186"/>
      <c r="BD48" s="95"/>
      <c r="BE48" s="187"/>
      <c r="BF48" s="95">
        <v>18</v>
      </c>
      <c r="BG48" s="95">
        <v>18</v>
      </c>
      <c r="BH48" s="187"/>
      <c r="BI48" s="95">
        <v>18</v>
      </c>
      <c r="BJ48" s="95">
        <v>18</v>
      </c>
      <c r="BK48" s="95">
        <v>18</v>
      </c>
    </row>
    <row r="49" spans="1:63" ht="12" customHeight="1" x14ac:dyDescent="0.2">
      <c r="A49" s="199">
        <v>19</v>
      </c>
      <c r="B49" s="44" t="s">
        <v>413</v>
      </c>
      <c r="C49" s="185"/>
      <c r="D49" s="95"/>
      <c r="E49" s="95"/>
      <c r="F49" s="95"/>
      <c r="G49" s="95"/>
      <c r="H49" s="95"/>
      <c r="I49" s="95"/>
      <c r="J49" s="95"/>
      <c r="K49" s="95"/>
      <c r="L49" s="95"/>
      <c r="M49" s="95">
        <v>19</v>
      </c>
      <c r="N49" s="185"/>
      <c r="O49" s="95"/>
      <c r="P49" s="95"/>
      <c r="Q49" s="95"/>
      <c r="R49" s="86"/>
      <c r="S49" s="95">
        <v>19</v>
      </c>
      <c r="T49" s="95"/>
      <c r="U49" s="95"/>
      <c r="V49" s="86"/>
      <c r="W49" s="95">
        <v>19</v>
      </c>
      <c r="X49" s="185"/>
      <c r="Y49" s="95"/>
      <c r="Z49" s="95"/>
      <c r="AA49" s="95"/>
      <c r="AB49" s="95"/>
      <c r="AC49" s="95"/>
      <c r="AD49" s="95"/>
      <c r="AE49" s="95">
        <v>19</v>
      </c>
      <c r="AF49" s="185"/>
      <c r="AG49" s="95"/>
      <c r="AH49" s="95"/>
      <c r="AI49" s="95"/>
      <c r="AJ49" s="95"/>
      <c r="AK49" s="95"/>
      <c r="AL49" s="86"/>
      <c r="AM49" s="95"/>
      <c r="AN49" s="185"/>
      <c r="AO49" s="95"/>
      <c r="AP49" s="95"/>
      <c r="AQ49" s="95"/>
      <c r="AR49" s="95"/>
      <c r="AS49" s="95"/>
      <c r="AT49" s="95"/>
      <c r="AU49" s="86"/>
      <c r="AV49" s="185"/>
      <c r="AW49" s="95">
        <v>19</v>
      </c>
      <c r="AX49" s="95">
        <v>19</v>
      </c>
      <c r="AY49" s="95"/>
      <c r="AZ49" s="95"/>
      <c r="BA49" s="95"/>
      <c r="BB49" s="95"/>
      <c r="BC49" s="186"/>
      <c r="BD49" s="95"/>
      <c r="BE49" s="187"/>
      <c r="BF49" s="95">
        <v>19</v>
      </c>
      <c r="BG49" s="95">
        <v>19</v>
      </c>
      <c r="BH49" s="187"/>
      <c r="BI49" s="95">
        <v>19</v>
      </c>
      <c r="BJ49" s="95">
        <v>19</v>
      </c>
      <c r="BK49" s="95">
        <v>19</v>
      </c>
    </row>
    <row r="50" spans="1:63" ht="12" customHeight="1" x14ac:dyDescent="0.2">
      <c r="A50" s="199">
        <v>20</v>
      </c>
      <c r="B50" s="44" t="s">
        <v>449</v>
      </c>
      <c r="C50" s="185"/>
      <c r="D50" s="95"/>
      <c r="E50" s="95"/>
      <c r="F50" s="95"/>
      <c r="G50" s="95"/>
      <c r="H50" s="95">
        <v>20</v>
      </c>
      <c r="I50" s="95"/>
      <c r="J50" s="95"/>
      <c r="K50" s="95">
        <v>20</v>
      </c>
      <c r="L50" s="95"/>
      <c r="M50" s="95">
        <v>20</v>
      </c>
      <c r="N50" s="185"/>
      <c r="O50" s="95"/>
      <c r="P50" s="95"/>
      <c r="Q50" s="95"/>
      <c r="R50" s="95">
        <v>20</v>
      </c>
      <c r="S50" s="95"/>
      <c r="T50" s="95"/>
      <c r="U50" s="95"/>
      <c r="V50" s="86"/>
      <c r="W50" s="95">
        <v>20</v>
      </c>
      <c r="X50" s="185"/>
      <c r="Y50" s="95"/>
      <c r="Z50" s="95"/>
      <c r="AA50" s="95"/>
      <c r="AB50" s="95">
        <v>20</v>
      </c>
      <c r="AC50" s="95">
        <v>20</v>
      </c>
      <c r="AD50" s="95"/>
      <c r="AE50" s="95">
        <v>20</v>
      </c>
      <c r="AF50" s="185"/>
      <c r="AG50" s="95"/>
      <c r="AH50" s="95"/>
      <c r="AI50" s="95"/>
      <c r="AJ50" s="95"/>
      <c r="AK50" s="95"/>
      <c r="AL50" s="86"/>
      <c r="AM50" s="95"/>
      <c r="AN50" s="185"/>
      <c r="AO50" s="95"/>
      <c r="AP50" s="95"/>
      <c r="AQ50" s="95"/>
      <c r="AR50" s="95"/>
      <c r="AS50" s="95">
        <v>20</v>
      </c>
      <c r="AT50" s="95"/>
      <c r="AU50" s="86"/>
      <c r="AV50" s="185"/>
      <c r="AW50" s="95"/>
      <c r="AX50" s="95"/>
      <c r="AY50" s="95"/>
      <c r="AZ50" s="95"/>
      <c r="BA50" s="95"/>
      <c r="BB50" s="95">
        <v>20</v>
      </c>
      <c r="BC50" s="186"/>
      <c r="BD50" s="95"/>
      <c r="BE50" s="187"/>
      <c r="BF50" s="95">
        <v>20</v>
      </c>
      <c r="BG50" s="95">
        <v>20</v>
      </c>
      <c r="BH50" s="187"/>
      <c r="BI50" s="95">
        <v>20</v>
      </c>
      <c r="BJ50" s="95">
        <v>20</v>
      </c>
      <c r="BK50" s="95">
        <v>20</v>
      </c>
    </row>
    <row r="51" spans="1:63" ht="12" customHeight="1" x14ac:dyDescent="0.2">
      <c r="A51" s="199">
        <v>21</v>
      </c>
      <c r="B51" s="44" t="s">
        <v>458</v>
      </c>
      <c r="C51" s="185"/>
      <c r="D51" s="95"/>
      <c r="E51" s="95"/>
      <c r="F51" s="95"/>
      <c r="G51" s="95"/>
      <c r="H51" s="95">
        <v>21</v>
      </c>
      <c r="I51" s="95"/>
      <c r="J51" s="95"/>
      <c r="K51" s="95"/>
      <c r="L51" s="95"/>
      <c r="M51" s="95">
        <v>21</v>
      </c>
      <c r="N51" s="185"/>
      <c r="O51" s="95"/>
      <c r="P51" s="95"/>
      <c r="Q51" s="95"/>
      <c r="R51" s="95"/>
      <c r="S51" s="95"/>
      <c r="T51" s="95"/>
      <c r="U51" s="95"/>
      <c r="V51" s="86"/>
      <c r="W51" s="95">
        <v>21</v>
      </c>
      <c r="X51" s="185"/>
      <c r="Y51" s="95"/>
      <c r="Z51" s="95"/>
      <c r="AA51" s="95"/>
      <c r="AB51" s="95">
        <v>21</v>
      </c>
      <c r="AC51" s="95"/>
      <c r="AD51" s="95"/>
      <c r="AE51" s="95">
        <v>21</v>
      </c>
      <c r="AF51" s="185"/>
      <c r="AG51" s="95"/>
      <c r="AH51" s="95"/>
      <c r="AI51" s="95"/>
      <c r="AJ51" s="95"/>
      <c r="AK51" s="95"/>
      <c r="AL51" s="86"/>
      <c r="AM51" s="95"/>
      <c r="AN51" s="185"/>
      <c r="AO51" s="95"/>
      <c r="AP51" s="95"/>
      <c r="AQ51" s="95">
        <v>21</v>
      </c>
      <c r="AR51" s="95">
        <v>21</v>
      </c>
      <c r="AS51" s="95"/>
      <c r="AT51" s="95"/>
      <c r="AU51" s="86"/>
      <c r="AV51" s="185"/>
      <c r="AW51" s="95"/>
      <c r="AX51" s="95"/>
      <c r="AY51" s="95"/>
      <c r="AZ51" s="95"/>
      <c r="BA51" s="95"/>
      <c r="BB51" s="95"/>
      <c r="BC51" s="186"/>
      <c r="BD51" s="95"/>
      <c r="BE51" s="187"/>
      <c r="BF51" s="95">
        <v>21</v>
      </c>
      <c r="BG51" s="95">
        <v>21</v>
      </c>
      <c r="BH51" s="187"/>
      <c r="BI51" s="95">
        <v>21</v>
      </c>
      <c r="BJ51" s="95">
        <v>21</v>
      </c>
      <c r="BK51" s="95">
        <v>21</v>
      </c>
    </row>
    <row r="52" spans="1:63" ht="12" customHeight="1" x14ac:dyDescent="0.2">
      <c r="A52" s="199">
        <v>22</v>
      </c>
      <c r="B52" s="45" t="s">
        <v>143</v>
      </c>
      <c r="C52" s="185"/>
      <c r="D52" s="95"/>
      <c r="E52" s="95"/>
      <c r="F52" s="95"/>
      <c r="G52" s="95"/>
      <c r="H52" s="95">
        <v>22</v>
      </c>
      <c r="I52" s="95">
        <v>22</v>
      </c>
      <c r="J52" s="95"/>
      <c r="K52" s="95">
        <v>22</v>
      </c>
      <c r="L52" s="95"/>
      <c r="M52" s="95">
        <v>22</v>
      </c>
      <c r="N52" s="185"/>
      <c r="O52" s="95">
        <v>22</v>
      </c>
      <c r="P52" s="95">
        <v>22</v>
      </c>
      <c r="Q52" s="95">
        <v>22</v>
      </c>
      <c r="R52" s="95">
        <v>22</v>
      </c>
      <c r="S52" s="95"/>
      <c r="T52" s="95"/>
      <c r="U52" s="95"/>
      <c r="V52" s="86"/>
      <c r="W52" s="95">
        <v>22</v>
      </c>
      <c r="X52" s="185"/>
      <c r="Y52" s="95"/>
      <c r="Z52" s="95">
        <v>22</v>
      </c>
      <c r="AA52" s="95"/>
      <c r="AB52" s="95">
        <v>22</v>
      </c>
      <c r="AC52" s="95"/>
      <c r="AD52" s="95">
        <v>22</v>
      </c>
      <c r="AE52" s="95">
        <v>22</v>
      </c>
      <c r="AF52" s="185"/>
      <c r="AG52" s="95"/>
      <c r="AH52" s="95"/>
      <c r="AI52" s="95">
        <v>22</v>
      </c>
      <c r="AJ52" s="95">
        <v>22</v>
      </c>
      <c r="AK52" s="95">
        <v>22</v>
      </c>
      <c r="AL52" s="86"/>
      <c r="AM52" s="95">
        <v>22</v>
      </c>
      <c r="AN52" s="185"/>
      <c r="AO52" s="95"/>
      <c r="AP52" s="95">
        <v>22</v>
      </c>
      <c r="AQ52" s="95">
        <v>22</v>
      </c>
      <c r="AR52" s="95"/>
      <c r="AS52" s="95">
        <v>22</v>
      </c>
      <c r="AT52" s="95">
        <v>22</v>
      </c>
      <c r="AU52" s="86"/>
      <c r="AV52" s="185"/>
      <c r="AW52" s="95"/>
      <c r="AX52" s="95"/>
      <c r="AY52" s="95"/>
      <c r="AZ52" s="95"/>
      <c r="BA52" s="95">
        <v>22</v>
      </c>
      <c r="BB52" s="95"/>
      <c r="BC52" s="186"/>
      <c r="BD52" s="186"/>
      <c r="BE52" s="187"/>
      <c r="BF52" s="95">
        <v>22</v>
      </c>
      <c r="BG52" s="95">
        <v>22</v>
      </c>
      <c r="BH52" s="187"/>
      <c r="BI52" s="95">
        <v>22</v>
      </c>
      <c r="BJ52" s="95">
        <v>22</v>
      </c>
      <c r="BK52" s="95">
        <v>22</v>
      </c>
    </row>
    <row r="53" spans="1:63" s="57" customFormat="1" ht="12" customHeight="1" x14ac:dyDescent="0.2">
      <c r="A53" s="386" t="s">
        <v>340</v>
      </c>
      <c r="B53" s="386"/>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row>
    <row r="54" spans="1:63" ht="12" customHeight="1" x14ac:dyDescent="0.2">
      <c r="A54" s="199">
        <v>1</v>
      </c>
      <c r="B54" s="44" t="s">
        <v>451</v>
      </c>
      <c r="C54" s="185"/>
      <c r="D54" s="95"/>
      <c r="E54" s="95">
        <v>1</v>
      </c>
      <c r="F54" s="95">
        <v>1</v>
      </c>
      <c r="G54" s="95">
        <v>1</v>
      </c>
      <c r="H54" s="95">
        <v>1</v>
      </c>
      <c r="I54" s="95">
        <v>1</v>
      </c>
      <c r="J54" s="95"/>
      <c r="K54" s="95"/>
      <c r="L54" s="95"/>
      <c r="M54" s="95"/>
      <c r="N54" s="185"/>
      <c r="O54" s="95">
        <v>1</v>
      </c>
      <c r="P54" s="95"/>
      <c r="Q54" s="95">
        <v>1</v>
      </c>
      <c r="R54" s="95"/>
      <c r="S54" s="95"/>
      <c r="T54" s="95"/>
      <c r="U54" s="95">
        <v>1</v>
      </c>
      <c r="V54" s="95"/>
      <c r="W54" s="95">
        <v>1</v>
      </c>
      <c r="X54" s="185"/>
      <c r="Y54" s="95"/>
      <c r="Z54" s="95">
        <v>1</v>
      </c>
      <c r="AA54" s="95">
        <v>1</v>
      </c>
      <c r="AB54" s="95">
        <v>1</v>
      </c>
      <c r="AC54" s="95">
        <v>1</v>
      </c>
      <c r="AD54" s="95">
        <v>1</v>
      </c>
      <c r="AE54" s="95">
        <v>1</v>
      </c>
      <c r="AF54" s="185"/>
      <c r="AG54" s="95">
        <v>1</v>
      </c>
      <c r="AH54" s="95">
        <v>1</v>
      </c>
      <c r="AI54" s="95">
        <v>1</v>
      </c>
      <c r="AJ54" s="95"/>
      <c r="AK54" s="95">
        <v>1</v>
      </c>
      <c r="AL54" s="95"/>
      <c r="AM54" s="95"/>
      <c r="AN54" s="185"/>
      <c r="AO54" s="95"/>
      <c r="AP54" s="95">
        <v>1</v>
      </c>
      <c r="AQ54" s="95">
        <v>1</v>
      </c>
      <c r="AR54" s="95">
        <v>1</v>
      </c>
      <c r="AS54" s="95">
        <v>1</v>
      </c>
      <c r="AT54" s="95"/>
      <c r="AU54" s="95"/>
      <c r="AV54" s="185"/>
      <c r="AW54" s="95">
        <v>1</v>
      </c>
      <c r="AX54" s="95">
        <v>1</v>
      </c>
      <c r="AY54" s="95">
        <v>1</v>
      </c>
      <c r="AZ54" s="95">
        <v>1</v>
      </c>
      <c r="BA54" s="95">
        <v>1</v>
      </c>
      <c r="BB54" s="95">
        <v>1</v>
      </c>
      <c r="BC54" s="95">
        <v>1</v>
      </c>
      <c r="BD54" s="186"/>
      <c r="BE54" s="185"/>
      <c r="BF54" s="186"/>
      <c r="BG54" s="186"/>
      <c r="BH54" s="185"/>
      <c r="BI54" s="186"/>
      <c r="BJ54" s="186"/>
      <c r="BK54" s="186"/>
    </row>
    <row r="55" spans="1:63" ht="12" customHeight="1" x14ac:dyDescent="0.2">
      <c r="A55" s="199">
        <v>2</v>
      </c>
      <c r="B55" s="44" t="s">
        <v>778</v>
      </c>
      <c r="C55" s="185"/>
      <c r="D55" s="95"/>
      <c r="E55" s="95"/>
      <c r="F55" s="95"/>
      <c r="G55" s="95">
        <v>2</v>
      </c>
      <c r="H55" s="95">
        <v>2</v>
      </c>
      <c r="I55" s="95">
        <v>2</v>
      </c>
      <c r="J55" s="95"/>
      <c r="K55" s="95"/>
      <c r="L55" s="95"/>
      <c r="M55" s="95"/>
      <c r="N55" s="185"/>
      <c r="O55" s="95">
        <v>2</v>
      </c>
      <c r="P55" s="95"/>
      <c r="Q55" s="95">
        <v>2</v>
      </c>
      <c r="R55" s="95"/>
      <c r="S55" s="95"/>
      <c r="T55" s="95"/>
      <c r="U55" s="95"/>
      <c r="V55" s="95"/>
      <c r="W55" s="95">
        <v>2</v>
      </c>
      <c r="X55" s="185"/>
      <c r="Y55" s="95"/>
      <c r="Z55" s="95">
        <v>2</v>
      </c>
      <c r="AA55" s="95"/>
      <c r="AB55" s="95">
        <v>2</v>
      </c>
      <c r="AC55" s="95">
        <v>2</v>
      </c>
      <c r="AD55" s="95">
        <v>2</v>
      </c>
      <c r="AE55" s="95"/>
      <c r="AF55" s="185"/>
      <c r="AG55" s="95">
        <v>2</v>
      </c>
      <c r="AH55" s="95"/>
      <c r="AI55" s="95"/>
      <c r="AJ55" s="95"/>
      <c r="AK55" s="95">
        <v>2</v>
      </c>
      <c r="AL55" s="95">
        <v>2</v>
      </c>
      <c r="AM55" s="95"/>
      <c r="AN55" s="185"/>
      <c r="AO55" s="95"/>
      <c r="AP55" s="95">
        <v>2</v>
      </c>
      <c r="AQ55" s="95"/>
      <c r="AR55" s="95"/>
      <c r="AS55" s="95"/>
      <c r="AT55" s="95"/>
      <c r="AU55" s="95"/>
      <c r="AV55" s="185"/>
      <c r="AW55" s="95">
        <v>2</v>
      </c>
      <c r="AX55" s="95">
        <v>2</v>
      </c>
      <c r="AY55" s="95">
        <v>2</v>
      </c>
      <c r="AZ55" s="95">
        <v>2</v>
      </c>
      <c r="BA55" s="95">
        <v>2</v>
      </c>
      <c r="BB55" s="95">
        <v>2</v>
      </c>
      <c r="BC55" s="95">
        <v>2</v>
      </c>
      <c r="BD55" s="186"/>
      <c r="BE55" s="185"/>
      <c r="BF55" s="186"/>
      <c r="BG55" s="186"/>
      <c r="BH55" s="185"/>
      <c r="BI55" s="186"/>
      <c r="BJ55" s="186"/>
      <c r="BK55" s="186"/>
    </row>
    <row r="56" spans="1:63" ht="12" customHeight="1" x14ac:dyDescent="0.2">
      <c r="A56" s="199">
        <v>3</v>
      </c>
      <c r="B56" s="44" t="s">
        <v>450</v>
      </c>
      <c r="C56" s="185"/>
      <c r="D56" s="95"/>
      <c r="E56" s="95"/>
      <c r="F56" s="95"/>
      <c r="G56" s="95"/>
      <c r="H56" s="95"/>
      <c r="I56" s="95"/>
      <c r="J56" s="95"/>
      <c r="K56" s="95"/>
      <c r="L56" s="95"/>
      <c r="M56" s="95"/>
      <c r="N56" s="185"/>
      <c r="O56" s="95">
        <v>3</v>
      </c>
      <c r="P56" s="95"/>
      <c r="Q56" s="95">
        <v>3</v>
      </c>
      <c r="R56" s="95"/>
      <c r="S56" s="95"/>
      <c r="T56" s="95"/>
      <c r="U56" s="95"/>
      <c r="V56" s="95"/>
      <c r="W56" s="95"/>
      <c r="X56" s="185"/>
      <c r="Y56" s="95"/>
      <c r="Z56" s="95"/>
      <c r="AA56" s="95"/>
      <c r="AB56" s="95">
        <v>3</v>
      </c>
      <c r="AC56" s="95"/>
      <c r="AD56" s="95"/>
      <c r="AE56" s="95">
        <v>3</v>
      </c>
      <c r="AF56" s="185"/>
      <c r="AG56" s="95"/>
      <c r="AH56" s="95"/>
      <c r="AI56" s="95"/>
      <c r="AJ56" s="95"/>
      <c r="AK56" s="95">
        <v>3</v>
      </c>
      <c r="AL56" s="95">
        <v>3</v>
      </c>
      <c r="AM56" s="95"/>
      <c r="AN56" s="185"/>
      <c r="AO56" s="95"/>
      <c r="AP56" s="95"/>
      <c r="AQ56" s="95"/>
      <c r="AR56" s="95"/>
      <c r="AS56" s="95"/>
      <c r="AT56" s="95">
        <v>3</v>
      </c>
      <c r="AU56" s="95">
        <v>3</v>
      </c>
      <c r="AV56" s="185"/>
      <c r="AW56" s="95">
        <v>3</v>
      </c>
      <c r="AX56" s="95">
        <v>3</v>
      </c>
      <c r="AY56" s="95">
        <v>3</v>
      </c>
      <c r="AZ56" s="95">
        <v>3</v>
      </c>
      <c r="BA56" s="95">
        <v>3</v>
      </c>
      <c r="BB56" s="95">
        <v>3</v>
      </c>
      <c r="BC56" s="95">
        <v>3</v>
      </c>
      <c r="BD56" s="186"/>
      <c r="BE56" s="185"/>
      <c r="BF56" s="186"/>
      <c r="BG56" s="186"/>
      <c r="BH56" s="185"/>
      <c r="BI56" s="186"/>
      <c r="BJ56" s="186"/>
      <c r="BK56" s="186"/>
    </row>
    <row r="57" spans="1:63" ht="12" customHeight="1" x14ac:dyDescent="0.2">
      <c r="A57" s="199">
        <v>4</v>
      </c>
      <c r="B57" s="44" t="s">
        <v>456</v>
      </c>
      <c r="C57" s="185"/>
      <c r="D57" s="95"/>
      <c r="E57" s="95">
        <v>4</v>
      </c>
      <c r="F57" s="95">
        <v>4</v>
      </c>
      <c r="G57" s="95">
        <v>4</v>
      </c>
      <c r="H57" s="95">
        <v>4</v>
      </c>
      <c r="I57" s="95">
        <v>4</v>
      </c>
      <c r="J57" s="95"/>
      <c r="K57" s="95"/>
      <c r="L57" s="95"/>
      <c r="M57" s="95"/>
      <c r="N57" s="185"/>
      <c r="O57" s="95">
        <v>4</v>
      </c>
      <c r="P57" s="95"/>
      <c r="Q57" s="95">
        <v>4</v>
      </c>
      <c r="R57" s="95"/>
      <c r="S57" s="95">
        <v>4</v>
      </c>
      <c r="T57" s="95"/>
      <c r="U57" s="95"/>
      <c r="V57" s="95"/>
      <c r="W57" s="95">
        <v>4</v>
      </c>
      <c r="X57" s="185"/>
      <c r="Y57" s="95"/>
      <c r="Z57" s="95">
        <v>4</v>
      </c>
      <c r="AA57" s="95">
        <v>4</v>
      </c>
      <c r="AB57" s="95">
        <v>4</v>
      </c>
      <c r="AC57" s="95"/>
      <c r="AD57" s="95"/>
      <c r="AE57" s="95">
        <v>4</v>
      </c>
      <c r="AF57" s="185"/>
      <c r="AG57" s="95">
        <v>4</v>
      </c>
      <c r="AH57" s="95">
        <v>4</v>
      </c>
      <c r="AI57" s="95">
        <v>4</v>
      </c>
      <c r="AJ57" s="95"/>
      <c r="AK57" s="95">
        <v>4</v>
      </c>
      <c r="AL57" s="95"/>
      <c r="AM57" s="95"/>
      <c r="AN57" s="185"/>
      <c r="AO57" s="95"/>
      <c r="AP57" s="95">
        <v>4</v>
      </c>
      <c r="AQ57" s="95">
        <v>4</v>
      </c>
      <c r="AR57" s="95">
        <v>4</v>
      </c>
      <c r="AS57" s="95">
        <v>4</v>
      </c>
      <c r="AT57" s="95"/>
      <c r="AU57" s="95"/>
      <c r="AV57" s="185"/>
      <c r="AW57" s="95">
        <v>4</v>
      </c>
      <c r="AX57" s="95">
        <v>4</v>
      </c>
      <c r="AY57" s="95">
        <v>4</v>
      </c>
      <c r="AZ57" s="95">
        <v>4</v>
      </c>
      <c r="BA57" s="95">
        <v>4</v>
      </c>
      <c r="BB57" s="95">
        <v>4</v>
      </c>
      <c r="BC57" s="95">
        <v>4</v>
      </c>
      <c r="BD57" s="186"/>
      <c r="BE57" s="185"/>
      <c r="BF57" s="186"/>
      <c r="BG57" s="186"/>
      <c r="BH57" s="185"/>
      <c r="BI57" s="186"/>
      <c r="BJ57" s="186"/>
      <c r="BK57" s="186"/>
    </row>
    <row r="58" spans="1:63" ht="12" customHeight="1" x14ac:dyDescent="0.2">
      <c r="A58" s="199">
        <v>5</v>
      </c>
      <c r="B58" s="44" t="s">
        <v>411</v>
      </c>
      <c r="C58" s="185"/>
      <c r="D58" s="95"/>
      <c r="E58" s="95"/>
      <c r="F58" s="95">
        <v>5</v>
      </c>
      <c r="G58" s="95"/>
      <c r="H58" s="95"/>
      <c r="I58" s="95">
        <v>5</v>
      </c>
      <c r="J58" s="95"/>
      <c r="K58" s="95"/>
      <c r="L58" s="95"/>
      <c r="M58" s="95"/>
      <c r="N58" s="185"/>
      <c r="O58" s="95">
        <v>5</v>
      </c>
      <c r="P58" s="95"/>
      <c r="Q58" s="95">
        <v>5</v>
      </c>
      <c r="R58" s="95">
        <v>5</v>
      </c>
      <c r="S58" s="95"/>
      <c r="T58" s="95">
        <v>5</v>
      </c>
      <c r="U58" s="95"/>
      <c r="V58" s="95">
        <v>5</v>
      </c>
      <c r="W58" s="95">
        <v>5</v>
      </c>
      <c r="X58" s="185"/>
      <c r="Y58" s="95"/>
      <c r="Z58" s="95">
        <v>5</v>
      </c>
      <c r="AA58" s="95">
        <v>5</v>
      </c>
      <c r="AB58" s="95">
        <v>5</v>
      </c>
      <c r="AC58" s="95">
        <v>5</v>
      </c>
      <c r="AD58" s="95">
        <v>5</v>
      </c>
      <c r="AE58" s="95">
        <v>5</v>
      </c>
      <c r="AF58" s="185"/>
      <c r="AG58" s="95">
        <v>5</v>
      </c>
      <c r="AH58" s="95">
        <v>5</v>
      </c>
      <c r="AI58" s="95">
        <v>5</v>
      </c>
      <c r="AJ58" s="95">
        <v>5</v>
      </c>
      <c r="AK58" s="95">
        <v>5</v>
      </c>
      <c r="AL58" s="95">
        <v>5</v>
      </c>
      <c r="AM58" s="95">
        <v>5</v>
      </c>
      <c r="AN58" s="185"/>
      <c r="AO58" s="95">
        <v>5</v>
      </c>
      <c r="AP58" s="95">
        <v>5</v>
      </c>
      <c r="AQ58" s="95">
        <v>5</v>
      </c>
      <c r="AR58" s="95">
        <v>5</v>
      </c>
      <c r="AS58" s="95">
        <v>5</v>
      </c>
      <c r="AT58" s="95">
        <v>5</v>
      </c>
      <c r="AU58" s="95">
        <v>5</v>
      </c>
      <c r="AV58" s="185"/>
      <c r="AW58" s="95">
        <v>5</v>
      </c>
      <c r="AX58" s="95">
        <v>5</v>
      </c>
      <c r="AY58" s="95">
        <v>5</v>
      </c>
      <c r="AZ58" s="95">
        <v>5</v>
      </c>
      <c r="BA58" s="95">
        <v>5</v>
      </c>
      <c r="BB58" s="95">
        <v>5</v>
      </c>
      <c r="BC58" s="95">
        <v>5</v>
      </c>
      <c r="BD58" s="186"/>
      <c r="BE58" s="185"/>
      <c r="BF58" s="186"/>
      <c r="BG58" s="186"/>
      <c r="BH58" s="185"/>
      <c r="BI58" s="186"/>
      <c r="BJ58" s="186"/>
      <c r="BK58" s="186"/>
    </row>
    <row r="59" spans="1:63" ht="12" customHeight="1" x14ac:dyDescent="0.2">
      <c r="A59" s="199">
        <v>6</v>
      </c>
      <c r="B59" s="44" t="s">
        <v>405</v>
      </c>
      <c r="C59" s="185"/>
      <c r="D59" s="95"/>
      <c r="E59" s="95"/>
      <c r="F59" s="95">
        <v>6</v>
      </c>
      <c r="G59" s="95">
        <v>6</v>
      </c>
      <c r="H59" s="95">
        <v>6</v>
      </c>
      <c r="I59" s="95">
        <v>6</v>
      </c>
      <c r="J59" s="95"/>
      <c r="K59" s="95"/>
      <c r="L59" s="95"/>
      <c r="M59" s="95"/>
      <c r="N59" s="185"/>
      <c r="O59" s="95">
        <v>6</v>
      </c>
      <c r="P59" s="95"/>
      <c r="Q59" s="95">
        <v>6</v>
      </c>
      <c r="R59" s="95"/>
      <c r="S59" s="95">
        <v>6</v>
      </c>
      <c r="T59" s="95">
        <v>6</v>
      </c>
      <c r="U59" s="95"/>
      <c r="V59" s="95">
        <v>6</v>
      </c>
      <c r="W59" s="95">
        <v>6</v>
      </c>
      <c r="X59" s="185"/>
      <c r="Y59" s="95"/>
      <c r="Z59" s="95">
        <v>6</v>
      </c>
      <c r="AA59" s="95">
        <v>6</v>
      </c>
      <c r="AB59" s="95">
        <v>6</v>
      </c>
      <c r="AC59" s="95">
        <v>6</v>
      </c>
      <c r="AD59" s="95">
        <v>6</v>
      </c>
      <c r="AE59" s="95">
        <v>6</v>
      </c>
      <c r="AF59" s="185"/>
      <c r="AG59" s="95">
        <v>6</v>
      </c>
      <c r="AH59" s="95">
        <v>6</v>
      </c>
      <c r="AI59" s="95">
        <v>6</v>
      </c>
      <c r="AJ59" s="95">
        <v>6</v>
      </c>
      <c r="AK59" s="95">
        <v>6</v>
      </c>
      <c r="AL59" s="95">
        <v>6</v>
      </c>
      <c r="AM59" s="95">
        <v>6</v>
      </c>
      <c r="AN59" s="185"/>
      <c r="AO59" s="95"/>
      <c r="AP59" s="95">
        <v>6</v>
      </c>
      <c r="AQ59" s="95">
        <v>6</v>
      </c>
      <c r="AR59" s="95">
        <v>6</v>
      </c>
      <c r="AS59" s="95">
        <v>6</v>
      </c>
      <c r="AT59" s="95">
        <v>6</v>
      </c>
      <c r="AU59" s="95">
        <v>6</v>
      </c>
      <c r="AV59" s="185"/>
      <c r="AW59" s="95">
        <v>6</v>
      </c>
      <c r="AX59" s="95">
        <v>6</v>
      </c>
      <c r="AY59" s="95">
        <v>6</v>
      </c>
      <c r="AZ59" s="95">
        <v>6</v>
      </c>
      <c r="BA59" s="95">
        <v>6</v>
      </c>
      <c r="BB59" s="95">
        <v>6</v>
      </c>
      <c r="BC59" s="95">
        <v>6</v>
      </c>
      <c r="BD59" s="186"/>
      <c r="BE59" s="185"/>
      <c r="BF59" s="186"/>
      <c r="BG59" s="186"/>
      <c r="BH59" s="185"/>
      <c r="BI59" s="186"/>
      <c r="BJ59" s="186"/>
      <c r="BK59" s="186"/>
    </row>
    <row r="60" spans="1:63" ht="12" customHeight="1" x14ac:dyDescent="0.2">
      <c r="A60" s="199">
        <v>7</v>
      </c>
      <c r="B60" s="44" t="s">
        <v>447</v>
      </c>
      <c r="C60" s="185"/>
      <c r="D60" s="95"/>
      <c r="E60" s="95"/>
      <c r="F60" s="95">
        <v>7</v>
      </c>
      <c r="G60" s="95">
        <v>7</v>
      </c>
      <c r="H60" s="95">
        <v>7</v>
      </c>
      <c r="I60" s="95">
        <v>7</v>
      </c>
      <c r="J60" s="95"/>
      <c r="K60" s="95"/>
      <c r="L60" s="95"/>
      <c r="M60" s="95"/>
      <c r="N60" s="185"/>
      <c r="O60" s="95">
        <v>7</v>
      </c>
      <c r="P60" s="95"/>
      <c r="Q60" s="95">
        <v>7</v>
      </c>
      <c r="R60" s="95"/>
      <c r="S60" s="95"/>
      <c r="T60" s="95">
        <v>7</v>
      </c>
      <c r="U60" s="95"/>
      <c r="V60" s="95">
        <v>7</v>
      </c>
      <c r="W60" s="95">
        <v>7</v>
      </c>
      <c r="X60" s="185"/>
      <c r="Y60" s="95"/>
      <c r="Z60" s="95"/>
      <c r="AA60" s="95">
        <v>7</v>
      </c>
      <c r="AB60" s="95">
        <v>7</v>
      </c>
      <c r="AC60" s="95">
        <v>7</v>
      </c>
      <c r="AD60" s="95">
        <v>7</v>
      </c>
      <c r="AE60" s="95">
        <v>7</v>
      </c>
      <c r="AF60" s="185"/>
      <c r="AG60" s="95">
        <v>7</v>
      </c>
      <c r="AH60" s="95">
        <v>7</v>
      </c>
      <c r="AI60" s="95">
        <v>7</v>
      </c>
      <c r="AJ60" s="95">
        <v>7</v>
      </c>
      <c r="AK60" s="95">
        <v>7</v>
      </c>
      <c r="AL60" s="95">
        <v>7</v>
      </c>
      <c r="AM60" s="95">
        <v>7</v>
      </c>
      <c r="AN60" s="185"/>
      <c r="AO60" s="95"/>
      <c r="AP60" s="95">
        <v>7</v>
      </c>
      <c r="AQ60" s="95">
        <v>7</v>
      </c>
      <c r="AR60" s="95">
        <v>7</v>
      </c>
      <c r="AS60" s="95">
        <v>7</v>
      </c>
      <c r="AT60" s="95"/>
      <c r="AU60" s="95"/>
      <c r="AV60" s="185"/>
      <c r="AW60" s="95">
        <v>7</v>
      </c>
      <c r="AX60" s="95">
        <v>7</v>
      </c>
      <c r="AY60" s="95">
        <v>7</v>
      </c>
      <c r="AZ60" s="95">
        <v>7</v>
      </c>
      <c r="BA60" s="95">
        <v>7</v>
      </c>
      <c r="BB60" s="95">
        <v>7</v>
      </c>
      <c r="BC60" s="95">
        <v>7</v>
      </c>
      <c r="BD60" s="186"/>
      <c r="BE60" s="185"/>
      <c r="BF60" s="186"/>
      <c r="BG60" s="186"/>
      <c r="BH60" s="185"/>
      <c r="BI60" s="186"/>
      <c r="BJ60" s="186"/>
      <c r="BK60" s="186"/>
    </row>
    <row r="61" spans="1:63" ht="12" customHeight="1" x14ac:dyDescent="0.2">
      <c r="A61" s="199">
        <v>8</v>
      </c>
      <c r="B61" s="44" t="s">
        <v>143</v>
      </c>
      <c r="C61" s="185"/>
      <c r="D61" s="95">
        <v>8</v>
      </c>
      <c r="E61" s="95"/>
      <c r="F61" s="95">
        <v>8</v>
      </c>
      <c r="G61" s="95">
        <v>8</v>
      </c>
      <c r="H61" s="95">
        <v>8</v>
      </c>
      <c r="I61" s="95">
        <v>8</v>
      </c>
      <c r="J61" s="95"/>
      <c r="K61" s="95"/>
      <c r="L61" s="95"/>
      <c r="M61" s="95"/>
      <c r="N61" s="185"/>
      <c r="O61" s="95">
        <v>8</v>
      </c>
      <c r="P61" s="95"/>
      <c r="Q61" s="95">
        <v>8</v>
      </c>
      <c r="R61" s="95">
        <v>8</v>
      </c>
      <c r="S61" s="95"/>
      <c r="T61" s="95">
        <v>8</v>
      </c>
      <c r="U61" s="95"/>
      <c r="V61" s="95">
        <v>8</v>
      </c>
      <c r="W61" s="95">
        <v>8</v>
      </c>
      <c r="X61" s="185"/>
      <c r="Y61" s="95"/>
      <c r="Z61" s="95"/>
      <c r="AA61" s="95">
        <v>8</v>
      </c>
      <c r="AB61" s="95">
        <v>8</v>
      </c>
      <c r="AC61" s="95">
        <v>8</v>
      </c>
      <c r="AD61" s="95">
        <v>8</v>
      </c>
      <c r="AE61" s="95">
        <v>8</v>
      </c>
      <c r="AF61" s="185"/>
      <c r="AG61" s="95">
        <v>8</v>
      </c>
      <c r="AH61" s="95">
        <v>8</v>
      </c>
      <c r="AI61" s="95">
        <v>8</v>
      </c>
      <c r="AJ61" s="95">
        <v>8</v>
      </c>
      <c r="AK61" s="95">
        <v>8</v>
      </c>
      <c r="AL61" s="95">
        <v>8</v>
      </c>
      <c r="AM61" s="95">
        <v>8</v>
      </c>
      <c r="AN61" s="185"/>
      <c r="AO61" s="95"/>
      <c r="AP61" s="95">
        <v>8</v>
      </c>
      <c r="AQ61" s="95">
        <v>8</v>
      </c>
      <c r="AR61" s="95">
        <v>8</v>
      </c>
      <c r="AS61" s="95">
        <v>8</v>
      </c>
      <c r="AT61" s="95">
        <v>8</v>
      </c>
      <c r="AU61" s="95">
        <v>8</v>
      </c>
      <c r="AV61" s="185"/>
      <c r="AW61" s="95">
        <v>8</v>
      </c>
      <c r="AX61" s="95">
        <v>8</v>
      </c>
      <c r="AY61" s="95">
        <v>8</v>
      </c>
      <c r="AZ61" s="95">
        <v>8</v>
      </c>
      <c r="BA61" s="95">
        <v>8</v>
      </c>
      <c r="BB61" s="95">
        <v>8</v>
      </c>
      <c r="BC61" s="95">
        <v>8</v>
      </c>
      <c r="BD61" s="186"/>
      <c r="BE61" s="185"/>
      <c r="BF61" s="186"/>
      <c r="BG61" s="186"/>
      <c r="BH61" s="185"/>
      <c r="BI61" s="186"/>
      <c r="BJ61" s="186"/>
      <c r="BK61" s="186"/>
    </row>
    <row r="62" spans="1:63" ht="12" customHeight="1" x14ac:dyDescent="0.2">
      <c r="A62" s="199">
        <v>9</v>
      </c>
      <c r="B62" s="44" t="s">
        <v>404</v>
      </c>
      <c r="C62" s="185"/>
      <c r="D62" s="95"/>
      <c r="E62" s="95"/>
      <c r="F62" s="95">
        <v>9</v>
      </c>
      <c r="G62" s="95">
        <v>9</v>
      </c>
      <c r="H62" s="95">
        <v>9</v>
      </c>
      <c r="I62" s="95">
        <v>9</v>
      </c>
      <c r="J62" s="95"/>
      <c r="K62" s="95"/>
      <c r="L62" s="95"/>
      <c r="M62" s="95"/>
      <c r="N62" s="185"/>
      <c r="O62" s="95">
        <v>9</v>
      </c>
      <c r="P62" s="95"/>
      <c r="Q62" s="95">
        <v>9</v>
      </c>
      <c r="R62" s="95"/>
      <c r="S62" s="95">
        <v>9</v>
      </c>
      <c r="T62" s="95">
        <v>9</v>
      </c>
      <c r="U62" s="95"/>
      <c r="V62" s="95">
        <v>9</v>
      </c>
      <c r="W62" s="95">
        <v>9</v>
      </c>
      <c r="X62" s="185"/>
      <c r="Y62" s="95">
        <v>9</v>
      </c>
      <c r="Z62" s="95">
        <v>9</v>
      </c>
      <c r="AA62" s="95">
        <v>9</v>
      </c>
      <c r="AB62" s="95">
        <v>9</v>
      </c>
      <c r="AC62" s="95">
        <v>9</v>
      </c>
      <c r="AD62" s="95">
        <v>9</v>
      </c>
      <c r="AE62" s="95">
        <v>9</v>
      </c>
      <c r="AF62" s="185"/>
      <c r="AG62" s="95">
        <v>9</v>
      </c>
      <c r="AH62" s="95">
        <v>9</v>
      </c>
      <c r="AI62" s="95">
        <v>9</v>
      </c>
      <c r="AJ62" s="95">
        <v>9</v>
      </c>
      <c r="AK62" s="95">
        <v>9</v>
      </c>
      <c r="AL62" s="95">
        <v>9</v>
      </c>
      <c r="AM62" s="95">
        <v>9</v>
      </c>
      <c r="AN62" s="185"/>
      <c r="AO62" s="95">
        <v>9</v>
      </c>
      <c r="AP62" s="95">
        <v>9</v>
      </c>
      <c r="AQ62" s="95">
        <v>9</v>
      </c>
      <c r="AR62" s="95">
        <v>9</v>
      </c>
      <c r="AS62" s="95">
        <v>9</v>
      </c>
      <c r="AT62" s="95">
        <v>9</v>
      </c>
      <c r="AU62" s="95">
        <v>9</v>
      </c>
      <c r="AV62" s="185"/>
      <c r="AW62" s="95">
        <v>9</v>
      </c>
      <c r="AX62" s="95">
        <v>9</v>
      </c>
      <c r="AY62" s="95">
        <v>9</v>
      </c>
      <c r="AZ62" s="95">
        <v>9</v>
      </c>
      <c r="BA62" s="95">
        <v>9</v>
      </c>
      <c r="BB62" s="95">
        <v>9</v>
      </c>
      <c r="BC62" s="95">
        <v>9</v>
      </c>
      <c r="BD62" s="186"/>
      <c r="BE62" s="185"/>
      <c r="BF62" s="186"/>
      <c r="BG62" s="186"/>
      <c r="BH62" s="185"/>
      <c r="BI62" s="186"/>
      <c r="BJ62" s="186"/>
      <c r="BK62" s="186"/>
    </row>
    <row r="63" spans="1:63" ht="12" customHeight="1" x14ac:dyDescent="0.2">
      <c r="A63" s="386" t="s">
        <v>669</v>
      </c>
      <c r="B63" s="386"/>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row>
    <row r="64" spans="1:63" ht="12" customHeight="1" x14ac:dyDescent="0.2">
      <c r="A64" s="199">
        <v>1</v>
      </c>
      <c r="B64" s="49" t="s">
        <v>404</v>
      </c>
      <c r="C64" s="185"/>
      <c r="D64" s="95"/>
      <c r="E64" s="95">
        <v>1</v>
      </c>
      <c r="F64" s="95">
        <v>1</v>
      </c>
      <c r="G64" s="95">
        <v>1</v>
      </c>
      <c r="H64" s="95">
        <v>1</v>
      </c>
      <c r="I64" s="95">
        <v>1</v>
      </c>
      <c r="J64" s="95"/>
      <c r="K64" s="95"/>
      <c r="L64" s="95"/>
      <c r="M64" s="95">
        <v>1</v>
      </c>
      <c r="N64" s="185"/>
      <c r="O64" s="95">
        <v>1</v>
      </c>
      <c r="P64" s="95"/>
      <c r="Q64" s="95"/>
      <c r="R64" s="95">
        <v>1</v>
      </c>
      <c r="S64" s="95">
        <v>1</v>
      </c>
      <c r="T64" s="95"/>
      <c r="U64" s="95"/>
      <c r="V64" s="95">
        <v>1</v>
      </c>
      <c r="W64" s="95">
        <v>1</v>
      </c>
      <c r="X64" s="185"/>
      <c r="Y64" s="95">
        <v>1</v>
      </c>
      <c r="Z64" s="95">
        <v>1</v>
      </c>
      <c r="AA64" s="95">
        <v>1</v>
      </c>
      <c r="AB64" s="95">
        <v>1</v>
      </c>
      <c r="AC64" s="95">
        <v>1</v>
      </c>
      <c r="AD64" s="95">
        <v>1</v>
      </c>
      <c r="AE64" s="95">
        <v>1</v>
      </c>
      <c r="AF64" s="185"/>
      <c r="AG64" s="95">
        <v>1</v>
      </c>
      <c r="AH64" s="95">
        <v>1</v>
      </c>
      <c r="AI64" s="95">
        <v>1</v>
      </c>
      <c r="AJ64" s="95">
        <v>1</v>
      </c>
      <c r="AK64" s="95">
        <v>1</v>
      </c>
      <c r="AL64" s="95">
        <v>1</v>
      </c>
      <c r="AM64" s="95">
        <v>1</v>
      </c>
      <c r="AN64" s="185"/>
      <c r="AO64" s="95">
        <v>1</v>
      </c>
      <c r="AP64" s="95">
        <v>1</v>
      </c>
      <c r="AQ64" s="95">
        <v>1</v>
      </c>
      <c r="AR64" s="95">
        <v>1</v>
      </c>
      <c r="AS64" s="95">
        <v>1</v>
      </c>
      <c r="AT64" s="95">
        <v>1</v>
      </c>
      <c r="AU64" s="95">
        <v>1</v>
      </c>
      <c r="AV64" s="185"/>
      <c r="AW64" s="95">
        <v>1</v>
      </c>
      <c r="AX64" s="95">
        <v>1</v>
      </c>
      <c r="AY64" s="95">
        <v>1</v>
      </c>
      <c r="AZ64" s="95">
        <v>1</v>
      </c>
      <c r="BA64" s="95">
        <v>1</v>
      </c>
      <c r="BB64" s="95">
        <v>1</v>
      </c>
      <c r="BC64" s="95">
        <v>1</v>
      </c>
      <c r="BD64" s="186"/>
      <c r="BE64" s="185"/>
      <c r="BF64" s="186"/>
      <c r="BG64" s="186"/>
      <c r="BH64" s="185"/>
      <c r="BI64" s="186"/>
      <c r="BJ64" s="186"/>
      <c r="BK64" s="186"/>
    </row>
    <row r="65" spans="1:63" ht="12" customHeight="1" x14ac:dyDescent="0.2">
      <c r="A65" s="199">
        <v>2</v>
      </c>
      <c r="B65" s="49" t="s">
        <v>456</v>
      </c>
      <c r="C65" s="185"/>
      <c r="D65" s="95"/>
      <c r="E65" s="95"/>
      <c r="F65" s="95">
        <v>2</v>
      </c>
      <c r="G65" s="95">
        <v>2</v>
      </c>
      <c r="H65" s="95">
        <v>2</v>
      </c>
      <c r="I65" s="95">
        <v>2</v>
      </c>
      <c r="J65" s="95"/>
      <c r="K65" s="95"/>
      <c r="L65" s="95"/>
      <c r="M65" s="95"/>
      <c r="N65" s="185"/>
      <c r="O65" s="95">
        <v>2</v>
      </c>
      <c r="P65" s="95"/>
      <c r="Q65" s="95"/>
      <c r="R65" s="95"/>
      <c r="S65" s="95"/>
      <c r="T65" s="95"/>
      <c r="U65" s="95"/>
      <c r="V65" s="95"/>
      <c r="W65" s="95">
        <v>2</v>
      </c>
      <c r="X65" s="185"/>
      <c r="Y65" s="95"/>
      <c r="Z65" s="95">
        <v>2</v>
      </c>
      <c r="AA65" s="95">
        <v>2</v>
      </c>
      <c r="AB65" s="95"/>
      <c r="AC65" s="95"/>
      <c r="AD65" s="95">
        <v>2</v>
      </c>
      <c r="AE65" s="95">
        <v>2</v>
      </c>
      <c r="AF65" s="185"/>
      <c r="AG65" s="95">
        <v>2</v>
      </c>
      <c r="AH65" s="95">
        <v>2</v>
      </c>
      <c r="AI65" s="95">
        <v>2</v>
      </c>
      <c r="AJ65" s="95">
        <v>2</v>
      </c>
      <c r="AK65" s="95">
        <v>2</v>
      </c>
      <c r="AL65" s="95">
        <v>2</v>
      </c>
      <c r="AM65" s="95">
        <v>2</v>
      </c>
      <c r="AN65" s="185"/>
      <c r="AO65" s="95">
        <v>2</v>
      </c>
      <c r="AP65" s="95">
        <v>2</v>
      </c>
      <c r="AQ65" s="95">
        <v>2</v>
      </c>
      <c r="AR65" s="95">
        <v>2</v>
      </c>
      <c r="AS65" s="95">
        <v>2</v>
      </c>
      <c r="AT65" s="95"/>
      <c r="AU65" s="95"/>
      <c r="AV65" s="185"/>
      <c r="AW65" s="95">
        <v>2</v>
      </c>
      <c r="AX65" s="95">
        <v>2</v>
      </c>
      <c r="AY65" s="95">
        <v>2</v>
      </c>
      <c r="AZ65" s="95">
        <v>2</v>
      </c>
      <c r="BA65" s="95">
        <v>2</v>
      </c>
      <c r="BB65" s="95">
        <v>2</v>
      </c>
      <c r="BC65" s="95">
        <v>2</v>
      </c>
      <c r="BD65" s="186"/>
      <c r="BE65" s="185"/>
      <c r="BF65" s="186"/>
      <c r="BG65" s="186"/>
      <c r="BH65" s="185"/>
      <c r="BI65" s="186"/>
      <c r="BJ65" s="186"/>
      <c r="BK65" s="186"/>
    </row>
    <row r="66" spans="1:63" ht="12" customHeight="1" x14ac:dyDescent="0.2">
      <c r="A66" s="199">
        <v>3</v>
      </c>
      <c r="B66" s="49" t="s">
        <v>442</v>
      </c>
      <c r="C66" s="185"/>
      <c r="D66" s="95"/>
      <c r="E66" s="95"/>
      <c r="F66" s="95"/>
      <c r="G66" s="95"/>
      <c r="H66" s="95"/>
      <c r="I66" s="95"/>
      <c r="J66" s="95"/>
      <c r="K66" s="95"/>
      <c r="L66" s="95"/>
      <c r="M66" s="95">
        <v>3</v>
      </c>
      <c r="N66" s="185"/>
      <c r="O66" s="95">
        <v>3</v>
      </c>
      <c r="P66" s="95"/>
      <c r="Q66" s="95">
        <v>3</v>
      </c>
      <c r="R66" s="95"/>
      <c r="S66" s="95"/>
      <c r="T66" s="95">
        <v>3</v>
      </c>
      <c r="U66" s="95"/>
      <c r="V66" s="95">
        <v>3</v>
      </c>
      <c r="W66" s="95">
        <v>3</v>
      </c>
      <c r="X66" s="185"/>
      <c r="Y66" s="95"/>
      <c r="Z66" s="95"/>
      <c r="AA66" s="95"/>
      <c r="AB66" s="95">
        <v>3</v>
      </c>
      <c r="AC66" s="95">
        <v>3</v>
      </c>
      <c r="AD66" s="95">
        <v>3</v>
      </c>
      <c r="AE66" s="95"/>
      <c r="AF66" s="185"/>
      <c r="AG66" s="95">
        <v>3</v>
      </c>
      <c r="AH66" s="95"/>
      <c r="AI66" s="95"/>
      <c r="AJ66" s="95"/>
      <c r="AK66" s="95">
        <v>3</v>
      </c>
      <c r="AL66" s="95">
        <v>3</v>
      </c>
      <c r="AM66" s="95"/>
      <c r="AN66" s="185"/>
      <c r="AO66" s="95"/>
      <c r="AP66" s="95">
        <v>3</v>
      </c>
      <c r="AQ66" s="95"/>
      <c r="AR66" s="95">
        <v>3</v>
      </c>
      <c r="AS66" s="95"/>
      <c r="AT66" s="95"/>
      <c r="AU66" s="95"/>
      <c r="AV66" s="185"/>
      <c r="AW66" s="95">
        <v>3</v>
      </c>
      <c r="AX66" s="95">
        <v>3</v>
      </c>
      <c r="AY66" s="95">
        <v>3</v>
      </c>
      <c r="AZ66" s="95">
        <v>3</v>
      </c>
      <c r="BA66" s="95">
        <v>3</v>
      </c>
      <c r="BB66" s="95">
        <v>3</v>
      </c>
      <c r="BC66" s="95">
        <v>3</v>
      </c>
      <c r="BD66" s="186"/>
      <c r="BE66" s="185"/>
      <c r="BF66" s="186"/>
      <c r="BG66" s="186"/>
      <c r="BH66" s="185"/>
      <c r="BI66" s="186"/>
      <c r="BJ66" s="186"/>
      <c r="BK66" s="186"/>
    </row>
    <row r="67" spans="1:63" ht="12" customHeight="1" x14ac:dyDescent="0.2">
      <c r="A67" s="199">
        <v>4</v>
      </c>
      <c r="B67" s="49" t="s">
        <v>415</v>
      </c>
      <c r="C67" s="185"/>
      <c r="D67" s="95"/>
      <c r="E67" s="95"/>
      <c r="F67" s="95"/>
      <c r="G67" s="95"/>
      <c r="H67" s="95"/>
      <c r="I67" s="95"/>
      <c r="J67" s="95"/>
      <c r="K67" s="95"/>
      <c r="L67" s="95">
        <v>4</v>
      </c>
      <c r="M67" s="95"/>
      <c r="N67" s="185"/>
      <c r="O67" s="95">
        <v>4</v>
      </c>
      <c r="P67" s="95"/>
      <c r="Q67" s="95"/>
      <c r="R67" s="95"/>
      <c r="S67" s="95"/>
      <c r="T67" s="95"/>
      <c r="U67" s="95"/>
      <c r="V67" s="95"/>
      <c r="W67" s="95"/>
      <c r="X67" s="185"/>
      <c r="Y67" s="95">
        <v>4</v>
      </c>
      <c r="Z67" s="95">
        <v>4</v>
      </c>
      <c r="AA67" s="95"/>
      <c r="AB67" s="95"/>
      <c r="AC67" s="95"/>
      <c r="AD67" s="95"/>
      <c r="AE67" s="95"/>
      <c r="AF67" s="185"/>
      <c r="AG67" s="95"/>
      <c r="AH67" s="95"/>
      <c r="AI67" s="95">
        <v>4</v>
      </c>
      <c r="AJ67" s="95"/>
      <c r="AK67" s="95">
        <v>4</v>
      </c>
      <c r="AL67" s="95"/>
      <c r="AM67" s="95"/>
      <c r="AN67" s="185"/>
      <c r="AO67" s="95"/>
      <c r="AP67" s="95"/>
      <c r="AQ67" s="95"/>
      <c r="AR67" s="95"/>
      <c r="AS67" s="95"/>
      <c r="AT67" s="95">
        <v>4</v>
      </c>
      <c r="AU67" s="95">
        <v>4</v>
      </c>
      <c r="AV67" s="185"/>
      <c r="AW67" s="95">
        <v>4</v>
      </c>
      <c r="AX67" s="95">
        <v>4</v>
      </c>
      <c r="AY67" s="95">
        <v>4</v>
      </c>
      <c r="AZ67" s="95">
        <v>4</v>
      </c>
      <c r="BA67" s="95">
        <v>4</v>
      </c>
      <c r="BB67" s="95">
        <v>4</v>
      </c>
      <c r="BC67" s="95">
        <v>4</v>
      </c>
      <c r="BD67" s="186"/>
      <c r="BE67" s="185"/>
      <c r="BF67" s="186"/>
      <c r="BG67" s="186"/>
      <c r="BH67" s="185"/>
      <c r="BI67" s="186"/>
      <c r="BJ67" s="186"/>
      <c r="BK67" s="186"/>
    </row>
    <row r="68" spans="1:63" ht="12" customHeight="1" x14ac:dyDescent="0.2">
      <c r="A68" s="199">
        <v>5</v>
      </c>
      <c r="B68" s="229" t="s">
        <v>780</v>
      </c>
      <c r="C68" s="185"/>
      <c r="D68" s="95"/>
      <c r="E68" s="95"/>
      <c r="F68" s="95"/>
      <c r="G68" s="95"/>
      <c r="H68" s="95"/>
      <c r="I68" s="95"/>
      <c r="J68" s="95"/>
      <c r="K68" s="95"/>
      <c r="L68" s="95"/>
      <c r="M68" s="95"/>
      <c r="N68" s="185"/>
      <c r="O68" s="95">
        <v>5</v>
      </c>
      <c r="P68" s="95"/>
      <c r="Q68" s="95"/>
      <c r="R68" s="95"/>
      <c r="S68" s="95"/>
      <c r="T68" s="95"/>
      <c r="U68" s="95"/>
      <c r="V68" s="95"/>
      <c r="W68" s="95"/>
      <c r="X68" s="185"/>
      <c r="Y68" s="95"/>
      <c r="Z68" s="95"/>
      <c r="AA68" s="95">
        <v>5</v>
      </c>
      <c r="AB68" s="95"/>
      <c r="AC68" s="95">
        <v>5</v>
      </c>
      <c r="AD68" s="95">
        <v>5</v>
      </c>
      <c r="AE68" s="95">
        <v>5</v>
      </c>
      <c r="AF68" s="185"/>
      <c r="AG68" s="95">
        <v>5</v>
      </c>
      <c r="AH68" s="95">
        <v>5</v>
      </c>
      <c r="AI68" s="95">
        <v>5</v>
      </c>
      <c r="AJ68" s="95">
        <v>5</v>
      </c>
      <c r="AK68" s="95">
        <v>5</v>
      </c>
      <c r="AL68" s="95"/>
      <c r="AM68" s="95">
        <v>5</v>
      </c>
      <c r="AN68" s="185"/>
      <c r="AO68" s="95">
        <v>5</v>
      </c>
      <c r="AP68" s="95">
        <v>5</v>
      </c>
      <c r="AQ68" s="95">
        <v>5</v>
      </c>
      <c r="AR68" s="95">
        <v>5</v>
      </c>
      <c r="AS68" s="95">
        <v>5</v>
      </c>
      <c r="AT68" s="95"/>
      <c r="AU68" s="95"/>
      <c r="AV68" s="185"/>
      <c r="AW68" s="95">
        <v>5</v>
      </c>
      <c r="AX68" s="95">
        <v>5</v>
      </c>
      <c r="AY68" s="95">
        <v>5</v>
      </c>
      <c r="AZ68" s="95">
        <v>5</v>
      </c>
      <c r="BA68" s="95">
        <v>5</v>
      </c>
      <c r="BB68" s="95">
        <v>5</v>
      </c>
      <c r="BC68" s="95">
        <v>5</v>
      </c>
      <c r="BD68" s="186"/>
      <c r="BE68" s="185"/>
      <c r="BF68" s="186"/>
      <c r="BG68" s="186"/>
      <c r="BH68" s="185"/>
      <c r="BI68" s="186"/>
      <c r="BJ68" s="186"/>
      <c r="BK68" s="186"/>
    </row>
    <row r="69" spans="1:63" ht="12" customHeight="1" x14ac:dyDescent="0.2">
      <c r="A69" s="199">
        <v>6</v>
      </c>
      <c r="B69" s="49" t="s">
        <v>450</v>
      </c>
      <c r="C69" s="185"/>
      <c r="D69" s="95"/>
      <c r="E69" s="95"/>
      <c r="F69" s="95"/>
      <c r="G69" s="95"/>
      <c r="H69" s="95"/>
      <c r="I69" s="95"/>
      <c r="J69" s="95"/>
      <c r="K69" s="95"/>
      <c r="L69" s="95"/>
      <c r="M69" s="95"/>
      <c r="N69" s="185"/>
      <c r="O69" s="95">
        <v>6</v>
      </c>
      <c r="P69" s="95"/>
      <c r="Q69" s="95"/>
      <c r="R69" s="95"/>
      <c r="S69" s="95"/>
      <c r="T69" s="95"/>
      <c r="U69" s="95"/>
      <c r="V69" s="95"/>
      <c r="W69" s="95"/>
      <c r="X69" s="185"/>
      <c r="Y69" s="95"/>
      <c r="Z69" s="95">
        <v>6</v>
      </c>
      <c r="AA69" s="95"/>
      <c r="AB69" s="95">
        <v>6</v>
      </c>
      <c r="AC69" s="95"/>
      <c r="AD69" s="95">
        <v>6</v>
      </c>
      <c r="AE69" s="95"/>
      <c r="AF69" s="185"/>
      <c r="AG69" s="95">
        <v>6</v>
      </c>
      <c r="AH69" s="95"/>
      <c r="AI69" s="95"/>
      <c r="AJ69" s="95">
        <v>6</v>
      </c>
      <c r="AK69" s="95">
        <v>6</v>
      </c>
      <c r="AL69" s="95"/>
      <c r="AM69" s="95">
        <v>6</v>
      </c>
      <c r="AN69" s="185"/>
      <c r="AO69" s="95">
        <v>6</v>
      </c>
      <c r="AP69" s="95">
        <v>6</v>
      </c>
      <c r="AQ69" s="95"/>
      <c r="AR69" s="95">
        <v>6</v>
      </c>
      <c r="AS69" s="95"/>
      <c r="AT69" s="95">
        <v>6</v>
      </c>
      <c r="AU69" s="95">
        <v>6</v>
      </c>
      <c r="AV69" s="185"/>
      <c r="AW69" s="95">
        <v>6</v>
      </c>
      <c r="AX69" s="95">
        <v>6</v>
      </c>
      <c r="AY69" s="95">
        <v>6</v>
      </c>
      <c r="AZ69" s="95">
        <v>6</v>
      </c>
      <c r="BA69" s="95">
        <v>6</v>
      </c>
      <c r="BB69" s="95">
        <v>6</v>
      </c>
      <c r="BC69" s="95">
        <v>6</v>
      </c>
      <c r="BD69" s="186"/>
      <c r="BE69" s="185"/>
      <c r="BF69" s="186"/>
      <c r="BG69" s="186"/>
      <c r="BH69" s="185"/>
      <c r="BI69" s="186"/>
      <c r="BJ69" s="186"/>
      <c r="BK69" s="186"/>
    </row>
    <row r="70" spans="1:63" ht="12" customHeight="1" x14ac:dyDescent="0.2">
      <c r="A70" s="199">
        <v>7</v>
      </c>
      <c r="B70" s="49" t="s">
        <v>451</v>
      </c>
      <c r="C70" s="185"/>
      <c r="D70" s="95"/>
      <c r="E70" s="95">
        <v>7</v>
      </c>
      <c r="F70" s="95">
        <v>7</v>
      </c>
      <c r="G70" s="95">
        <v>7</v>
      </c>
      <c r="H70" s="95">
        <v>7</v>
      </c>
      <c r="I70" s="95">
        <v>7</v>
      </c>
      <c r="J70" s="95"/>
      <c r="K70" s="95"/>
      <c r="L70" s="95"/>
      <c r="M70" s="95"/>
      <c r="N70" s="185"/>
      <c r="O70" s="95"/>
      <c r="P70" s="95"/>
      <c r="Q70" s="95">
        <v>7</v>
      </c>
      <c r="R70" s="95"/>
      <c r="S70" s="95"/>
      <c r="T70" s="95"/>
      <c r="U70" s="95"/>
      <c r="V70" s="95"/>
      <c r="W70" s="95">
        <v>7</v>
      </c>
      <c r="X70" s="185"/>
      <c r="Y70" s="95"/>
      <c r="Z70" s="95">
        <v>7</v>
      </c>
      <c r="AA70" s="95">
        <v>7</v>
      </c>
      <c r="AB70" s="95">
        <v>7</v>
      </c>
      <c r="AC70" s="95">
        <v>7</v>
      </c>
      <c r="AD70" s="95">
        <v>7</v>
      </c>
      <c r="AE70" s="95">
        <v>7</v>
      </c>
      <c r="AF70" s="185"/>
      <c r="AG70" s="95">
        <v>7</v>
      </c>
      <c r="AH70" s="95">
        <v>7</v>
      </c>
      <c r="AI70" s="95">
        <v>7</v>
      </c>
      <c r="AJ70" s="95"/>
      <c r="AK70" s="95"/>
      <c r="AL70" s="95"/>
      <c r="AM70" s="95">
        <v>7</v>
      </c>
      <c r="AN70" s="185"/>
      <c r="AO70" s="95"/>
      <c r="AP70" s="95"/>
      <c r="AQ70" s="95"/>
      <c r="AR70" s="95"/>
      <c r="AS70" s="95"/>
      <c r="AT70" s="95"/>
      <c r="AU70" s="95"/>
      <c r="AV70" s="185"/>
      <c r="AW70" s="95">
        <v>7</v>
      </c>
      <c r="AX70" s="95">
        <v>7</v>
      </c>
      <c r="AY70" s="95">
        <v>7</v>
      </c>
      <c r="AZ70" s="95">
        <v>7</v>
      </c>
      <c r="BA70" s="95">
        <v>7</v>
      </c>
      <c r="BB70" s="95">
        <v>7</v>
      </c>
      <c r="BC70" s="95">
        <v>7</v>
      </c>
      <c r="BD70" s="186"/>
      <c r="BE70" s="185"/>
      <c r="BF70" s="186"/>
      <c r="BG70" s="186"/>
      <c r="BH70" s="185"/>
      <c r="BI70" s="186"/>
      <c r="BJ70" s="186"/>
      <c r="BK70" s="186"/>
    </row>
    <row r="71" spans="1:63" ht="12" customHeight="1" x14ac:dyDescent="0.2">
      <c r="A71" s="199">
        <v>8</v>
      </c>
      <c r="B71" s="49" t="s">
        <v>406</v>
      </c>
      <c r="C71" s="185"/>
      <c r="D71" s="95"/>
      <c r="E71" s="95"/>
      <c r="F71" s="95">
        <v>8</v>
      </c>
      <c r="G71" s="95">
        <v>8</v>
      </c>
      <c r="H71" s="95">
        <v>8</v>
      </c>
      <c r="I71" s="95">
        <v>8</v>
      </c>
      <c r="J71" s="95"/>
      <c r="K71" s="95"/>
      <c r="L71" s="95"/>
      <c r="M71" s="95"/>
      <c r="N71" s="185"/>
      <c r="O71" s="95"/>
      <c r="P71" s="95"/>
      <c r="Q71" s="95"/>
      <c r="R71" s="95"/>
      <c r="S71" s="95"/>
      <c r="T71" s="95"/>
      <c r="U71" s="95"/>
      <c r="V71" s="95"/>
      <c r="W71" s="95">
        <v>8</v>
      </c>
      <c r="X71" s="185"/>
      <c r="Y71" s="95"/>
      <c r="Z71" s="95">
        <v>8</v>
      </c>
      <c r="AA71" s="95">
        <v>8</v>
      </c>
      <c r="AB71" s="95"/>
      <c r="AC71" s="95"/>
      <c r="AD71" s="95"/>
      <c r="AE71" s="95">
        <v>8</v>
      </c>
      <c r="AF71" s="185"/>
      <c r="AG71" s="95">
        <v>8</v>
      </c>
      <c r="AH71" s="95">
        <v>8</v>
      </c>
      <c r="AI71" s="95">
        <v>8</v>
      </c>
      <c r="AJ71" s="95"/>
      <c r="AK71" s="95"/>
      <c r="AL71" s="95"/>
      <c r="AM71" s="95"/>
      <c r="AN71" s="185"/>
      <c r="AO71" s="95"/>
      <c r="AP71" s="95"/>
      <c r="AQ71" s="95">
        <v>8</v>
      </c>
      <c r="AR71" s="95">
        <v>8</v>
      </c>
      <c r="AS71" s="95"/>
      <c r="AT71" s="95"/>
      <c r="AU71" s="95"/>
      <c r="AV71" s="185"/>
      <c r="AW71" s="95">
        <v>8</v>
      </c>
      <c r="AX71" s="95">
        <v>8</v>
      </c>
      <c r="AY71" s="95">
        <v>8</v>
      </c>
      <c r="AZ71" s="95">
        <v>8</v>
      </c>
      <c r="BA71" s="95">
        <v>8</v>
      </c>
      <c r="BB71" s="95">
        <v>8</v>
      </c>
      <c r="BC71" s="95">
        <v>8</v>
      </c>
      <c r="BD71" s="186"/>
      <c r="BE71" s="185"/>
      <c r="BF71" s="186"/>
      <c r="BG71" s="186"/>
      <c r="BH71" s="185"/>
      <c r="BI71" s="186"/>
      <c r="BJ71" s="186"/>
      <c r="BK71" s="186"/>
    </row>
    <row r="72" spans="1:63" ht="12" customHeight="1" x14ac:dyDescent="0.2">
      <c r="A72" s="199">
        <v>9</v>
      </c>
      <c r="B72" s="49" t="s">
        <v>447</v>
      </c>
      <c r="C72" s="185"/>
      <c r="D72" s="95"/>
      <c r="E72" s="95"/>
      <c r="F72" s="95">
        <v>9</v>
      </c>
      <c r="G72" s="95">
        <v>9</v>
      </c>
      <c r="H72" s="95">
        <v>9</v>
      </c>
      <c r="I72" s="95">
        <v>9</v>
      </c>
      <c r="J72" s="95"/>
      <c r="K72" s="95"/>
      <c r="L72" s="95"/>
      <c r="M72" s="95">
        <v>9</v>
      </c>
      <c r="N72" s="185"/>
      <c r="O72" s="95">
        <v>9</v>
      </c>
      <c r="P72" s="95"/>
      <c r="Q72" s="95">
        <v>9</v>
      </c>
      <c r="R72" s="95"/>
      <c r="S72" s="95"/>
      <c r="T72" s="95">
        <v>9</v>
      </c>
      <c r="U72" s="95"/>
      <c r="V72" s="95"/>
      <c r="W72" s="95">
        <v>9</v>
      </c>
      <c r="X72" s="185"/>
      <c r="Y72" s="95"/>
      <c r="Z72" s="95"/>
      <c r="AA72" s="95"/>
      <c r="AB72" s="95">
        <v>9</v>
      </c>
      <c r="AC72" s="95">
        <v>9</v>
      </c>
      <c r="AD72" s="95"/>
      <c r="AE72" s="95"/>
      <c r="AF72" s="185"/>
      <c r="AG72" s="95">
        <v>9</v>
      </c>
      <c r="AH72" s="95"/>
      <c r="AI72" s="95"/>
      <c r="AJ72" s="95"/>
      <c r="AK72" s="95">
        <v>9</v>
      </c>
      <c r="AL72" s="95"/>
      <c r="AM72" s="95"/>
      <c r="AN72" s="185"/>
      <c r="AO72" s="95"/>
      <c r="AP72" s="95">
        <v>9</v>
      </c>
      <c r="AQ72" s="95">
        <v>9</v>
      </c>
      <c r="AR72" s="95"/>
      <c r="AS72" s="95"/>
      <c r="AT72" s="95"/>
      <c r="AU72" s="95"/>
      <c r="AV72" s="185"/>
      <c r="AW72" s="95">
        <v>9</v>
      </c>
      <c r="AX72" s="95">
        <v>9</v>
      </c>
      <c r="AY72" s="95">
        <v>9</v>
      </c>
      <c r="AZ72" s="95">
        <v>9</v>
      </c>
      <c r="BA72" s="95">
        <v>9</v>
      </c>
      <c r="BB72" s="95">
        <v>9</v>
      </c>
      <c r="BC72" s="95">
        <v>9</v>
      </c>
      <c r="BD72" s="186"/>
      <c r="BE72" s="185"/>
      <c r="BF72" s="186"/>
      <c r="BG72" s="186"/>
      <c r="BH72" s="185"/>
      <c r="BI72" s="186"/>
      <c r="BJ72" s="186"/>
      <c r="BK72" s="186"/>
    </row>
    <row r="73" spans="1:63" ht="12" customHeight="1" x14ac:dyDescent="0.2">
      <c r="A73" s="199">
        <v>10</v>
      </c>
      <c r="B73" s="49" t="s">
        <v>413</v>
      </c>
      <c r="C73" s="185"/>
      <c r="D73" s="95"/>
      <c r="E73" s="95"/>
      <c r="F73" s="95"/>
      <c r="G73" s="95"/>
      <c r="H73" s="95"/>
      <c r="I73" s="95"/>
      <c r="J73" s="95"/>
      <c r="K73" s="95">
        <v>10</v>
      </c>
      <c r="L73" s="95"/>
      <c r="M73" s="95"/>
      <c r="N73" s="185"/>
      <c r="O73" s="95"/>
      <c r="P73" s="95"/>
      <c r="Q73" s="95"/>
      <c r="R73" s="95"/>
      <c r="S73" s="95"/>
      <c r="T73" s="95"/>
      <c r="U73" s="95"/>
      <c r="V73" s="95"/>
      <c r="W73" s="95"/>
      <c r="X73" s="185"/>
      <c r="Y73" s="95">
        <v>10</v>
      </c>
      <c r="Z73" s="95"/>
      <c r="AA73" s="95"/>
      <c r="AB73" s="95"/>
      <c r="AC73" s="95"/>
      <c r="AD73" s="95"/>
      <c r="AE73" s="95"/>
      <c r="AF73" s="185"/>
      <c r="AG73" s="95"/>
      <c r="AH73" s="95"/>
      <c r="AI73" s="95"/>
      <c r="AJ73" s="95"/>
      <c r="AK73" s="95"/>
      <c r="AL73" s="95"/>
      <c r="AM73" s="95"/>
      <c r="AN73" s="185"/>
      <c r="AO73" s="95"/>
      <c r="AP73" s="95"/>
      <c r="AQ73" s="95"/>
      <c r="AR73" s="95"/>
      <c r="AS73" s="95"/>
      <c r="AT73" s="95"/>
      <c r="AU73" s="95"/>
      <c r="AV73" s="185"/>
      <c r="AW73" s="95">
        <v>10</v>
      </c>
      <c r="AX73" s="95">
        <v>10</v>
      </c>
      <c r="AY73" s="95">
        <v>10</v>
      </c>
      <c r="AZ73" s="95">
        <v>10</v>
      </c>
      <c r="BA73" s="95">
        <v>10</v>
      </c>
      <c r="BB73" s="95">
        <v>10</v>
      </c>
      <c r="BC73" s="95">
        <v>10</v>
      </c>
      <c r="BD73" s="186"/>
      <c r="BE73" s="185"/>
      <c r="BF73" s="186"/>
      <c r="BG73" s="186"/>
      <c r="BH73" s="185"/>
      <c r="BI73" s="186"/>
      <c r="BJ73" s="186"/>
      <c r="BK73" s="186"/>
    </row>
    <row r="74" spans="1:63" ht="12" customHeight="1" x14ac:dyDescent="0.2">
      <c r="A74" s="199">
        <v>11</v>
      </c>
      <c r="B74" s="49" t="s">
        <v>147</v>
      </c>
      <c r="C74" s="185"/>
      <c r="D74" s="95"/>
      <c r="E74" s="95"/>
      <c r="F74" s="95"/>
      <c r="G74" s="95"/>
      <c r="H74" s="95"/>
      <c r="I74" s="95"/>
      <c r="J74" s="95"/>
      <c r="K74" s="95"/>
      <c r="L74" s="95"/>
      <c r="M74" s="95"/>
      <c r="N74" s="185"/>
      <c r="O74" s="95">
        <v>11</v>
      </c>
      <c r="P74" s="95"/>
      <c r="Q74" s="95"/>
      <c r="R74" s="95"/>
      <c r="S74" s="95">
        <v>11</v>
      </c>
      <c r="T74" s="95"/>
      <c r="U74" s="95"/>
      <c r="V74" s="95"/>
      <c r="W74" s="95">
        <v>11</v>
      </c>
      <c r="X74" s="185"/>
      <c r="Y74" s="95"/>
      <c r="Z74" s="95"/>
      <c r="AA74" s="95">
        <v>11</v>
      </c>
      <c r="AB74" s="95"/>
      <c r="AC74" s="95"/>
      <c r="AD74" s="95"/>
      <c r="AE74" s="95">
        <v>11</v>
      </c>
      <c r="AF74" s="185"/>
      <c r="AG74" s="95"/>
      <c r="AH74" s="95">
        <v>11</v>
      </c>
      <c r="AI74" s="95">
        <v>11</v>
      </c>
      <c r="AJ74" s="95">
        <v>11</v>
      </c>
      <c r="AK74" s="95">
        <v>11</v>
      </c>
      <c r="AL74" s="95">
        <v>11</v>
      </c>
      <c r="AM74" s="95"/>
      <c r="AN74" s="185"/>
      <c r="AO74" s="95">
        <v>11</v>
      </c>
      <c r="AP74" s="95"/>
      <c r="AQ74" s="95">
        <v>11</v>
      </c>
      <c r="AR74" s="95">
        <v>11</v>
      </c>
      <c r="AS74" s="95">
        <v>11</v>
      </c>
      <c r="AT74" s="95"/>
      <c r="AU74" s="95"/>
      <c r="AV74" s="185"/>
      <c r="AW74" s="95">
        <v>11</v>
      </c>
      <c r="AX74" s="95">
        <v>11</v>
      </c>
      <c r="AY74" s="95">
        <v>11</v>
      </c>
      <c r="AZ74" s="95">
        <v>11</v>
      </c>
      <c r="BA74" s="95">
        <v>11</v>
      </c>
      <c r="BB74" s="95">
        <v>11</v>
      </c>
      <c r="BC74" s="95">
        <v>11</v>
      </c>
      <c r="BD74" s="186"/>
      <c r="BE74" s="185"/>
      <c r="BF74" s="186"/>
      <c r="BG74" s="186"/>
      <c r="BH74" s="185"/>
      <c r="BI74" s="186"/>
      <c r="BJ74" s="186"/>
      <c r="BK74" s="186"/>
    </row>
    <row r="75" spans="1:63" ht="12" customHeight="1" x14ac:dyDescent="0.2">
      <c r="A75" s="386" t="s">
        <v>527</v>
      </c>
      <c r="B75" s="386"/>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row>
    <row r="76" spans="1:63" ht="12" customHeight="1" x14ac:dyDescent="0.2">
      <c r="A76" s="199">
        <v>1</v>
      </c>
      <c r="B76" s="44" t="s">
        <v>404</v>
      </c>
      <c r="C76" s="185"/>
      <c r="D76" s="95"/>
      <c r="E76" s="95">
        <v>1</v>
      </c>
      <c r="F76" s="95">
        <v>1</v>
      </c>
      <c r="G76" s="95">
        <v>1</v>
      </c>
      <c r="H76" s="95">
        <v>1</v>
      </c>
      <c r="I76" s="95">
        <v>1</v>
      </c>
      <c r="J76" s="95"/>
      <c r="K76" s="95"/>
      <c r="L76" s="95"/>
      <c r="M76" s="95">
        <v>1</v>
      </c>
      <c r="N76" s="185"/>
      <c r="O76" s="95">
        <v>1</v>
      </c>
      <c r="P76" s="95"/>
      <c r="Q76" s="95"/>
      <c r="R76" s="95">
        <v>1</v>
      </c>
      <c r="S76" s="95">
        <v>1</v>
      </c>
      <c r="T76" s="95"/>
      <c r="U76" s="95"/>
      <c r="V76" s="95">
        <v>1</v>
      </c>
      <c r="W76" s="95">
        <v>1</v>
      </c>
      <c r="X76" s="185"/>
      <c r="Y76" s="95">
        <v>1</v>
      </c>
      <c r="Z76" s="95">
        <v>1</v>
      </c>
      <c r="AA76" s="95">
        <v>1</v>
      </c>
      <c r="AB76" s="95">
        <v>1</v>
      </c>
      <c r="AC76" s="95">
        <v>1</v>
      </c>
      <c r="AD76" s="95">
        <v>1</v>
      </c>
      <c r="AE76" s="95">
        <v>1</v>
      </c>
      <c r="AF76" s="185"/>
      <c r="AG76" s="95">
        <v>1</v>
      </c>
      <c r="AH76" s="95">
        <v>1</v>
      </c>
      <c r="AI76" s="95">
        <v>1</v>
      </c>
      <c r="AJ76" s="95">
        <v>1</v>
      </c>
      <c r="AK76" s="95">
        <v>1</v>
      </c>
      <c r="AL76" s="95">
        <v>1</v>
      </c>
      <c r="AM76" s="95">
        <v>1</v>
      </c>
      <c r="AN76" s="185"/>
      <c r="AO76" s="95">
        <v>1</v>
      </c>
      <c r="AP76" s="95">
        <v>1</v>
      </c>
      <c r="AQ76" s="95">
        <v>1</v>
      </c>
      <c r="AR76" s="95">
        <v>1</v>
      </c>
      <c r="AS76" s="95">
        <v>1</v>
      </c>
      <c r="AT76" s="95">
        <v>1</v>
      </c>
      <c r="AU76" s="95">
        <v>1</v>
      </c>
      <c r="AV76" s="185"/>
      <c r="AW76" s="95">
        <v>1</v>
      </c>
      <c r="AX76" s="95">
        <v>1</v>
      </c>
      <c r="AY76" s="95">
        <v>1</v>
      </c>
      <c r="AZ76" s="95">
        <v>1</v>
      </c>
      <c r="BA76" s="95">
        <v>1</v>
      </c>
      <c r="BB76" s="95">
        <v>1</v>
      </c>
      <c r="BC76" s="95">
        <v>1</v>
      </c>
      <c r="BD76" s="186"/>
      <c r="BE76" s="185"/>
      <c r="BF76" s="186"/>
      <c r="BG76" s="186"/>
      <c r="BH76" s="185"/>
      <c r="BI76" s="186"/>
      <c r="BJ76" s="186"/>
      <c r="BK76" s="186"/>
    </row>
    <row r="77" spans="1:63" ht="12" customHeight="1" x14ac:dyDescent="0.2">
      <c r="A77" s="199">
        <v>2</v>
      </c>
      <c r="B77" s="44" t="s">
        <v>456</v>
      </c>
      <c r="C77" s="185"/>
      <c r="D77" s="95"/>
      <c r="E77" s="95"/>
      <c r="F77" s="95">
        <v>2</v>
      </c>
      <c r="G77" s="95">
        <v>2</v>
      </c>
      <c r="H77" s="95">
        <v>2</v>
      </c>
      <c r="I77" s="95">
        <v>2</v>
      </c>
      <c r="J77" s="95"/>
      <c r="K77" s="95"/>
      <c r="L77" s="95"/>
      <c r="M77" s="95"/>
      <c r="N77" s="185"/>
      <c r="O77" s="95">
        <v>2</v>
      </c>
      <c r="P77" s="95"/>
      <c r="Q77" s="95"/>
      <c r="R77" s="95"/>
      <c r="S77" s="95"/>
      <c r="T77" s="95"/>
      <c r="U77" s="95"/>
      <c r="V77" s="95"/>
      <c r="W77" s="95">
        <v>2</v>
      </c>
      <c r="X77" s="185"/>
      <c r="Y77" s="95"/>
      <c r="Z77" s="95">
        <v>2</v>
      </c>
      <c r="AA77" s="95">
        <v>2</v>
      </c>
      <c r="AB77" s="95"/>
      <c r="AC77" s="95"/>
      <c r="AD77" s="95">
        <v>2</v>
      </c>
      <c r="AE77" s="95">
        <v>2</v>
      </c>
      <c r="AF77" s="185"/>
      <c r="AG77" s="95">
        <v>2</v>
      </c>
      <c r="AH77" s="95">
        <v>2</v>
      </c>
      <c r="AI77" s="95">
        <v>2</v>
      </c>
      <c r="AJ77" s="95">
        <v>2</v>
      </c>
      <c r="AK77" s="95">
        <v>2</v>
      </c>
      <c r="AL77" s="95">
        <v>2</v>
      </c>
      <c r="AM77" s="95">
        <v>2</v>
      </c>
      <c r="AN77" s="185"/>
      <c r="AO77" s="95">
        <v>2</v>
      </c>
      <c r="AP77" s="95">
        <v>2</v>
      </c>
      <c r="AQ77" s="95">
        <v>2</v>
      </c>
      <c r="AR77" s="95">
        <v>2</v>
      </c>
      <c r="AS77" s="95">
        <v>2</v>
      </c>
      <c r="AT77" s="95"/>
      <c r="AU77" s="95"/>
      <c r="AV77" s="185"/>
      <c r="AW77" s="95">
        <v>2</v>
      </c>
      <c r="AX77" s="95">
        <v>2</v>
      </c>
      <c r="AY77" s="95">
        <v>2</v>
      </c>
      <c r="AZ77" s="95">
        <v>2</v>
      </c>
      <c r="BA77" s="95">
        <v>2</v>
      </c>
      <c r="BB77" s="95">
        <v>2</v>
      </c>
      <c r="BC77" s="95">
        <v>2</v>
      </c>
      <c r="BD77" s="186"/>
      <c r="BE77" s="185"/>
      <c r="BF77" s="186"/>
      <c r="BG77" s="186"/>
      <c r="BH77" s="185"/>
      <c r="BI77" s="186"/>
      <c r="BJ77" s="186"/>
      <c r="BK77" s="186"/>
    </row>
    <row r="78" spans="1:63" ht="12" customHeight="1" x14ac:dyDescent="0.2">
      <c r="A78" s="199">
        <v>3</v>
      </c>
      <c r="B78" s="44" t="s">
        <v>442</v>
      </c>
      <c r="C78" s="185"/>
      <c r="D78" s="95"/>
      <c r="E78" s="95"/>
      <c r="F78" s="95"/>
      <c r="G78" s="95"/>
      <c r="H78" s="95"/>
      <c r="I78" s="95"/>
      <c r="J78" s="95"/>
      <c r="K78" s="95"/>
      <c r="L78" s="95"/>
      <c r="M78" s="95">
        <v>3</v>
      </c>
      <c r="N78" s="185"/>
      <c r="O78" s="95">
        <v>3</v>
      </c>
      <c r="P78" s="95"/>
      <c r="Q78" s="95">
        <v>3</v>
      </c>
      <c r="R78" s="95"/>
      <c r="S78" s="95"/>
      <c r="T78" s="95">
        <v>3</v>
      </c>
      <c r="U78" s="95"/>
      <c r="V78" s="95">
        <v>3</v>
      </c>
      <c r="W78" s="95">
        <v>3</v>
      </c>
      <c r="X78" s="185"/>
      <c r="Y78" s="95"/>
      <c r="Z78" s="95"/>
      <c r="AA78" s="95"/>
      <c r="AB78" s="95">
        <v>3</v>
      </c>
      <c r="AC78" s="95">
        <v>3</v>
      </c>
      <c r="AD78" s="95">
        <v>3</v>
      </c>
      <c r="AE78" s="95"/>
      <c r="AF78" s="185"/>
      <c r="AG78" s="95">
        <v>3</v>
      </c>
      <c r="AH78" s="95"/>
      <c r="AI78" s="95"/>
      <c r="AJ78" s="95"/>
      <c r="AK78" s="95">
        <v>3</v>
      </c>
      <c r="AL78" s="95">
        <v>3</v>
      </c>
      <c r="AM78" s="95"/>
      <c r="AN78" s="185"/>
      <c r="AO78" s="95"/>
      <c r="AP78" s="95">
        <v>3</v>
      </c>
      <c r="AQ78" s="95"/>
      <c r="AR78" s="95">
        <v>3</v>
      </c>
      <c r="AS78" s="95"/>
      <c r="AT78" s="95"/>
      <c r="AU78" s="95"/>
      <c r="AV78" s="185"/>
      <c r="AW78" s="95">
        <v>3</v>
      </c>
      <c r="AX78" s="95">
        <v>3</v>
      </c>
      <c r="AY78" s="95">
        <v>3</v>
      </c>
      <c r="AZ78" s="95">
        <v>3</v>
      </c>
      <c r="BA78" s="95">
        <v>3</v>
      </c>
      <c r="BB78" s="95">
        <v>3</v>
      </c>
      <c r="BC78" s="95">
        <v>3</v>
      </c>
      <c r="BD78" s="186"/>
      <c r="BE78" s="185"/>
      <c r="BF78" s="186"/>
      <c r="BG78" s="186"/>
      <c r="BH78" s="185"/>
      <c r="BI78" s="186"/>
      <c r="BJ78" s="186"/>
      <c r="BK78" s="186"/>
    </row>
    <row r="79" spans="1:63" ht="12" customHeight="1" x14ac:dyDescent="0.2">
      <c r="A79" s="199">
        <v>4</v>
      </c>
      <c r="B79" s="44" t="s">
        <v>415</v>
      </c>
      <c r="C79" s="185"/>
      <c r="D79" s="95"/>
      <c r="E79" s="95"/>
      <c r="F79" s="95"/>
      <c r="G79" s="95"/>
      <c r="H79" s="95"/>
      <c r="I79" s="95"/>
      <c r="J79" s="95"/>
      <c r="K79" s="95"/>
      <c r="L79" s="95">
        <v>4</v>
      </c>
      <c r="M79" s="95"/>
      <c r="N79" s="185"/>
      <c r="O79" s="95">
        <v>4</v>
      </c>
      <c r="P79" s="95"/>
      <c r="Q79" s="95"/>
      <c r="R79" s="95"/>
      <c r="S79" s="95"/>
      <c r="T79" s="95"/>
      <c r="U79" s="95"/>
      <c r="V79" s="95"/>
      <c r="W79" s="95"/>
      <c r="X79" s="185"/>
      <c r="Y79" s="95">
        <v>4</v>
      </c>
      <c r="Z79" s="95">
        <v>4</v>
      </c>
      <c r="AA79" s="95"/>
      <c r="AB79" s="95"/>
      <c r="AC79" s="95"/>
      <c r="AD79" s="95"/>
      <c r="AE79" s="95"/>
      <c r="AF79" s="185"/>
      <c r="AG79" s="95"/>
      <c r="AH79" s="95"/>
      <c r="AI79" s="95">
        <v>4</v>
      </c>
      <c r="AJ79" s="95"/>
      <c r="AK79" s="95">
        <v>4</v>
      </c>
      <c r="AL79" s="95"/>
      <c r="AM79" s="95"/>
      <c r="AN79" s="185"/>
      <c r="AO79" s="95"/>
      <c r="AP79" s="95"/>
      <c r="AQ79" s="95"/>
      <c r="AR79" s="95"/>
      <c r="AS79" s="95"/>
      <c r="AT79" s="95">
        <v>4</v>
      </c>
      <c r="AU79" s="95">
        <v>4</v>
      </c>
      <c r="AV79" s="185"/>
      <c r="AW79" s="95">
        <v>4</v>
      </c>
      <c r="AX79" s="95">
        <v>4</v>
      </c>
      <c r="AY79" s="95">
        <v>4</v>
      </c>
      <c r="AZ79" s="95">
        <v>4</v>
      </c>
      <c r="BA79" s="95">
        <v>4</v>
      </c>
      <c r="BB79" s="95">
        <v>4</v>
      </c>
      <c r="BC79" s="95">
        <v>4</v>
      </c>
      <c r="BD79" s="186"/>
      <c r="BE79" s="185"/>
      <c r="BF79" s="186"/>
      <c r="BG79" s="186"/>
      <c r="BH79" s="185"/>
      <c r="BI79" s="186"/>
      <c r="BJ79" s="186"/>
      <c r="BK79" s="186"/>
    </row>
    <row r="80" spans="1:63" ht="12" customHeight="1" x14ac:dyDescent="0.2">
      <c r="A80" s="199">
        <v>5</v>
      </c>
      <c r="B80" s="72" t="s">
        <v>780</v>
      </c>
      <c r="C80" s="185"/>
      <c r="D80" s="95"/>
      <c r="E80" s="95"/>
      <c r="F80" s="95"/>
      <c r="G80" s="95"/>
      <c r="H80" s="95"/>
      <c r="I80" s="95"/>
      <c r="J80" s="95"/>
      <c r="K80" s="95"/>
      <c r="L80" s="95"/>
      <c r="M80" s="95"/>
      <c r="N80" s="185"/>
      <c r="O80" s="95">
        <v>5</v>
      </c>
      <c r="P80" s="95"/>
      <c r="Q80" s="95"/>
      <c r="R80" s="95"/>
      <c r="S80" s="95"/>
      <c r="T80" s="95"/>
      <c r="U80" s="95"/>
      <c r="V80" s="95"/>
      <c r="W80" s="95"/>
      <c r="X80" s="185"/>
      <c r="Y80" s="95"/>
      <c r="Z80" s="95"/>
      <c r="AA80" s="95">
        <v>5</v>
      </c>
      <c r="AB80" s="95"/>
      <c r="AC80" s="95">
        <v>5</v>
      </c>
      <c r="AD80" s="95">
        <v>5</v>
      </c>
      <c r="AE80" s="95">
        <v>5</v>
      </c>
      <c r="AF80" s="185"/>
      <c r="AG80" s="95">
        <v>5</v>
      </c>
      <c r="AH80" s="95">
        <v>5</v>
      </c>
      <c r="AI80" s="95">
        <v>5</v>
      </c>
      <c r="AJ80" s="95">
        <v>5</v>
      </c>
      <c r="AK80" s="95">
        <v>5</v>
      </c>
      <c r="AL80" s="95"/>
      <c r="AM80" s="95">
        <v>5</v>
      </c>
      <c r="AN80" s="185"/>
      <c r="AO80" s="95">
        <v>5</v>
      </c>
      <c r="AP80" s="95">
        <v>5</v>
      </c>
      <c r="AQ80" s="95">
        <v>5</v>
      </c>
      <c r="AR80" s="95">
        <v>5</v>
      </c>
      <c r="AS80" s="95">
        <v>5</v>
      </c>
      <c r="AT80" s="95"/>
      <c r="AU80" s="95"/>
      <c r="AV80" s="185"/>
      <c r="AW80" s="95">
        <v>5</v>
      </c>
      <c r="AX80" s="95">
        <v>5</v>
      </c>
      <c r="AY80" s="95">
        <v>5</v>
      </c>
      <c r="AZ80" s="95">
        <v>5</v>
      </c>
      <c r="BA80" s="95">
        <v>5</v>
      </c>
      <c r="BB80" s="95">
        <v>5</v>
      </c>
      <c r="BC80" s="95">
        <v>5</v>
      </c>
      <c r="BD80" s="186"/>
      <c r="BE80" s="185"/>
      <c r="BF80" s="186"/>
      <c r="BG80" s="186"/>
      <c r="BH80" s="185"/>
      <c r="BI80" s="186"/>
      <c r="BJ80" s="186"/>
      <c r="BK80" s="186"/>
    </row>
    <row r="81" spans="1:63" ht="12" customHeight="1" x14ac:dyDescent="0.2">
      <c r="A81" s="199">
        <v>6</v>
      </c>
      <c r="B81" s="44" t="s">
        <v>450</v>
      </c>
      <c r="C81" s="185"/>
      <c r="D81" s="95"/>
      <c r="E81" s="95"/>
      <c r="F81" s="95"/>
      <c r="G81" s="95"/>
      <c r="H81" s="95"/>
      <c r="I81" s="95"/>
      <c r="J81" s="95"/>
      <c r="K81" s="95"/>
      <c r="L81" s="95"/>
      <c r="M81" s="95"/>
      <c r="N81" s="185"/>
      <c r="O81" s="95">
        <v>6</v>
      </c>
      <c r="P81" s="95"/>
      <c r="Q81" s="95"/>
      <c r="R81" s="95"/>
      <c r="S81" s="95"/>
      <c r="T81" s="95"/>
      <c r="U81" s="95"/>
      <c r="V81" s="95"/>
      <c r="W81" s="95"/>
      <c r="X81" s="185"/>
      <c r="Y81" s="95"/>
      <c r="Z81" s="95">
        <v>6</v>
      </c>
      <c r="AA81" s="95"/>
      <c r="AB81" s="95">
        <v>6</v>
      </c>
      <c r="AC81" s="95"/>
      <c r="AD81" s="95">
        <v>6</v>
      </c>
      <c r="AE81" s="95"/>
      <c r="AF81" s="185"/>
      <c r="AG81" s="95">
        <v>6</v>
      </c>
      <c r="AH81" s="95"/>
      <c r="AI81" s="95"/>
      <c r="AJ81" s="95">
        <v>6</v>
      </c>
      <c r="AK81" s="95">
        <v>6</v>
      </c>
      <c r="AL81" s="95"/>
      <c r="AM81" s="95">
        <v>6</v>
      </c>
      <c r="AN81" s="185"/>
      <c r="AO81" s="95">
        <v>6</v>
      </c>
      <c r="AP81" s="95">
        <v>6</v>
      </c>
      <c r="AQ81" s="95"/>
      <c r="AR81" s="95">
        <v>6</v>
      </c>
      <c r="AS81" s="95"/>
      <c r="AT81" s="95">
        <v>6</v>
      </c>
      <c r="AU81" s="95">
        <v>6</v>
      </c>
      <c r="AV81" s="185"/>
      <c r="AW81" s="95">
        <v>6</v>
      </c>
      <c r="AX81" s="95">
        <v>6</v>
      </c>
      <c r="AY81" s="95">
        <v>6</v>
      </c>
      <c r="AZ81" s="95">
        <v>6</v>
      </c>
      <c r="BA81" s="95">
        <v>6</v>
      </c>
      <c r="BB81" s="95">
        <v>6</v>
      </c>
      <c r="BC81" s="95">
        <v>6</v>
      </c>
      <c r="BD81" s="186"/>
      <c r="BE81" s="185"/>
      <c r="BF81" s="186"/>
      <c r="BG81" s="186"/>
      <c r="BH81" s="185"/>
      <c r="BI81" s="186"/>
      <c r="BJ81" s="186"/>
      <c r="BK81" s="186"/>
    </row>
    <row r="82" spans="1:63" ht="12" customHeight="1" x14ac:dyDescent="0.2">
      <c r="A82" s="199">
        <v>7</v>
      </c>
      <c r="B82" s="44" t="s">
        <v>451</v>
      </c>
      <c r="C82" s="185"/>
      <c r="D82" s="95"/>
      <c r="E82" s="95">
        <v>7</v>
      </c>
      <c r="F82" s="95">
        <v>7</v>
      </c>
      <c r="G82" s="95">
        <v>7</v>
      </c>
      <c r="H82" s="95">
        <v>7</v>
      </c>
      <c r="I82" s="95">
        <v>7</v>
      </c>
      <c r="J82" s="95"/>
      <c r="K82" s="95"/>
      <c r="L82" s="95"/>
      <c r="M82" s="95"/>
      <c r="N82" s="185"/>
      <c r="O82" s="95"/>
      <c r="P82" s="95"/>
      <c r="Q82" s="95">
        <v>7</v>
      </c>
      <c r="R82" s="95"/>
      <c r="S82" s="95"/>
      <c r="T82" s="95"/>
      <c r="U82" s="95"/>
      <c r="V82" s="95"/>
      <c r="W82" s="95">
        <v>7</v>
      </c>
      <c r="X82" s="185"/>
      <c r="Y82" s="95"/>
      <c r="Z82" s="95">
        <v>7</v>
      </c>
      <c r="AA82" s="95">
        <v>7</v>
      </c>
      <c r="AB82" s="95">
        <v>7</v>
      </c>
      <c r="AC82" s="95">
        <v>7</v>
      </c>
      <c r="AD82" s="95">
        <v>7</v>
      </c>
      <c r="AE82" s="95">
        <v>7</v>
      </c>
      <c r="AF82" s="185"/>
      <c r="AG82" s="95">
        <v>7</v>
      </c>
      <c r="AH82" s="95">
        <v>7</v>
      </c>
      <c r="AI82" s="95">
        <v>7</v>
      </c>
      <c r="AJ82" s="95"/>
      <c r="AK82" s="95"/>
      <c r="AL82" s="95"/>
      <c r="AM82" s="95">
        <v>7</v>
      </c>
      <c r="AN82" s="185"/>
      <c r="AO82" s="95"/>
      <c r="AP82" s="95"/>
      <c r="AQ82" s="95"/>
      <c r="AR82" s="95"/>
      <c r="AS82" s="95"/>
      <c r="AT82" s="95"/>
      <c r="AU82" s="95"/>
      <c r="AV82" s="185"/>
      <c r="AW82" s="95">
        <v>7</v>
      </c>
      <c r="AX82" s="95">
        <v>7</v>
      </c>
      <c r="AY82" s="95">
        <v>7</v>
      </c>
      <c r="AZ82" s="95">
        <v>7</v>
      </c>
      <c r="BA82" s="95">
        <v>7</v>
      </c>
      <c r="BB82" s="95">
        <v>7</v>
      </c>
      <c r="BC82" s="95">
        <v>7</v>
      </c>
      <c r="BD82" s="186"/>
      <c r="BE82" s="185"/>
      <c r="BF82" s="186"/>
      <c r="BG82" s="186"/>
      <c r="BH82" s="185"/>
      <c r="BI82" s="186"/>
      <c r="BJ82" s="186"/>
      <c r="BK82" s="186"/>
    </row>
    <row r="83" spans="1:63" ht="12" customHeight="1" x14ac:dyDescent="0.2">
      <c r="A83" s="199">
        <v>8</v>
      </c>
      <c r="B83" s="44" t="s">
        <v>406</v>
      </c>
      <c r="C83" s="185"/>
      <c r="D83" s="95"/>
      <c r="E83" s="95"/>
      <c r="F83" s="95">
        <v>8</v>
      </c>
      <c r="G83" s="95">
        <v>8</v>
      </c>
      <c r="H83" s="95">
        <v>8</v>
      </c>
      <c r="I83" s="95">
        <v>8</v>
      </c>
      <c r="J83" s="95"/>
      <c r="K83" s="95"/>
      <c r="L83" s="95"/>
      <c r="M83" s="95"/>
      <c r="N83" s="185"/>
      <c r="O83" s="95"/>
      <c r="P83" s="95"/>
      <c r="Q83" s="95"/>
      <c r="R83" s="95"/>
      <c r="S83" s="95"/>
      <c r="T83" s="95"/>
      <c r="U83" s="95"/>
      <c r="V83" s="95"/>
      <c r="W83" s="95">
        <v>8</v>
      </c>
      <c r="X83" s="185"/>
      <c r="Y83" s="95"/>
      <c r="Z83" s="95">
        <v>8</v>
      </c>
      <c r="AA83" s="95">
        <v>8</v>
      </c>
      <c r="AB83" s="95"/>
      <c r="AC83" s="95"/>
      <c r="AD83" s="95"/>
      <c r="AE83" s="95">
        <v>8</v>
      </c>
      <c r="AF83" s="185"/>
      <c r="AG83" s="95">
        <v>8</v>
      </c>
      <c r="AH83" s="95">
        <v>8</v>
      </c>
      <c r="AI83" s="95">
        <v>8</v>
      </c>
      <c r="AJ83" s="95"/>
      <c r="AK83" s="95"/>
      <c r="AL83" s="95"/>
      <c r="AM83" s="95"/>
      <c r="AN83" s="185"/>
      <c r="AO83" s="95"/>
      <c r="AP83" s="95"/>
      <c r="AQ83" s="95">
        <v>8</v>
      </c>
      <c r="AR83" s="95">
        <v>8</v>
      </c>
      <c r="AS83" s="95"/>
      <c r="AT83" s="95"/>
      <c r="AU83" s="95"/>
      <c r="AV83" s="185"/>
      <c r="AW83" s="95">
        <v>8</v>
      </c>
      <c r="AX83" s="95">
        <v>8</v>
      </c>
      <c r="AY83" s="95">
        <v>8</v>
      </c>
      <c r="AZ83" s="95">
        <v>8</v>
      </c>
      <c r="BA83" s="95">
        <v>8</v>
      </c>
      <c r="BB83" s="95">
        <v>8</v>
      </c>
      <c r="BC83" s="95">
        <v>8</v>
      </c>
      <c r="BD83" s="186"/>
      <c r="BE83" s="185"/>
      <c r="BF83" s="186"/>
      <c r="BG83" s="186"/>
      <c r="BH83" s="185"/>
      <c r="BI83" s="186"/>
      <c r="BJ83" s="186"/>
      <c r="BK83" s="186"/>
    </row>
    <row r="84" spans="1:63" ht="12" customHeight="1" x14ac:dyDescent="0.2">
      <c r="A84" s="199">
        <v>9</v>
      </c>
      <c r="B84" s="44" t="s">
        <v>447</v>
      </c>
      <c r="C84" s="185"/>
      <c r="D84" s="95"/>
      <c r="E84" s="95"/>
      <c r="F84" s="95">
        <v>9</v>
      </c>
      <c r="G84" s="95">
        <v>9</v>
      </c>
      <c r="H84" s="95">
        <v>9</v>
      </c>
      <c r="I84" s="95">
        <v>9</v>
      </c>
      <c r="J84" s="95"/>
      <c r="K84" s="95"/>
      <c r="L84" s="95"/>
      <c r="M84" s="95">
        <v>9</v>
      </c>
      <c r="N84" s="185"/>
      <c r="O84" s="95">
        <v>9</v>
      </c>
      <c r="P84" s="95"/>
      <c r="Q84" s="95">
        <v>9</v>
      </c>
      <c r="R84" s="95"/>
      <c r="S84" s="95"/>
      <c r="T84" s="95">
        <v>9</v>
      </c>
      <c r="U84" s="95"/>
      <c r="V84" s="95"/>
      <c r="W84" s="95">
        <v>9</v>
      </c>
      <c r="X84" s="185"/>
      <c r="Y84" s="95"/>
      <c r="Z84" s="95"/>
      <c r="AA84" s="95"/>
      <c r="AB84" s="95">
        <v>9</v>
      </c>
      <c r="AC84" s="95">
        <v>9</v>
      </c>
      <c r="AD84" s="95"/>
      <c r="AE84" s="95"/>
      <c r="AF84" s="185"/>
      <c r="AG84" s="95">
        <v>9</v>
      </c>
      <c r="AH84" s="95"/>
      <c r="AI84" s="95"/>
      <c r="AJ84" s="95"/>
      <c r="AK84" s="95">
        <v>9</v>
      </c>
      <c r="AL84" s="95"/>
      <c r="AM84" s="95"/>
      <c r="AN84" s="185"/>
      <c r="AO84" s="95"/>
      <c r="AP84" s="95">
        <v>9</v>
      </c>
      <c r="AQ84" s="95">
        <v>9</v>
      </c>
      <c r="AR84" s="95"/>
      <c r="AS84" s="95"/>
      <c r="AT84" s="95"/>
      <c r="AU84" s="95"/>
      <c r="AV84" s="185"/>
      <c r="AW84" s="95">
        <v>9</v>
      </c>
      <c r="AX84" s="95">
        <v>9</v>
      </c>
      <c r="AY84" s="95">
        <v>9</v>
      </c>
      <c r="AZ84" s="95">
        <v>9</v>
      </c>
      <c r="BA84" s="95">
        <v>9</v>
      </c>
      <c r="BB84" s="95">
        <v>9</v>
      </c>
      <c r="BC84" s="95">
        <v>9</v>
      </c>
      <c r="BD84" s="186"/>
      <c r="BE84" s="185"/>
      <c r="BF84" s="186"/>
      <c r="BG84" s="186"/>
      <c r="BH84" s="185"/>
      <c r="BI84" s="186"/>
      <c r="BJ84" s="186"/>
      <c r="BK84" s="186"/>
    </row>
    <row r="85" spans="1:63" ht="12" customHeight="1" x14ac:dyDescent="0.2">
      <c r="A85" s="199">
        <v>10</v>
      </c>
      <c r="B85" s="44" t="s">
        <v>413</v>
      </c>
      <c r="C85" s="185"/>
      <c r="D85" s="95"/>
      <c r="E85" s="95"/>
      <c r="F85" s="95"/>
      <c r="G85" s="95"/>
      <c r="H85" s="95"/>
      <c r="I85" s="95"/>
      <c r="J85" s="95"/>
      <c r="K85" s="95">
        <v>10</v>
      </c>
      <c r="L85" s="95"/>
      <c r="M85" s="95"/>
      <c r="N85" s="185"/>
      <c r="O85" s="95"/>
      <c r="P85" s="95"/>
      <c r="Q85" s="95"/>
      <c r="R85" s="95"/>
      <c r="S85" s="95"/>
      <c r="T85" s="95"/>
      <c r="U85" s="95"/>
      <c r="V85" s="95"/>
      <c r="W85" s="95"/>
      <c r="X85" s="185"/>
      <c r="Y85" s="95">
        <v>10</v>
      </c>
      <c r="Z85" s="95"/>
      <c r="AA85" s="95"/>
      <c r="AB85" s="95"/>
      <c r="AC85" s="95"/>
      <c r="AD85" s="95"/>
      <c r="AE85" s="95"/>
      <c r="AF85" s="185"/>
      <c r="AG85" s="95"/>
      <c r="AH85" s="95"/>
      <c r="AI85" s="95"/>
      <c r="AJ85" s="95"/>
      <c r="AK85" s="95"/>
      <c r="AL85" s="95"/>
      <c r="AM85" s="95"/>
      <c r="AN85" s="185"/>
      <c r="AO85" s="95"/>
      <c r="AP85" s="95"/>
      <c r="AQ85" s="95"/>
      <c r="AR85" s="95"/>
      <c r="AS85" s="95"/>
      <c r="AT85" s="95"/>
      <c r="AU85" s="95"/>
      <c r="AV85" s="185"/>
      <c r="AW85" s="95">
        <v>10</v>
      </c>
      <c r="AX85" s="95">
        <v>10</v>
      </c>
      <c r="AY85" s="95">
        <v>10</v>
      </c>
      <c r="AZ85" s="95">
        <v>10</v>
      </c>
      <c r="BA85" s="95">
        <v>10</v>
      </c>
      <c r="BB85" s="95">
        <v>10</v>
      </c>
      <c r="BC85" s="95">
        <v>10</v>
      </c>
      <c r="BD85" s="186"/>
      <c r="BE85" s="185"/>
      <c r="BF85" s="186"/>
      <c r="BG85" s="186"/>
      <c r="BH85" s="185"/>
      <c r="BI85" s="186"/>
      <c r="BJ85" s="186"/>
      <c r="BK85" s="186"/>
    </row>
    <row r="86" spans="1:63" ht="12" customHeight="1" x14ac:dyDescent="0.2">
      <c r="A86" s="199">
        <v>11</v>
      </c>
      <c r="B86" s="44" t="s">
        <v>147</v>
      </c>
      <c r="C86" s="185"/>
      <c r="D86" s="95"/>
      <c r="E86" s="95"/>
      <c r="F86" s="95"/>
      <c r="G86" s="95"/>
      <c r="H86" s="95"/>
      <c r="I86" s="95"/>
      <c r="J86" s="95"/>
      <c r="K86" s="95"/>
      <c r="L86" s="95"/>
      <c r="M86" s="95"/>
      <c r="N86" s="185"/>
      <c r="O86" s="95">
        <v>11</v>
      </c>
      <c r="P86" s="95"/>
      <c r="Q86" s="95"/>
      <c r="R86" s="95"/>
      <c r="S86" s="95">
        <v>11</v>
      </c>
      <c r="T86" s="95"/>
      <c r="U86" s="95"/>
      <c r="V86" s="95"/>
      <c r="W86" s="95">
        <v>11</v>
      </c>
      <c r="X86" s="185"/>
      <c r="Y86" s="95"/>
      <c r="Z86" s="95"/>
      <c r="AA86" s="95">
        <v>11</v>
      </c>
      <c r="AB86" s="95"/>
      <c r="AC86" s="95"/>
      <c r="AD86" s="95"/>
      <c r="AE86" s="95">
        <v>11</v>
      </c>
      <c r="AF86" s="185"/>
      <c r="AG86" s="95"/>
      <c r="AH86" s="95">
        <v>11</v>
      </c>
      <c r="AI86" s="95">
        <v>11</v>
      </c>
      <c r="AJ86" s="95">
        <v>11</v>
      </c>
      <c r="AK86" s="95">
        <v>11</v>
      </c>
      <c r="AL86" s="95">
        <v>11</v>
      </c>
      <c r="AM86" s="95"/>
      <c r="AN86" s="185"/>
      <c r="AO86" s="95">
        <v>11</v>
      </c>
      <c r="AP86" s="95"/>
      <c r="AQ86" s="95">
        <v>11</v>
      </c>
      <c r="AR86" s="95">
        <v>11</v>
      </c>
      <c r="AS86" s="95">
        <v>11</v>
      </c>
      <c r="AT86" s="95"/>
      <c r="AU86" s="95"/>
      <c r="AV86" s="185"/>
      <c r="AW86" s="95">
        <v>11</v>
      </c>
      <c r="AX86" s="95">
        <v>11</v>
      </c>
      <c r="AY86" s="95">
        <v>11</v>
      </c>
      <c r="AZ86" s="95">
        <v>11</v>
      </c>
      <c r="BA86" s="95">
        <v>11</v>
      </c>
      <c r="BB86" s="95">
        <v>11</v>
      </c>
      <c r="BC86" s="95">
        <v>11</v>
      </c>
      <c r="BD86" s="186"/>
      <c r="BE86" s="185"/>
      <c r="BF86" s="186"/>
      <c r="BG86" s="186"/>
      <c r="BH86" s="185"/>
      <c r="BI86" s="186"/>
      <c r="BJ86" s="186"/>
      <c r="BK86" s="186"/>
    </row>
    <row r="87" spans="1:63" ht="12" customHeight="1" x14ac:dyDescent="0.2">
      <c r="A87" s="385" t="s">
        <v>395</v>
      </c>
      <c r="B87" s="385"/>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85"/>
      <c r="BF87" s="99"/>
      <c r="BG87" s="99"/>
      <c r="BH87" s="85"/>
      <c r="BI87" s="99"/>
      <c r="BJ87" s="99"/>
      <c r="BK87" s="99"/>
    </row>
    <row r="88" spans="1:63" ht="45" x14ac:dyDescent="0.2">
      <c r="A88" s="199">
        <v>1</v>
      </c>
      <c r="B88" s="91" t="s">
        <v>207</v>
      </c>
      <c r="C88" s="185"/>
      <c r="D88" s="95"/>
      <c r="E88" s="95"/>
      <c r="F88" s="95"/>
      <c r="G88" s="95"/>
      <c r="H88" s="95">
        <v>1</v>
      </c>
      <c r="I88" s="95"/>
      <c r="J88" s="95"/>
      <c r="K88" s="95"/>
      <c r="L88" s="95"/>
      <c r="M88" s="95">
        <v>1</v>
      </c>
      <c r="N88" s="185"/>
      <c r="O88" s="95"/>
      <c r="P88" s="95">
        <v>1</v>
      </c>
      <c r="Q88" s="95"/>
      <c r="R88" s="95">
        <v>1</v>
      </c>
      <c r="S88" s="95"/>
      <c r="T88" s="95">
        <v>1</v>
      </c>
      <c r="U88" s="95">
        <v>1</v>
      </c>
      <c r="V88" s="95"/>
      <c r="W88" s="95">
        <v>1</v>
      </c>
      <c r="X88" s="185"/>
      <c r="Y88" s="95"/>
      <c r="Z88" s="95">
        <v>1</v>
      </c>
      <c r="AA88" s="95">
        <v>1</v>
      </c>
      <c r="AB88" s="95">
        <v>1</v>
      </c>
      <c r="AC88" s="95">
        <v>1</v>
      </c>
      <c r="AD88" s="95">
        <v>1</v>
      </c>
      <c r="AE88" s="95">
        <v>1</v>
      </c>
      <c r="AF88" s="185"/>
      <c r="AG88" s="95"/>
      <c r="AH88" s="95">
        <v>1</v>
      </c>
      <c r="AI88" s="95">
        <v>1</v>
      </c>
      <c r="AJ88" s="95">
        <v>1</v>
      </c>
      <c r="AK88" s="95">
        <v>1</v>
      </c>
      <c r="AL88" s="95"/>
      <c r="AM88" s="95">
        <v>1</v>
      </c>
      <c r="AN88" s="185"/>
      <c r="AO88" s="95">
        <v>1</v>
      </c>
      <c r="AP88" s="95"/>
      <c r="AQ88" s="95">
        <v>1</v>
      </c>
      <c r="AR88" s="95">
        <v>1</v>
      </c>
      <c r="AS88" s="95">
        <v>1</v>
      </c>
      <c r="AT88" s="95">
        <v>1</v>
      </c>
      <c r="AU88" s="95"/>
      <c r="AV88" s="185"/>
      <c r="AW88" s="95">
        <v>1</v>
      </c>
      <c r="AX88" s="95"/>
      <c r="AY88" s="95"/>
      <c r="AZ88" s="95"/>
      <c r="BA88" s="95">
        <v>1</v>
      </c>
      <c r="BB88" s="95">
        <v>1</v>
      </c>
      <c r="BC88" s="95">
        <v>1</v>
      </c>
      <c r="BD88" s="95">
        <v>1</v>
      </c>
      <c r="BE88" s="185"/>
      <c r="BF88" s="95">
        <v>1</v>
      </c>
      <c r="BG88" s="95">
        <v>1</v>
      </c>
      <c r="BH88" s="185"/>
      <c r="BI88" s="95">
        <v>1</v>
      </c>
      <c r="BJ88" s="95">
        <v>1</v>
      </c>
      <c r="BK88" s="95">
        <v>1</v>
      </c>
    </row>
    <row r="89" spans="1:63" ht="30" x14ac:dyDescent="0.2">
      <c r="A89" s="199">
        <v>2</v>
      </c>
      <c r="B89" s="91" t="s">
        <v>198</v>
      </c>
      <c r="C89" s="185"/>
      <c r="D89" s="95"/>
      <c r="E89" s="95"/>
      <c r="F89" s="95"/>
      <c r="G89" s="95"/>
      <c r="H89" s="95">
        <v>2</v>
      </c>
      <c r="I89" s="95"/>
      <c r="J89" s="95"/>
      <c r="K89" s="95"/>
      <c r="L89" s="95"/>
      <c r="M89" s="95">
        <v>2</v>
      </c>
      <c r="N89" s="185"/>
      <c r="O89" s="95"/>
      <c r="P89" s="95">
        <v>2</v>
      </c>
      <c r="Q89" s="95"/>
      <c r="R89" s="95">
        <v>2</v>
      </c>
      <c r="S89" s="95"/>
      <c r="T89" s="95">
        <v>2</v>
      </c>
      <c r="U89" s="95">
        <v>2</v>
      </c>
      <c r="V89" s="95"/>
      <c r="W89" s="95"/>
      <c r="X89" s="185"/>
      <c r="Y89" s="95"/>
      <c r="Z89" s="95">
        <v>2</v>
      </c>
      <c r="AA89" s="95">
        <v>2</v>
      </c>
      <c r="AB89" s="95">
        <v>2</v>
      </c>
      <c r="AC89" s="95">
        <v>2</v>
      </c>
      <c r="AD89" s="95">
        <v>2</v>
      </c>
      <c r="AE89" s="95">
        <v>2</v>
      </c>
      <c r="AF89" s="185"/>
      <c r="AG89" s="95"/>
      <c r="AH89" s="95">
        <v>2</v>
      </c>
      <c r="AI89" s="95">
        <v>2</v>
      </c>
      <c r="AJ89" s="95">
        <v>2</v>
      </c>
      <c r="AK89" s="95">
        <v>2</v>
      </c>
      <c r="AL89" s="95"/>
      <c r="AM89" s="95">
        <v>2</v>
      </c>
      <c r="AN89" s="185"/>
      <c r="AO89" s="95"/>
      <c r="AP89" s="95"/>
      <c r="AQ89" s="95">
        <v>2</v>
      </c>
      <c r="AR89" s="95">
        <v>2</v>
      </c>
      <c r="AS89" s="95">
        <v>2</v>
      </c>
      <c r="AT89" s="95">
        <v>2</v>
      </c>
      <c r="AU89" s="95"/>
      <c r="AV89" s="185"/>
      <c r="AW89" s="95"/>
      <c r="AX89" s="95"/>
      <c r="AY89" s="95"/>
      <c r="AZ89" s="95"/>
      <c r="BA89" s="95"/>
      <c r="BB89" s="95">
        <v>2</v>
      </c>
      <c r="BC89" s="95"/>
      <c r="BD89" s="95">
        <v>2</v>
      </c>
      <c r="BE89" s="185"/>
      <c r="BF89" s="95">
        <v>2</v>
      </c>
      <c r="BG89" s="95">
        <v>2</v>
      </c>
      <c r="BH89" s="185"/>
      <c r="BI89" s="95">
        <v>2</v>
      </c>
      <c r="BJ89" s="95">
        <v>2</v>
      </c>
      <c r="BK89" s="95">
        <v>2</v>
      </c>
    </row>
    <row r="90" spans="1:63" ht="30" x14ac:dyDescent="0.2">
      <c r="A90" s="199">
        <v>3</v>
      </c>
      <c r="B90" s="91" t="s">
        <v>459</v>
      </c>
      <c r="C90" s="185"/>
      <c r="D90" s="95"/>
      <c r="E90" s="95"/>
      <c r="F90" s="95"/>
      <c r="G90" s="95"/>
      <c r="H90" s="95">
        <v>3</v>
      </c>
      <c r="I90" s="95"/>
      <c r="J90" s="95"/>
      <c r="K90" s="95"/>
      <c r="L90" s="95"/>
      <c r="M90" s="95">
        <v>3</v>
      </c>
      <c r="N90" s="185"/>
      <c r="O90" s="95"/>
      <c r="P90" s="95"/>
      <c r="Q90" s="95">
        <v>3</v>
      </c>
      <c r="R90" s="95"/>
      <c r="S90" s="95"/>
      <c r="T90" s="95">
        <v>3</v>
      </c>
      <c r="U90" s="95">
        <v>3</v>
      </c>
      <c r="V90" s="95"/>
      <c r="W90" s="95"/>
      <c r="X90" s="185"/>
      <c r="Y90" s="95"/>
      <c r="Z90" s="95">
        <v>3</v>
      </c>
      <c r="AA90" s="95">
        <v>3</v>
      </c>
      <c r="AB90" s="95">
        <v>3</v>
      </c>
      <c r="AC90" s="95"/>
      <c r="AD90" s="95">
        <v>3</v>
      </c>
      <c r="AE90" s="95">
        <v>3</v>
      </c>
      <c r="AF90" s="185"/>
      <c r="AG90" s="95"/>
      <c r="AH90" s="95">
        <v>3</v>
      </c>
      <c r="AI90" s="95">
        <v>3</v>
      </c>
      <c r="AJ90" s="95">
        <v>3</v>
      </c>
      <c r="AK90" s="95">
        <v>3</v>
      </c>
      <c r="AL90" s="95"/>
      <c r="AM90" s="95">
        <v>3</v>
      </c>
      <c r="AN90" s="185"/>
      <c r="AO90" s="95"/>
      <c r="AP90" s="95"/>
      <c r="AQ90" s="95"/>
      <c r="AR90" s="95">
        <v>3</v>
      </c>
      <c r="AS90" s="95">
        <v>3</v>
      </c>
      <c r="AT90" s="95">
        <v>3</v>
      </c>
      <c r="AU90" s="95"/>
      <c r="AV90" s="185"/>
      <c r="AW90" s="95"/>
      <c r="AX90" s="95"/>
      <c r="AY90" s="95"/>
      <c r="AZ90" s="95"/>
      <c r="BA90" s="95"/>
      <c r="BB90" s="95">
        <v>3</v>
      </c>
      <c r="BC90" s="95"/>
      <c r="BD90" s="95">
        <v>3</v>
      </c>
      <c r="BE90" s="185"/>
      <c r="BF90" s="95">
        <v>3</v>
      </c>
      <c r="BG90" s="95">
        <v>3</v>
      </c>
      <c r="BH90" s="185"/>
      <c r="BI90" s="95">
        <v>3</v>
      </c>
      <c r="BJ90" s="95">
        <v>3</v>
      </c>
      <c r="BK90" s="95">
        <v>3</v>
      </c>
    </row>
    <row r="91" spans="1:63" ht="60" x14ac:dyDescent="0.2">
      <c r="A91" s="199">
        <v>4</v>
      </c>
      <c r="B91" s="91" t="s">
        <v>460</v>
      </c>
      <c r="C91" s="185"/>
      <c r="D91" s="95"/>
      <c r="E91" s="95"/>
      <c r="F91" s="95"/>
      <c r="G91" s="95"/>
      <c r="H91" s="95">
        <v>4</v>
      </c>
      <c r="I91" s="95"/>
      <c r="J91" s="95"/>
      <c r="K91" s="95"/>
      <c r="L91" s="95"/>
      <c r="M91" s="95">
        <v>4</v>
      </c>
      <c r="N91" s="185"/>
      <c r="O91" s="95"/>
      <c r="P91" s="95"/>
      <c r="Q91" s="95">
        <v>4</v>
      </c>
      <c r="R91" s="95"/>
      <c r="S91" s="95"/>
      <c r="T91" s="95">
        <v>4</v>
      </c>
      <c r="U91" s="95">
        <v>4</v>
      </c>
      <c r="V91" s="95"/>
      <c r="W91" s="95"/>
      <c r="X91" s="185"/>
      <c r="Y91" s="95"/>
      <c r="Z91" s="95">
        <v>4</v>
      </c>
      <c r="AA91" s="95">
        <v>4</v>
      </c>
      <c r="AB91" s="95">
        <v>4</v>
      </c>
      <c r="AC91" s="95"/>
      <c r="AD91" s="95">
        <v>4</v>
      </c>
      <c r="AE91" s="95">
        <v>4</v>
      </c>
      <c r="AF91" s="185"/>
      <c r="AG91" s="95"/>
      <c r="AH91" s="95">
        <v>4</v>
      </c>
      <c r="AI91" s="95">
        <v>4</v>
      </c>
      <c r="AJ91" s="95">
        <v>4</v>
      </c>
      <c r="AK91" s="95">
        <v>4</v>
      </c>
      <c r="AL91" s="95"/>
      <c r="AM91" s="95">
        <v>4</v>
      </c>
      <c r="AN91" s="185"/>
      <c r="AO91" s="95"/>
      <c r="AP91" s="95"/>
      <c r="AQ91" s="95">
        <v>4</v>
      </c>
      <c r="AR91" s="95">
        <v>4</v>
      </c>
      <c r="AS91" s="95">
        <v>4</v>
      </c>
      <c r="AT91" s="95">
        <v>4</v>
      </c>
      <c r="AU91" s="95"/>
      <c r="AV91" s="185"/>
      <c r="AW91" s="95"/>
      <c r="AX91" s="95"/>
      <c r="AY91" s="95"/>
      <c r="AZ91" s="95"/>
      <c r="BA91" s="95"/>
      <c r="BB91" s="95"/>
      <c r="BC91" s="95"/>
      <c r="BD91" s="95">
        <v>4</v>
      </c>
      <c r="BE91" s="185"/>
      <c r="BF91" s="95">
        <v>4</v>
      </c>
      <c r="BG91" s="95">
        <v>4</v>
      </c>
      <c r="BH91" s="185"/>
      <c r="BI91" s="95">
        <v>4</v>
      </c>
      <c r="BJ91" s="95">
        <v>4</v>
      </c>
      <c r="BK91" s="95">
        <v>4</v>
      </c>
    </row>
    <row r="92" spans="1:63" ht="30" x14ac:dyDescent="0.2">
      <c r="A92" s="199">
        <v>5</v>
      </c>
      <c r="B92" s="91" t="s">
        <v>206</v>
      </c>
      <c r="C92" s="185"/>
      <c r="D92" s="95"/>
      <c r="E92" s="95"/>
      <c r="F92" s="95"/>
      <c r="G92" s="95"/>
      <c r="H92" s="95">
        <v>5</v>
      </c>
      <c r="I92" s="95"/>
      <c r="J92" s="95"/>
      <c r="K92" s="95"/>
      <c r="L92" s="95"/>
      <c r="M92" s="95">
        <v>5</v>
      </c>
      <c r="N92" s="185"/>
      <c r="O92" s="95"/>
      <c r="P92" s="95"/>
      <c r="Q92" s="95">
        <v>5</v>
      </c>
      <c r="R92" s="95">
        <v>5</v>
      </c>
      <c r="S92" s="95"/>
      <c r="T92" s="95">
        <v>5</v>
      </c>
      <c r="U92" s="95">
        <v>5</v>
      </c>
      <c r="V92" s="95">
        <v>5</v>
      </c>
      <c r="W92" s="95">
        <v>5</v>
      </c>
      <c r="X92" s="185"/>
      <c r="Y92" s="95"/>
      <c r="Z92" s="95">
        <v>5</v>
      </c>
      <c r="AA92" s="95">
        <v>5</v>
      </c>
      <c r="AB92" s="95">
        <v>5</v>
      </c>
      <c r="AC92" s="95"/>
      <c r="AD92" s="95">
        <v>5</v>
      </c>
      <c r="AE92" s="95"/>
      <c r="AF92" s="185"/>
      <c r="AG92" s="95"/>
      <c r="AH92" s="95">
        <v>5</v>
      </c>
      <c r="AI92" s="95">
        <v>5</v>
      </c>
      <c r="AJ92" s="95">
        <v>5</v>
      </c>
      <c r="AK92" s="95">
        <v>5</v>
      </c>
      <c r="AL92" s="95"/>
      <c r="AM92" s="95">
        <v>5</v>
      </c>
      <c r="AN92" s="185"/>
      <c r="AO92" s="95"/>
      <c r="AP92" s="95"/>
      <c r="AQ92" s="95">
        <v>5</v>
      </c>
      <c r="AR92" s="95">
        <v>5</v>
      </c>
      <c r="AS92" s="95"/>
      <c r="AT92" s="95">
        <v>5</v>
      </c>
      <c r="AU92" s="95"/>
      <c r="AV92" s="185"/>
      <c r="AW92" s="95"/>
      <c r="AX92" s="95"/>
      <c r="AY92" s="95"/>
      <c r="AZ92" s="95"/>
      <c r="BA92" s="95"/>
      <c r="BB92" s="95">
        <v>5</v>
      </c>
      <c r="BC92" s="95"/>
      <c r="BD92" s="95">
        <v>5</v>
      </c>
      <c r="BE92" s="185"/>
      <c r="BF92" s="95">
        <v>5</v>
      </c>
      <c r="BG92" s="95">
        <v>5</v>
      </c>
      <c r="BH92" s="185"/>
      <c r="BI92" s="95">
        <v>5</v>
      </c>
      <c r="BJ92" s="95">
        <v>5</v>
      </c>
      <c r="BK92" s="95">
        <v>5</v>
      </c>
    </row>
    <row r="93" spans="1:63" ht="30" x14ac:dyDescent="0.2">
      <c r="A93" s="199">
        <v>6</v>
      </c>
      <c r="B93" s="91" t="s">
        <v>461</v>
      </c>
      <c r="C93" s="185"/>
      <c r="D93" s="95"/>
      <c r="E93" s="95"/>
      <c r="F93" s="95"/>
      <c r="G93" s="95"/>
      <c r="H93" s="95">
        <v>6</v>
      </c>
      <c r="I93" s="95"/>
      <c r="J93" s="95"/>
      <c r="K93" s="95"/>
      <c r="L93" s="95"/>
      <c r="M93" s="95">
        <v>6</v>
      </c>
      <c r="N93" s="185"/>
      <c r="O93" s="95"/>
      <c r="P93" s="95"/>
      <c r="Q93" s="95">
        <v>6</v>
      </c>
      <c r="R93" s="95"/>
      <c r="S93" s="95"/>
      <c r="T93" s="95">
        <v>6</v>
      </c>
      <c r="U93" s="95"/>
      <c r="V93" s="95">
        <v>6</v>
      </c>
      <c r="W93" s="95">
        <v>6</v>
      </c>
      <c r="X93" s="185"/>
      <c r="Y93" s="95"/>
      <c r="Z93" s="95">
        <v>6</v>
      </c>
      <c r="AA93" s="95">
        <v>6</v>
      </c>
      <c r="AB93" s="95">
        <v>6</v>
      </c>
      <c r="AC93" s="95"/>
      <c r="AD93" s="95">
        <v>6</v>
      </c>
      <c r="AE93" s="95">
        <v>6</v>
      </c>
      <c r="AF93" s="185"/>
      <c r="AG93" s="95"/>
      <c r="AH93" s="95">
        <v>6</v>
      </c>
      <c r="AI93" s="95">
        <v>6</v>
      </c>
      <c r="AJ93" s="95">
        <v>6</v>
      </c>
      <c r="AK93" s="95">
        <v>6</v>
      </c>
      <c r="AL93" s="95"/>
      <c r="AM93" s="95">
        <v>6</v>
      </c>
      <c r="AN93" s="185"/>
      <c r="AO93" s="95">
        <v>6</v>
      </c>
      <c r="AP93" s="95"/>
      <c r="AQ93" s="95">
        <v>6</v>
      </c>
      <c r="AR93" s="95"/>
      <c r="AS93" s="95"/>
      <c r="AT93" s="95"/>
      <c r="AU93" s="95"/>
      <c r="AV93" s="185"/>
      <c r="AW93" s="95"/>
      <c r="AX93" s="95"/>
      <c r="AY93" s="95"/>
      <c r="AZ93" s="95"/>
      <c r="BA93" s="95"/>
      <c r="BB93" s="95"/>
      <c r="BC93" s="95">
        <v>6</v>
      </c>
      <c r="BD93" s="95">
        <v>6</v>
      </c>
      <c r="BE93" s="185"/>
      <c r="BF93" s="95">
        <v>6</v>
      </c>
      <c r="BG93" s="95">
        <v>6</v>
      </c>
      <c r="BH93" s="185"/>
      <c r="BI93" s="95">
        <v>6</v>
      </c>
      <c r="BJ93" s="95">
        <v>6</v>
      </c>
      <c r="BK93" s="95">
        <v>6</v>
      </c>
    </row>
    <row r="94" spans="1:63" ht="30" x14ac:dyDescent="0.2">
      <c r="A94" s="199">
        <v>7</v>
      </c>
      <c r="B94" s="91" t="s">
        <v>462</v>
      </c>
      <c r="C94" s="185"/>
      <c r="D94" s="95"/>
      <c r="E94" s="95"/>
      <c r="F94" s="95"/>
      <c r="G94" s="95"/>
      <c r="H94" s="95">
        <v>7</v>
      </c>
      <c r="I94" s="95"/>
      <c r="J94" s="95"/>
      <c r="K94" s="95"/>
      <c r="L94" s="95"/>
      <c r="M94" s="95">
        <v>7</v>
      </c>
      <c r="N94" s="185"/>
      <c r="O94" s="95"/>
      <c r="P94" s="95">
        <v>7</v>
      </c>
      <c r="Q94" s="95">
        <v>7</v>
      </c>
      <c r="R94" s="95"/>
      <c r="S94" s="95"/>
      <c r="T94" s="95">
        <v>7</v>
      </c>
      <c r="U94" s="95">
        <v>7</v>
      </c>
      <c r="V94" s="95"/>
      <c r="W94" s="95"/>
      <c r="X94" s="185"/>
      <c r="Y94" s="95"/>
      <c r="Z94" s="95">
        <v>7</v>
      </c>
      <c r="AA94" s="95">
        <v>7</v>
      </c>
      <c r="AB94" s="95"/>
      <c r="AC94" s="95"/>
      <c r="AD94" s="95">
        <v>7</v>
      </c>
      <c r="AE94" s="95">
        <v>7</v>
      </c>
      <c r="AF94" s="185"/>
      <c r="AG94" s="95"/>
      <c r="AH94" s="95">
        <v>7</v>
      </c>
      <c r="AI94" s="95">
        <v>7</v>
      </c>
      <c r="AJ94" s="95"/>
      <c r="AK94" s="95"/>
      <c r="AL94" s="95"/>
      <c r="AM94" s="95">
        <v>7</v>
      </c>
      <c r="AN94" s="185"/>
      <c r="AO94" s="95"/>
      <c r="AP94" s="95"/>
      <c r="AQ94" s="95"/>
      <c r="AR94" s="95">
        <v>7</v>
      </c>
      <c r="AS94" s="95">
        <v>7</v>
      </c>
      <c r="AT94" s="95">
        <v>7</v>
      </c>
      <c r="AU94" s="95"/>
      <c r="AV94" s="185"/>
      <c r="AW94" s="95"/>
      <c r="AX94" s="95"/>
      <c r="AY94" s="95"/>
      <c r="AZ94" s="95"/>
      <c r="BA94" s="95"/>
      <c r="BB94" s="95"/>
      <c r="BC94" s="95"/>
      <c r="BD94" s="95">
        <v>7</v>
      </c>
      <c r="BE94" s="185"/>
      <c r="BF94" s="95">
        <v>7</v>
      </c>
      <c r="BG94" s="95">
        <v>7</v>
      </c>
      <c r="BH94" s="185"/>
      <c r="BI94" s="95">
        <v>7</v>
      </c>
      <c r="BJ94" s="95">
        <v>7</v>
      </c>
      <c r="BK94" s="95">
        <v>7</v>
      </c>
    </row>
    <row r="95" spans="1:63" ht="30" x14ac:dyDescent="0.2">
      <c r="A95" s="199">
        <v>8</v>
      </c>
      <c r="B95" s="218" t="s">
        <v>779</v>
      </c>
      <c r="C95" s="185"/>
      <c r="D95" s="95"/>
      <c r="E95" s="95"/>
      <c r="F95" s="95"/>
      <c r="G95" s="95"/>
      <c r="H95" s="95"/>
      <c r="I95" s="95">
        <v>8</v>
      </c>
      <c r="J95" s="95"/>
      <c r="K95" s="95"/>
      <c r="L95" s="95"/>
      <c r="M95" s="95"/>
      <c r="N95" s="185"/>
      <c r="O95" s="95">
        <v>8</v>
      </c>
      <c r="P95" s="95"/>
      <c r="Q95" s="95"/>
      <c r="R95" s="95"/>
      <c r="S95" s="95">
        <v>8</v>
      </c>
      <c r="T95" s="95"/>
      <c r="U95" s="95"/>
      <c r="V95" s="95"/>
      <c r="W95" s="95"/>
      <c r="X95" s="185"/>
      <c r="Y95" s="95"/>
      <c r="Z95" s="95"/>
      <c r="AA95" s="95"/>
      <c r="AB95" s="95"/>
      <c r="AC95" s="95"/>
      <c r="AD95" s="95"/>
      <c r="AE95" s="95">
        <v>8</v>
      </c>
      <c r="AF95" s="185"/>
      <c r="AG95" s="95"/>
      <c r="AH95" s="95"/>
      <c r="AI95" s="95"/>
      <c r="AJ95" s="95"/>
      <c r="AK95" s="95">
        <v>8</v>
      </c>
      <c r="AL95" s="95">
        <v>8</v>
      </c>
      <c r="AM95" s="95"/>
      <c r="AN95" s="185"/>
      <c r="AO95" s="95">
        <v>8</v>
      </c>
      <c r="AP95" s="95"/>
      <c r="AQ95" s="95"/>
      <c r="AR95" s="95"/>
      <c r="AS95" s="95"/>
      <c r="AT95" s="95"/>
      <c r="AU95" s="95"/>
      <c r="AV95" s="185"/>
      <c r="AW95" s="95">
        <v>8</v>
      </c>
      <c r="AX95" s="95">
        <v>8</v>
      </c>
      <c r="AY95" s="95"/>
      <c r="AZ95" s="95"/>
      <c r="BA95" s="95"/>
      <c r="BB95" s="95"/>
      <c r="BC95" s="95">
        <v>8</v>
      </c>
      <c r="BD95" s="95">
        <v>8</v>
      </c>
      <c r="BE95" s="185"/>
      <c r="BF95" s="95">
        <v>8</v>
      </c>
      <c r="BG95" s="95">
        <v>8</v>
      </c>
      <c r="BH95" s="185"/>
      <c r="BI95" s="95">
        <v>8</v>
      </c>
      <c r="BJ95" s="95">
        <v>8</v>
      </c>
      <c r="BK95" s="95">
        <v>8</v>
      </c>
    </row>
    <row r="96" spans="1:63" ht="30" x14ac:dyDescent="0.2">
      <c r="A96" s="199">
        <v>9</v>
      </c>
      <c r="B96" s="92" t="s">
        <v>59</v>
      </c>
      <c r="C96" s="185"/>
      <c r="D96" s="95"/>
      <c r="E96" s="95"/>
      <c r="F96" s="95"/>
      <c r="G96" s="95"/>
      <c r="H96" s="95">
        <v>9</v>
      </c>
      <c r="I96" s="95">
        <v>9</v>
      </c>
      <c r="J96" s="95"/>
      <c r="K96" s="95"/>
      <c r="L96" s="95"/>
      <c r="M96" s="95">
        <v>9</v>
      </c>
      <c r="N96" s="185"/>
      <c r="O96" s="95"/>
      <c r="P96" s="95">
        <v>9</v>
      </c>
      <c r="Q96" s="95">
        <v>9</v>
      </c>
      <c r="R96" s="95"/>
      <c r="S96" s="95"/>
      <c r="T96" s="95">
        <v>9</v>
      </c>
      <c r="U96" s="95">
        <v>9</v>
      </c>
      <c r="V96" s="95"/>
      <c r="W96" s="95"/>
      <c r="X96" s="185"/>
      <c r="Y96" s="95"/>
      <c r="Z96" s="95">
        <v>9</v>
      </c>
      <c r="AA96" s="95">
        <v>9</v>
      </c>
      <c r="AB96" s="95">
        <v>9</v>
      </c>
      <c r="AC96" s="95"/>
      <c r="AD96" s="95">
        <v>9</v>
      </c>
      <c r="AE96" s="95">
        <v>9</v>
      </c>
      <c r="AF96" s="185"/>
      <c r="AG96" s="95"/>
      <c r="AH96" s="95">
        <v>9</v>
      </c>
      <c r="AI96" s="95">
        <v>9</v>
      </c>
      <c r="AJ96" s="95">
        <v>9</v>
      </c>
      <c r="AK96" s="95">
        <v>9</v>
      </c>
      <c r="AL96" s="95"/>
      <c r="AM96" s="95">
        <v>9</v>
      </c>
      <c r="AN96" s="185"/>
      <c r="AO96" s="95">
        <v>9</v>
      </c>
      <c r="AP96" s="95"/>
      <c r="AQ96" s="95">
        <v>9</v>
      </c>
      <c r="AR96" s="95">
        <v>9</v>
      </c>
      <c r="AS96" s="95"/>
      <c r="AT96" s="95">
        <v>9</v>
      </c>
      <c r="AU96" s="95">
        <v>9</v>
      </c>
      <c r="AV96" s="185"/>
      <c r="AW96" s="95"/>
      <c r="AX96" s="95"/>
      <c r="AY96" s="95"/>
      <c r="AZ96" s="95"/>
      <c r="BA96" s="95"/>
      <c r="BB96" s="95"/>
      <c r="BC96" s="95">
        <v>9</v>
      </c>
      <c r="BD96" s="95"/>
      <c r="BE96" s="185"/>
      <c r="BF96" s="95">
        <v>9</v>
      </c>
      <c r="BG96" s="95">
        <v>9</v>
      </c>
      <c r="BH96" s="185"/>
      <c r="BI96" s="95">
        <v>9</v>
      </c>
      <c r="BJ96" s="95">
        <v>9</v>
      </c>
      <c r="BK96" s="95">
        <v>9</v>
      </c>
    </row>
    <row r="97" spans="1:63" ht="30" x14ac:dyDescent="0.2">
      <c r="A97" s="199">
        <v>10</v>
      </c>
      <c r="B97" s="227" t="s">
        <v>60</v>
      </c>
      <c r="C97" s="185"/>
      <c r="D97" s="95"/>
      <c r="E97" s="95"/>
      <c r="F97" s="95"/>
      <c r="G97" s="95"/>
      <c r="H97" s="95">
        <v>10</v>
      </c>
      <c r="I97" s="95">
        <v>10</v>
      </c>
      <c r="J97" s="95"/>
      <c r="K97" s="95"/>
      <c r="L97" s="95"/>
      <c r="M97" s="95"/>
      <c r="N97" s="185"/>
      <c r="O97" s="95"/>
      <c r="P97" s="95"/>
      <c r="Q97" s="95">
        <v>10</v>
      </c>
      <c r="R97" s="95"/>
      <c r="S97" s="95"/>
      <c r="T97" s="95">
        <v>10</v>
      </c>
      <c r="U97" s="95">
        <v>10</v>
      </c>
      <c r="V97" s="95"/>
      <c r="W97" s="95"/>
      <c r="X97" s="185"/>
      <c r="Y97" s="95"/>
      <c r="Z97" s="95">
        <v>10</v>
      </c>
      <c r="AA97" s="95">
        <v>10</v>
      </c>
      <c r="AB97" s="95"/>
      <c r="AC97" s="95"/>
      <c r="AD97" s="95"/>
      <c r="AE97" s="95"/>
      <c r="AF97" s="185"/>
      <c r="AG97" s="95"/>
      <c r="AH97" s="95">
        <v>10</v>
      </c>
      <c r="AI97" s="95">
        <v>10</v>
      </c>
      <c r="AJ97" s="95"/>
      <c r="AK97" s="95"/>
      <c r="AL97" s="95"/>
      <c r="AM97" s="95"/>
      <c r="AN97" s="185"/>
      <c r="AO97" s="95"/>
      <c r="AP97" s="95"/>
      <c r="AQ97" s="95"/>
      <c r="AR97" s="95"/>
      <c r="AS97" s="95"/>
      <c r="AT97" s="95">
        <v>10</v>
      </c>
      <c r="AU97" s="95">
        <v>10</v>
      </c>
      <c r="AV97" s="185"/>
      <c r="AW97" s="95"/>
      <c r="AX97" s="95"/>
      <c r="AY97" s="95"/>
      <c r="AZ97" s="95"/>
      <c r="BA97" s="95"/>
      <c r="BB97" s="95"/>
      <c r="BC97" s="95">
        <v>10</v>
      </c>
      <c r="BD97" s="95"/>
      <c r="BE97" s="185"/>
      <c r="BF97" s="95"/>
      <c r="BG97" s="95"/>
      <c r="BH97" s="185"/>
      <c r="BI97" s="95"/>
      <c r="BJ97" s="95"/>
      <c r="BK97" s="95"/>
    </row>
    <row r="98" spans="1:63" ht="30" x14ac:dyDescent="0.2">
      <c r="A98" s="199">
        <v>11</v>
      </c>
      <c r="B98" s="92" t="s">
        <v>61</v>
      </c>
      <c r="C98" s="185"/>
      <c r="D98" s="95"/>
      <c r="E98" s="95"/>
      <c r="F98" s="95"/>
      <c r="G98" s="95"/>
      <c r="H98" s="95">
        <v>11</v>
      </c>
      <c r="I98" s="95">
        <v>11</v>
      </c>
      <c r="J98" s="95"/>
      <c r="K98" s="95"/>
      <c r="L98" s="95"/>
      <c r="M98" s="95">
        <v>11</v>
      </c>
      <c r="N98" s="185"/>
      <c r="O98" s="95"/>
      <c r="P98" s="95"/>
      <c r="Q98" s="95">
        <v>11</v>
      </c>
      <c r="R98" s="95"/>
      <c r="S98" s="95"/>
      <c r="T98" s="95">
        <v>11</v>
      </c>
      <c r="U98" s="95"/>
      <c r="V98" s="95">
        <v>11</v>
      </c>
      <c r="W98" s="95"/>
      <c r="X98" s="185"/>
      <c r="Y98" s="95"/>
      <c r="Z98" s="95">
        <v>11</v>
      </c>
      <c r="AA98" s="95">
        <v>11</v>
      </c>
      <c r="AB98" s="95">
        <v>11</v>
      </c>
      <c r="AC98" s="95"/>
      <c r="AD98" s="95">
        <v>11</v>
      </c>
      <c r="AE98" s="95">
        <v>11</v>
      </c>
      <c r="AF98" s="185"/>
      <c r="AG98" s="95"/>
      <c r="AH98" s="95">
        <v>11</v>
      </c>
      <c r="AI98" s="95">
        <v>11</v>
      </c>
      <c r="AJ98" s="95">
        <v>11</v>
      </c>
      <c r="AK98" s="95"/>
      <c r="AL98" s="95">
        <v>11</v>
      </c>
      <c r="AM98" s="95">
        <v>11</v>
      </c>
      <c r="AN98" s="185"/>
      <c r="AO98" s="95">
        <v>11</v>
      </c>
      <c r="AP98" s="95"/>
      <c r="AQ98" s="95"/>
      <c r="AR98" s="95">
        <v>11</v>
      </c>
      <c r="AS98" s="95">
        <v>11</v>
      </c>
      <c r="AT98" s="95"/>
      <c r="AU98" s="95">
        <v>11</v>
      </c>
      <c r="AV98" s="185"/>
      <c r="AW98" s="95"/>
      <c r="AX98" s="95"/>
      <c r="AY98" s="95"/>
      <c r="AZ98" s="95"/>
      <c r="BA98" s="95"/>
      <c r="BB98" s="95">
        <v>11</v>
      </c>
      <c r="BC98" s="95">
        <v>11</v>
      </c>
      <c r="BD98" s="95"/>
      <c r="BE98" s="185"/>
      <c r="BF98" s="95"/>
      <c r="BG98" s="95"/>
      <c r="BH98" s="185"/>
      <c r="BI98" s="95"/>
      <c r="BJ98" s="95"/>
      <c r="BK98" s="95"/>
    </row>
    <row r="99" spans="1:63" ht="60" x14ac:dyDescent="0.2">
      <c r="A99" s="199">
        <v>12</v>
      </c>
      <c r="B99" s="92" t="s">
        <v>199</v>
      </c>
      <c r="C99" s="185"/>
      <c r="D99" s="95"/>
      <c r="E99" s="95"/>
      <c r="F99" s="95"/>
      <c r="G99" s="95"/>
      <c r="H99" s="95"/>
      <c r="I99" s="95"/>
      <c r="J99" s="95"/>
      <c r="K99" s="95"/>
      <c r="L99" s="95"/>
      <c r="M99" s="95"/>
      <c r="N99" s="185"/>
      <c r="O99" s="95"/>
      <c r="P99" s="95"/>
      <c r="Q99" s="95">
        <v>12</v>
      </c>
      <c r="R99" s="95"/>
      <c r="S99" s="95"/>
      <c r="T99" s="95"/>
      <c r="U99" s="95"/>
      <c r="V99" s="95"/>
      <c r="W99" s="95"/>
      <c r="X99" s="185"/>
      <c r="Y99" s="95"/>
      <c r="Z99" s="95">
        <v>12</v>
      </c>
      <c r="AA99" s="95"/>
      <c r="AB99" s="95"/>
      <c r="AC99" s="95"/>
      <c r="AD99" s="95"/>
      <c r="AE99" s="95"/>
      <c r="AF99" s="185"/>
      <c r="AG99" s="95"/>
      <c r="AH99" s="95"/>
      <c r="AI99" s="95"/>
      <c r="AJ99" s="95"/>
      <c r="AK99" s="95"/>
      <c r="AL99" s="95"/>
      <c r="AM99" s="95"/>
      <c r="AN99" s="185"/>
      <c r="AO99" s="95"/>
      <c r="AP99" s="95"/>
      <c r="AQ99" s="95">
        <v>12</v>
      </c>
      <c r="AR99" s="95">
        <v>12</v>
      </c>
      <c r="AS99" s="95">
        <v>12</v>
      </c>
      <c r="AT99" s="95">
        <v>12</v>
      </c>
      <c r="AU99" s="95"/>
      <c r="AV99" s="185"/>
      <c r="AW99" s="95"/>
      <c r="AX99" s="95"/>
      <c r="AY99" s="95"/>
      <c r="AZ99" s="95"/>
      <c r="BA99" s="95"/>
      <c r="BB99" s="95"/>
      <c r="BC99" s="95"/>
      <c r="BD99" s="95"/>
      <c r="BE99" s="185"/>
      <c r="BF99" s="95"/>
      <c r="BG99" s="95"/>
      <c r="BH99" s="185"/>
      <c r="BI99" s="95"/>
      <c r="BJ99" s="95"/>
      <c r="BK99" s="95"/>
    </row>
    <row r="100" spans="1:63" ht="30" x14ac:dyDescent="0.2">
      <c r="A100" s="199">
        <v>13</v>
      </c>
      <c r="B100" s="92" t="s">
        <v>62</v>
      </c>
      <c r="C100" s="185"/>
      <c r="D100" s="95"/>
      <c r="E100" s="95"/>
      <c r="F100" s="95"/>
      <c r="G100" s="95"/>
      <c r="H100" s="95"/>
      <c r="I100" s="95">
        <v>13</v>
      </c>
      <c r="J100" s="95"/>
      <c r="K100" s="95">
        <v>13</v>
      </c>
      <c r="L100" s="95"/>
      <c r="M100" s="95">
        <v>13</v>
      </c>
      <c r="N100" s="185"/>
      <c r="O100" s="95"/>
      <c r="P100" s="95"/>
      <c r="Q100" s="95">
        <v>13</v>
      </c>
      <c r="R100" s="95"/>
      <c r="S100" s="95">
        <v>13</v>
      </c>
      <c r="T100" s="95"/>
      <c r="U100" s="95">
        <v>13</v>
      </c>
      <c r="V100" s="95"/>
      <c r="W100" s="95"/>
      <c r="X100" s="185"/>
      <c r="Y100" s="95"/>
      <c r="Z100" s="95"/>
      <c r="AA100" s="95"/>
      <c r="AB100" s="95"/>
      <c r="AC100" s="95"/>
      <c r="AD100" s="95"/>
      <c r="AE100" s="95">
        <v>13</v>
      </c>
      <c r="AF100" s="185"/>
      <c r="AG100" s="95"/>
      <c r="AH100" s="95"/>
      <c r="AI100" s="95"/>
      <c r="AJ100" s="95"/>
      <c r="AK100" s="95"/>
      <c r="AL100" s="95">
        <v>13</v>
      </c>
      <c r="AM100" s="95"/>
      <c r="AN100" s="185"/>
      <c r="AO100" s="95">
        <v>13</v>
      </c>
      <c r="AP100" s="95"/>
      <c r="AQ100" s="95"/>
      <c r="AR100" s="95"/>
      <c r="AS100" s="95"/>
      <c r="AT100" s="95"/>
      <c r="AU100" s="95"/>
      <c r="AV100" s="185"/>
      <c r="AW100" s="95">
        <v>13</v>
      </c>
      <c r="AX100" s="95">
        <v>13</v>
      </c>
      <c r="AY100" s="95"/>
      <c r="AZ100" s="95"/>
      <c r="BA100" s="95"/>
      <c r="BB100" s="95"/>
      <c r="BC100" s="95">
        <v>13</v>
      </c>
      <c r="BD100" s="95"/>
      <c r="BE100" s="185"/>
      <c r="BF100" s="95"/>
      <c r="BG100" s="95"/>
      <c r="BH100" s="185"/>
      <c r="BI100" s="95"/>
      <c r="BJ100" s="95"/>
      <c r="BK100" s="95"/>
    </row>
    <row r="101" spans="1:63" ht="30" x14ac:dyDescent="0.2">
      <c r="A101" s="199">
        <v>14</v>
      </c>
      <c r="B101" s="92" t="s">
        <v>64</v>
      </c>
      <c r="C101" s="185"/>
      <c r="D101" s="95"/>
      <c r="E101" s="95"/>
      <c r="F101" s="95"/>
      <c r="G101" s="95"/>
      <c r="H101" s="95">
        <v>14</v>
      </c>
      <c r="I101" s="95"/>
      <c r="J101" s="95"/>
      <c r="K101" s="95">
        <v>14</v>
      </c>
      <c r="L101" s="95"/>
      <c r="M101" s="95"/>
      <c r="N101" s="185"/>
      <c r="O101" s="95"/>
      <c r="P101" s="95"/>
      <c r="Q101" s="95">
        <v>14</v>
      </c>
      <c r="R101" s="95">
        <v>14</v>
      </c>
      <c r="S101" s="95"/>
      <c r="T101" s="95">
        <v>14</v>
      </c>
      <c r="U101" s="95">
        <v>14</v>
      </c>
      <c r="V101" s="95">
        <v>14</v>
      </c>
      <c r="W101" s="95">
        <v>14</v>
      </c>
      <c r="X101" s="185"/>
      <c r="Y101" s="95"/>
      <c r="Z101" s="95"/>
      <c r="AA101" s="95">
        <v>14</v>
      </c>
      <c r="AB101" s="95">
        <v>14</v>
      </c>
      <c r="AC101" s="95"/>
      <c r="AD101" s="95">
        <v>14</v>
      </c>
      <c r="AE101" s="95">
        <v>14</v>
      </c>
      <c r="AF101" s="185"/>
      <c r="AG101" s="95"/>
      <c r="AH101" s="95"/>
      <c r="AI101" s="95">
        <v>14</v>
      </c>
      <c r="AJ101" s="95"/>
      <c r="AK101" s="95"/>
      <c r="AL101" s="95"/>
      <c r="AM101" s="95">
        <v>14</v>
      </c>
      <c r="AN101" s="185"/>
      <c r="AO101" s="95"/>
      <c r="AP101" s="95"/>
      <c r="AQ101" s="95"/>
      <c r="AR101" s="95">
        <v>14</v>
      </c>
      <c r="AS101" s="95">
        <v>14</v>
      </c>
      <c r="AT101" s="95"/>
      <c r="AU101" s="95"/>
      <c r="AV101" s="185"/>
      <c r="AW101" s="95"/>
      <c r="AX101" s="95"/>
      <c r="AY101" s="95"/>
      <c r="AZ101" s="95"/>
      <c r="BA101" s="95"/>
      <c r="BB101" s="95"/>
      <c r="BC101" s="95"/>
      <c r="BD101" s="95"/>
      <c r="BE101" s="185"/>
      <c r="BF101" s="95"/>
      <c r="BG101" s="95"/>
      <c r="BH101" s="185"/>
      <c r="BI101" s="95"/>
      <c r="BJ101" s="95"/>
      <c r="BK101" s="95"/>
    </row>
    <row r="102" spans="1:63" ht="30" x14ac:dyDescent="0.2">
      <c r="A102" s="199">
        <v>15</v>
      </c>
      <c r="B102" s="92" t="s">
        <v>63</v>
      </c>
      <c r="C102" s="185"/>
      <c r="D102" s="95"/>
      <c r="E102" s="95"/>
      <c r="F102" s="95"/>
      <c r="G102" s="95"/>
      <c r="H102" s="95">
        <v>15</v>
      </c>
      <c r="I102" s="95">
        <v>15</v>
      </c>
      <c r="J102" s="95"/>
      <c r="K102" s="95"/>
      <c r="L102" s="95"/>
      <c r="M102" s="95">
        <v>15</v>
      </c>
      <c r="N102" s="185"/>
      <c r="O102" s="95"/>
      <c r="P102" s="95"/>
      <c r="Q102" s="95">
        <v>15</v>
      </c>
      <c r="R102" s="95">
        <v>15</v>
      </c>
      <c r="S102" s="95"/>
      <c r="T102" s="95"/>
      <c r="U102" s="95">
        <v>15</v>
      </c>
      <c r="V102" s="95"/>
      <c r="W102" s="95"/>
      <c r="X102" s="185"/>
      <c r="Y102" s="95"/>
      <c r="Z102" s="95">
        <v>15</v>
      </c>
      <c r="AA102" s="95">
        <v>15</v>
      </c>
      <c r="AB102" s="95"/>
      <c r="AC102" s="95"/>
      <c r="AD102" s="95">
        <v>15</v>
      </c>
      <c r="AE102" s="95">
        <v>15</v>
      </c>
      <c r="AF102" s="185"/>
      <c r="AG102" s="95"/>
      <c r="AH102" s="95"/>
      <c r="AI102" s="95">
        <v>15</v>
      </c>
      <c r="AJ102" s="95"/>
      <c r="AK102" s="95"/>
      <c r="AL102" s="95"/>
      <c r="AM102" s="95">
        <v>15</v>
      </c>
      <c r="AN102" s="185"/>
      <c r="AO102" s="95">
        <v>15</v>
      </c>
      <c r="AP102" s="95"/>
      <c r="AQ102" s="95">
        <v>15</v>
      </c>
      <c r="AR102" s="95">
        <v>15</v>
      </c>
      <c r="AS102" s="95">
        <v>15</v>
      </c>
      <c r="AT102" s="95">
        <v>15</v>
      </c>
      <c r="AU102" s="95"/>
      <c r="AV102" s="185"/>
      <c r="AW102" s="95"/>
      <c r="AX102" s="95"/>
      <c r="AY102" s="95"/>
      <c r="AZ102" s="95"/>
      <c r="BA102" s="95"/>
      <c r="BB102" s="95">
        <v>15</v>
      </c>
      <c r="BC102" s="95">
        <v>15</v>
      </c>
      <c r="BD102" s="95"/>
      <c r="BE102" s="185"/>
      <c r="BF102" s="95"/>
      <c r="BG102" s="95"/>
      <c r="BH102" s="185"/>
      <c r="BI102" s="95"/>
      <c r="BJ102" s="95"/>
      <c r="BK102" s="95"/>
    </row>
    <row r="103" spans="1:63" ht="30" x14ac:dyDescent="0.2">
      <c r="A103" s="199">
        <v>16</v>
      </c>
      <c r="B103" s="92" t="s">
        <v>65</v>
      </c>
      <c r="C103" s="185"/>
      <c r="D103" s="95"/>
      <c r="E103" s="95"/>
      <c r="F103" s="95"/>
      <c r="G103" s="95"/>
      <c r="H103" s="95">
        <v>16</v>
      </c>
      <c r="I103" s="95"/>
      <c r="J103" s="95"/>
      <c r="K103" s="95"/>
      <c r="L103" s="95"/>
      <c r="M103" s="95"/>
      <c r="N103" s="185"/>
      <c r="O103" s="95"/>
      <c r="P103" s="95"/>
      <c r="Q103" s="95">
        <v>16</v>
      </c>
      <c r="R103" s="95"/>
      <c r="S103" s="95"/>
      <c r="T103" s="95"/>
      <c r="U103" s="95"/>
      <c r="V103" s="95"/>
      <c r="W103" s="95"/>
      <c r="X103" s="185"/>
      <c r="Y103" s="95"/>
      <c r="Z103" s="95"/>
      <c r="AA103" s="95"/>
      <c r="AB103" s="95">
        <v>16</v>
      </c>
      <c r="AC103" s="95"/>
      <c r="AD103" s="95"/>
      <c r="AE103" s="95"/>
      <c r="AF103" s="185"/>
      <c r="AG103" s="95"/>
      <c r="AH103" s="95"/>
      <c r="AI103" s="95"/>
      <c r="AJ103" s="95"/>
      <c r="AK103" s="95"/>
      <c r="AL103" s="95"/>
      <c r="AM103" s="95"/>
      <c r="AN103" s="185"/>
      <c r="AO103" s="95"/>
      <c r="AP103" s="95"/>
      <c r="AQ103" s="95">
        <v>16</v>
      </c>
      <c r="AR103" s="95"/>
      <c r="AS103" s="95">
        <v>16</v>
      </c>
      <c r="AT103" s="95">
        <v>16</v>
      </c>
      <c r="AU103" s="95"/>
      <c r="AV103" s="185"/>
      <c r="AW103" s="95"/>
      <c r="AX103" s="95"/>
      <c r="AY103" s="95"/>
      <c r="AZ103" s="95"/>
      <c r="BA103" s="95"/>
      <c r="BB103" s="95"/>
      <c r="BC103" s="95"/>
      <c r="BD103" s="95"/>
      <c r="BE103" s="185"/>
      <c r="BF103" s="95"/>
      <c r="BG103" s="95"/>
      <c r="BH103" s="185"/>
      <c r="BI103" s="95"/>
      <c r="BJ103" s="95"/>
      <c r="BK103" s="95"/>
    </row>
    <row r="104" spans="1:63" ht="15" x14ac:dyDescent="0.2">
      <c r="A104" s="199">
        <v>17</v>
      </c>
      <c r="B104" s="92" t="s">
        <v>66</v>
      </c>
      <c r="C104" s="185"/>
      <c r="D104" s="95"/>
      <c r="E104" s="95"/>
      <c r="F104" s="95"/>
      <c r="G104" s="95"/>
      <c r="H104" s="95"/>
      <c r="I104" s="95"/>
      <c r="J104" s="95"/>
      <c r="K104" s="95"/>
      <c r="L104" s="95"/>
      <c r="M104" s="95"/>
      <c r="N104" s="185"/>
      <c r="O104" s="95"/>
      <c r="P104" s="95"/>
      <c r="Q104" s="95">
        <v>17</v>
      </c>
      <c r="R104" s="95"/>
      <c r="S104" s="95"/>
      <c r="T104" s="95"/>
      <c r="U104" s="95"/>
      <c r="V104" s="95"/>
      <c r="W104" s="95">
        <v>17</v>
      </c>
      <c r="X104" s="185"/>
      <c r="Y104" s="95"/>
      <c r="Z104" s="95">
        <v>17</v>
      </c>
      <c r="AA104" s="95"/>
      <c r="AB104" s="95"/>
      <c r="AC104" s="95">
        <v>17</v>
      </c>
      <c r="AD104" s="95"/>
      <c r="AE104" s="95">
        <v>17</v>
      </c>
      <c r="AF104" s="185"/>
      <c r="AG104" s="95">
        <v>17</v>
      </c>
      <c r="AH104" s="95"/>
      <c r="AI104" s="95"/>
      <c r="AJ104" s="95"/>
      <c r="AK104" s="95">
        <v>17</v>
      </c>
      <c r="AL104" s="95"/>
      <c r="AM104" s="95">
        <v>17</v>
      </c>
      <c r="AN104" s="185"/>
      <c r="AO104" s="95">
        <v>17</v>
      </c>
      <c r="AP104" s="95"/>
      <c r="AQ104" s="95">
        <v>17</v>
      </c>
      <c r="AR104" s="95">
        <v>17</v>
      </c>
      <c r="AS104" s="95"/>
      <c r="AT104" s="95">
        <v>17</v>
      </c>
      <c r="AU104" s="95">
        <v>17</v>
      </c>
      <c r="AV104" s="185"/>
      <c r="AW104" s="95">
        <v>17</v>
      </c>
      <c r="AX104" s="95">
        <v>17</v>
      </c>
      <c r="AY104" s="95"/>
      <c r="AZ104" s="95"/>
      <c r="BA104" s="95"/>
      <c r="BB104" s="95">
        <v>17</v>
      </c>
      <c r="BC104" s="95"/>
      <c r="BD104" s="95"/>
      <c r="BE104" s="185"/>
      <c r="BF104" s="95"/>
      <c r="BG104" s="95"/>
      <c r="BH104" s="185"/>
      <c r="BI104" s="95"/>
      <c r="BJ104" s="95"/>
      <c r="BK104" s="95"/>
    </row>
    <row r="105" spans="1:63" ht="30" x14ac:dyDescent="0.2">
      <c r="A105" s="199">
        <v>18</v>
      </c>
      <c r="B105" s="228" t="s">
        <v>787</v>
      </c>
      <c r="C105" s="185"/>
      <c r="D105" s="95"/>
      <c r="E105" s="95"/>
      <c r="F105" s="95"/>
      <c r="G105" s="95"/>
      <c r="H105" s="95">
        <v>18</v>
      </c>
      <c r="I105" s="95"/>
      <c r="J105" s="95"/>
      <c r="K105" s="95"/>
      <c r="L105" s="95"/>
      <c r="M105" s="95">
        <v>18</v>
      </c>
      <c r="N105" s="185"/>
      <c r="O105" s="95"/>
      <c r="P105" s="95"/>
      <c r="Q105" s="95">
        <v>18</v>
      </c>
      <c r="R105" s="95">
        <v>18</v>
      </c>
      <c r="S105" s="95"/>
      <c r="T105" s="95"/>
      <c r="U105" s="95"/>
      <c r="V105" s="95"/>
      <c r="W105" s="95">
        <v>18</v>
      </c>
      <c r="X105" s="185"/>
      <c r="Y105" s="95"/>
      <c r="Z105" s="95"/>
      <c r="AA105" s="95"/>
      <c r="AB105" s="95"/>
      <c r="AC105" s="95"/>
      <c r="AD105" s="95"/>
      <c r="AE105" s="95"/>
      <c r="AF105" s="185"/>
      <c r="AG105" s="95"/>
      <c r="AH105" s="95">
        <v>18</v>
      </c>
      <c r="AI105" s="95"/>
      <c r="AJ105" s="95"/>
      <c r="AK105" s="95"/>
      <c r="AL105" s="95"/>
      <c r="AM105" s="95"/>
      <c r="AN105" s="185"/>
      <c r="AO105" s="95"/>
      <c r="AP105" s="95"/>
      <c r="AQ105" s="95"/>
      <c r="AR105" s="95"/>
      <c r="AS105" s="95"/>
      <c r="AT105" s="95"/>
      <c r="AU105" s="95"/>
      <c r="AV105" s="185"/>
      <c r="AW105" s="95"/>
      <c r="AX105" s="95"/>
      <c r="AY105" s="95"/>
      <c r="AZ105" s="95"/>
      <c r="BA105" s="95">
        <v>18</v>
      </c>
      <c r="BB105" s="95">
        <v>18</v>
      </c>
      <c r="BC105" s="95"/>
      <c r="BD105" s="95"/>
      <c r="BE105" s="185"/>
      <c r="BF105" s="95"/>
      <c r="BG105" s="95"/>
      <c r="BH105" s="185"/>
      <c r="BI105" s="95"/>
      <c r="BJ105" s="95"/>
      <c r="BK105" s="95"/>
    </row>
    <row r="106" spans="1:63" ht="30" x14ac:dyDescent="0.25">
      <c r="A106" s="199">
        <v>19</v>
      </c>
      <c r="B106" s="93" t="s">
        <v>418</v>
      </c>
      <c r="C106" s="185"/>
      <c r="D106" s="95"/>
      <c r="E106" s="95"/>
      <c r="F106" s="95"/>
      <c r="G106" s="95"/>
      <c r="H106" s="95">
        <v>19</v>
      </c>
      <c r="I106" s="95">
        <v>19</v>
      </c>
      <c r="J106" s="95"/>
      <c r="K106" s="95"/>
      <c r="L106" s="95"/>
      <c r="M106" s="95">
        <v>19</v>
      </c>
      <c r="N106" s="185"/>
      <c r="O106" s="95"/>
      <c r="P106" s="95"/>
      <c r="Q106" s="95">
        <v>19</v>
      </c>
      <c r="R106" s="95">
        <v>19</v>
      </c>
      <c r="S106" s="95"/>
      <c r="T106" s="95"/>
      <c r="U106" s="95">
        <v>19</v>
      </c>
      <c r="V106" s="95">
        <v>19</v>
      </c>
      <c r="W106" s="95">
        <v>19</v>
      </c>
      <c r="X106" s="185"/>
      <c r="Y106" s="95"/>
      <c r="Z106" s="95">
        <v>19</v>
      </c>
      <c r="AA106" s="95">
        <v>19</v>
      </c>
      <c r="AB106" s="95">
        <v>19</v>
      </c>
      <c r="AC106" s="95">
        <v>19</v>
      </c>
      <c r="AD106" s="95"/>
      <c r="AE106" s="95">
        <v>19</v>
      </c>
      <c r="AF106" s="185"/>
      <c r="AG106" s="95"/>
      <c r="AH106" s="95">
        <v>19</v>
      </c>
      <c r="AI106" s="95">
        <v>19</v>
      </c>
      <c r="AJ106" s="95">
        <v>19</v>
      </c>
      <c r="AK106" s="95"/>
      <c r="AL106" s="95">
        <v>19</v>
      </c>
      <c r="AM106" s="95"/>
      <c r="AN106" s="185"/>
      <c r="AO106" s="95"/>
      <c r="AP106" s="95"/>
      <c r="AQ106" s="95">
        <v>19</v>
      </c>
      <c r="AR106" s="95"/>
      <c r="AS106" s="95"/>
      <c r="AT106" s="95"/>
      <c r="AU106" s="95">
        <v>19</v>
      </c>
      <c r="AV106" s="185"/>
      <c r="AW106" s="95"/>
      <c r="AX106" s="95"/>
      <c r="AY106" s="95"/>
      <c r="AZ106" s="95"/>
      <c r="BA106" s="95">
        <v>19</v>
      </c>
      <c r="BB106" s="95">
        <v>19</v>
      </c>
      <c r="BC106" s="95">
        <v>19</v>
      </c>
      <c r="BD106" s="95"/>
      <c r="BE106" s="185"/>
      <c r="BF106" s="95"/>
      <c r="BG106" s="95"/>
      <c r="BH106" s="185"/>
      <c r="BI106" s="95"/>
      <c r="BJ106" s="95"/>
      <c r="BK106" s="95"/>
    </row>
    <row r="107" spans="1:63" ht="30" x14ac:dyDescent="0.25">
      <c r="A107" s="199">
        <v>20</v>
      </c>
      <c r="B107" s="89" t="s">
        <v>463</v>
      </c>
      <c r="C107" s="185"/>
      <c r="D107" s="95"/>
      <c r="E107" s="95"/>
      <c r="F107" s="95"/>
      <c r="G107" s="95"/>
      <c r="H107" s="95">
        <v>20</v>
      </c>
      <c r="I107" s="95"/>
      <c r="J107" s="95"/>
      <c r="K107" s="95"/>
      <c r="L107" s="95"/>
      <c r="M107" s="95">
        <v>20</v>
      </c>
      <c r="N107" s="185"/>
      <c r="O107" s="95"/>
      <c r="P107" s="95"/>
      <c r="Q107" s="95">
        <v>20</v>
      </c>
      <c r="R107" s="95"/>
      <c r="S107" s="95"/>
      <c r="T107" s="95"/>
      <c r="U107" s="95"/>
      <c r="V107" s="95"/>
      <c r="W107" s="95"/>
      <c r="X107" s="185"/>
      <c r="Y107" s="95"/>
      <c r="Z107" s="95"/>
      <c r="AA107" s="95"/>
      <c r="AB107" s="95"/>
      <c r="AC107" s="95"/>
      <c r="AD107" s="95"/>
      <c r="AE107" s="95"/>
      <c r="AF107" s="185"/>
      <c r="AG107" s="95"/>
      <c r="AH107" s="95"/>
      <c r="AI107" s="95"/>
      <c r="AJ107" s="95"/>
      <c r="AK107" s="95">
        <v>20</v>
      </c>
      <c r="AL107" s="95"/>
      <c r="AM107" s="95"/>
      <c r="AN107" s="185"/>
      <c r="AO107" s="95"/>
      <c r="AP107" s="95"/>
      <c r="AQ107" s="95">
        <v>20</v>
      </c>
      <c r="AR107" s="95"/>
      <c r="AS107" s="95"/>
      <c r="AT107" s="95">
        <v>20</v>
      </c>
      <c r="AU107" s="95">
        <v>20</v>
      </c>
      <c r="AV107" s="185"/>
      <c r="AW107" s="95"/>
      <c r="AX107" s="95"/>
      <c r="AY107" s="95"/>
      <c r="AZ107" s="95"/>
      <c r="BA107" s="95"/>
      <c r="BB107" s="95"/>
      <c r="BC107" s="95"/>
      <c r="BD107" s="95"/>
      <c r="BE107" s="185"/>
      <c r="BF107" s="95"/>
      <c r="BG107" s="95"/>
      <c r="BH107" s="185"/>
      <c r="BI107" s="95"/>
      <c r="BJ107" s="95"/>
      <c r="BK107" s="95"/>
    </row>
    <row r="108" spans="1:63" ht="90" x14ac:dyDescent="0.25">
      <c r="A108" s="199">
        <v>21</v>
      </c>
      <c r="B108" s="89" t="s">
        <v>464</v>
      </c>
      <c r="C108" s="185"/>
      <c r="D108" s="95"/>
      <c r="E108" s="95"/>
      <c r="F108" s="95"/>
      <c r="G108" s="95"/>
      <c r="H108" s="95"/>
      <c r="I108" s="95"/>
      <c r="J108" s="95"/>
      <c r="K108" s="95"/>
      <c r="L108" s="95"/>
      <c r="M108" s="95">
        <v>21</v>
      </c>
      <c r="N108" s="185"/>
      <c r="O108" s="95"/>
      <c r="P108" s="95"/>
      <c r="Q108" s="95"/>
      <c r="R108" s="95"/>
      <c r="S108" s="95"/>
      <c r="T108" s="95"/>
      <c r="U108" s="95"/>
      <c r="V108" s="95"/>
      <c r="W108" s="95"/>
      <c r="X108" s="185"/>
      <c r="Y108" s="95"/>
      <c r="Z108" s="95"/>
      <c r="AA108" s="95"/>
      <c r="AB108" s="95"/>
      <c r="AC108" s="95">
        <v>21</v>
      </c>
      <c r="AD108" s="95"/>
      <c r="AE108" s="95">
        <v>21</v>
      </c>
      <c r="AF108" s="185"/>
      <c r="AG108" s="95"/>
      <c r="AH108" s="95"/>
      <c r="AI108" s="95"/>
      <c r="AJ108" s="95"/>
      <c r="AK108" s="95"/>
      <c r="AL108" s="95"/>
      <c r="AM108" s="95"/>
      <c r="AN108" s="185"/>
      <c r="AO108" s="95">
        <v>21</v>
      </c>
      <c r="AP108" s="95"/>
      <c r="AQ108" s="95">
        <v>21</v>
      </c>
      <c r="AR108" s="95"/>
      <c r="AS108" s="95"/>
      <c r="AT108" s="95"/>
      <c r="AU108" s="95"/>
      <c r="AV108" s="185"/>
      <c r="AW108" s="95"/>
      <c r="AX108" s="95"/>
      <c r="AY108" s="95"/>
      <c r="AZ108" s="95"/>
      <c r="BA108" s="95"/>
      <c r="BB108" s="95">
        <v>21</v>
      </c>
      <c r="BC108" s="95"/>
      <c r="BD108" s="95"/>
      <c r="BE108" s="185"/>
      <c r="BF108" s="95"/>
      <c r="BG108" s="95"/>
      <c r="BH108" s="185"/>
      <c r="BI108" s="95"/>
      <c r="BJ108" s="95"/>
      <c r="BK108" s="95"/>
    </row>
    <row r="109" spans="1:63" ht="60" x14ac:dyDescent="0.25">
      <c r="A109" s="199">
        <v>22</v>
      </c>
      <c r="B109" s="89" t="s">
        <v>402</v>
      </c>
      <c r="C109" s="185"/>
      <c r="D109" s="95"/>
      <c r="E109" s="95"/>
      <c r="F109" s="95"/>
      <c r="G109" s="95"/>
      <c r="H109" s="95">
        <v>22</v>
      </c>
      <c r="I109" s="95"/>
      <c r="J109" s="95"/>
      <c r="K109" s="95"/>
      <c r="L109" s="95"/>
      <c r="M109" s="95">
        <v>22</v>
      </c>
      <c r="N109" s="185"/>
      <c r="O109" s="95"/>
      <c r="P109" s="95">
        <v>22</v>
      </c>
      <c r="Q109" s="95"/>
      <c r="R109" s="95"/>
      <c r="S109" s="95"/>
      <c r="T109" s="95"/>
      <c r="U109" s="95"/>
      <c r="V109" s="95">
        <v>22</v>
      </c>
      <c r="W109" s="95"/>
      <c r="X109" s="185"/>
      <c r="Y109" s="95"/>
      <c r="Z109" s="95">
        <v>22</v>
      </c>
      <c r="AA109" s="95"/>
      <c r="AB109" s="95"/>
      <c r="AC109" s="95"/>
      <c r="AD109" s="95"/>
      <c r="AE109" s="95">
        <v>22</v>
      </c>
      <c r="AF109" s="185"/>
      <c r="AG109" s="95"/>
      <c r="AH109" s="95">
        <v>22</v>
      </c>
      <c r="AI109" s="95"/>
      <c r="AJ109" s="95">
        <v>22</v>
      </c>
      <c r="AK109" s="95"/>
      <c r="AL109" s="95"/>
      <c r="AM109" s="95"/>
      <c r="AN109" s="185"/>
      <c r="AO109" s="95"/>
      <c r="AP109" s="95"/>
      <c r="AQ109" s="95">
        <v>22</v>
      </c>
      <c r="AR109" s="95"/>
      <c r="AS109" s="95">
        <v>22</v>
      </c>
      <c r="AT109" s="95">
        <v>22</v>
      </c>
      <c r="AU109" s="95"/>
      <c r="AV109" s="185"/>
      <c r="AW109" s="95"/>
      <c r="AX109" s="95"/>
      <c r="AY109" s="95"/>
      <c r="AZ109" s="95"/>
      <c r="BA109" s="95">
        <v>22</v>
      </c>
      <c r="BB109" s="95"/>
      <c r="BC109" s="95"/>
      <c r="BD109" s="95"/>
      <c r="BE109" s="185"/>
      <c r="BF109" s="95"/>
      <c r="BG109" s="95"/>
      <c r="BH109" s="185"/>
      <c r="BI109" s="95"/>
      <c r="BJ109" s="95"/>
      <c r="BK109" s="95"/>
    </row>
    <row r="110" spans="1:63" ht="30" x14ac:dyDescent="0.25">
      <c r="A110" s="199">
        <v>23</v>
      </c>
      <c r="B110" s="226" t="s">
        <v>401</v>
      </c>
      <c r="C110" s="185"/>
      <c r="D110" s="95"/>
      <c r="E110" s="95"/>
      <c r="F110" s="95"/>
      <c r="G110" s="95"/>
      <c r="H110" s="95"/>
      <c r="I110" s="95"/>
      <c r="J110" s="95"/>
      <c r="K110" s="95"/>
      <c r="L110" s="95"/>
      <c r="M110" s="95">
        <v>23</v>
      </c>
      <c r="N110" s="185"/>
      <c r="O110" s="95"/>
      <c r="P110" s="95">
        <v>23</v>
      </c>
      <c r="Q110" s="95"/>
      <c r="R110" s="95"/>
      <c r="S110" s="95"/>
      <c r="T110" s="95"/>
      <c r="U110" s="95"/>
      <c r="V110" s="95"/>
      <c r="W110" s="95">
        <v>23</v>
      </c>
      <c r="X110" s="185"/>
      <c r="Y110" s="95"/>
      <c r="Z110" s="95"/>
      <c r="AA110" s="95"/>
      <c r="AB110" s="95"/>
      <c r="AC110" s="95"/>
      <c r="AD110" s="95"/>
      <c r="AE110" s="95">
        <v>23</v>
      </c>
      <c r="AF110" s="185"/>
      <c r="AG110" s="95"/>
      <c r="AH110" s="95"/>
      <c r="AI110" s="95"/>
      <c r="AJ110" s="95"/>
      <c r="AK110" s="95"/>
      <c r="AL110" s="95"/>
      <c r="AM110" s="95"/>
      <c r="AN110" s="185"/>
      <c r="AO110" s="95"/>
      <c r="AP110" s="95"/>
      <c r="AQ110" s="95"/>
      <c r="AR110" s="95"/>
      <c r="AS110" s="95"/>
      <c r="AT110" s="95"/>
      <c r="AU110" s="95"/>
      <c r="AV110" s="185"/>
      <c r="AW110" s="95"/>
      <c r="AX110" s="95"/>
      <c r="AY110" s="95"/>
      <c r="AZ110" s="95"/>
      <c r="BA110" s="95">
        <v>23</v>
      </c>
      <c r="BB110" s="95">
        <v>23</v>
      </c>
      <c r="BC110" s="95"/>
      <c r="BD110" s="95"/>
      <c r="BE110" s="185"/>
      <c r="BF110" s="95"/>
      <c r="BG110" s="95">
        <v>23</v>
      </c>
      <c r="BH110" s="185"/>
      <c r="BI110" s="95"/>
      <c r="BJ110" s="95"/>
      <c r="BK110" s="95"/>
    </row>
    <row r="111" spans="1:63" ht="90" x14ac:dyDescent="0.25">
      <c r="A111" s="199">
        <v>24</v>
      </c>
      <c r="B111" s="89" t="s">
        <v>400</v>
      </c>
      <c r="C111" s="185"/>
      <c r="D111" s="95"/>
      <c r="E111" s="95"/>
      <c r="F111" s="95"/>
      <c r="G111" s="95"/>
      <c r="H111" s="95"/>
      <c r="I111" s="95">
        <v>24</v>
      </c>
      <c r="J111" s="95"/>
      <c r="K111" s="95"/>
      <c r="L111" s="95"/>
      <c r="M111" s="95">
        <v>24</v>
      </c>
      <c r="N111" s="185"/>
      <c r="O111" s="95"/>
      <c r="P111" s="95"/>
      <c r="Q111" s="95"/>
      <c r="R111" s="95"/>
      <c r="S111" s="95">
        <v>24</v>
      </c>
      <c r="T111" s="95"/>
      <c r="U111" s="95"/>
      <c r="V111" s="95"/>
      <c r="W111" s="95">
        <v>24</v>
      </c>
      <c r="X111" s="185"/>
      <c r="Y111" s="95"/>
      <c r="Z111" s="95"/>
      <c r="AA111" s="95"/>
      <c r="AB111" s="95"/>
      <c r="AC111" s="95"/>
      <c r="AD111" s="95"/>
      <c r="AE111" s="95">
        <v>24</v>
      </c>
      <c r="AF111" s="185"/>
      <c r="AG111" s="95"/>
      <c r="AH111" s="95"/>
      <c r="AI111" s="95"/>
      <c r="AJ111" s="95"/>
      <c r="AK111" s="95"/>
      <c r="AL111" s="95">
        <v>24</v>
      </c>
      <c r="AM111" s="95"/>
      <c r="AN111" s="185"/>
      <c r="AO111" s="95"/>
      <c r="AP111" s="95"/>
      <c r="AQ111" s="95"/>
      <c r="AR111" s="95"/>
      <c r="AS111" s="95"/>
      <c r="AT111" s="95"/>
      <c r="AU111" s="95">
        <v>24</v>
      </c>
      <c r="AV111" s="185"/>
      <c r="AW111" s="95">
        <v>24</v>
      </c>
      <c r="AX111" s="95">
        <v>24</v>
      </c>
      <c r="AY111" s="95"/>
      <c r="AZ111" s="95"/>
      <c r="BA111" s="95"/>
      <c r="BB111" s="95"/>
      <c r="BC111" s="95">
        <v>24</v>
      </c>
      <c r="BD111" s="95"/>
      <c r="BE111" s="185"/>
      <c r="BF111" s="95"/>
      <c r="BG111" s="95"/>
      <c r="BH111" s="185"/>
      <c r="BI111" s="95"/>
      <c r="BJ111" s="95"/>
      <c r="BK111" s="95"/>
    </row>
    <row r="112" spans="1:63" ht="90" x14ac:dyDescent="0.25">
      <c r="A112" s="199">
        <v>25</v>
      </c>
      <c r="B112" s="89" t="s">
        <v>399</v>
      </c>
      <c r="C112" s="185"/>
      <c r="D112" s="95"/>
      <c r="E112" s="95"/>
      <c r="F112" s="95"/>
      <c r="G112" s="95"/>
      <c r="H112" s="95"/>
      <c r="I112" s="95"/>
      <c r="J112" s="95"/>
      <c r="K112" s="95"/>
      <c r="L112" s="95"/>
      <c r="M112" s="95">
        <v>25</v>
      </c>
      <c r="N112" s="185"/>
      <c r="O112" s="95"/>
      <c r="P112" s="95">
        <v>25</v>
      </c>
      <c r="Q112" s="95"/>
      <c r="R112" s="95"/>
      <c r="S112" s="95">
        <v>25</v>
      </c>
      <c r="T112" s="95"/>
      <c r="U112" s="95"/>
      <c r="V112" s="95"/>
      <c r="W112" s="95">
        <v>25</v>
      </c>
      <c r="X112" s="185"/>
      <c r="Y112" s="95"/>
      <c r="Z112" s="95"/>
      <c r="AA112" s="95"/>
      <c r="AB112" s="95"/>
      <c r="AC112" s="95"/>
      <c r="AD112" s="95"/>
      <c r="AE112" s="95">
        <v>25</v>
      </c>
      <c r="AF112" s="185"/>
      <c r="AG112" s="95"/>
      <c r="AH112" s="95"/>
      <c r="AI112" s="95"/>
      <c r="AJ112" s="95"/>
      <c r="AK112" s="95"/>
      <c r="AL112" s="95">
        <v>25</v>
      </c>
      <c r="AM112" s="95"/>
      <c r="AN112" s="185"/>
      <c r="AO112" s="95"/>
      <c r="AP112" s="95"/>
      <c r="AQ112" s="95"/>
      <c r="AR112" s="95"/>
      <c r="AS112" s="95"/>
      <c r="AT112" s="95"/>
      <c r="AU112" s="95"/>
      <c r="AV112" s="185"/>
      <c r="AW112" s="95">
        <v>25</v>
      </c>
      <c r="AX112" s="95">
        <v>25</v>
      </c>
      <c r="AY112" s="95"/>
      <c r="AZ112" s="95"/>
      <c r="BA112" s="95"/>
      <c r="BB112" s="95"/>
      <c r="BC112" s="95">
        <v>25</v>
      </c>
      <c r="BD112" s="95"/>
      <c r="BE112" s="185"/>
      <c r="BF112" s="95"/>
      <c r="BG112" s="95"/>
      <c r="BH112" s="185"/>
      <c r="BI112" s="95"/>
      <c r="BJ112" s="95"/>
      <c r="BK112" s="95"/>
    </row>
    <row r="113" spans="1:63" ht="30" x14ac:dyDescent="0.25">
      <c r="A113" s="199">
        <v>26</v>
      </c>
      <c r="B113" s="89" t="s">
        <v>465</v>
      </c>
      <c r="C113" s="185"/>
      <c r="D113" s="95"/>
      <c r="E113" s="95"/>
      <c r="F113" s="95"/>
      <c r="G113" s="95"/>
      <c r="H113" s="95"/>
      <c r="I113" s="95"/>
      <c r="J113" s="95"/>
      <c r="K113" s="95"/>
      <c r="L113" s="95"/>
      <c r="M113" s="95"/>
      <c r="N113" s="185"/>
      <c r="O113" s="95"/>
      <c r="P113" s="95">
        <v>26</v>
      </c>
      <c r="Q113" s="95"/>
      <c r="R113" s="95"/>
      <c r="S113" s="95"/>
      <c r="T113" s="95">
        <v>26</v>
      </c>
      <c r="U113" s="95">
        <v>26</v>
      </c>
      <c r="V113" s="95">
        <v>26</v>
      </c>
      <c r="W113" s="95">
        <v>26</v>
      </c>
      <c r="X113" s="185"/>
      <c r="Y113" s="95"/>
      <c r="Z113" s="95">
        <v>26</v>
      </c>
      <c r="AA113" s="95"/>
      <c r="AB113" s="95"/>
      <c r="AC113" s="95"/>
      <c r="AD113" s="95">
        <v>26</v>
      </c>
      <c r="AE113" s="95"/>
      <c r="AF113" s="185"/>
      <c r="AG113" s="95"/>
      <c r="AH113" s="95">
        <v>26</v>
      </c>
      <c r="AI113" s="95">
        <v>26</v>
      </c>
      <c r="AJ113" s="95"/>
      <c r="AK113" s="95"/>
      <c r="AL113" s="95"/>
      <c r="AM113" s="95"/>
      <c r="AN113" s="185"/>
      <c r="AO113" s="95"/>
      <c r="AP113" s="95"/>
      <c r="AQ113" s="95"/>
      <c r="AR113" s="95">
        <v>26</v>
      </c>
      <c r="AS113" s="95">
        <v>26</v>
      </c>
      <c r="AT113" s="95"/>
      <c r="AU113" s="95"/>
      <c r="AV113" s="185"/>
      <c r="AW113" s="95"/>
      <c r="AX113" s="95"/>
      <c r="AY113" s="95"/>
      <c r="AZ113" s="95"/>
      <c r="BA113" s="95"/>
      <c r="BB113" s="95">
        <v>26</v>
      </c>
      <c r="BC113" s="95"/>
      <c r="BD113" s="95"/>
      <c r="BE113" s="185"/>
      <c r="BF113" s="95"/>
      <c r="BG113" s="95"/>
      <c r="BH113" s="185"/>
      <c r="BI113" s="95"/>
      <c r="BJ113" s="95"/>
      <c r="BK113" s="95"/>
    </row>
    <row r="114" spans="1:63" ht="45" x14ac:dyDescent="0.25">
      <c r="A114" s="199">
        <v>27</v>
      </c>
      <c r="B114" s="88" t="s">
        <v>398</v>
      </c>
      <c r="C114" s="185"/>
      <c r="D114" s="95"/>
      <c r="E114" s="95"/>
      <c r="F114" s="95"/>
      <c r="G114" s="95"/>
      <c r="H114" s="95"/>
      <c r="I114" s="95"/>
      <c r="J114" s="95"/>
      <c r="K114" s="95"/>
      <c r="L114" s="95"/>
      <c r="M114" s="95">
        <v>27</v>
      </c>
      <c r="N114" s="185"/>
      <c r="O114" s="95"/>
      <c r="P114" s="95">
        <v>27</v>
      </c>
      <c r="Q114" s="95">
        <v>27</v>
      </c>
      <c r="R114" s="95"/>
      <c r="S114" s="95"/>
      <c r="T114" s="95"/>
      <c r="U114" s="95">
        <v>27</v>
      </c>
      <c r="V114" s="95"/>
      <c r="W114" s="95"/>
      <c r="X114" s="185"/>
      <c r="Y114" s="95"/>
      <c r="Z114" s="95">
        <v>27</v>
      </c>
      <c r="AA114" s="95"/>
      <c r="AB114" s="95"/>
      <c r="AC114" s="95"/>
      <c r="AD114" s="95">
        <v>27</v>
      </c>
      <c r="AE114" s="95"/>
      <c r="AF114" s="185"/>
      <c r="AG114" s="95"/>
      <c r="AH114" s="95"/>
      <c r="AI114" s="95">
        <v>27</v>
      </c>
      <c r="AJ114" s="95">
        <v>27</v>
      </c>
      <c r="AK114" s="95">
        <v>27</v>
      </c>
      <c r="AL114" s="95"/>
      <c r="AM114" s="95"/>
      <c r="AN114" s="185"/>
      <c r="AO114" s="95"/>
      <c r="AP114" s="95"/>
      <c r="AQ114" s="95">
        <v>27</v>
      </c>
      <c r="AR114" s="95">
        <v>27</v>
      </c>
      <c r="AS114" s="95">
        <v>27</v>
      </c>
      <c r="AT114" s="95">
        <v>27</v>
      </c>
      <c r="AU114" s="95"/>
      <c r="AV114" s="185"/>
      <c r="AW114" s="95"/>
      <c r="AX114" s="95"/>
      <c r="AY114" s="95"/>
      <c r="AZ114" s="95"/>
      <c r="BA114" s="95">
        <v>27</v>
      </c>
      <c r="BB114" s="95"/>
      <c r="BC114" s="95"/>
      <c r="BD114" s="95"/>
      <c r="BE114" s="185"/>
      <c r="BF114" s="95"/>
      <c r="BG114" s="95"/>
      <c r="BH114" s="185"/>
      <c r="BI114" s="95"/>
      <c r="BJ114" s="95"/>
      <c r="BK114" s="95"/>
    </row>
    <row r="115" spans="1:63" ht="30" x14ac:dyDescent="0.25">
      <c r="A115" s="199">
        <v>28</v>
      </c>
      <c r="B115" s="93" t="s">
        <v>425</v>
      </c>
      <c r="C115" s="185"/>
      <c r="D115" s="95"/>
      <c r="E115" s="95"/>
      <c r="F115" s="95"/>
      <c r="G115" s="95"/>
      <c r="H115" s="95"/>
      <c r="I115" s="95"/>
      <c r="J115" s="95"/>
      <c r="K115" s="95"/>
      <c r="L115" s="95"/>
      <c r="M115" s="95">
        <v>28</v>
      </c>
      <c r="N115" s="185"/>
      <c r="O115" s="95"/>
      <c r="P115" s="95"/>
      <c r="Q115" s="95"/>
      <c r="R115" s="95"/>
      <c r="S115" s="95">
        <v>28</v>
      </c>
      <c r="T115" s="95"/>
      <c r="U115" s="95"/>
      <c r="V115" s="95"/>
      <c r="W115" s="95"/>
      <c r="X115" s="185"/>
      <c r="Y115" s="95"/>
      <c r="Z115" s="95"/>
      <c r="AA115" s="95"/>
      <c r="AB115" s="95"/>
      <c r="AC115" s="95">
        <v>28</v>
      </c>
      <c r="AD115" s="95"/>
      <c r="AE115" s="95">
        <v>28</v>
      </c>
      <c r="AF115" s="185"/>
      <c r="AG115" s="95"/>
      <c r="AH115" s="95"/>
      <c r="AI115" s="95"/>
      <c r="AJ115" s="95"/>
      <c r="AK115" s="95"/>
      <c r="AL115" s="95">
        <v>28</v>
      </c>
      <c r="AM115" s="95"/>
      <c r="AN115" s="185"/>
      <c r="AO115" s="95">
        <v>28</v>
      </c>
      <c r="AP115" s="95"/>
      <c r="AQ115" s="95">
        <v>28</v>
      </c>
      <c r="AR115" s="95"/>
      <c r="AS115" s="95"/>
      <c r="AT115" s="95"/>
      <c r="AU115" s="95"/>
      <c r="AV115" s="185"/>
      <c r="AW115" s="95"/>
      <c r="AX115" s="95"/>
      <c r="AY115" s="95"/>
      <c r="AZ115" s="95"/>
      <c r="BA115" s="95"/>
      <c r="BB115" s="95">
        <v>28</v>
      </c>
      <c r="BC115" s="95"/>
      <c r="BD115" s="95"/>
      <c r="BE115" s="185"/>
      <c r="BF115" s="95"/>
      <c r="BG115" s="95"/>
      <c r="BH115" s="185"/>
      <c r="BI115" s="95"/>
      <c r="BJ115" s="95"/>
      <c r="BK115" s="95"/>
    </row>
    <row r="116" spans="1:63" ht="30" x14ac:dyDescent="0.25">
      <c r="A116" s="199">
        <v>29</v>
      </c>
      <c r="B116" s="93" t="s">
        <v>427</v>
      </c>
      <c r="C116" s="185"/>
      <c r="D116" s="95"/>
      <c r="E116" s="95"/>
      <c r="F116" s="95"/>
      <c r="G116" s="95"/>
      <c r="H116" s="95">
        <v>29</v>
      </c>
      <c r="I116" s="95"/>
      <c r="J116" s="95"/>
      <c r="K116" s="95"/>
      <c r="L116" s="95"/>
      <c r="M116" s="95">
        <v>29</v>
      </c>
      <c r="N116" s="185"/>
      <c r="O116" s="95"/>
      <c r="P116" s="95">
        <v>29</v>
      </c>
      <c r="Q116" s="95"/>
      <c r="R116" s="95"/>
      <c r="S116" s="95">
        <v>29</v>
      </c>
      <c r="T116" s="95"/>
      <c r="U116" s="95">
        <v>29</v>
      </c>
      <c r="V116" s="95">
        <v>29</v>
      </c>
      <c r="W116" s="95">
        <v>29</v>
      </c>
      <c r="X116" s="185"/>
      <c r="Y116" s="95"/>
      <c r="Z116" s="95"/>
      <c r="AA116" s="95"/>
      <c r="AB116" s="95"/>
      <c r="AC116" s="95">
        <v>29</v>
      </c>
      <c r="AD116" s="95"/>
      <c r="AE116" s="95">
        <v>29</v>
      </c>
      <c r="AF116" s="185"/>
      <c r="AG116" s="95"/>
      <c r="AH116" s="95">
        <v>29</v>
      </c>
      <c r="AI116" s="95"/>
      <c r="AJ116" s="95"/>
      <c r="AK116" s="95"/>
      <c r="AL116" s="95">
        <v>29</v>
      </c>
      <c r="AM116" s="95"/>
      <c r="AN116" s="185"/>
      <c r="AO116" s="95"/>
      <c r="AP116" s="95"/>
      <c r="AQ116" s="95"/>
      <c r="AR116" s="95"/>
      <c r="AS116" s="95"/>
      <c r="AT116" s="95"/>
      <c r="AU116" s="95">
        <v>29</v>
      </c>
      <c r="AV116" s="185"/>
      <c r="AW116" s="95">
        <v>29</v>
      </c>
      <c r="AX116" s="95"/>
      <c r="AY116" s="95"/>
      <c r="AZ116" s="95"/>
      <c r="BA116" s="95">
        <v>29</v>
      </c>
      <c r="BB116" s="95">
        <v>29</v>
      </c>
      <c r="BC116" s="95">
        <v>29</v>
      </c>
      <c r="BD116" s="95"/>
      <c r="BE116" s="185"/>
      <c r="BF116" s="95"/>
      <c r="BG116" s="95"/>
      <c r="BH116" s="185"/>
      <c r="BI116" s="95"/>
      <c r="BJ116" s="95"/>
      <c r="BK116" s="95"/>
    </row>
    <row r="117" spans="1:63" ht="45" x14ac:dyDescent="0.2">
      <c r="A117" s="199">
        <v>30</v>
      </c>
      <c r="B117" s="221" t="s">
        <v>783</v>
      </c>
      <c r="C117" s="185"/>
      <c r="D117" s="95"/>
      <c r="E117" s="95"/>
      <c r="F117" s="95"/>
      <c r="G117" s="95"/>
      <c r="H117" s="95"/>
      <c r="I117" s="95">
        <v>30</v>
      </c>
      <c r="J117" s="95"/>
      <c r="K117" s="95">
        <v>30</v>
      </c>
      <c r="L117" s="95"/>
      <c r="M117" s="95">
        <v>30</v>
      </c>
      <c r="N117" s="185"/>
      <c r="O117" s="95"/>
      <c r="P117" s="95"/>
      <c r="Q117" s="95"/>
      <c r="R117" s="95"/>
      <c r="S117" s="95">
        <v>30</v>
      </c>
      <c r="T117" s="95"/>
      <c r="U117" s="95"/>
      <c r="V117" s="95"/>
      <c r="W117" s="95"/>
      <c r="X117" s="185"/>
      <c r="Y117" s="95"/>
      <c r="Z117" s="95"/>
      <c r="AA117" s="95"/>
      <c r="AB117" s="95"/>
      <c r="AC117" s="95">
        <v>30</v>
      </c>
      <c r="AD117" s="95"/>
      <c r="AE117" s="95"/>
      <c r="AF117" s="185"/>
      <c r="AG117" s="95"/>
      <c r="AH117" s="95"/>
      <c r="AI117" s="95"/>
      <c r="AJ117" s="95"/>
      <c r="AK117" s="95"/>
      <c r="AL117" s="95">
        <v>30</v>
      </c>
      <c r="AM117" s="95"/>
      <c r="AN117" s="185"/>
      <c r="AO117" s="95"/>
      <c r="AP117" s="95"/>
      <c r="AQ117" s="95"/>
      <c r="AR117" s="95"/>
      <c r="AS117" s="95"/>
      <c r="AT117" s="95"/>
      <c r="AU117" s="95"/>
      <c r="AV117" s="185"/>
      <c r="AW117" s="95"/>
      <c r="AX117" s="95"/>
      <c r="AY117" s="95"/>
      <c r="AZ117" s="95"/>
      <c r="BA117" s="95"/>
      <c r="BB117" s="95"/>
      <c r="BC117" s="95">
        <v>30</v>
      </c>
      <c r="BD117" s="95"/>
      <c r="BE117" s="185"/>
      <c r="BF117" s="95"/>
      <c r="BG117" s="95"/>
      <c r="BH117" s="185"/>
      <c r="BI117" s="95"/>
      <c r="BJ117" s="95"/>
      <c r="BK117" s="95"/>
    </row>
    <row r="121" spans="1:63" x14ac:dyDescent="0.2">
      <c r="AM121" s="184"/>
    </row>
  </sheetData>
  <mergeCells count="12">
    <mergeCell ref="A63:B63"/>
    <mergeCell ref="A75:B75"/>
    <mergeCell ref="A87:B87"/>
    <mergeCell ref="A29:B29"/>
    <mergeCell ref="A30:B30"/>
    <mergeCell ref="A53:B53"/>
    <mergeCell ref="A1:AX1"/>
    <mergeCell ref="A3:A5"/>
    <mergeCell ref="B3:B5"/>
    <mergeCell ref="A6:B6"/>
    <mergeCell ref="A18:B18"/>
    <mergeCell ref="C3:BK4"/>
  </mergeCells>
  <pageMargins left="0.17" right="0.11" top="0.32" bottom="0.14000000000000001" header="0.3" footer="0.3"/>
  <pageSetup paperSize="9" scale="7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DAFTAR KELENGKAPAN DOK</vt:lpstr>
      <vt:lpstr>VISI dan MISI</vt:lpstr>
      <vt:lpstr>Sasaran dan Tujuan</vt:lpstr>
      <vt:lpstr>Profil &amp; CP</vt:lpstr>
      <vt:lpstr>CP</vt:lpstr>
      <vt:lpstr>Bahan Kajian</vt:lpstr>
      <vt:lpstr>MATRIKS Bahan Kajian</vt:lpstr>
      <vt:lpstr>Matriks Organisasi Mata Kuliah </vt:lpstr>
      <vt:lpstr>MATRIKS Mata Kuliah</vt:lpstr>
      <vt:lpstr>Pembentukan Mata Kuliah</vt:lpstr>
      <vt:lpstr>Persebaran Mata Kuliah </vt:lpstr>
      <vt:lpstr>Mata Kuliah sesuai CP</vt:lpstr>
      <vt:lpstr>Kurikulum MBKM 2021</vt:lpstr>
      <vt:lpstr>bagan kurikulum MBKM 2021</vt:lpstr>
      <vt:lpstr>Matirk V-2a</vt:lpstr>
      <vt:lpstr>'DAFTAR KELENGKAPAN DOK'!Print_Area</vt:lpstr>
      <vt:lpstr>'VISI dan MISI'!Print_Area</vt:lpstr>
    </vt:vector>
  </TitlesOfParts>
  <Company>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Bambang Triputranto</cp:lastModifiedBy>
  <cp:lastPrinted>2017-01-11T04:19:26Z</cp:lastPrinted>
  <dcterms:created xsi:type="dcterms:W3CDTF">2014-11-08T04:01:46Z</dcterms:created>
  <dcterms:modified xsi:type="dcterms:W3CDTF">2023-11-27T09:12:23Z</dcterms:modified>
</cp:coreProperties>
</file>