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soas_Compras" sheetId="1" r:id="rId4"/>
    <sheet state="visible" name="pessoas" sheetId="2" r:id="rId5"/>
    <sheet state="visible" name="compras_realizadas" sheetId="3" r:id="rId6"/>
  </sheets>
  <definedNames>
    <definedName hidden="1" localSheetId="0" name="_xlnm._FilterDatabase">Pessoas_Compras!$G$1:$H$6</definedName>
  </definedNames>
  <calcPr/>
</workbook>
</file>

<file path=xl/sharedStrings.xml><?xml version="1.0" encoding="utf-8"?>
<sst xmlns="http://schemas.openxmlformats.org/spreadsheetml/2006/main" count="268" uniqueCount="27">
  <si>
    <t>id_compra</t>
  </si>
  <si>
    <t>nome_pessoa</t>
  </si>
  <si>
    <t>regiao</t>
  </si>
  <si>
    <t>produto_comprado</t>
  </si>
  <si>
    <t>preço_do_produto</t>
  </si>
  <si>
    <t>Região</t>
  </si>
  <si>
    <t>Faturamento Total</t>
  </si>
  <si>
    <t>Norte</t>
  </si>
  <si>
    <t>Sudeste</t>
  </si>
  <si>
    <t>Nordeste</t>
  </si>
  <si>
    <t>Centro-Oeste</t>
  </si>
  <si>
    <t>Sul</t>
  </si>
  <si>
    <t>João da Silva</t>
  </si>
  <si>
    <t>Ana Souza</t>
  </si>
  <si>
    <t>Felipe Lima</t>
  </si>
  <si>
    <t>Maria Oliveira</t>
  </si>
  <si>
    <t>Carlos Santos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</si>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</sst>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4" fontId="3" numFmtId="0" xfId="0" applyAlignment="1" applyFill="1" applyFont="1">
      <alignment readingOrder="0"/>
    </xf>
    <xf borderId="0" fillId="5" fontId="2" numFmtId="164" xfId="0" applyFill="1" applyFont="1" applyNumberFormat="1"/>
    <xf borderId="0" fillId="6" fontId="2" numFmtId="164" xfId="0" applyFill="1" applyFont="1" applyNumberFormat="1"/>
    <xf borderId="0" fillId="7" fontId="2" numFmtId="164" xfId="0" applyFill="1" applyFont="1" applyNumberFormat="1"/>
    <xf borderId="0" fillId="8" fontId="2" numFmtId="164" xfId="0" applyFill="1" applyFont="1" applyNumberFormat="1"/>
    <xf borderId="0" fillId="9" fontId="2" numFmtId="164" xfId="0" applyFill="1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de Faturamento Total por Região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Pessoas_Compras!$H$1</c:f>
            </c:strRef>
          </c:tx>
          <c:dPt>
            <c:idx val="0"/>
            <c:explosion val="25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Pt>
            <c:idx val="3"/>
            <c:explosion val="0"/>
            <c:spPr>
              <a:solidFill>
                <a:srgbClr val="F1C232"/>
              </a:solidFill>
            </c:spPr>
          </c:dPt>
          <c:dPt>
            <c:idx val="4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Pessoas_Compras!$G$2:$G$6</c:f>
            </c:strRef>
          </c:cat>
          <c:val>
            <c:numRef>
              <c:f>Pessoas_Compras!$H$2:$H$6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Faturamento Total por Região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Pessoas_Compras!$H$1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Pessoas_Compras!$G$2:$G$6</c:f>
            </c:strRef>
          </c:cat>
          <c:val>
            <c:numRef>
              <c:f>Pessoas_Compras!$H$2:$H$6</c:f>
              <c:numCache/>
            </c:numRef>
          </c:val>
        </c:ser>
        <c:axId val="119468345"/>
        <c:axId val="671787667"/>
      </c:barChart>
      <c:catAx>
        <c:axId val="11946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87667"/>
      </c:catAx>
      <c:valAx>
        <c:axId val="67178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Faturamento Total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8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7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25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3" max="3" width="12.25"/>
    <col customWidth="1" min="4" max="4" width="17.5"/>
    <col customWidth="1" min="5" max="5" width="17.13"/>
    <col customWidth="1" min="6" max="6" width="8.38"/>
    <col customWidth="1" min="8" max="8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>
        <f>compras_realizadas!A2</f>
        <v>1</v>
      </c>
      <c r="B2" s="4" t="str">
        <f>VLOOKUP(A2,pessoas!$A$2:$B$101,2,FALSE)</f>
        <v>João da Silva</v>
      </c>
      <c r="C2" s="4" t="str">
        <f>VLOOKUP(A2,pessoas!$A$2:$C$101,3,FALSE)</f>
        <v>Norte</v>
      </c>
      <c r="D2" s="4" t="str">
        <f>VLOOKUP(A2,compras_realizadas!$A$2:$B$51,2,FALSE)</f>
        <v>Smartphone</v>
      </c>
      <c r="E2" s="5">
        <f>VLOOKUP(A2,compras_realizadas!$A$2:$C$51,3,FALSE)</f>
        <v>1500</v>
      </c>
      <c r="G2" s="6" t="s">
        <v>7</v>
      </c>
      <c r="H2" s="7">
        <f>Sumif(C2:C51,"Norte",E2:E51)</f>
        <v>10650</v>
      </c>
    </row>
    <row r="3">
      <c r="A3" s="3">
        <f>compras_realizadas!A3</f>
        <v>3</v>
      </c>
      <c r="B3" s="4" t="str">
        <f>VLOOKUP(A3,pessoas!$A$2:$B$101,2,FALSE)</f>
        <v>Carlos Santos</v>
      </c>
      <c r="C3" s="4" t="str">
        <f>VLOOKUP(A3,pessoas!$A$2:$C$101,3,FALSE)</f>
        <v>Norte</v>
      </c>
      <c r="D3" s="4" t="str">
        <f>VLOOKUP(A3,compras_realizadas!$A$2:$B$51,2,FALSE)</f>
        <v>Laptop</v>
      </c>
      <c r="E3" s="5">
        <f>VLOOKUP(A3,compras_realizadas!$A$2:$C$51,3,FALSE)</f>
        <v>3000</v>
      </c>
      <c r="G3" s="6" t="s">
        <v>8</v>
      </c>
      <c r="H3" s="8">
        <f>Sumif(C2:C51,"Sudeste",E2:E51)</f>
        <v>9930</v>
      </c>
    </row>
    <row r="4">
      <c r="A4" s="3">
        <f>compras_realizadas!A4</f>
        <v>5</v>
      </c>
      <c r="B4" s="4" t="str">
        <f>VLOOKUP(A4,pessoas!$A$2:$B$101,2,FALSE)</f>
        <v>João da Silva</v>
      </c>
      <c r="C4" s="4" t="str">
        <f>VLOOKUP(A4,pessoas!$A$2:$C$101,3,FALSE)</f>
        <v>Centro-Oeste</v>
      </c>
      <c r="D4" s="4" t="str">
        <f>VLOOKUP(A4,compras_realizadas!$A$2:$B$51,2,FALSE)</f>
        <v>Tablet</v>
      </c>
      <c r="E4" s="5">
        <f>VLOOKUP(A4,compras_realizadas!$A$2:$C$51,3,FALSE)</f>
        <v>800</v>
      </c>
      <c r="G4" s="6" t="s">
        <v>9</v>
      </c>
      <c r="H4" s="9">
        <f>Sumif(C2:C51,"Nordeste",E2:E51)</f>
        <v>9860</v>
      </c>
    </row>
    <row r="5">
      <c r="A5" s="3">
        <f>compras_realizadas!A5</f>
        <v>8</v>
      </c>
      <c r="B5" s="4" t="str">
        <f>VLOOKUP(A5,pessoas!$A$2:$B$101,2,FALSE)</f>
        <v>Felipe Lima</v>
      </c>
      <c r="C5" s="4" t="str">
        <f>VLOOKUP(A5,pessoas!$A$2:$C$101,3,FALSE)</f>
        <v>Norte</v>
      </c>
      <c r="D5" s="4" t="str">
        <f>VLOOKUP(A5,compras_realizadas!$A$2:$B$51,2,FALSE)</f>
        <v>Headphones</v>
      </c>
      <c r="E5" s="5">
        <f>VLOOKUP(A5,compras_realizadas!$A$2:$C$51,3,FALSE)</f>
        <v>150</v>
      </c>
      <c r="G5" s="6" t="s">
        <v>10</v>
      </c>
      <c r="H5" s="10">
        <f>Sumif(C2:C51,"Centro-Oeste",E2:E51)</f>
        <v>6180</v>
      </c>
    </row>
    <row r="6">
      <c r="A6" s="3">
        <f>compras_realizadas!A6</f>
        <v>10</v>
      </c>
      <c r="B6" s="4" t="str">
        <f>VLOOKUP(A6,pessoas!$A$2:$B$101,2,FALSE)</f>
        <v>Carlos Santos</v>
      </c>
      <c r="C6" s="4" t="str">
        <f>VLOOKUP(A6,pessoas!$A$2:$C$101,3,FALSE)</f>
        <v>Nordeste</v>
      </c>
      <c r="D6" s="4" t="str">
        <f>VLOOKUP(A6,compras_realizadas!$A$2:$B$51,2,FALSE)</f>
        <v>Monitor</v>
      </c>
      <c r="E6" s="5">
        <f>VLOOKUP(A6,compras_realizadas!$A$2:$C$51,3,FALSE)</f>
        <v>1200</v>
      </c>
      <c r="G6" s="6" t="s">
        <v>11</v>
      </c>
      <c r="H6" s="11">
        <f>Sumif(C2:C51,"Sul",E2:E51)</f>
        <v>4780</v>
      </c>
    </row>
    <row r="7">
      <c r="A7" s="3">
        <f>compras_realizadas!A7</f>
        <v>12</v>
      </c>
      <c r="B7" s="4" t="str">
        <f>VLOOKUP(A7,pessoas!$A$2:$B$101,2,FALSE)</f>
        <v>Maria Oliveira</v>
      </c>
      <c r="C7" s="4" t="str">
        <f>VLOOKUP(A7,pessoas!$A$2:$C$101,3,FALSE)</f>
        <v>Sudeste</v>
      </c>
      <c r="D7" s="4" t="str">
        <f>VLOOKUP(A7,compras_realizadas!$A$2:$B$51,2,FALSE)</f>
        <v>Mouse</v>
      </c>
      <c r="E7" s="5">
        <f>VLOOKUP(A7,compras_realizadas!$A$2:$C$51,3,FALSE)</f>
        <v>50</v>
      </c>
    </row>
    <row r="8">
      <c r="A8" s="3">
        <f>compras_realizadas!A8</f>
        <v>14</v>
      </c>
      <c r="B8" s="4" t="str">
        <f>VLOOKUP(A8,pessoas!$A$2:$B$101,2,FALSE)</f>
        <v>Ana Souza</v>
      </c>
      <c r="C8" s="4" t="str">
        <f>VLOOKUP(A8,pessoas!$A$2:$C$101,3,FALSE)</f>
        <v>Nordeste</v>
      </c>
      <c r="D8" s="4" t="str">
        <f>VLOOKUP(A8,compras_realizadas!$A$2:$B$51,2,FALSE)</f>
        <v>Keyboard</v>
      </c>
      <c r="E8" s="5">
        <f>VLOOKUP(A8,compras_realizadas!$A$2:$C$51,3,FALSE)</f>
        <v>80</v>
      </c>
    </row>
    <row r="9">
      <c r="A9" s="3">
        <f>compras_realizadas!A9</f>
        <v>16</v>
      </c>
      <c r="B9" s="4" t="str">
        <f>VLOOKUP(A9,pessoas!$A$2:$B$101,2,FALSE)</f>
        <v>João da Silva</v>
      </c>
      <c r="C9" s="4" t="str">
        <f>VLOOKUP(A9,pessoas!$A$2:$C$101,3,FALSE)</f>
        <v>Centro-Oeste</v>
      </c>
      <c r="D9" s="4" t="str">
        <f>VLOOKUP(A9,compras_realizadas!$A$2:$B$51,2,FALSE)</f>
        <v>Speaker</v>
      </c>
      <c r="E9" s="5">
        <f>VLOOKUP(A9,compras_realizadas!$A$2:$C$51,3,FALSE)</f>
        <v>200</v>
      </c>
    </row>
    <row r="10">
      <c r="A10" s="3">
        <f>compras_realizadas!A10</f>
        <v>19</v>
      </c>
      <c r="B10" s="4" t="str">
        <f>VLOOKUP(A10,pessoas!$A$2:$B$101,2,FALSE)</f>
        <v>Ana Souza</v>
      </c>
      <c r="C10" s="4" t="str">
        <f>VLOOKUP(A10,pessoas!$A$2:$C$101,3,FALSE)</f>
        <v>Nordeste</v>
      </c>
      <c r="D10" s="4" t="str">
        <f>VLOOKUP(A10,compras_realizadas!$A$2:$B$51,2,FALSE)</f>
        <v>Printer</v>
      </c>
      <c r="E10" s="5">
        <f>VLOOKUP(A10,compras_realizadas!$A$2:$C$51,3,FALSE)</f>
        <v>300</v>
      </c>
    </row>
    <row r="11">
      <c r="A11" s="3">
        <f>compras_realizadas!A11</f>
        <v>20</v>
      </c>
      <c r="B11" s="4" t="str">
        <f>VLOOKUP(A11,pessoas!$A$2:$B$101,2,FALSE)</f>
        <v>Carlos Santos</v>
      </c>
      <c r="C11" s="4" t="str">
        <f>VLOOKUP(A11,pessoas!$A$2:$C$101,3,FALSE)</f>
        <v>Sul</v>
      </c>
      <c r="D11" s="4" t="str">
        <f>VLOOKUP(A11,compras_realizadas!$A$2:$B$51,2,FALSE)</f>
        <v>Smartwatch</v>
      </c>
      <c r="E11" s="5">
        <f>VLOOKUP(A11,compras_realizadas!$A$2:$C$51,3,FALSE)</f>
        <v>500</v>
      </c>
    </row>
    <row r="12">
      <c r="A12" s="3">
        <f>compras_realizadas!A12</f>
        <v>22</v>
      </c>
      <c r="B12" s="4" t="str">
        <f>VLOOKUP(A12,pessoas!$A$2:$B$101,2,FALSE)</f>
        <v>Maria Oliveira</v>
      </c>
      <c r="C12" s="4" t="str">
        <f>VLOOKUP(A12,pessoas!$A$2:$C$101,3,FALSE)</f>
        <v>Nordeste</v>
      </c>
      <c r="D12" s="4" t="str">
        <f>VLOOKUP(A12,compras_realizadas!$A$2:$B$51,2,FALSE)</f>
        <v>Keyboard</v>
      </c>
      <c r="E12" s="5">
        <f>VLOOKUP(A12,compras_realizadas!$A$2:$C$51,3,FALSE)</f>
        <v>80</v>
      </c>
    </row>
    <row r="13">
      <c r="A13" s="3">
        <f>compras_realizadas!A13</f>
        <v>24</v>
      </c>
      <c r="B13" s="4" t="str">
        <f>VLOOKUP(A13,pessoas!$A$2:$B$101,2,FALSE)</f>
        <v>Ana Souza</v>
      </c>
      <c r="C13" s="4" t="str">
        <f>VLOOKUP(A13,pessoas!$A$2:$C$101,3,FALSE)</f>
        <v>Sudeste</v>
      </c>
      <c r="D13" s="4" t="str">
        <f>VLOOKUP(A13,compras_realizadas!$A$2:$B$51,2,FALSE)</f>
        <v>Tablet</v>
      </c>
      <c r="E13" s="5">
        <f>VLOOKUP(A13,compras_realizadas!$A$2:$C$51,3,FALSE)</f>
        <v>800</v>
      </c>
    </row>
    <row r="14">
      <c r="A14" s="3">
        <f>compras_realizadas!A14</f>
        <v>26</v>
      </c>
      <c r="B14" s="4" t="str">
        <f>VLOOKUP(A14,pessoas!$A$2:$B$101,2,FALSE)</f>
        <v>João da Silva</v>
      </c>
      <c r="C14" s="4" t="str">
        <f>VLOOKUP(A14,pessoas!$A$2:$C$101,3,FALSE)</f>
        <v>Nordeste</v>
      </c>
      <c r="D14" s="4" t="str">
        <f>VLOOKUP(A14,compras_realizadas!$A$2:$B$51,2,FALSE)</f>
        <v>Laptop</v>
      </c>
      <c r="E14" s="5">
        <f>VLOOKUP(A14,compras_realizadas!$A$2:$C$51,3,FALSE)</f>
        <v>3000</v>
      </c>
    </row>
    <row r="15">
      <c r="A15" s="3">
        <f>compras_realizadas!A15</f>
        <v>28</v>
      </c>
      <c r="B15" s="4" t="str">
        <f>VLOOKUP(A15,pessoas!$A$2:$B$101,2,FALSE)</f>
        <v>Felipe Lima</v>
      </c>
      <c r="C15" s="4" t="str">
        <f>VLOOKUP(A15,pessoas!$A$2:$C$101,3,FALSE)</f>
        <v>Sul</v>
      </c>
      <c r="D15" s="4" t="str">
        <f>VLOOKUP(A15,compras_realizadas!$A$2:$B$51,2,FALSE)</f>
        <v>Monitor</v>
      </c>
      <c r="E15" s="5">
        <f>VLOOKUP(A15,compras_realizadas!$A$2:$C$51,3,FALSE)</f>
        <v>1200</v>
      </c>
    </row>
    <row r="16">
      <c r="A16" s="3">
        <f>compras_realizadas!A16</f>
        <v>30</v>
      </c>
      <c r="B16" s="4" t="str">
        <f>VLOOKUP(A16,pessoas!$A$2:$B$101,2,FALSE)</f>
        <v>Carlos Santos</v>
      </c>
      <c r="C16" s="4" t="str">
        <f>VLOOKUP(A16,pessoas!$A$2:$C$101,3,FALSE)</f>
        <v>Nordeste</v>
      </c>
      <c r="D16" s="4" t="str">
        <f>VLOOKUP(A16,compras_realizadas!$A$2:$B$51,2,FALSE)</f>
        <v>Mouse</v>
      </c>
      <c r="E16" s="5">
        <f>VLOOKUP(A16,compras_realizadas!$A$2:$C$51,3,FALSE)</f>
        <v>50</v>
      </c>
    </row>
    <row r="17">
      <c r="A17" s="3">
        <f>compras_realizadas!A17</f>
        <v>32</v>
      </c>
      <c r="B17" s="4" t="str">
        <f>VLOOKUP(A17,pessoas!$A$2:$B$101,2,FALSE)</f>
        <v>Maria Oliveira</v>
      </c>
      <c r="C17" s="4" t="str">
        <f>VLOOKUP(A17,pessoas!$A$2:$C$101,3,FALSE)</f>
        <v>Sul</v>
      </c>
      <c r="D17" s="4" t="str">
        <f>VLOOKUP(A17,compras_realizadas!$A$2:$B$51,2,FALSE)</f>
        <v>Speaker</v>
      </c>
      <c r="E17" s="5">
        <f>VLOOKUP(A17,compras_realizadas!$A$2:$C$51,3,FALSE)</f>
        <v>200</v>
      </c>
    </row>
    <row r="18">
      <c r="A18" s="3">
        <f>compras_realizadas!A18</f>
        <v>34</v>
      </c>
      <c r="B18" s="4" t="str">
        <f>VLOOKUP(A18,pessoas!$A$2:$B$101,2,FALSE)</f>
        <v>Ana Souza</v>
      </c>
      <c r="C18" s="4" t="str">
        <f>VLOOKUP(A18,pessoas!$A$2:$C$101,3,FALSE)</f>
        <v>Sudeste</v>
      </c>
      <c r="D18" s="4" t="str">
        <f>VLOOKUP(A18,compras_realizadas!$A$2:$B$51,2,FALSE)</f>
        <v>Smartphone</v>
      </c>
      <c r="E18" s="5">
        <f>VLOOKUP(A18,compras_realizadas!$A$2:$C$51,3,FALSE)</f>
        <v>1500</v>
      </c>
    </row>
    <row r="19">
      <c r="A19" s="3">
        <f>compras_realizadas!A19</f>
        <v>36</v>
      </c>
      <c r="B19" s="4" t="str">
        <f>VLOOKUP(A19,pessoas!$A$2:$B$101,2,FALSE)</f>
        <v>João da Silva</v>
      </c>
      <c r="C19" s="4" t="str">
        <f>VLOOKUP(A19,pessoas!$A$2:$C$101,3,FALSE)</f>
        <v>Sudeste</v>
      </c>
      <c r="D19" s="4" t="str">
        <f>VLOOKUP(A19,compras_realizadas!$A$2:$B$51,2,FALSE)</f>
        <v>Headphones</v>
      </c>
      <c r="E19" s="5">
        <f>VLOOKUP(A19,compras_realizadas!$A$2:$C$51,3,FALSE)</f>
        <v>150</v>
      </c>
    </row>
    <row r="20">
      <c r="A20" s="3">
        <f>compras_realizadas!A20</f>
        <v>39</v>
      </c>
      <c r="B20" s="4" t="str">
        <f>VLOOKUP(A20,pessoas!$A$2:$B$101,2,FALSE)</f>
        <v>Ana Souza</v>
      </c>
      <c r="C20" s="4" t="str">
        <f>VLOOKUP(A20,pessoas!$A$2:$C$101,3,FALSE)</f>
        <v>Norte</v>
      </c>
      <c r="D20" s="4" t="str">
        <f>VLOOKUP(A20,compras_realizadas!$A$2:$B$51,2,FALSE)</f>
        <v>Smartwatch</v>
      </c>
      <c r="E20" s="5">
        <f>VLOOKUP(A20,compras_realizadas!$A$2:$C$51,3,FALSE)</f>
        <v>500</v>
      </c>
    </row>
    <row r="21">
      <c r="A21" s="3">
        <f>compras_realizadas!A21</f>
        <v>40</v>
      </c>
      <c r="B21" s="4" t="str">
        <f>VLOOKUP(A21,pessoas!$A$2:$B$101,2,FALSE)</f>
        <v>Carlos Santos</v>
      </c>
      <c r="C21" s="4" t="str">
        <f>VLOOKUP(A21,pessoas!$A$2:$C$101,3,FALSE)</f>
        <v>Sul</v>
      </c>
      <c r="D21" s="4" t="str">
        <f>VLOOKUP(A21,compras_realizadas!$A$2:$B$51,2,FALSE)</f>
        <v>Printer</v>
      </c>
      <c r="E21" s="5">
        <f>VLOOKUP(A21,compras_realizadas!$A$2:$C$51,3,FALSE)</f>
        <v>300</v>
      </c>
    </row>
    <row r="22">
      <c r="A22" s="3">
        <f>compras_realizadas!A22</f>
        <v>42</v>
      </c>
      <c r="B22" s="4" t="str">
        <f>VLOOKUP(A22,pessoas!$A$2:$B$101,2,FALSE)</f>
        <v>Maria Oliveira</v>
      </c>
      <c r="C22" s="4" t="str">
        <f>VLOOKUP(A22,pessoas!$A$2:$C$101,3,FALSE)</f>
        <v>Centro-Oeste</v>
      </c>
      <c r="D22" s="4" t="str">
        <f>VLOOKUP(A22,compras_realizadas!$A$2:$B$51,2,FALSE)</f>
        <v>Smartphone</v>
      </c>
      <c r="E22" s="5">
        <f>VLOOKUP(A22,compras_realizadas!$A$2:$C$51,3,FALSE)</f>
        <v>1500</v>
      </c>
    </row>
    <row r="23">
      <c r="A23" s="3">
        <f>compras_realizadas!A23</f>
        <v>44</v>
      </c>
      <c r="B23" s="4" t="str">
        <f>VLOOKUP(A23,pessoas!$A$2:$B$101,2,FALSE)</f>
        <v>Ana Souza</v>
      </c>
      <c r="C23" s="4" t="str">
        <f>VLOOKUP(A23,pessoas!$A$2:$C$101,3,FALSE)</f>
        <v>Nordeste</v>
      </c>
      <c r="D23" s="4" t="str">
        <f>VLOOKUP(A23,compras_realizadas!$A$2:$B$51,2,FALSE)</f>
        <v>Speaker</v>
      </c>
      <c r="E23" s="5">
        <f>VLOOKUP(A23,compras_realizadas!$A$2:$C$51,3,FALSE)</f>
        <v>200</v>
      </c>
    </row>
    <row r="24">
      <c r="A24" s="3">
        <f>compras_realizadas!A24</f>
        <v>46</v>
      </c>
      <c r="B24" s="4" t="str">
        <f>VLOOKUP(A24,pessoas!$A$2:$B$101,2,FALSE)</f>
        <v>João da Silva</v>
      </c>
      <c r="C24" s="4" t="str">
        <f>VLOOKUP(A24,pessoas!$A$2:$C$101,3,FALSE)</f>
        <v>Nordeste</v>
      </c>
      <c r="D24" s="4" t="str">
        <f>VLOOKUP(A24,compras_realizadas!$A$2:$B$51,2,FALSE)</f>
        <v>Mouse</v>
      </c>
      <c r="E24" s="5">
        <f>VLOOKUP(A24,compras_realizadas!$A$2:$C$51,3,FALSE)</f>
        <v>50</v>
      </c>
    </row>
    <row r="25">
      <c r="A25" s="3">
        <f>compras_realizadas!A25</f>
        <v>48</v>
      </c>
      <c r="B25" s="4" t="str">
        <f>VLOOKUP(A25,pessoas!$A$2:$B$101,2,FALSE)</f>
        <v>Felipe Lima</v>
      </c>
      <c r="C25" s="4" t="str">
        <f>VLOOKUP(A25,pessoas!$A$2:$C$101,3,FALSE)</f>
        <v>Norte</v>
      </c>
      <c r="D25" s="4" t="str">
        <f>VLOOKUP(A25,compras_realizadas!$A$2:$B$51,2,FALSE)</f>
        <v>Laptop</v>
      </c>
      <c r="E25" s="5">
        <f>VLOOKUP(A25,compras_realizadas!$A$2:$C$51,3,FALSE)</f>
        <v>3000</v>
      </c>
    </row>
    <row r="26">
      <c r="A26" s="3">
        <f>compras_realizadas!A26</f>
        <v>50</v>
      </c>
      <c r="B26" s="4" t="str">
        <f>VLOOKUP(A26,pessoas!$A$2:$B$101,2,FALSE)</f>
        <v>Carlos Santos</v>
      </c>
      <c r="C26" s="4" t="str">
        <f>VLOOKUP(A26,pessoas!$A$2:$C$101,3,FALSE)</f>
        <v>Centro-Oeste</v>
      </c>
      <c r="D26" s="4" t="str">
        <f>VLOOKUP(A26,compras_realizadas!$A$2:$B$51,2,FALSE)</f>
        <v>Keyboard</v>
      </c>
      <c r="E26" s="5">
        <f>VLOOKUP(A26,compras_realizadas!$A$2:$C$51,3,FALSE)</f>
        <v>80</v>
      </c>
    </row>
    <row r="27">
      <c r="A27" s="3">
        <f>compras_realizadas!A27</f>
        <v>52</v>
      </c>
      <c r="B27" s="4" t="str">
        <f>VLOOKUP(A27,pessoas!$A$2:$B$101,2,FALSE)</f>
        <v>Maria Oliveira</v>
      </c>
      <c r="C27" s="4" t="str">
        <f>VLOOKUP(A27,pessoas!$A$2:$C$101,3,FALSE)</f>
        <v>Centro-Oeste</v>
      </c>
      <c r="D27" s="4" t="str">
        <f>VLOOKUP(A27,compras_realizadas!$A$2:$B$51,2,FALSE)</f>
        <v>Monitor</v>
      </c>
      <c r="E27" s="5">
        <f>VLOOKUP(A27,compras_realizadas!$A$2:$C$51,3,FALSE)</f>
        <v>1200</v>
      </c>
    </row>
    <row r="28">
      <c r="A28" s="3">
        <f>compras_realizadas!A28</f>
        <v>54</v>
      </c>
      <c r="B28" s="4" t="str">
        <f>VLOOKUP(A28,pessoas!$A$2:$B$101,2,FALSE)</f>
        <v>Ana Souza</v>
      </c>
      <c r="C28" s="4" t="str">
        <f>VLOOKUP(A28,pessoas!$A$2:$C$101,3,FALSE)</f>
        <v>Centro-Oeste</v>
      </c>
      <c r="D28" s="4" t="str">
        <f>VLOOKUP(A28,compras_realizadas!$A$2:$B$51,2,FALSE)</f>
        <v>Tablet</v>
      </c>
      <c r="E28" s="5">
        <f>VLOOKUP(A28,compras_realizadas!$A$2:$C$51,3,FALSE)</f>
        <v>800</v>
      </c>
    </row>
    <row r="29">
      <c r="A29" s="3">
        <f>compras_realizadas!A29</f>
        <v>56</v>
      </c>
      <c r="B29" s="4" t="str">
        <f>VLOOKUP(A29,pessoas!$A$2:$B$101,2,FALSE)</f>
        <v>João da Silva</v>
      </c>
      <c r="C29" s="4" t="str">
        <f>VLOOKUP(A29,pessoas!$A$2:$C$101,3,FALSE)</f>
        <v>Sul</v>
      </c>
      <c r="D29" s="4" t="str">
        <f>VLOOKUP(A29,compras_realizadas!$A$2:$B$51,2,FALSE)</f>
        <v>Speaker</v>
      </c>
      <c r="E29" s="5">
        <f>VLOOKUP(A29,compras_realizadas!$A$2:$C$51,3,FALSE)</f>
        <v>200</v>
      </c>
    </row>
    <row r="30">
      <c r="A30" s="3">
        <f>compras_realizadas!A30</f>
        <v>59</v>
      </c>
      <c r="B30" s="4" t="str">
        <f>VLOOKUP(A30,pessoas!$A$2:$B$101,2,FALSE)</f>
        <v>Ana Souza</v>
      </c>
      <c r="C30" s="4" t="str">
        <f>VLOOKUP(A30,pessoas!$A$2:$C$101,3,FALSE)</f>
        <v>Norte</v>
      </c>
      <c r="D30" s="4" t="str">
        <f>VLOOKUP(A30,compras_realizadas!$A$2:$B$51,2,FALSE)</f>
        <v>Smartphone</v>
      </c>
      <c r="E30" s="5">
        <f>VLOOKUP(A30,compras_realizadas!$A$2:$C$51,3,FALSE)</f>
        <v>1500</v>
      </c>
    </row>
    <row r="31">
      <c r="A31" s="3">
        <f>compras_realizadas!A31</f>
        <v>60</v>
      </c>
      <c r="B31" s="4" t="str">
        <f>VLOOKUP(A31,pessoas!$A$2:$B$101,2,FALSE)</f>
        <v>Carlos Santos</v>
      </c>
      <c r="C31" s="4" t="str">
        <f>VLOOKUP(A31,pessoas!$A$2:$C$101,3,FALSE)</f>
        <v>Sul</v>
      </c>
      <c r="D31" s="4" t="str">
        <f>VLOOKUP(A31,compras_realizadas!$A$2:$B$51,2,FALSE)</f>
        <v>Smartwatch</v>
      </c>
      <c r="E31" s="5">
        <f>VLOOKUP(A31,compras_realizadas!$A$2:$C$51,3,FALSE)</f>
        <v>500</v>
      </c>
    </row>
    <row r="32">
      <c r="A32" s="3">
        <f>compras_realizadas!A32</f>
        <v>62</v>
      </c>
      <c r="B32" s="4" t="str">
        <f>VLOOKUP(A32,pessoas!$A$2:$B$101,2,FALSE)</f>
        <v>Maria Oliveira</v>
      </c>
      <c r="C32" s="4" t="str">
        <f>VLOOKUP(A32,pessoas!$A$2:$C$101,3,FALSE)</f>
        <v>Sudeste</v>
      </c>
      <c r="D32" s="4" t="str">
        <f>VLOOKUP(A32,compras_realizadas!$A$2:$B$51,2,FALSE)</f>
        <v>Keyboard</v>
      </c>
      <c r="E32" s="5">
        <f>VLOOKUP(A32,compras_realizadas!$A$2:$C$51,3,FALSE)</f>
        <v>80</v>
      </c>
    </row>
    <row r="33">
      <c r="A33" s="3">
        <f>compras_realizadas!A33</f>
        <v>64</v>
      </c>
      <c r="B33" s="4" t="str">
        <f>VLOOKUP(A33,pessoas!$A$2:$B$101,2,FALSE)</f>
        <v>Ana Souza</v>
      </c>
      <c r="C33" s="4" t="str">
        <f>VLOOKUP(A33,pessoas!$A$2:$C$101,3,FALSE)</f>
        <v>Sul</v>
      </c>
      <c r="D33" s="4" t="str">
        <f>VLOOKUP(A33,compras_realizadas!$A$2:$B$51,2,FALSE)</f>
        <v>Tablet</v>
      </c>
      <c r="E33" s="5">
        <f>VLOOKUP(A33,compras_realizadas!$A$2:$C$51,3,FALSE)</f>
        <v>800</v>
      </c>
    </row>
    <row r="34">
      <c r="A34" s="3">
        <f>compras_realizadas!A34</f>
        <v>66</v>
      </c>
      <c r="B34" s="4" t="str">
        <f>VLOOKUP(A34,pessoas!$A$2:$B$101,2,FALSE)</f>
        <v>João da Silva</v>
      </c>
      <c r="C34" s="4" t="str">
        <f>VLOOKUP(A34,pessoas!$A$2:$C$101,3,FALSE)</f>
        <v>Sudeste</v>
      </c>
      <c r="D34" s="4" t="str">
        <f>VLOOKUP(A34,compras_realizadas!$A$2:$B$51,2,FALSE)</f>
        <v>Laptop</v>
      </c>
      <c r="E34" s="5">
        <f>VLOOKUP(A34,compras_realizadas!$A$2:$C$51,3,FALSE)</f>
        <v>3000</v>
      </c>
    </row>
    <row r="35">
      <c r="A35" s="3">
        <f>compras_realizadas!A35</f>
        <v>68</v>
      </c>
      <c r="B35" s="4" t="str">
        <f>VLOOKUP(A35,pessoas!$A$2:$B$101,2,FALSE)</f>
        <v>Felipe Lima</v>
      </c>
      <c r="C35" s="4" t="str">
        <f>VLOOKUP(A35,pessoas!$A$2:$C$101,3,FALSE)</f>
        <v>Centro-Oeste</v>
      </c>
      <c r="D35" s="4" t="str">
        <f>VLOOKUP(A35,compras_realizadas!$A$2:$B$51,2,FALSE)</f>
        <v>Monitor</v>
      </c>
      <c r="E35" s="5">
        <f>VLOOKUP(A35,compras_realizadas!$A$2:$C$51,3,FALSE)</f>
        <v>1200</v>
      </c>
    </row>
    <row r="36">
      <c r="A36" s="3">
        <f>compras_realizadas!A36</f>
        <v>70</v>
      </c>
      <c r="B36" s="4" t="str">
        <f>VLOOKUP(A36,pessoas!$A$2:$B$101,2,FALSE)</f>
        <v>Carlos Santos</v>
      </c>
      <c r="C36" s="4" t="str">
        <f>VLOOKUP(A36,pessoas!$A$2:$C$101,3,FALSE)</f>
        <v>Nordeste</v>
      </c>
      <c r="D36" s="4" t="str">
        <f>VLOOKUP(A36,compras_realizadas!$A$2:$B$51,2,FALSE)</f>
        <v>Mouse</v>
      </c>
      <c r="E36" s="5">
        <f>VLOOKUP(A36,compras_realizadas!$A$2:$C$51,3,FALSE)</f>
        <v>50</v>
      </c>
    </row>
    <row r="37">
      <c r="A37" s="3">
        <f>compras_realizadas!A37</f>
        <v>72</v>
      </c>
      <c r="B37" s="4" t="str">
        <f>VLOOKUP(A37,pessoas!$A$2:$B$101,2,FALSE)</f>
        <v>Maria Oliveira</v>
      </c>
      <c r="C37" s="4" t="str">
        <f>VLOOKUP(A37,pessoas!$A$2:$C$101,3,FALSE)</f>
        <v>Centro-Oeste</v>
      </c>
      <c r="D37" s="4" t="str">
        <f>VLOOKUP(A37,compras_realizadas!$A$2:$B$51,2,FALSE)</f>
        <v>Speaker</v>
      </c>
      <c r="E37" s="5">
        <f>VLOOKUP(A37,compras_realizadas!$A$2:$C$51,3,FALSE)</f>
        <v>200</v>
      </c>
    </row>
    <row r="38">
      <c r="A38" s="3">
        <f>compras_realizadas!A38</f>
        <v>74</v>
      </c>
      <c r="B38" s="4" t="str">
        <f>VLOOKUP(A38,pessoas!$A$2:$B$101,2,FALSE)</f>
        <v>Ana Souza</v>
      </c>
      <c r="C38" s="4" t="str">
        <f>VLOOKUP(A38,pessoas!$A$2:$C$101,3,FALSE)</f>
        <v>Nordeste</v>
      </c>
      <c r="D38" s="4" t="str">
        <f>VLOOKUP(A38,compras_realizadas!$A$2:$B$51,2,FALSE)</f>
        <v>Smartphone</v>
      </c>
      <c r="E38" s="5">
        <f>VLOOKUP(A38,compras_realizadas!$A$2:$C$51,3,FALSE)</f>
        <v>1500</v>
      </c>
    </row>
    <row r="39">
      <c r="A39" s="3">
        <f>compras_realizadas!A39</f>
        <v>76</v>
      </c>
      <c r="B39" s="4" t="str">
        <f>VLOOKUP(A39,pessoas!$A$2:$B$101,2,FALSE)</f>
        <v>João da Silva</v>
      </c>
      <c r="C39" s="4" t="str">
        <f>VLOOKUP(A39,pessoas!$A$2:$C$101,3,FALSE)</f>
        <v>Sudeste</v>
      </c>
      <c r="D39" s="4" t="str">
        <f>VLOOKUP(A39,compras_realizadas!$A$2:$B$51,2,FALSE)</f>
        <v>Headphones</v>
      </c>
      <c r="E39" s="5">
        <f>VLOOKUP(A39,compras_realizadas!$A$2:$C$51,3,FALSE)</f>
        <v>150</v>
      </c>
    </row>
    <row r="40">
      <c r="A40" s="3">
        <f>compras_realizadas!A40</f>
        <v>79</v>
      </c>
      <c r="B40" s="4" t="str">
        <f>VLOOKUP(A40,pessoas!$A$2:$B$101,2,FALSE)</f>
        <v>Ana Souza</v>
      </c>
      <c r="C40" s="4" t="str">
        <f>VLOOKUP(A40,pessoas!$A$2:$C$101,3,FALSE)</f>
        <v>Sul</v>
      </c>
      <c r="D40" s="4" t="str">
        <f>VLOOKUP(A40,compras_realizadas!$A$2:$B$51,2,FALSE)</f>
        <v>Smartwatch</v>
      </c>
      <c r="E40" s="5">
        <f>VLOOKUP(A40,compras_realizadas!$A$2:$C$51,3,FALSE)</f>
        <v>500</v>
      </c>
    </row>
    <row r="41">
      <c r="A41" s="3">
        <f>compras_realizadas!A41</f>
        <v>80</v>
      </c>
      <c r="B41" s="4" t="str">
        <f>VLOOKUP(A41,pessoas!$A$2:$B$101,2,FALSE)</f>
        <v>Carlos Santos</v>
      </c>
      <c r="C41" s="4" t="str">
        <f>VLOOKUP(A41,pessoas!$A$2:$C$101,3,FALSE)</f>
        <v>Nordeste</v>
      </c>
      <c r="D41" s="4" t="str">
        <f>VLOOKUP(A41,compras_realizadas!$A$2:$B$51,2,FALSE)</f>
        <v>Printer</v>
      </c>
      <c r="E41" s="5">
        <f>VLOOKUP(A41,compras_realizadas!$A$2:$C$51,3,FALSE)</f>
        <v>300</v>
      </c>
    </row>
    <row r="42">
      <c r="A42" s="3">
        <f>compras_realizadas!A42</f>
        <v>82</v>
      </c>
      <c r="B42" s="4" t="str">
        <f>VLOOKUP(A42,pessoas!$A$2:$B$101,2,FALSE)</f>
        <v>Maria Oliveira</v>
      </c>
      <c r="C42" s="4" t="str">
        <f>VLOOKUP(A42,pessoas!$A$2:$C$101,3,FALSE)</f>
        <v>Sudeste</v>
      </c>
      <c r="D42" s="4" t="str">
        <f>VLOOKUP(A42,compras_realizadas!$A$2:$B$51,2,FALSE)</f>
        <v>Smartphone</v>
      </c>
      <c r="E42" s="5">
        <f>VLOOKUP(A42,compras_realizadas!$A$2:$C$51,3,FALSE)</f>
        <v>1500</v>
      </c>
    </row>
    <row r="43">
      <c r="A43" s="3">
        <f>compras_realizadas!A43</f>
        <v>84</v>
      </c>
      <c r="B43" s="4" t="str">
        <f>VLOOKUP(A43,pessoas!$A$2:$B$101,2,FALSE)</f>
        <v>Ana Souza</v>
      </c>
      <c r="C43" s="4" t="str">
        <f>VLOOKUP(A43,pessoas!$A$2:$C$101,3,FALSE)</f>
        <v>Norte</v>
      </c>
      <c r="D43" s="4" t="str">
        <f>VLOOKUP(A43,compras_realizadas!$A$2:$B$51,2,FALSE)</f>
        <v>Speaker</v>
      </c>
      <c r="E43" s="5">
        <f>VLOOKUP(A43,compras_realizadas!$A$2:$C$51,3,FALSE)</f>
        <v>200</v>
      </c>
    </row>
    <row r="44">
      <c r="A44" s="3">
        <f>compras_realizadas!A44</f>
        <v>86</v>
      </c>
      <c r="B44" s="4" t="str">
        <f>VLOOKUP(A44,pessoas!$A$2:$B$101,2,FALSE)</f>
        <v>João da Silva</v>
      </c>
      <c r="C44" s="4" t="str">
        <f>VLOOKUP(A44,pessoas!$A$2:$C$101,3,FALSE)</f>
        <v>Nordeste</v>
      </c>
      <c r="D44" s="4" t="str">
        <f>VLOOKUP(A44,compras_realizadas!$A$2:$B$51,2,FALSE)</f>
        <v>Mouse</v>
      </c>
      <c r="E44" s="5">
        <f>VLOOKUP(A44,compras_realizadas!$A$2:$C$51,3,FALSE)</f>
        <v>50</v>
      </c>
    </row>
    <row r="45">
      <c r="A45" s="3">
        <f>compras_realizadas!A45</f>
        <v>88</v>
      </c>
      <c r="B45" s="4" t="str">
        <f>VLOOKUP(A45,pessoas!$A$2:$B$101,2,FALSE)</f>
        <v>Felipe Lima</v>
      </c>
      <c r="C45" s="4" t="str">
        <f>VLOOKUP(A45,pessoas!$A$2:$C$101,3,FALSE)</f>
        <v>Nordeste</v>
      </c>
      <c r="D45" s="4" t="str">
        <f>VLOOKUP(A45,compras_realizadas!$A$2:$B$51,2,FALSE)</f>
        <v>Laptop</v>
      </c>
      <c r="E45" s="5">
        <f>VLOOKUP(A45,compras_realizadas!$A$2:$C$51,3,FALSE)</f>
        <v>3000</v>
      </c>
    </row>
    <row r="46">
      <c r="A46" s="3">
        <f>compras_realizadas!A46</f>
        <v>90</v>
      </c>
      <c r="B46" s="4" t="str">
        <f>VLOOKUP(A46,pessoas!$A$2:$B$101,2,FALSE)</f>
        <v>Carlos Santos</v>
      </c>
      <c r="C46" s="4" t="str">
        <f>VLOOKUP(A46,pessoas!$A$2:$C$101,3,FALSE)</f>
        <v>Sul</v>
      </c>
      <c r="D46" s="4" t="str">
        <f>VLOOKUP(A46,compras_realizadas!$A$2:$B$51,2,FALSE)</f>
        <v>Keyboard</v>
      </c>
      <c r="E46" s="5">
        <f>VLOOKUP(A46,compras_realizadas!$A$2:$C$51,3,FALSE)</f>
        <v>80</v>
      </c>
    </row>
    <row r="47">
      <c r="A47" s="3">
        <f>compras_realizadas!A47</f>
        <v>92</v>
      </c>
      <c r="B47" s="4" t="str">
        <f>VLOOKUP(A47,pessoas!$A$2:$B$101,2,FALSE)</f>
        <v>Maria Oliveira</v>
      </c>
      <c r="C47" s="4" t="str">
        <f>VLOOKUP(A47,pessoas!$A$2:$C$101,3,FALSE)</f>
        <v>Sudeste</v>
      </c>
      <c r="D47" s="4" t="str">
        <f>VLOOKUP(A47,compras_realizadas!$A$2:$B$51,2,FALSE)</f>
        <v>Monitor</v>
      </c>
      <c r="E47" s="5">
        <f>VLOOKUP(A47,compras_realizadas!$A$2:$C$51,3,FALSE)</f>
        <v>1200</v>
      </c>
    </row>
    <row r="48">
      <c r="A48" s="3">
        <f>compras_realizadas!A48</f>
        <v>94</v>
      </c>
      <c r="B48" s="4" t="str">
        <f>VLOOKUP(A48,pessoas!$A$2:$B$101,2,FALSE)</f>
        <v>Ana Souza</v>
      </c>
      <c r="C48" s="4" t="str">
        <f>VLOOKUP(A48,pessoas!$A$2:$C$101,3,FALSE)</f>
        <v>Norte</v>
      </c>
      <c r="D48" s="4" t="str">
        <f>VLOOKUP(A48,compras_realizadas!$A$2:$B$51,2,FALSE)</f>
        <v>Tablet</v>
      </c>
      <c r="E48" s="5">
        <f>VLOOKUP(A48,compras_realizadas!$A$2:$C$51,3,FALSE)</f>
        <v>800</v>
      </c>
    </row>
    <row r="49">
      <c r="A49" s="3">
        <f>compras_realizadas!A49</f>
        <v>96</v>
      </c>
      <c r="B49" s="4" t="str">
        <f>VLOOKUP(A49,pessoas!$A$2:$B$101,2,FALSE)</f>
        <v>João da Silva</v>
      </c>
      <c r="C49" s="4" t="str">
        <f>VLOOKUP(A49,pessoas!$A$2:$C$101,3,FALSE)</f>
        <v>Centro-Oeste</v>
      </c>
      <c r="D49" s="4" t="str">
        <f>VLOOKUP(A49,compras_realizadas!$A$2:$B$51,2,FALSE)</f>
        <v>Speaker</v>
      </c>
      <c r="E49" s="5">
        <f>VLOOKUP(A49,compras_realizadas!$A$2:$C$51,3,FALSE)</f>
        <v>200</v>
      </c>
    </row>
    <row r="50">
      <c r="A50" s="3">
        <f>compras_realizadas!A50</f>
        <v>99</v>
      </c>
      <c r="B50" s="4" t="str">
        <f>VLOOKUP(A50,pessoas!$A$2:$B$101,2,FALSE)</f>
        <v>Ana Souza</v>
      </c>
      <c r="C50" s="4" t="str">
        <f>VLOOKUP(A50,pessoas!$A$2:$C$101,3,FALSE)</f>
        <v>Sudeste</v>
      </c>
      <c r="D50" s="4" t="str">
        <f>VLOOKUP(A50,compras_realizadas!$A$2:$B$51,2,FALSE)</f>
        <v>Smartphone</v>
      </c>
      <c r="E50" s="5">
        <f>VLOOKUP(A50,compras_realizadas!$A$2:$C$51,3,FALSE)</f>
        <v>1500</v>
      </c>
    </row>
    <row r="51">
      <c r="A51" s="3">
        <f>compras_realizadas!A51</f>
        <v>100</v>
      </c>
      <c r="B51" s="4" t="str">
        <f>VLOOKUP(A51,pessoas!$A$2:$B$101,2,FALSE)</f>
        <v>Carlos Santos</v>
      </c>
      <c r="C51" s="4" t="str">
        <f>VLOOKUP(A51,pessoas!$A$2:$C$101,3,FALSE)</f>
        <v>Sul</v>
      </c>
      <c r="D51" s="4" t="str">
        <f>VLOOKUP(A51,compras_realizadas!$A$2:$B$51,2,FALSE)</f>
        <v>Smartwatch</v>
      </c>
      <c r="E51" s="5">
        <f>VLOOKUP(A51,compras_realizadas!$A$2:$C$51,3,FALSE)</f>
        <v>500</v>
      </c>
    </row>
    <row r="52">
      <c r="A52" s="3" t="str">
        <f>compras_realizadas!A52</f>
        <v/>
      </c>
    </row>
  </sheetData>
  <autoFilter ref="$G$1:$H$6"/>
  <mergeCells count="1">
    <mergeCell ref="F1:F100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</row>
    <row r="2">
      <c r="B2" s="3" t="s">
        <v>12</v>
      </c>
      <c r="C2" s="3" t="s">
        <v>11</v>
      </c>
    </row>
    <row r="3">
      <c r="B3" s="3" t="s">
        <v>13</v>
      </c>
      <c r="C3" s="3" t="s">
        <v>8</v>
      </c>
    </row>
    <row r="4">
      <c r="B4" s="3" t="s">
        <v>14</v>
      </c>
      <c r="C4" s="3" t="s">
        <v>10</v>
      </c>
    </row>
    <row r="5">
      <c r="A5" s="3">
        <v>74.0</v>
      </c>
      <c r="B5" s="3" t="s">
        <v>13</v>
      </c>
      <c r="C5" s="3" t="s">
        <v>9</v>
      </c>
    </row>
    <row r="6">
      <c r="B6" s="3" t="s">
        <v>12</v>
      </c>
      <c r="C6" s="3" t="s">
        <v>7</v>
      </c>
    </row>
    <row r="7">
      <c r="A7" s="3">
        <v>14.0</v>
      </c>
      <c r="B7" s="3" t="s">
        <v>13</v>
      </c>
      <c r="C7" s="3" t="s">
        <v>9</v>
      </c>
    </row>
    <row r="8">
      <c r="A8" s="3">
        <v>79.0</v>
      </c>
      <c r="B8" s="3" t="s">
        <v>13</v>
      </c>
      <c r="C8" s="3" t="s">
        <v>11</v>
      </c>
    </row>
    <row r="9">
      <c r="A9" s="3">
        <v>62.0</v>
      </c>
      <c r="B9" s="3" t="s">
        <v>15</v>
      </c>
      <c r="C9" s="3" t="s">
        <v>8</v>
      </c>
    </row>
    <row r="10">
      <c r="A10" s="3">
        <v>94.0</v>
      </c>
      <c r="B10" s="3" t="s">
        <v>13</v>
      </c>
      <c r="C10" s="3" t="s">
        <v>7</v>
      </c>
    </row>
    <row r="11">
      <c r="B11" s="3" t="s">
        <v>14</v>
      </c>
      <c r="C11" s="3" t="s">
        <v>10</v>
      </c>
    </row>
    <row r="12">
      <c r="B12" s="3" t="s">
        <v>16</v>
      </c>
      <c r="C12" s="3" t="s">
        <v>9</v>
      </c>
    </row>
    <row r="13">
      <c r="B13" s="3" t="s">
        <v>14</v>
      </c>
      <c r="C13" s="3" t="s">
        <v>7</v>
      </c>
    </row>
    <row r="14">
      <c r="A14" s="3">
        <v>66.0</v>
      </c>
      <c r="B14" s="3" t="s">
        <v>12</v>
      </c>
      <c r="C14" s="3" t="s">
        <v>8</v>
      </c>
    </row>
    <row r="15">
      <c r="A15" s="3">
        <v>42.0</v>
      </c>
      <c r="B15" s="3" t="s">
        <v>15</v>
      </c>
      <c r="C15" s="3" t="s">
        <v>10</v>
      </c>
    </row>
    <row r="16">
      <c r="A16" s="3">
        <v>64.0</v>
      </c>
      <c r="B16" s="3" t="s">
        <v>13</v>
      </c>
      <c r="C16" s="3" t="s">
        <v>11</v>
      </c>
    </row>
    <row r="17">
      <c r="B17" s="3" t="s">
        <v>16</v>
      </c>
      <c r="C17" s="3" t="s">
        <v>7</v>
      </c>
    </row>
    <row r="18">
      <c r="A18" s="3">
        <v>46.0</v>
      </c>
      <c r="B18" s="3" t="s">
        <v>12</v>
      </c>
      <c r="C18" s="3" t="s">
        <v>9</v>
      </c>
    </row>
    <row r="19">
      <c r="A19" s="3">
        <v>90.0</v>
      </c>
      <c r="B19" s="3" t="s">
        <v>16</v>
      </c>
      <c r="C19" s="3" t="s">
        <v>11</v>
      </c>
    </row>
    <row r="20">
      <c r="A20" s="3">
        <v>50.0</v>
      </c>
      <c r="B20" s="3" t="s">
        <v>16</v>
      </c>
      <c r="C20" s="3" t="s">
        <v>10</v>
      </c>
    </row>
    <row r="21">
      <c r="A21" s="3">
        <v>8.0</v>
      </c>
      <c r="B21" s="3" t="s">
        <v>14</v>
      </c>
      <c r="C21" s="3" t="s">
        <v>7</v>
      </c>
    </row>
    <row r="22">
      <c r="A22" s="3">
        <v>92.0</v>
      </c>
      <c r="B22" s="3" t="s">
        <v>15</v>
      </c>
      <c r="C22" s="3" t="s">
        <v>8</v>
      </c>
    </row>
    <row r="23">
      <c r="B23" s="3" t="s">
        <v>12</v>
      </c>
      <c r="C23" s="3" t="s">
        <v>9</v>
      </c>
    </row>
    <row r="24">
      <c r="A24" s="3">
        <v>20.0</v>
      </c>
      <c r="B24" s="3" t="s">
        <v>16</v>
      </c>
      <c r="C24" s="3" t="s">
        <v>11</v>
      </c>
    </row>
    <row r="25">
      <c r="B25" s="3" t="s">
        <v>14</v>
      </c>
      <c r="C25" s="3" t="s">
        <v>10</v>
      </c>
    </row>
    <row r="26">
      <c r="B26" s="3" t="s">
        <v>12</v>
      </c>
      <c r="C26" s="3" t="s">
        <v>7</v>
      </c>
    </row>
    <row r="27">
      <c r="A27" s="3">
        <v>12.0</v>
      </c>
      <c r="B27" s="3" t="s">
        <v>15</v>
      </c>
      <c r="C27" s="3" t="s">
        <v>8</v>
      </c>
    </row>
    <row r="28">
      <c r="B28" s="3" t="s">
        <v>15</v>
      </c>
      <c r="C28" s="3" t="s">
        <v>9</v>
      </c>
    </row>
    <row r="29">
      <c r="B29" s="3" t="s">
        <v>13</v>
      </c>
      <c r="C29" s="3" t="s">
        <v>11</v>
      </c>
    </row>
    <row r="30">
      <c r="B30" s="3" t="s">
        <v>14</v>
      </c>
      <c r="C30" s="3" t="s">
        <v>10</v>
      </c>
    </row>
    <row r="31">
      <c r="A31" s="3">
        <v>59.0</v>
      </c>
      <c r="B31" s="3" t="s">
        <v>13</v>
      </c>
      <c r="C31" s="3" t="s">
        <v>7</v>
      </c>
    </row>
    <row r="32">
      <c r="A32" s="3">
        <v>34.0</v>
      </c>
      <c r="B32" s="3" t="s">
        <v>13</v>
      </c>
      <c r="C32" s="3" t="s">
        <v>8</v>
      </c>
    </row>
    <row r="33">
      <c r="A33" s="3">
        <v>10.0</v>
      </c>
      <c r="B33" s="3" t="s">
        <v>16</v>
      </c>
      <c r="C33" s="3" t="s">
        <v>9</v>
      </c>
    </row>
    <row r="34">
      <c r="B34" s="3" t="s">
        <v>12</v>
      </c>
      <c r="C34" s="3" t="s">
        <v>11</v>
      </c>
    </row>
    <row r="35">
      <c r="A35" s="3">
        <v>72.0</v>
      </c>
      <c r="B35" s="3" t="s">
        <v>15</v>
      </c>
      <c r="C35" s="3" t="s">
        <v>10</v>
      </c>
    </row>
    <row r="36">
      <c r="A36" s="3">
        <v>84.0</v>
      </c>
      <c r="B36" s="3" t="s">
        <v>13</v>
      </c>
      <c r="C36" s="3" t="s">
        <v>7</v>
      </c>
    </row>
    <row r="37">
      <c r="B37" s="3" t="s">
        <v>13</v>
      </c>
      <c r="C37" s="3" t="s">
        <v>8</v>
      </c>
    </row>
    <row r="38">
      <c r="A38" s="3">
        <v>19.0</v>
      </c>
      <c r="B38" s="3" t="s">
        <v>13</v>
      </c>
      <c r="C38" s="3" t="s">
        <v>9</v>
      </c>
    </row>
    <row r="39">
      <c r="A39" s="3">
        <v>100.0</v>
      </c>
      <c r="B39" s="3" t="s">
        <v>16</v>
      </c>
      <c r="C39" s="3" t="s">
        <v>11</v>
      </c>
    </row>
    <row r="40">
      <c r="B40" s="3" t="s">
        <v>15</v>
      </c>
      <c r="C40" s="3" t="s">
        <v>10</v>
      </c>
    </row>
    <row r="41">
      <c r="A41" s="3">
        <v>48.0</v>
      </c>
      <c r="B41" s="3" t="s">
        <v>14</v>
      </c>
      <c r="C41" s="3" t="s">
        <v>7</v>
      </c>
    </row>
    <row r="42">
      <c r="B42" s="3" t="s">
        <v>14</v>
      </c>
      <c r="C42" s="3" t="s">
        <v>8</v>
      </c>
    </row>
    <row r="43">
      <c r="B43" s="3" t="s">
        <v>12</v>
      </c>
      <c r="C43" s="3" t="s">
        <v>9</v>
      </c>
    </row>
    <row r="44">
      <c r="B44" s="3" t="s">
        <v>15</v>
      </c>
      <c r="C44" s="3" t="s">
        <v>11</v>
      </c>
    </row>
    <row r="45">
      <c r="A45" s="3">
        <v>16.0</v>
      </c>
      <c r="B45" s="3" t="s">
        <v>12</v>
      </c>
      <c r="C45" s="3" t="s">
        <v>10</v>
      </c>
    </row>
    <row r="46">
      <c r="B46" s="3" t="s">
        <v>14</v>
      </c>
      <c r="C46" s="3" t="s">
        <v>7</v>
      </c>
    </row>
    <row r="47">
      <c r="B47" s="3" t="s">
        <v>12</v>
      </c>
      <c r="C47" s="3" t="s">
        <v>8</v>
      </c>
    </row>
    <row r="48">
      <c r="A48" s="3">
        <v>80.0</v>
      </c>
      <c r="B48" s="3" t="s">
        <v>16</v>
      </c>
      <c r="C48" s="3" t="s">
        <v>9</v>
      </c>
    </row>
    <row r="49">
      <c r="B49" s="3" t="s">
        <v>13</v>
      </c>
      <c r="C49" s="3" t="s">
        <v>11</v>
      </c>
    </row>
    <row r="50">
      <c r="B50" s="3" t="s">
        <v>16</v>
      </c>
      <c r="C50" s="3" t="s">
        <v>10</v>
      </c>
    </row>
    <row r="51">
      <c r="A51" s="3">
        <v>3.0</v>
      </c>
      <c r="B51" s="3" t="s">
        <v>16</v>
      </c>
      <c r="C51" s="3" t="s">
        <v>7</v>
      </c>
    </row>
    <row r="52">
      <c r="A52" s="3">
        <v>36.0</v>
      </c>
      <c r="B52" s="3" t="s">
        <v>12</v>
      </c>
      <c r="C52" s="3" t="s">
        <v>8</v>
      </c>
    </row>
    <row r="53">
      <c r="A53" s="3">
        <v>44.0</v>
      </c>
      <c r="B53" s="3" t="s">
        <v>13</v>
      </c>
      <c r="C53" s="3" t="s">
        <v>9</v>
      </c>
    </row>
    <row r="54">
      <c r="A54" s="3">
        <v>40.0</v>
      </c>
      <c r="B54" s="3" t="s">
        <v>16</v>
      </c>
      <c r="C54" s="3" t="s">
        <v>11</v>
      </c>
    </row>
    <row r="55">
      <c r="B55" s="3" t="s">
        <v>13</v>
      </c>
      <c r="C55" s="3" t="s">
        <v>10</v>
      </c>
    </row>
    <row r="56">
      <c r="B56" s="3" t="s">
        <v>14</v>
      </c>
      <c r="C56" s="3" t="s">
        <v>7</v>
      </c>
    </row>
    <row r="57">
      <c r="B57" s="3" t="s">
        <v>14</v>
      </c>
      <c r="C57" s="3" t="s">
        <v>8</v>
      </c>
    </row>
    <row r="58">
      <c r="A58" s="3">
        <v>30.0</v>
      </c>
      <c r="B58" s="3" t="s">
        <v>16</v>
      </c>
      <c r="C58" s="3" t="s">
        <v>9</v>
      </c>
    </row>
    <row r="59">
      <c r="B59" s="3" t="s">
        <v>16</v>
      </c>
      <c r="C59" s="3" t="s">
        <v>11</v>
      </c>
    </row>
    <row r="60">
      <c r="B60" s="3" t="s">
        <v>15</v>
      </c>
      <c r="C60" s="3" t="s">
        <v>10</v>
      </c>
    </row>
    <row r="61">
      <c r="B61" s="3" t="s">
        <v>15</v>
      </c>
      <c r="C61" s="3" t="s">
        <v>7</v>
      </c>
    </row>
    <row r="62">
      <c r="B62" s="3" t="s">
        <v>12</v>
      </c>
      <c r="C62" s="3" t="s">
        <v>8</v>
      </c>
    </row>
    <row r="63">
      <c r="A63" s="3">
        <v>86.0</v>
      </c>
      <c r="B63" s="3" t="s">
        <v>12</v>
      </c>
      <c r="C63" s="3" t="s">
        <v>9</v>
      </c>
    </row>
    <row r="64">
      <c r="A64" s="3">
        <v>32.0</v>
      </c>
      <c r="B64" s="3" t="s">
        <v>15</v>
      </c>
      <c r="C64" s="3" t="s">
        <v>11</v>
      </c>
    </row>
    <row r="65">
      <c r="A65" s="3">
        <v>68.0</v>
      </c>
      <c r="B65" s="3" t="s">
        <v>14</v>
      </c>
      <c r="C65" s="3" t="s">
        <v>10</v>
      </c>
    </row>
    <row r="66">
      <c r="B66" s="3" t="s">
        <v>14</v>
      </c>
      <c r="C66" s="3" t="s">
        <v>7</v>
      </c>
    </row>
    <row r="67">
      <c r="B67" s="3" t="s">
        <v>16</v>
      </c>
      <c r="C67" s="3" t="s">
        <v>8</v>
      </c>
    </row>
    <row r="68">
      <c r="A68" s="3">
        <v>70.0</v>
      </c>
      <c r="B68" s="3" t="s">
        <v>16</v>
      </c>
      <c r="C68" s="3" t="s">
        <v>9</v>
      </c>
    </row>
    <row r="69">
      <c r="B69" s="3" t="s">
        <v>14</v>
      </c>
      <c r="C69" s="3" t="s">
        <v>11</v>
      </c>
    </row>
    <row r="70">
      <c r="B70" s="3" t="s">
        <v>16</v>
      </c>
      <c r="C70" s="3" t="s">
        <v>10</v>
      </c>
    </row>
    <row r="71">
      <c r="B71" s="3" t="s">
        <v>13</v>
      </c>
      <c r="C71" s="3" t="s">
        <v>7</v>
      </c>
    </row>
    <row r="72">
      <c r="A72" s="3">
        <v>82.0</v>
      </c>
      <c r="B72" s="3" t="s">
        <v>15</v>
      </c>
      <c r="C72" s="3" t="s">
        <v>8</v>
      </c>
    </row>
    <row r="73">
      <c r="B73" s="3" t="s">
        <v>12</v>
      </c>
      <c r="C73" s="3" t="s">
        <v>9</v>
      </c>
    </row>
    <row r="74">
      <c r="A74" s="3">
        <v>60.0</v>
      </c>
      <c r="B74" s="3" t="s">
        <v>16</v>
      </c>
      <c r="C74" s="3" t="s">
        <v>11</v>
      </c>
    </row>
    <row r="75">
      <c r="A75" s="3">
        <v>5.0</v>
      </c>
      <c r="B75" s="3" t="s">
        <v>12</v>
      </c>
      <c r="C75" s="3" t="s">
        <v>10</v>
      </c>
    </row>
    <row r="76">
      <c r="A76" s="3">
        <v>1.0</v>
      </c>
      <c r="B76" s="3" t="s">
        <v>12</v>
      </c>
      <c r="C76" s="3" t="s">
        <v>7</v>
      </c>
    </row>
    <row r="77">
      <c r="B77" s="3" t="s">
        <v>15</v>
      </c>
      <c r="C77" s="3" t="s">
        <v>8</v>
      </c>
    </row>
    <row r="78">
      <c r="A78" s="3">
        <v>22.0</v>
      </c>
      <c r="B78" s="3" t="s">
        <v>15</v>
      </c>
      <c r="C78" s="3" t="s">
        <v>9</v>
      </c>
    </row>
    <row r="79">
      <c r="B79" s="3" t="s">
        <v>16</v>
      </c>
      <c r="C79" s="3" t="s">
        <v>11</v>
      </c>
    </row>
    <row r="80">
      <c r="B80" s="3" t="s">
        <v>14</v>
      </c>
      <c r="C80" s="3" t="s">
        <v>10</v>
      </c>
    </row>
    <row r="81">
      <c r="B81" s="3" t="s">
        <v>15</v>
      </c>
      <c r="C81" s="3" t="s">
        <v>7</v>
      </c>
    </row>
    <row r="82">
      <c r="A82" s="3">
        <v>99.0</v>
      </c>
      <c r="B82" s="3" t="s">
        <v>13</v>
      </c>
      <c r="C82" s="3" t="s">
        <v>8</v>
      </c>
    </row>
    <row r="83">
      <c r="A83" s="3">
        <v>39.0</v>
      </c>
      <c r="B83" s="3" t="s">
        <v>13</v>
      </c>
      <c r="C83" s="3" t="s">
        <v>7</v>
      </c>
    </row>
    <row r="84">
      <c r="B84" s="3" t="s">
        <v>15</v>
      </c>
      <c r="C84" s="3" t="s">
        <v>8</v>
      </c>
    </row>
    <row r="85">
      <c r="A85" s="3">
        <v>26.0</v>
      </c>
      <c r="B85" s="3" t="s">
        <v>12</v>
      </c>
      <c r="C85" s="3" t="s">
        <v>9</v>
      </c>
    </row>
    <row r="86">
      <c r="B86" s="3" t="s">
        <v>12</v>
      </c>
      <c r="C86" s="3" t="s">
        <v>11</v>
      </c>
    </row>
    <row r="87">
      <c r="A87" s="3">
        <v>96.0</v>
      </c>
      <c r="B87" s="3" t="s">
        <v>12</v>
      </c>
      <c r="C87" s="3" t="s">
        <v>10</v>
      </c>
    </row>
    <row r="88">
      <c r="B88" s="3" t="s">
        <v>16</v>
      </c>
      <c r="C88" s="3" t="s">
        <v>7</v>
      </c>
    </row>
    <row r="89">
      <c r="B89" s="3" t="s">
        <v>16</v>
      </c>
      <c r="C89" s="3" t="s">
        <v>8</v>
      </c>
    </row>
    <row r="90">
      <c r="B90" s="3" t="s">
        <v>14</v>
      </c>
      <c r="C90" s="3" t="s">
        <v>9</v>
      </c>
    </row>
    <row r="91">
      <c r="B91" s="3" t="s">
        <v>15</v>
      </c>
      <c r="C91" s="3" t="s">
        <v>11</v>
      </c>
    </row>
    <row r="92">
      <c r="A92" s="3">
        <v>52.0</v>
      </c>
      <c r="B92" s="3" t="s">
        <v>15</v>
      </c>
      <c r="C92" s="3" t="s">
        <v>10</v>
      </c>
    </row>
    <row r="93">
      <c r="B93" s="3" t="s">
        <v>14</v>
      </c>
      <c r="C93" s="3" t="s">
        <v>7</v>
      </c>
    </row>
    <row r="94">
      <c r="A94" s="3">
        <v>76.0</v>
      </c>
      <c r="B94" s="3" t="s">
        <v>12</v>
      </c>
      <c r="C94" s="3" t="s">
        <v>8</v>
      </c>
    </row>
    <row r="95">
      <c r="A95" s="3">
        <v>88.0</v>
      </c>
      <c r="B95" s="3" t="s">
        <v>14</v>
      </c>
      <c r="C95" s="3" t="s">
        <v>9</v>
      </c>
    </row>
    <row r="96">
      <c r="A96" s="3">
        <v>28.0</v>
      </c>
      <c r="B96" s="3" t="s">
        <v>14</v>
      </c>
      <c r="C96" s="3" t="s">
        <v>11</v>
      </c>
    </row>
    <row r="97">
      <c r="A97" s="3">
        <v>54.0</v>
      </c>
      <c r="B97" s="3" t="s">
        <v>13</v>
      </c>
      <c r="C97" s="3" t="s">
        <v>10</v>
      </c>
    </row>
    <row r="98">
      <c r="B98" s="3" t="s">
        <v>15</v>
      </c>
      <c r="C98" s="3" t="s">
        <v>7</v>
      </c>
    </row>
    <row r="99">
      <c r="A99" s="3">
        <v>24.0</v>
      </c>
      <c r="B99" s="3" t="s">
        <v>13</v>
      </c>
      <c r="C99" s="3" t="s">
        <v>8</v>
      </c>
    </row>
    <row r="100">
      <c r="B100" s="3" t="s">
        <v>15</v>
      </c>
      <c r="C100" s="3" t="s">
        <v>9</v>
      </c>
    </row>
    <row r="101">
      <c r="A101" s="3">
        <v>56.0</v>
      </c>
      <c r="B101" s="3" t="s">
        <v>12</v>
      </c>
      <c r="C101" s="3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3</v>
      </c>
      <c r="C1" s="3" t="s">
        <v>4</v>
      </c>
    </row>
    <row r="2">
      <c r="A2" s="3">
        <v>1.0</v>
      </c>
      <c r="B2" s="3" t="s">
        <v>17</v>
      </c>
      <c r="C2" s="12">
        <v>1500.0</v>
      </c>
    </row>
    <row r="3">
      <c r="A3" s="3">
        <v>3.0</v>
      </c>
      <c r="B3" s="3" t="s">
        <v>18</v>
      </c>
      <c r="C3" s="12">
        <v>3000.0</v>
      </c>
    </row>
    <row r="4">
      <c r="A4" s="3">
        <v>5.0</v>
      </c>
      <c r="B4" s="3" t="s">
        <v>19</v>
      </c>
      <c r="C4" s="3">
        <v>800.0</v>
      </c>
    </row>
    <row r="5">
      <c r="A5" s="3">
        <v>8.0</v>
      </c>
      <c r="B5" s="3" t="s">
        <v>20</v>
      </c>
      <c r="C5" s="3">
        <v>150.0</v>
      </c>
    </row>
    <row r="6">
      <c r="A6" s="3">
        <v>10.0</v>
      </c>
      <c r="B6" s="3" t="s">
        <v>21</v>
      </c>
      <c r="C6" s="12">
        <v>1200.0</v>
      </c>
    </row>
    <row r="7">
      <c r="A7" s="3">
        <v>12.0</v>
      </c>
      <c r="B7" s="3" t="s">
        <v>22</v>
      </c>
      <c r="C7" s="3">
        <v>50.0</v>
      </c>
    </row>
    <row r="8">
      <c r="A8" s="3">
        <v>14.0</v>
      </c>
      <c r="B8" s="3" t="s">
        <v>23</v>
      </c>
      <c r="C8" s="3">
        <v>80.0</v>
      </c>
    </row>
    <row r="9">
      <c r="A9" s="3">
        <v>16.0</v>
      </c>
      <c r="B9" s="3" t="s">
        <v>24</v>
      </c>
      <c r="C9" s="3">
        <v>200.0</v>
      </c>
    </row>
    <row r="10">
      <c r="A10" s="3">
        <v>19.0</v>
      </c>
      <c r="B10" s="3" t="s">
        <v>25</v>
      </c>
      <c r="C10" s="3">
        <v>300.0</v>
      </c>
    </row>
    <row r="11">
      <c r="A11" s="3">
        <v>20.0</v>
      </c>
      <c r="B11" s="3" t="s">
        <v>26</v>
      </c>
      <c r="C11" s="3">
        <v>500.0</v>
      </c>
    </row>
    <row r="12">
      <c r="A12" s="3">
        <v>22.0</v>
      </c>
      <c r="B12" s="3" t="s">
        <v>23</v>
      </c>
      <c r="C12" s="3">
        <v>80.0</v>
      </c>
    </row>
    <row r="13">
      <c r="A13" s="3">
        <v>24.0</v>
      </c>
      <c r="B13" s="3" t="s">
        <v>19</v>
      </c>
      <c r="C13" s="3">
        <v>800.0</v>
      </c>
    </row>
    <row r="14">
      <c r="A14" s="3">
        <v>26.0</v>
      </c>
      <c r="B14" s="3" t="s">
        <v>18</v>
      </c>
      <c r="C14" s="12">
        <v>3000.0</v>
      </c>
    </row>
    <row r="15">
      <c r="A15" s="3">
        <v>28.0</v>
      </c>
      <c r="B15" s="3" t="s">
        <v>21</v>
      </c>
      <c r="C15" s="12">
        <v>1200.0</v>
      </c>
    </row>
    <row r="16">
      <c r="A16" s="3">
        <v>30.0</v>
      </c>
      <c r="B16" s="3" t="s">
        <v>22</v>
      </c>
      <c r="C16" s="3">
        <v>50.0</v>
      </c>
    </row>
    <row r="17">
      <c r="A17" s="3">
        <v>32.0</v>
      </c>
      <c r="B17" s="3" t="s">
        <v>24</v>
      </c>
      <c r="C17" s="3">
        <v>200.0</v>
      </c>
    </row>
    <row r="18">
      <c r="A18" s="3">
        <v>34.0</v>
      </c>
      <c r="B18" s="3" t="s">
        <v>17</v>
      </c>
      <c r="C18" s="12">
        <v>1500.0</v>
      </c>
    </row>
    <row r="19">
      <c r="A19" s="3">
        <v>36.0</v>
      </c>
      <c r="B19" s="3" t="s">
        <v>20</v>
      </c>
      <c r="C19" s="3">
        <v>150.0</v>
      </c>
    </row>
    <row r="20">
      <c r="A20" s="3">
        <v>39.0</v>
      </c>
      <c r="B20" s="3" t="s">
        <v>26</v>
      </c>
      <c r="C20" s="3">
        <v>500.0</v>
      </c>
    </row>
    <row r="21">
      <c r="A21" s="3">
        <v>40.0</v>
      </c>
      <c r="B21" s="3" t="s">
        <v>25</v>
      </c>
      <c r="C21" s="3">
        <v>300.0</v>
      </c>
    </row>
    <row r="22">
      <c r="A22" s="3">
        <v>42.0</v>
      </c>
      <c r="B22" s="3" t="s">
        <v>17</v>
      </c>
      <c r="C22" s="12">
        <v>1500.0</v>
      </c>
    </row>
    <row r="23">
      <c r="A23" s="3">
        <v>44.0</v>
      </c>
      <c r="B23" s="3" t="s">
        <v>24</v>
      </c>
      <c r="C23" s="3">
        <v>200.0</v>
      </c>
    </row>
    <row r="24">
      <c r="A24" s="3">
        <v>46.0</v>
      </c>
      <c r="B24" s="3" t="s">
        <v>22</v>
      </c>
      <c r="C24" s="3">
        <v>50.0</v>
      </c>
    </row>
    <row r="25">
      <c r="A25" s="3">
        <v>48.0</v>
      </c>
      <c r="B25" s="3" t="s">
        <v>18</v>
      </c>
      <c r="C25" s="12">
        <v>3000.0</v>
      </c>
    </row>
    <row r="26">
      <c r="A26" s="3">
        <v>50.0</v>
      </c>
      <c r="B26" s="3" t="s">
        <v>23</v>
      </c>
      <c r="C26" s="3">
        <v>80.0</v>
      </c>
    </row>
    <row r="27">
      <c r="A27" s="3">
        <v>52.0</v>
      </c>
      <c r="B27" s="3" t="s">
        <v>21</v>
      </c>
      <c r="C27" s="12">
        <v>1200.0</v>
      </c>
    </row>
    <row r="28">
      <c r="A28" s="3">
        <v>54.0</v>
      </c>
      <c r="B28" s="3" t="s">
        <v>19</v>
      </c>
      <c r="C28" s="3">
        <v>800.0</v>
      </c>
    </row>
    <row r="29">
      <c r="A29" s="3">
        <v>56.0</v>
      </c>
      <c r="B29" s="3" t="s">
        <v>24</v>
      </c>
      <c r="C29" s="3">
        <v>200.0</v>
      </c>
    </row>
    <row r="30">
      <c r="A30" s="3">
        <v>59.0</v>
      </c>
      <c r="B30" s="3" t="s">
        <v>17</v>
      </c>
      <c r="C30" s="12">
        <v>1500.0</v>
      </c>
    </row>
    <row r="31">
      <c r="A31" s="3">
        <v>60.0</v>
      </c>
      <c r="B31" s="3" t="s">
        <v>26</v>
      </c>
      <c r="C31" s="3">
        <v>500.0</v>
      </c>
    </row>
    <row r="32">
      <c r="A32" s="3">
        <v>62.0</v>
      </c>
      <c r="B32" s="3" t="s">
        <v>23</v>
      </c>
      <c r="C32" s="3">
        <v>80.0</v>
      </c>
    </row>
    <row r="33">
      <c r="A33" s="3">
        <v>64.0</v>
      </c>
      <c r="B33" s="3" t="s">
        <v>19</v>
      </c>
      <c r="C33" s="3">
        <v>800.0</v>
      </c>
    </row>
    <row r="34">
      <c r="A34" s="3">
        <v>66.0</v>
      </c>
      <c r="B34" s="3" t="s">
        <v>18</v>
      </c>
      <c r="C34" s="12">
        <v>3000.0</v>
      </c>
    </row>
    <row r="35">
      <c r="A35" s="3">
        <v>68.0</v>
      </c>
      <c r="B35" s="3" t="s">
        <v>21</v>
      </c>
      <c r="C35" s="12">
        <v>1200.0</v>
      </c>
    </row>
    <row r="36">
      <c r="A36" s="3">
        <v>70.0</v>
      </c>
      <c r="B36" s="3" t="s">
        <v>22</v>
      </c>
      <c r="C36" s="3">
        <v>50.0</v>
      </c>
    </row>
    <row r="37">
      <c r="A37" s="3">
        <v>72.0</v>
      </c>
      <c r="B37" s="3" t="s">
        <v>24</v>
      </c>
      <c r="C37" s="3">
        <v>200.0</v>
      </c>
    </row>
    <row r="38">
      <c r="A38" s="3">
        <v>74.0</v>
      </c>
      <c r="B38" s="3" t="s">
        <v>17</v>
      </c>
      <c r="C38" s="12">
        <v>1500.0</v>
      </c>
    </row>
    <row r="39">
      <c r="A39" s="3">
        <v>76.0</v>
      </c>
      <c r="B39" s="3" t="s">
        <v>20</v>
      </c>
      <c r="C39" s="3">
        <v>150.0</v>
      </c>
    </row>
    <row r="40">
      <c r="A40" s="3">
        <v>79.0</v>
      </c>
      <c r="B40" s="3" t="s">
        <v>26</v>
      </c>
      <c r="C40" s="3">
        <v>500.0</v>
      </c>
    </row>
    <row r="41">
      <c r="A41" s="3">
        <v>80.0</v>
      </c>
      <c r="B41" s="3" t="s">
        <v>25</v>
      </c>
      <c r="C41" s="3">
        <v>300.0</v>
      </c>
    </row>
    <row r="42">
      <c r="A42" s="3">
        <v>82.0</v>
      </c>
      <c r="B42" s="3" t="s">
        <v>17</v>
      </c>
      <c r="C42" s="12">
        <v>1500.0</v>
      </c>
    </row>
    <row r="43">
      <c r="A43" s="3">
        <v>84.0</v>
      </c>
      <c r="B43" s="3" t="s">
        <v>24</v>
      </c>
      <c r="C43" s="3">
        <v>200.0</v>
      </c>
    </row>
    <row r="44">
      <c r="A44" s="3">
        <v>86.0</v>
      </c>
      <c r="B44" s="3" t="s">
        <v>22</v>
      </c>
      <c r="C44" s="3">
        <v>50.0</v>
      </c>
    </row>
    <row r="45">
      <c r="A45" s="3">
        <v>88.0</v>
      </c>
      <c r="B45" s="3" t="s">
        <v>18</v>
      </c>
      <c r="C45" s="12">
        <v>3000.0</v>
      </c>
    </row>
    <row r="46">
      <c r="A46" s="3">
        <v>90.0</v>
      </c>
      <c r="B46" s="3" t="s">
        <v>23</v>
      </c>
      <c r="C46" s="3">
        <v>80.0</v>
      </c>
    </row>
    <row r="47">
      <c r="A47" s="3">
        <v>92.0</v>
      </c>
      <c r="B47" s="3" t="s">
        <v>21</v>
      </c>
      <c r="C47" s="12">
        <v>1200.0</v>
      </c>
    </row>
    <row r="48">
      <c r="A48" s="3">
        <v>94.0</v>
      </c>
      <c r="B48" s="3" t="s">
        <v>19</v>
      </c>
      <c r="C48" s="3">
        <v>800.0</v>
      </c>
    </row>
    <row r="49">
      <c r="A49" s="3">
        <v>96.0</v>
      </c>
      <c r="B49" s="3" t="s">
        <v>24</v>
      </c>
      <c r="C49" s="3">
        <v>200.0</v>
      </c>
    </row>
    <row r="50">
      <c r="A50" s="3">
        <v>99.0</v>
      </c>
      <c r="B50" s="3" t="s">
        <v>17</v>
      </c>
      <c r="C50" s="12">
        <v>1500.0</v>
      </c>
    </row>
    <row r="51">
      <c r="A51" s="3">
        <v>100.0</v>
      </c>
      <c r="B51" s="3" t="s">
        <v>26</v>
      </c>
      <c r="C51" s="3">
        <v>500.0</v>
      </c>
    </row>
  </sheetData>
  <drawing r:id="rId1"/>
</worksheet>
</file>