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as_realizadas" sheetId="1" r:id="rId4"/>
    <sheet state="visible" name="pessoas" sheetId="2" r:id="rId5"/>
    <sheet state="visible" name="regiao_mais_rentavel" sheetId="3" r:id="rId6"/>
  </sheets>
  <definedNames/>
  <calcPr/>
</workbook>
</file>

<file path=xl/sharedStrings.xml><?xml version="1.0" encoding="utf-8"?>
<sst xmlns="http://schemas.openxmlformats.org/spreadsheetml/2006/main" count="165" uniqueCount="27">
  <si>
    <t>id_compra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</si>
  <si>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</si>
  <si>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</si>
  <si>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</si>
  <si>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</si>
  <si>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</si>
  <si>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</si>
  <si>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</si>
  <si>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</si>
  <si>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</si>
  <si>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</si>
  <si>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</si>
  <si>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</si>
  <si>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nome_pessoa</t>
  </si>
  <si>
    <t>regiao</t>
  </si>
  <si>
    <t>João da Silva</t>
  </si>
  <si>
    <t>Norte</t>
  </si>
  <si>
    <t>Carlos Santos</t>
  </si>
  <si>
    <t>Centro-Oeste</t>
  </si>
  <si>
    <t>Felipe Lima</t>
  </si>
  <si>
    <t>Nordeste</t>
  </si>
  <si>
    <t>Maria Oliveira</t>
  </si>
  <si>
    <t>Sudeste</t>
  </si>
  <si>
    <t>Ana Souza</t>
  </si>
  <si>
    <t>Sul</t>
  </si>
  <si>
    <t>Região</t>
  </si>
  <si>
    <t>Valor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</si>
</sst>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2" fontId="3" numFmtId="164" xfId="0" applyFill="1" applyFont="1" applyNumberForma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gasto por região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regiao_mais_rentavel!$B$1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regiao_mais_rentavel!$A$2:$A$6</c:f>
            </c:strRef>
          </c:cat>
          <c:val>
            <c:numRef>
              <c:f>regiao_mais_rentavel!$B$2:$B$6</c:f>
              <c:numCache/>
            </c:numRef>
          </c:val>
        </c:ser>
        <c:axId val="1406326622"/>
        <c:axId val="315940044"/>
      </c:barChart>
      <c:catAx>
        <c:axId val="1406326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940044"/>
      </c:catAx>
      <c:valAx>
        <c:axId val="31594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326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3</v>
      </c>
      <c r="C2" s="5">
        <v>1500.0</v>
      </c>
    </row>
    <row r="3">
      <c r="A3" s="4">
        <v>3.0</v>
      </c>
      <c r="B3" s="4" t="s">
        <v>4</v>
      </c>
      <c r="C3" s="5">
        <v>3000.0</v>
      </c>
    </row>
    <row r="4">
      <c r="A4" s="4">
        <v>5.0</v>
      </c>
      <c r="B4" s="4" t="s">
        <v>5</v>
      </c>
      <c r="C4" s="5">
        <v>800.0</v>
      </c>
    </row>
    <row r="5">
      <c r="A5" s="4">
        <v>8.0</v>
      </c>
      <c r="B5" s="4" t="s">
        <v>6</v>
      </c>
      <c r="C5" s="5">
        <v>150.0</v>
      </c>
    </row>
    <row r="6">
      <c r="A6" s="4">
        <v>10.0</v>
      </c>
      <c r="B6" s="4" t="s">
        <v>7</v>
      </c>
      <c r="C6" s="5">
        <v>1200.0</v>
      </c>
    </row>
    <row r="7">
      <c r="A7" s="4">
        <v>12.0</v>
      </c>
      <c r="B7" s="4" t="s">
        <v>8</v>
      </c>
      <c r="C7" s="5">
        <v>50.0</v>
      </c>
    </row>
    <row r="8">
      <c r="A8" s="4">
        <v>14.0</v>
      </c>
      <c r="B8" s="4" t="s">
        <v>9</v>
      </c>
      <c r="C8" s="5">
        <v>80.0</v>
      </c>
    </row>
    <row r="9">
      <c r="A9" s="4">
        <v>16.0</v>
      </c>
      <c r="B9" s="4" t="s">
        <v>10</v>
      </c>
      <c r="C9" s="5">
        <v>200.0</v>
      </c>
    </row>
    <row r="10">
      <c r="A10" s="4">
        <v>19.0</v>
      </c>
      <c r="B10" s="4" t="s">
        <v>11</v>
      </c>
      <c r="C10" s="5">
        <v>300.0</v>
      </c>
    </row>
    <row r="11">
      <c r="A11" s="4">
        <v>20.0</v>
      </c>
      <c r="B11" s="4" t="s">
        <v>12</v>
      </c>
      <c r="C11" s="5">
        <v>500.0</v>
      </c>
    </row>
    <row r="12">
      <c r="A12" s="4">
        <v>22.0</v>
      </c>
      <c r="B12" s="4" t="s">
        <v>9</v>
      </c>
      <c r="C12" s="5">
        <v>80.0</v>
      </c>
    </row>
    <row r="13">
      <c r="A13" s="4">
        <v>24.0</v>
      </c>
      <c r="B13" s="4" t="s">
        <v>5</v>
      </c>
      <c r="C13" s="5">
        <v>800.0</v>
      </c>
    </row>
    <row r="14">
      <c r="A14" s="4">
        <v>26.0</v>
      </c>
      <c r="B14" s="4" t="s">
        <v>4</v>
      </c>
      <c r="C14" s="5">
        <v>3000.0</v>
      </c>
    </row>
    <row r="15">
      <c r="A15" s="4">
        <v>28.0</v>
      </c>
      <c r="B15" s="4" t="s">
        <v>7</v>
      </c>
      <c r="C15" s="5">
        <v>1200.0</v>
      </c>
    </row>
    <row r="16">
      <c r="A16" s="4">
        <v>30.0</v>
      </c>
      <c r="B16" s="4" t="s">
        <v>8</v>
      </c>
      <c r="C16" s="5">
        <v>50.0</v>
      </c>
    </row>
    <row r="17">
      <c r="A17" s="4">
        <v>32.0</v>
      </c>
      <c r="B17" s="4" t="s">
        <v>10</v>
      </c>
      <c r="C17" s="5">
        <v>200.0</v>
      </c>
    </row>
    <row r="18">
      <c r="A18" s="4">
        <v>34.0</v>
      </c>
      <c r="B18" s="4" t="s">
        <v>3</v>
      </c>
      <c r="C18" s="5">
        <v>1500.0</v>
      </c>
    </row>
    <row r="19">
      <c r="A19" s="4">
        <v>36.0</v>
      </c>
      <c r="B19" s="4" t="s">
        <v>6</v>
      </c>
      <c r="C19" s="5">
        <v>150.0</v>
      </c>
    </row>
    <row r="20">
      <c r="A20" s="4">
        <v>39.0</v>
      </c>
      <c r="B20" s="4" t="s">
        <v>12</v>
      </c>
      <c r="C20" s="5">
        <v>500.0</v>
      </c>
    </row>
    <row r="21">
      <c r="A21" s="4">
        <v>40.0</v>
      </c>
      <c r="B21" s="4" t="s">
        <v>11</v>
      </c>
      <c r="C21" s="5">
        <v>300.0</v>
      </c>
    </row>
    <row r="22">
      <c r="A22" s="4">
        <v>42.0</v>
      </c>
      <c r="B22" s="4" t="s">
        <v>3</v>
      </c>
      <c r="C22" s="5">
        <v>1500.0</v>
      </c>
    </row>
    <row r="23">
      <c r="A23" s="4">
        <v>44.0</v>
      </c>
      <c r="B23" s="4" t="s">
        <v>10</v>
      </c>
      <c r="C23" s="5">
        <v>200.0</v>
      </c>
    </row>
    <row r="24">
      <c r="A24" s="4">
        <v>46.0</v>
      </c>
      <c r="B24" s="4" t="s">
        <v>8</v>
      </c>
      <c r="C24" s="5">
        <v>50.0</v>
      </c>
    </row>
    <row r="25">
      <c r="A25" s="4">
        <v>48.0</v>
      </c>
      <c r="B25" s="4" t="s">
        <v>4</v>
      </c>
      <c r="C25" s="5">
        <v>3000.0</v>
      </c>
    </row>
    <row r="26">
      <c r="A26" s="4">
        <v>50.0</v>
      </c>
      <c r="B26" s="4" t="s">
        <v>9</v>
      </c>
      <c r="C26" s="5">
        <v>80.0</v>
      </c>
    </row>
    <row r="27">
      <c r="A27" s="4">
        <v>52.0</v>
      </c>
      <c r="B27" s="4" t="s">
        <v>7</v>
      </c>
      <c r="C27" s="5">
        <v>1200.0</v>
      </c>
    </row>
    <row r="28">
      <c r="A28" s="4">
        <v>54.0</v>
      </c>
      <c r="B28" s="4" t="s">
        <v>5</v>
      </c>
      <c r="C28" s="5">
        <v>800.0</v>
      </c>
    </row>
    <row r="29">
      <c r="A29" s="4">
        <v>56.0</v>
      </c>
      <c r="B29" s="4" t="s">
        <v>10</v>
      </c>
      <c r="C29" s="5">
        <v>200.0</v>
      </c>
    </row>
    <row r="30">
      <c r="A30" s="4">
        <v>59.0</v>
      </c>
      <c r="B30" s="4" t="s">
        <v>3</v>
      </c>
      <c r="C30" s="5">
        <v>1500.0</v>
      </c>
    </row>
    <row r="31">
      <c r="A31" s="4">
        <v>60.0</v>
      </c>
      <c r="B31" s="4" t="s">
        <v>12</v>
      </c>
      <c r="C31" s="5">
        <v>500.0</v>
      </c>
    </row>
    <row r="32">
      <c r="A32" s="4">
        <v>62.0</v>
      </c>
      <c r="B32" s="4" t="s">
        <v>9</v>
      </c>
      <c r="C32" s="5">
        <v>80.0</v>
      </c>
    </row>
    <row r="33">
      <c r="A33" s="4">
        <v>64.0</v>
      </c>
      <c r="B33" s="4" t="s">
        <v>5</v>
      </c>
      <c r="C33" s="5">
        <v>800.0</v>
      </c>
    </row>
    <row r="34">
      <c r="A34" s="4">
        <v>66.0</v>
      </c>
      <c r="B34" s="4" t="s">
        <v>4</v>
      </c>
      <c r="C34" s="5">
        <v>3000.0</v>
      </c>
    </row>
    <row r="35">
      <c r="A35" s="4">
        <v>68.0</v>
      </c>
      <c r="B35" s="4" t="s">
        <v>7</v>
      </c>
      <c r="C35" s="5">
        <v>1200.0</v>
      </c>
    </row>
    <row r="36">
      <c r="A36" s="4">
        <v>70.0</v>
      </c>
      <c r="B36" s="4" t="s">
        <v>8</v>
      </c>
      <c r="C36" s="5">
        <v>50.0</v>
      </c>
    </row>
    <row r="37">
      <c r="A37" s="4">
        <v>72.0</v>
      </c>
      <c r="B37" s="4" t="s">
        <v>10</v>
      </c>
      <c r="C37" s="5">
        <v>200.0</v>
      </c>
    </row>
    <row r="38">
      <c r="A38" s="4">
        <v>74.0</v>
      </c>
      <c r="B38" s="4" t="s">
        <v>3</v>
      </c>
      <c r="C38" s="5">
        <v>1500.0</v>
      </c>
    </row>
    <row r="39">
      <c r="A39" s="4">
        <v>76.0</v>
      </c>
      <c r="B39" s="4" t="s">
        <v>6</v>
      </c>
      <c r="C39" s="5">
        <v>150.0</v>
      </c>
    </row>
    <row r="40">
      <c r="A40" s="4">
        <v>79.0</v>
      </c>
      <c r="B40" s="4" t="s">
        <v>12</v>
      </c>
      <c r="C40" s="5">
        <v>500.0</v>
      </c>
    </row>
    <row r="41">
      <c r="A41" s="4">
        <v>80.0</v>
      </c>
      <c r="B41" s="4" t="s">
        <v>11</v>
      </c>
      <c r="C41" s="5">
        <v>300.0</v>
      </c>
    </row>
    <row r="42">
      <c r="A42" s="4">
        <v>82.0</v>
      </c>
      <c r="B42" s="4" t="s">
        <v>3</v>
      </c>
      <c r="C42" s="5">
        <v>1500.0</v>
      </c>
    </row>
    <row r="43">
      <c r="A43" s="4">
        <v>84.0</v>
      </c>
      <c r="B43" s="4" t="s">
        <v>10</v>
      </c>
      <c r="C43" s="5">
        <v>200.0</v>
      </c>
    </row>
    <row r="44">
      <c r="A44" s="4">
        <v>86.0</v>
      </c>
      <c r="B44" s="4" t="s">
        <v>8</v>
      </c>
      <c r="C44" s="5">
        <v>50.0</v>
      </c>
    </row>
    <row r="45">
      <c r="A45" s="4">
        <v>88.0</v>
      </c>
      <c r="B45" s="4" t="s">
        <v>4</v>
      </c>
      <c r="C45" s="5">
        <v>3000.0</v>
      </c>
    </row>
    <row r="46">
      <c r="A46" s="4">
        <v>90.0</v>
      </c>
      <c r="B46" s="4" t="s">
        <v>9</v>
      </c>
      <c r="C46" s="5">
        <v>80.0</v>
      </c>
    </row>
    <row r="47">
      <c r="A47" s="4">
        <v>92.0</v>
      </c>
      <c r="B47" s="4" t="s">
        <v>7</v>
      </c>
      <c r="C47" s="5">
        <v>1200.0</v>
      </c>
    </row>
    <row r="48">
      <c r="A48" s="4">
        <v>94.0</v>
      </c>
      <c r="B48" s="4" t="s">
        <v>5</v>
      </c>
      <c r="C48" s="5">
        <v>800.0</v>
      </c>
    </row>
    <row r="49">
      <c r="A49" s="4">
        <v>96.0</v>
      </c>
      <c r="B49" s="4" t="s">
        <v>10</v>
      </c>
      <c r="C49" s="5">
        <v>200.0</v>
      </c>
    </row>
    <row r="50">
      <c r="A50" s="4">
        <v>99.0</v>
      </c>
      <c r="B50" s="4" t="s">
        <v>3</v>
      </c>
      <c r="C50" s="5">
        <v>1500.0</v>
      </c>
    </row>
    <row r="51">
      <c r="A51" s="4">
        <v>100.0</v>
      </c>
      <c r="B51" s="4" t="s">
        <v>12</v>
      </c>
      <c r="C51" s="5">
        <v>500.0</v>
      </c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5" max="5" width="13.75"/>
  </cols>
  <sheetData>
    <row r="1">
      <c r="A1" s="1" t="s">
        <v>0</v>
      </c>
      <c r="B1" s="1" t="s">
        <v>13</v>
      </c>
      <c r="C1" s="1" t="s">
        <v>14</v>
      </c>
      <c r="D1" s="1" t="s">
        <v>1</v>
      </c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15</v>
      </c>
      <c r="C2" s="4" t="s">
        <v>16</v>
      </c>
      <c r="D2" s="7" t="str">
        <f>VLOOKUP(A2, compras_realizadas!$A$1:$C$51, 2, FALSE)</f>
        <v>Smartphone</v>
      </c>
      <c r="E2" s="8">
        <f>VLOOKUP(A2,compras_realizadas!$A$1:$C$51,3,0)</f>
        <v>1500</v>
      </c>
    </row>
    <row r="3">
      <c r="A3" s="4">
        <v>3.0</v>
      </c>
      <c r="B3" s="4" t="s">
        <v>17</v>
      </c>
      <c r="C3" s="4" t="s">
        <v>16</v>
      </c>
      <c r="D3" s="7" t="str">
        <f>VLOOKUP(A3, compras_realizadas!$A$1:$C$51, 2, FALSE)</f>
        <v>Laptop</v>
      </c>
      <c r="E3" s="8">
        <f>VLOOKUP(A3,compras_realizadas!$A$1:$C$51,3,0)</f>
        <v>3000</v>
      </c>
    </row>
    <row r="4">
      <c r="A4" s="4">
        <v>5.0</v>
      </c>
      <c r="B4" s="4" t="s">
        <v>15</v>
      </c>
      <c r="C4" s="4" t="s">
        <v>18</v>
      </c>
      <c r="D4" s="7" t="str">
        <f>VLOOKUP(A4, compras_realizadas!$A$1:$C$51, 2, FALSE)</f>
        <v>Tablet</v>
      </c>
      <c r="E4" s="8">
        <f>VLOOKUP(A4,compras_realizadas!$A$1:$C$51,3,0)</f>
        <v>800</v>
      </c>
    </row>
    <row r="5">
      <c r="A5" s="4">
        <v>8.0</v>
      </c>
      <c r="B5" s="4" t="s">
        <v>19</v>
      </c>
      <c r="C5" s="4" t="s">
        <v>16</v>
      </c>
      <c r="D5" s="7" t="str">
        <f>VLOOKUP(A5, compras_realizadas!$A$1:$C$51, 2, FALSE)</f>
        <v>Headphones</v>
      </c>
      <c r="E5" s="8">
        <f>VLOOKUP(A5,compras_realizadas!$A$1:$C$51,3,0)</f>
        <v>150</v>
      </c>
    </row>
    <row r="6">
      <c r="A6" s="4">
        <v>10.0</v>
      </c>
      <c r="B6" s="4" t="s">
        <v>17</v>
      </c>
      <c r="C6" s="4" t="s">
        <v>20</v>
      </c>
      <c r="D6" s="7" t="str">
        <f>VLOOKUP(A6, compras_realizadas!$A$1:$C$51, 2, FALSE)</f>
        <v>Monitor</v>
      </c>
      <c r="E6" s="8">
        <f>VLOOKUP(A6,compras_realizadas!$A$1:$C$51,3,0)</f>
        <v>1200</v>
      </c>
    </row>
    <row r="7">
      <c r="A7" s="4">
        <v>12.0</v>
      </c>
      <c r="B7" s="4" t="s">
        <v>21</v>
      </c>
      <c r="C7" s="4" t="s">
        <v>22</v>
      </c>
      <c r="D7" s="7" t="str">
        <f>VLOOKUP(A7, compras_realizadas!$A$1:$C$51, 2, FALSE)</f>
        <v>Mouse</v>
      </c>
      <c r="E7" s="8">
        <f>VLOOKUP(A7,compras_realizadas!$A$1:$C$51,3,0)</f>
        <v>50</v>
      </c>
    </row>
    <row r="8">
      <c r="A8" s="4">
        <v>14.0</v>
      </c>
      <c r="B8" s="4" t="s">
        <v>23</v>
      </c>
      <c r="C8" s="4" t="s">
        <v>20</v>
      </c>
      <c r="D8" s="7" t="str">
        <f>VLOOKUP(A8,compras_realizadas!$A$1:$C$51,2,0)</f>
        <v>Keyboard</v>
      </c>
      <c r="E8" s="8">
        <f>VLOOKUP(A8,compras_realizadas!$A$1:$C$51,3,0)</f>
        <v>80</v>
      </c>
    </row>
    <row r="9">
      <c r="A9" s="4">
        <v>16.0</v>
      </c>
      <c r="B9" s="4" t="s">
        <v>15</v>
      </c>
      <c r="C9" s="4" t="s">
        <v>18</v>
      </c>
      <c r="D9" s="7" t="str">
        <f>VLOOKUP(A9, compras_realizadas!$A$1:$C$51, 2, FALSE)</f>
        <v>Speaker</v>
      </c>
      <c r="E9" s="8">
        <f>VLOOKUP(A9,compras_realizadas!$A$1:$C$51,3,0)</f>
        <v>200</v>
      </c>
    </row>
    <row r="10">
      <c r="A10" s="4">
        <v>19.0</v>
      </c>
      <c r="B10" s="4" t="s">
        <v>23</v>
      </c>
      <c r="C10" s="4" t="s">
        <v>20</v>
      </c>
      <c r="D10" s="7" t="str">
        <f>VLOOKUP(A10, compras_realizadas!$A$1:$C$51, 2, FALSE)</f>
        <v>Printer</v>
      </c>
      <c r="E10" s="8">
        <f>VLOOKUP(A10,compras_realizadas!$A$1:$C$51,3,0)</f>
        <v>300</v>
      </c>
    </row>
    <row r="11">
      <c r="A11" s="4">
        <v>20.0</v>
      </c>
      <c r="B11" s="4" t="s">
        <v>17</v>
      </c>
      <c r="C11" s="4" t="s">
        <v>24</v>
      </c>
      <c r="D11" s="7" t="str">
        <f>VLOOKUP(A11, compras_realizadas!$A$1:$C$51, 2, FALSE)</f>
        <v>Smartwatch</v>
      </c>
      <c r="E11" s="8">
        <f>VLOOKUP(A11,compras_realizadas!$A$1:$C$51,3,0)</f>
        <v>500</v>
      </c>
    </row>
    <row r="12">
      <c r="A12" s="4">
        <v>22.0</v>
      </c>
      <c r="B12" s="4" t="s">
        <v>21</v>
      </c>
      <c r="C12" s="4" t="s">
        <v>20</v>
      </c>
      <c r="D12" s="7" t="str">
        <f>VLOOKUP(A12, compras_realizadas!$A$1:$C$51, 2, FALSE)</f>
        <v>Keyboard</v>
      </c>
      <c r="E12" s="8">
        <f>VLOOKUP(A12,compras_realizadas!$A$1:$C$51,3,0)</f>
        <v>80</v>
      </c>
    </row>
    <row r="13">
      <c r="A13" s="4">
        <v>24.0</v>
      </c>
      <c r="B13" s="4" t="s">
        <v>23</v>
      </c>
      <c r="C13" s="4" t="s">
        <v>22</v>
      </c>
      <c r="D13" s="7" t="str">
        <f>VLOOKUP(A13, compras_realizadas!$A$1:$C$51, 2, FALSE)</f>
        <v>Tablet</v>
      </c>
      <c r="E13" s="8">
        <f>VLOOKUP(A13,compras_realizadas!$A$1:$C$51,3,0)</f>
        <v>800</v>
      </c>
    </row>
    <row r="14">
      <c r="A14" s="4">
        <v>26.0</v>
      </c>
      <c r="B14" s="4" t="s">
        <v>15</v>
      </c>
      <c r="C14" s="4" t="s">
        <v>20</v>
      </c>
      <c r="D14" s="7" t="str">
        <f>VLOOKUP(A14, compras_realizadas!$A$1:$C$51, 2, FALSE)</f>
        <v>Laptop</v>
      </c>
      <c r="E14" s="8">
        <f>VLOOKUP(A14,compras_realizadas!$A$1:$C$51,3,0)</f>
        <v>3000</v>
      </c>
    </row>
    <row r="15">
      <c r="A15" s="4">
        <v>28.0</v>
      </c>
      <c r="B15" s="4" t="s">
        <v>19</v>
      </c>
      <c r="C15" s="4" t="s">
        <v>24</v>
      </c>
      <c r="D15" s="7" t="str">
        <f>VLOOKUP(A15, compras_realizadas!$A$1:$C$51, 2, FALSE)</f>
        <v>Monitor</v>
      </c>
      <c r="E15" s="8">
        <f>VLOOKUP(A15,compras_realizadas!$A$1:$C$51,3,0)</f>
        <v>1200</v>
      </c>
    </row>
    <row r="16">
      <c r="A16" s="4">
        <v>30.0</v>
      </c>
      <c r="B16" s="4" t="s">
        <v>17</v>
      </c>
      <c r="C16" s="4" t="s">
        <v>20</v>
      </c>
      <c r="D16" s="7" t="str">
        <f>VLOOKUP(A16, compras_realizadas!$A$1:$C$51, 2, FALSE)</f>
        <v>Mouse</v>
      </c>
      <c r="E16" s="8">
        <f>VLOOKUP(A16,compras_realizadas!$A$1:$C$51,3,0)</f>
        <v>50</v>
      </c>
    </row>
    <row r="17">
      <c r="A17" s="4">
        <v>32.0</v>
      </c>
      <c r="B17" s="4" t="s">
        <v>21</v>
      </c>
      <c r="C17" s="4" t="s">
        <v>24</v>
      </c>
      <c r="D17" s="7" t="str">
        <f>VLOOKUP(A17, compras_realizadas!$A$1:$C$51, 2, FALSE)</f>
        <v>Speaker</v>
      </c>
      <c r="E17" s="8">
        <f>VLOOKUP(A17,compras_realizadas!$A$1:$C$51,3,0)</f>
        <v>200</v>
      </c>
    </row>
    <row r="18">
      <c r="A18" s="4">
        <v>34.0</v>
      </c>
      <c r="B18" s="4" t="s">
        <v>23</v>
      </c>
      <c r="C18" s="4" t="s">
        <v>22</v>
      </c>
      <c r="D18" s="7" t="str">
        <f>VLOOKUP(A18, compras_realizadas!$A$1:$C$51, 2, FALSE)</f>
        <v>Smartphone</v>
      </c>
      <c r="E18" s="8">
        <f>VLOOKUP(A18,compras_realizadas!$A$1:$C$51,3,0)</f>
        <v>1500</v>
      </c>
    </row>
    <row r="19">
      <c r="A19" s="4">
        <v>36.0</v>
      </c>
      <c r="B19" s="4" t="s">
        <v>15</v>
      </c>
      <c r="C19" s="4" t="s">
        <v>22</v>
      </c>
      <c r="D19" s="7" t="str">
        <f>VLOOKUP(A19, compras_realizadas!$A$1:$C$51, 2, FALSE)</f>
        <v>Headphones</v>
      </c>
      <c r="E19" s="8">
        <f>VLOOKUP(A19,compras_realizadas!$A$1:$C$51,3,0)</f>
        <v>150</v>
      </c>
    </row>
    <row r="20">
      <c r="A20" s="4">
        <v>39.0</v>
      </c>
      <c r="B20" s="4" t="s">
        <v>23</v>
      </c>
      <c r="C20" s="4" t="s">
        <v>16</v>
      </c>
      <c r="D20" s="7" t="str">
        <f>VLOOKUP(A20, compras_realizadas!$A$1:$C$51, 2, FALSE)</f>
        <v>Smartwatch</v>
      </c>
      <c r="E20" s="8">
        <f>VLOOKUP(A20,compras_realizadas!$A$1:$C$51,3,0)</f>
        <v>500</v>
      </c>
    </row>
    <row r="21">
      <c r="A21" s="4">
        <v>40.0</v>
      </c>
      <c r="B21" s="4" t="s">
        <v>17</v>
      </c>
      <c r="C21" s="4" t="s">
        <v>24</v>
      </c>
      <c r="D21" s="7" t="str">
        <f>VLOOKUP(A21, compras_realizadas!$A$1:$C$51, 2, FALSE)</f>
        <v>Printer</v>
      </c>
      <c r="E21" s="8">
        <f>VLOOKUP(A21,compras_realizadas!$A$1:$C$51,3,0)</f>
        <v>300</v>
      </c>
    </row>
    <row r="22">
      <c r="A22" s="4">
        <v>42.0</v>
      </c>
      <c r="B22" s="4" t="s">
        <v>21</v>
      </c>
      <c r="C22" s="4" t="s">
        <v>18</v>
      </c>
      <c r="D22" s="7" t="str">
        <f>VLOOKUP(A22, compras_realizadas!$A$1:$C$51, 2, FALSE)</f>
        <v>Smartphone</v>
      </c>
      <c r="E22" s="8">
        <f>VLOOKUP(A22,compras_realizadas!$A$1:$C$51,3,0)</f>
        <v>1500</v>
      </c>
    </row>
    <row r="23">
      <c r="A23" s="4">
        <v>44.0</v>
      </c>
      <c r="B23" s="4" t="s">
        <v>23</v>
      </c>
      <c r="C23" s="4" t="s">
        <v>20</v>
      </c>
      <c r="D23" s="7" t="str">
        <f>VLOOKUP(A23, compras_realizadas!$A$1:$C$51, 2, FALSE)</f>
        <v>Speaker</v>
      </c>
      <c r="E23" s="8">
        <f>VLOOKUP(A23,compras_realizadas!$A$1:$C$51,3,0)</f>
        <v>200</v>
      </c>
    </row>
    <row r="24">
      <c r="A24" s="4">
        <v>46.0</v>
      </c>
      <c r="B24" s="4" t="s">
        <v>15</v>
      </c>
      <c r="C24" s="4" t="s">
        <v>20</v>
      </c>
      <c r="D24" s="7" t="str">
        <f>VLOOKUP(A24, compras_realizadas!$A$1:$C$51, 2, FALSE)</f>
        <v>Mouse</v>
      </c>
      <c r="E24" s="8">
        <f>VLOOKUP(A24,compras_realizadas!$A$1:$C$51,3,0)</f>
        <v>50</v>
      </c>
    </row>
    <row r="25">
      <c r="A25" s="4">
        <v>48.0</v>
      </c>
      <c r="B25" s="4" t="s">
        <v>19</v>
      </c>
      <c r="C25" s="4" t="s">
        <v>16</v>
      </c>
      <c r="D25" s="7" t="str">
        <f>VLOOKUP(A25, compras_realizadas!$A$1:$C$51, 2, FALSE)</f>
        <v>Laptop</v>
      </c>
      <c r="E25" s="8">
        <f>VLOOKUP(A25,compras_realizadas!$A$1:$C$51,3,0)</f>
        <v>3000</v>
      </c>
    </row>
    <row r="26">
      <c r="A26" s="4">
        <v>50.0</v>
      </c>
      <c r="B26" s="4" t="s">
        <v>17</v>
      </c>
      <c r="C26" s="4" t="s">
        <v>18</v>
      </c>
      <c r="D26" s="7" t="str">
        <f>VLOOKUP(A26, compras_realizadas!$A$1:$C$51, 2, FALSE)</f>
        <v>Keyboard</v>
      </c>
      <c r="E26" s="8">
        <f>VLOOKUP(A26,compras_realizadas!$A$1:$C$51,3,0)</f>
        <v>80</v>
      </c>
    </row>
    <row r="27">
      <c r="A27" s="4">
        <v>52.0</v>
      </c>
      <c r="B27" s="4" t="s">
        <v>21</v>
      </c>
      <c r="C27" s="4" t="s">
        <v>18</v>
      </c>
      <c r="D27" s="7" t="str">
        <f>VLOOKUP(A27, compras_realizadas!$A$1:$C$51, 2, FALSE)</f>
        <v>Monitor</v>
      </c>
      <c r="E27" s="8">
        <f>VLOOKUP(A27,compras_realizadas!$A$1:$C$51,3,0)</f>
        <v>1200</v>
      </c>
    </row>
    <row r="28">
      <c r="A28" s="4">
        <v>54.0</v>
      </c>
      <c r="B28" s="4" t="s">
        <v>23</v>
      </c>
      <c r="C28" s="4" t="s">
        <v>18</v>
      </c>
      <c r="D28" s="7" t="str">
        <f>VLOOKUP(A28, compras_realizadas!$A$1:$C$51, 2, FALSE)</f>
        <v>Tablet</v>
      </c>
      <c r="E28" s="8">
        <f>VLOOKUP(A28,compras_realizadas!$A$1:$C$51,3,0)</f>
        <v>800</v>
      </c>
    </row>
    <row r="29">
      <c r="A29" s="4">
        <v>56.0</v>
      </c>
      <c r="B29" s="4" t="s">
        <v>15</v>
      </c>
      <c r="C29" s="4" t="s">
        <v>24</v>
      </c>
      <c r="D29" s="7" t="str">
        <f>VLOOKUP(A29, compras_realizadas!$A$1:$C$51, 2, FALSE)</f>
        <v>Speaker</v>
      </c>
      <c r="E29" s="8">
        <f>VLOOKUP(A29,compras_realizadas!$A$1:$C$51,3,0)</f>
        <v>200</v>
      </c>
    </row>
    <row r="30">
      <c r="A30" s="4">
        <v>59.0</v>
      </c>
      <c r="B30" s="4" t="s">
        <v>23</v>
      </c>
      <c r="C30" s="4" t="s">
        <v>16</v>
      </c>
      <c r="D30" s="7" t="str">
        <f>VLOOKUP(A30, compras_realizadas!$A$1:$C$51, 2, FALSE)</f>
        <v>Smartphone</v>
      </c>
      <c r="E30" s="8">
        <f>VLOOKUP(A30,compras_realizadas!$A$1:$C$51,3,0)</f>
        <v>1500</v>
      </c>
    </row>
    <row r="31">
      <c r="A31" s="4">
        <v>60.0</v>
      </c>
      <c r="B31" s="4" t="s">
        <v>17</v>
      </c>
      <c r="C31" s="4" t="s">
        <v>24</v>
      </c>
      <c r="D31" s="7" t="str">
        <f>VLOOKUP(A31, compras_realizadas!$A$1:$C$51, 2, FALSE)</f>
        <v>Smartwatch</v>
      </c>
      <c r="E31" s="8">
        <f>VLOOKUP(A31,compras_realizadas!$A$1:$C$51,3,0)</f>
        <v>500</v>
      </c>
    </row>
    <row r="32">
      <c r="A32" s="4">
        <v>62.0</v>
      </c>
      <c r="B32" s="4" t="s">
        <v>21</v>
      </c>
      <c r="C32" s="4" t="s">
        <v>22</v>
      </c>
      <c r="D32" s="9" t="str">
        <f>VLOOKUP(A32, compras_realizadas!$A$1:$C$51, 2, FALSE)</f>
        <v>Keyboard</v>
      </c>
      <c r="E32" s="8">
        <f>VLOOKUP(A32,compras_realizadas!$A$1:$C$51,3,0)</f>
        <v>80</v>
      </c>
    </row>
    <row r="33">
      <c r="A33" s="4">
        <v>64.0</v>
      </c>
      <c r="B33" s="4" t="s">
        <v>23</v>
      </c>
      <c r="C33" s="4" t="s">
        <v>24</v>
      </c>
      <c r="D33" s="7" t="str">
        <f>VLOOKUP(A33, compras_realizadas!$A$1:$C$51, 2, FALSE)</f>
        <v>Tablet</v>
      </c>
      <c r="E33" s="8">
        <f>VLOOKUP(A33,compras_realizadas!$A$1:$C$51,3,0)</f>
        <v>800</v>
      </c>
    </row>
    <row r="34">
      <c r="A34" s="4">
        <v>66.0</v>
      </c>
      <c r="B34" s="4" t="s">
        <v>15</v>
      </c>
      <c r="C34" s="4" t="s">
        <v>22</v>
      </c>
      <c r="D34" s="7" t="str">
        <f>VLOOKUP(A34, compras_realizadas!$A$1:$C$51, 2, FALSE)</f>
        <v>Laptop</v>
      </c>
      <c r="E34" s="8">
        <f>VLOOKUP(A34,compras_realizadas!$A$1:$C$51,3,0)</f>
        <v>3000</v>
      </c>
    </row>
    <row r="35">
      <c r="A35" s="4">
        <v>68.0</v>
      </c>
      <c r="B35" s="4" t="s">
        <v>19</v>
      </c>
      <c r="C35" s="4" t="s">
        <v>18</v>
      </c>
      <c r="D35" s="7" t="str">
        <f>VLOOKUP(A35, compras_realizadas!$A$1:$C$51, 2, FALSE)</f>
        <v>Monitor</v>
      </c>
      <c r="E35" s="8">
        <f>VLOOKUP(A35,compras_realizadas!$A$1:$C$51,3,0)</f>
        <v>1200</v>
      </c>
    </row>
    <row r="36">
      <c r="A36" s="4">
        <v>70.0</v>
      </c>
      <c r="B36" s="4" t="s">
        <v>17</v>
      </c>
      <c r="C36" s="4" t="s">
        <v>20</v>
      </c>
      <c r="D36" s="7" t="str">
        <f>VLOOKUP(A36, compras_realizadas!$A$1:$C$51, 2, FALSE)</f>
        <v>Mouse</v>
      </c>
      <c r="E36" s="8">
        <f>VLOOKUP(A36,compras_realizadas!$A$1:$C$51,3,0)</f>
        <v>50</v>
      </c>
    </row>
    <row r="37">
      <c r="A37" s="4">
        <v>72.0</v>
      </c>
      <c r="B37" s="4" t="s">
        <v>21</v>
      </c>
      <c r="C37" s="4" t="s">
        <v>18</v>
      </c>
      <c r="D37" s="7" t="str">
        <f>VLOOKUP(A37, compras_realizadas!$A$1:$C$51, 2, FALSE)</f>
        <v>Speaker</v>
      </c>
      <c r="E37" s="8">
        <f>VLOOKUP(A37,compras_realizadas!$A$1:$C$51,3,0)</f>
        <v>200</v>
      </c>
    </row>
    <row r="38">
      <c r="A38" s="4">
        <v>74.0</v>
      </c>
      <c r="B38" s="4" t="s">
        <v>23</v>
      </c>
      <c r="C38" s="4" t="s">
        <v>20</v>
      </c>
      <c r="D38" s="7" t="str">
        <f>VLOOKUP(A38,compras_realizadas!A1:C51,2,0)</f>
        <v>Smartphone</v>
      </c>
      <c r="E38" s="8">
        <f>VLOOKUP(A38,compras_realizadas!A1:C51,3,0)</f>
        <v>1500</v>
      </c>
    </row>
    <row r="39">
      <c r="A39" s="4">
        <v>76.0</v>
      </c>
      <c r="B39" s="4" t="s">
        <v>15</v>
      </c>
      <c r="C39" s="4" t="s">
        <v>22</v>
      </c>
      <c r="D39" s="7" t="str">
        <f>VLOOKUP(A39, compras_realizadas!$A$1:$C$51, 2, FALSE)</f>
        <v>Headphones</v>
      </c>
      <c r="E39" s="8">
        <f>VLOOKUP(A39,compras_realizadas!$A$1:$C$51,3,0)</f>
        <v>150</v>
      </c>
    </row>
    <row r="40">
      <c r="A40" s="4">
        <v>79.0</v>
      </c>
      <c r="B40" s="4" t="s">
        <v>23</v>
      </c>
      <c r="C40" s="4" t="s">
        <v>24</v>
      </c>
      <c r="D40" s="9" t="str">
        <f>VLOOKUP(A40,compras_realizadas!$A$1:$C$51,2,0)</f>
        <v>Smartwatch</v>
      </c>
      <c r="E40" s="8">
        <f>VLOOKUP(A40,compras_realizadas!$A$1:$C$51,3,0)</f>
        <v>500</v>
      </c>
    </row>
    <row r="41">
      <c r="A41" s="4">
        <v>80.0</v>
      </c>
      <c r="B41" s="4" t="s">
        <v>17</v>
      </c>
      <c r="C41" s="4" t="s">
        <v>20</v>
      </c>
      <c r="D41" s="7" t="str">
        <f>VLOOKUP(A41, compras_realizadas!$A$1:$C$51, 2, FALSE)</f>
        <v>Printer</v>
      </c>
      <c r="E41" s="8">
        <f>VLOOKUP(A41,compras_realizadas!$A$1:$C$51,3,0)</f>
        <v>300</v>
      </c>
    </row>
    <row r="42">
      <c r="A42" s="4">
        <v>82.0</v>
      </c>
      <c r="B42" s="4" t="s">
        <v>21</v>
      </c>
      <c r="C42" s="4" t="s">
        <v>22</v>
      </c>
      <c r="D42" s="7" t="str">
        <f>VLOOKUP(A42, compras_realizadas!$A$1:$C$51, 2, FALSE)</f>
        <v>Smartphone</v>
      </c>
      <c r="E42" s="8">
        <f>VLOOKUP(A42,compras_realizadas!$A$1:$C$51,3,0)</f>
        <v>1500</v>
      </c>
    </row>
    <row r="43">
      <c r="A43" s="4">
        <v>84.0</v>
      </c>
      <c r="B43" s="4" t="s">
        <v>23</v>
      </c>
      <c r="C43" s="4" t="s">
        <v>16</v>
      </c>
      <c r="D43" s="7" t="str">
        <f>VLOOKUP(A43, compras_realizadas!$A$1:$C$51, 2, FALSE)</f>
        <v>Speaker</v>
      </c>
      <c r="E43" s="8">
        <f>VLOOKUP(A43,compras_realizadas!$A$1:$C$51,3,0)</f>
        <v>200</v>
      </c>
    </row>
    <row r="44">
      <c r="A44" s="4">
        <v>86.0</v>
      </c>
      <c r="B44" s="4" t="s">
        <v>15</v>
      </c>
      <c r="C44" s="4" t="s">
        <v>20</v>
      </c>
      <c r="D44" s="7" t="str">
        <f>VLOOKUP(A44, compras_realizadas!$A$1:$C$51, 2, FALSE)</f>
        <v>Mouse</v>
      </c>
      <c r="E44" s="8">
        <f>VLOOKUP(A44,compras_realizadas!$A$1:$C$51,3,0)</f>
        <v>50</v>
      </c>
    </row>
    <row r="45">
      <c r="A45" s="4">
        <v>88.0</v>
      </c>
      <c r="B45" s="4" t="s">
        <v>19</v>
      </c>
      <c r="C45" s="4" t="s">
        <v>20</v>
      </c>
      <c r="D45" s="7" t="str">
        <f>VLOOKUP(A45, compras_realizadas!$A$1:$C$51, 2, FALSE)</f>
        <v>Laptop</v>
      </c>
      <c r="E45" s="8">
        <f>VLOOKUP(A45,compras_realizadas!$A$1:$C$51,3,0)</f>
        <v>3000</v>
      </c>
    </row>
    <row r="46">
      <c r="A46" s="4">
        <v>90.0</v>
      </c>
      <c r="B46" s="4" t="s">
        <v>17</v>
      </c>
      <c r="C46" s="4" t="s">
        <v>24</v>
      </c>
      <c r="D46" s="7" t="str">
        <f>VLOOKUP(A46, compras_realizadas!$A$1:$C$51, 2, FALSE)</f>
        <v>Keyboard</v>
      </c>
      <c r="E46" s="8">
        <f>VLOOKUP(A46,compras_realizadas!$A$1:$C$51,3,0)</f>
        <v>80</v>
      </c>
    </row>
    <row r="47">
      <c r="A47" s="4">
        <v>92.0</v>
      </c>
      <c r="B47" s="4" t="s">
        <v>21</v>
      </c>
      <c r="C47" s="4" t="s">
        <v>22</v>
      </c>
      <c r="D47" s="7" t="str">
        <f>VLOOKUP(A47, compras_realizadas!$A$1:$C$51, 2, FALSE)</f>
        <v>Monitor</v>
      </c>
      <c r="E47" s="8">
        <f>VLOOKUP(A47,compras_realizadas!$A$1:$C$51,3,0)</f>
        <v>1200</v>
      </c>
    </row>
    <row r="48">
      <c r="A48" s="4">
        <v>94.0</v>
      </c>
      <c r="B48" s="4" t="s">
        <v>23</v>
      </c>
      <c r="C48" s="4" t="s">
        <v>16</v>
      </c>
      <c r="D48" s="9" t="str">
        <f>VLOOKUP(A48, compras_realizadas!$A$1:$C$51, 2, FALSE)</f>
        <v>Tablet</v>
      </c>
      <c r="E48" s="8">
        <f>VLOOKUP(A48,compras_realizadas!$A$1:$C$51,3,0)</f>
        <v>800</v>
      </c>
    </row>
    <row r="49">
      <c r="A49" s="4">
        <v>96.0</v>
      </c>
      <c r="B49" s="4" t="s">
        <v>15</v>
      </c>
      <c r="C49" s="4" t="s">
        <v>18</v>
      </c>
      <c r="D49" s="7" t="str">
        <f>VLOOKUP(A49, compras_realizadas!$A$1:$C$51, 2, FALSE)</f>
        <v>Speaker</v>
      </c>
      <c r="E49" s="8">
        <f>VLOOKUP(A49,compras_realizadas!$A$1:$C$51,3,0)</f>
        <v>200</v>
      </c>
    </row>
    <row r="50">
      <c r="A50" s="4">
        <v>99.0</v>
      </c>
      <c r="B50" s="4" t="s">
        <v>23</v>
      </c>
      <c r="C50" s="4" t="s">
        <v>22</v>
      </c>
      <c r="D50" s="7" t="str">
        <f>VLOOKUP(A50, compras_realizadas!$A$1:$C$51, 2, FALSE)</f>
        <v>Smartphone</v>
      </c>
      <c r="E50" s="8">
        <f>VLOOKUP(A50,compras_realizadas!$A$1:$C$51,3,0)</f>
        <v>1500</v>
      </c>
    </row>
    <row r="51">
      <c r="A51" s="4">
        <v>100.0</v>
      </c>
      <c r="B51" s="4" t="s">
        <v>17</v>
      </c>
      <c r="C51" s="4" t="s">
        <v>24</v>
      </c>
      <c r="D51" s="7" t="str">
        <f>VLOOKUP(A51, compras_realizadas!$A$1:$C$51, 2, FALSE)</f>
        <v>Smartwatch</v>
      </c>
      <c r="E51" s="8">
        <f>VLOOKUP(A51,compras_realizadas!$A$1:$C$51,3,0)</f>
        <v>500</v>
      </c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8">
      <c r="E58" s="6"/>
    </row>
    <row r="59">
      <c r="E59" s="6"/>
    </row>
    <row r="60">
      <c r="E60" s="6"/>
    </row>
    <row r="61">
      <c r="E61" s="6"/>
    </row>
    <row r="62">
      <c r="E62" s="6"/>
    </row>
    <row r="63">
      <c r="E63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2">
      <c r="E72" s="6"/>
    </row>
    <row r="73">
      <c r="E73" s="6"/>
    </row>
    <row r="74">
      <c r="E74" s="6"/>
    </row>
    <row r="75">
      <c r="E75" s="6"/>
    </row>
    <row r="76">
      <c r="E76" s="6"/>
    </row>
    <row r="77">
      <c r="E77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  <row r="86"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2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16</v>
      </c>
      <c r="B2" s="6">
        <f>SUMIF(pessoas!C2:C51,"Norte",pessoas!E2:E51)</f>
        <v>10650</v>
      </c>
    </row>
    <row r="3">
      <c r="A3" s="4" t="s">
        <v>20</v>
      </c>
      <c r="B3" s="6">
        <f>SUMIF(pessoas!C3:C52,"Norte",pessoas!E3:E52)</f>
        <v>9150</v>
      </c>
    </row>
    <row r="4">
      <c r="A4" s="4" t="s">
        <v>18</v>
      </c>
      <c r="B4" s="6">
        <f>SUMIF(pessoas!C4:C53,"Norte",pessoas!E4:E53)</f>
        <v>6150</v>
      </c>
    </row>
    <row r="5">
      <c r="A5" s="4" t="s">
        <v>22</v>
      </c>
      <c r="B5" s="6">
        <f>SUMIF(pessoas!C5:C54,"Norte",pessoas!E5:E54)</f>
        <v>6150</v>
      </c>
    </row>
    <row r="6">
      <c r="A6" s="4" t="s">
        <v>24</v>
      </c>
      <c r="B6" s="6">
        <f>SUMIF(pessoas!C6:C55,"Norte",pessoas!E6:E55)</f>
        <v>6000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