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e1e264863-my.sharepoint.com/personal/jamile_santos_neosprevidencia_com_br/Documents/Área de Trabalho/dados/on35-python-s06-arquivos-pacotes-modulos/material/"/>
    </mc:Choice>
  </mc:AlternateContent>
  <xr:revisionPtr revIDLastSave="124" documentId="11_F8EB28E356AD7DCBABB549A87B97A7B669DB7B7A" xr6:coauthVersionLast="47" xr6:coauthVersionMax="47" xr10:uidLastSave="{86A2D1D8-6EF1-4B6C-8428-3C24ACD5A385}"/>
  <bookViews>
    <workbookView xWindow="-120" yWindow="-120" windowWidth="20730" windowHeight="11040" activeTab="2" xr2:uid="{00000000-000D-0000-FFFF-FFFF00000000}"/>
  </bookViews>
  <sheets>
    <sheet name="produtos" sheetId="1" r:id="rId1"/>
    <sheet name="vendas" sheetId="2" r:id="rId2"/>
    <sheet name="Exemplos das Funções de Localiz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3" l="1"/>
  <c r="B11" i="3"/>
  <c r="B10" i="3"/>
  <c r="B27" i="2"/>
  <c r="C27" i="2"/>
  <c r="D27" i="2"/>
  <c r="E27" i="2"/>
  <c r="B26" i="2"/>
  <c r="E26" i="2"/>
  <c r="D26" i="2"/>
  <c r="C26" i="2"/>
  <c r="D19" i="2"/>
  <c r="D18" i="2"/>
  <c r="E19" i="2"/>
  <c r="E18" i="2"/>
  <c r="D2" i="2"/>
  <c r="D3" i="2"/>
  <c r="D4" i="2"/>
  <c r="D5" i="2"/>
  <c r="G2" i="2"/>
  <c r="F2" i="2"/>
  <c r="C2" i="2"/>
  <c r="C3" i="2"/>
  <c r="C4" i="2"/>
  <c r="C5" i="2"/>
  <c r="C41" i="3" a="1"/>
  <c r="C41" i="3" s="1"/>
  <c r="C39" i="3" a="1"/>
  <c r="C39" i="3" s="1"/>
  <c r="C38" i="3" a="1"/>
  <c r="C38" i="3" s="1"/>
  <c r="C37" i="3"/>
  <c r="B21" i="3" a="1"/>
  <c r="B23" i="3" s="1"/>
  <c r="B21" i="3"/>
  <c r="B17" i="3" a="1"/>
  <c r="B17" i="3" s="1"/>
  <c r="B13" i="3" a="1"/>
  <c r="B13" i="3" s="1"/>
  <c r="E21" i="2"/>
  <c r="D21" i="2"/>
  <c r="E20" i="2"/>
  <c r="D20" i="2"/>
  <c r="B24" i="3" l="1"/>
  <c r="C17" i="3"/>
  <c r="B25" i="3"/>
  <c r="D17" i="3"/>
  <c r="E17" i="3"/>
  <c r="B22" i="3"/>
</calcChain>
</file>

<file path=xl/sharedStrings.xml><?xml version="1.0" encoding="utf-8"?>
<sst xmlns="http://schemas.openxmlformats.org/spreadsheetml/2006/main" count="311" uniqueCount="279">
  <si>
    <t>Código do Produto</t>
  </si>
  <si>
    <t>Nome do Produto</t>
  </si>
  <si>
    <t>Preço</t>
  </si>
  <si>
    <t>Instruções</t>
  </si>
  <si>
    <t>P001</t>
  </si>
  <si>
    <t>Feijão</t>
  </si>
  <si>
    <t>1) Vamos ajustar o "." dos preços da coluna C para ",". Selecione a coluna C (Clicando no C) e vá em Editar &gt; Localizar e Substituir (ou dê ctrl+H diretamente). Em Localizar coloque "." (sem aspas), em substituir coloque "," (sem aspas), em Pesquisar certifique-se que está intervalo específico e produtos!C:C. Clique em "Substituir tudo"</t>
  </si>
  <si>
    <t>P002</t>
  </si>
  <si>
    <t>Macarrão</t>
  </si>
  <si>
    <t>P003</t>
  </si>
  <si>
    <t>Óleo</t>
  </si>
  <si>
    <t>P004</t>
  </si>
  <si>
    <t>Sal</t>
  </si>
  <si>
    <t>P005</t>
  </si>
  <si>
    <t>Açúcar</t>
  </si>
  <si>
    <t>P006</t>
  </si>
  <si>
    <t>Café</t>
  </si>
  <si>
    <t>P007</t>
  </si>
  <si>
    <t>Leite</t>
  </si>
  <si>
    <t>P008</t>
  </si>
  <si>
    <t>Farinha</t>
  </si>
  <si>
    <t>P009</t>
  </si>
  <si>
    <t>Biscoito</t>
  </si>
  <si>
    <t>P010</t>
  </si>
  <si>
    <t>Suco</t>
  </si>
  <si>
    <t>P011</t>
  </si>
  <si>
    <t>Refrigerante</t>
  </si>
  <si>
    <t>P012</t>
  </si>
  <si>
    <t>Água</t>
  </si>
  <si>
    <t>P013</t>
  </si>
  <si>
    <t>Pão</t>
  </si>
  <si>
    <t>P014</t>
  </si>
  <si>
    <t>Manteiga</t>
  </si>
  <si>
    <t>P015</t>
  </si>
  <si>
    <t>Queijo</t>
  </si>
  <si>
    <t>P016</t>
  </si>
  <si>
    <t>Presunto</t>
  </si>
  <si>
    <t>P017</t>
  </si>
  <si>
    <t>Mortadela</t>
  </si>
  <si>
    <t>P018</t>
  </si>
  <si>
    <t>Chocolate</t>
  </si>
  <si>
    <t>2) Vamos formatar a coluna C como preço, selecione a coluna C e clique em "R$" na barra acima ou vá em Formatar &gt; Número &gt; Moeda.</t>
  </si>
  <si>
    <t>P019</t>
  </si>
  <si>
    <t>Bolacha</t>
  </si>
  <si>
    <t>P020</t>
  </si>
  <si>
    <t>Cereal</t>
  </si>
  <si>
    <t>P021</t>
  </si>
  <si>
    <t>Iogurte</t>
  </si>
  <si>
    <t>P022</t>
  </si>
  <si>
    <t>Frango</t>
  </si>
  <si>
    <t>P023</t>
  </si>
  <si>
    <t>Carne</t>
  </si>
  <si>
    <t>3) Vamos converter esses dados (A1:C101) em tabela. Selecione a célula A1 e com o botão do mouse ainda pressionado arraste até a C101 ou Selecione A1, segure a tecla Shift e selecione a C101
4) Para aplicar somente cores alternadas (como na página compras) selecione Formatar &gt; Cores alternadas. E selecione a preferência. Porém, vamos usar outra opção presente em Formatar: Converter para Tabela</t>
  </si>
  <si>
    <t>P024</t>
  </si>
  <si>
    <t>Peixe</t>
  </si>
  <si>
    <t>P025</t>
  </si>
  <si>
    <t>Salsicha</t>
  </si>
  <si>
    <t>P026</t>
  </si>
  <si>
    <t>Hambúrguer</t>
  </si>
  <si>
    <t>P027</t>
  </si>
  <si>
    <t>Pizza</t>
  </si>
  <si>
    <t>P028</t>
  </si>
  <si>
    <t>Lasanha</t>
  </si>
  <si>
    <t>P029</t>
  </si>
  <si>
    <t>Batata</t>
  </si>
  <si>
    <t>P030</t>
  </si>
  <si>
    <t>Cenoura</t>
  </si>
  <si>
    <t>P031</t>
  </si>
  <si>
    <t>Tomate</t>
  </si>
  <si>
    <t>P032</t>
  </si>
  <si>
    <t>Alface</t>
  </si>
  <si>
    <t>P033</t>
  </si>
  <si>
    <t>Couve</t>
  </si>
  <si>
    <t>P034</t>
  </si>
  <si>
    <t>Repolho</t>
  </si>
  <si>
    <t>P035</t>
  </si>
  <si>
    <t>Brócolis</t>
  </si>
  <si>
    <t>P036</t>
  </si>
  <si>
    <t>Maçã</t>
  </si>
  <si>
    <t>P037</t>
  </si>
  <si>
    <t>Banana</t>
  </si>
  <si>
    <t>P038</t>
  </si>
  <si>
    <t>Laranja</t>
  </si>
  <si>
    <t>P039</t>
  </si>
  <si>
    <t>Melancia</t>
  </si>
  <si>
    <t>P040</t>
  </si>
  <si>
    <t>Abacaxi</t>
  </si>
  <si>
    <t>P041</t>
  </si>
  <si>
    <t>Morango</t>
  </si>
  <si>
    <t>P042</t>
  </si>
  <si>
    <t>Uva</t>
  </si>
  <si>
    <t>P043</t>
  </si>
  <si>
    <t>Abacate</t>
  </si>
  <si>
    <t>P044</t>
  </si>
  <si>
    <t>Melão</t>
  </si>
  <si>
    <t>P045</t>
  </si>
  <si>
    <t>Pera</t>
  </si>
  <si>
    <t>P046</t>
  </si>
  <si>
    <t>Limão</t>
  </si>
  <si>
    <t>P047</t>
  </si>
  <si>
    <t>Tangerina</t>
  </si>
  <si>
    <t>P048</t>
  </si>
  <si>
    <t>Mamão</t>
  </si>
  <si>
    <t>P049</t>
  </si>
  <si>
    <t>Cebola</t>
  </si>
  <si>
    <t>P050</t>
  </si>
  <si>
    <t>Alho</t>
  </si>
  <si>
    <t>P051</t>
  </si>
  <si>
    <t>Pimentão</t>
  </si>
  <si>
    <t>P052</t>
  </si>
  <si>
    <t>Pepino</t>
  </si>
  <si>
    <t>P053</t>
  </si>
  <si>
    <t>Berinjela</t>
  </si>
  <si>
    <t>P054</t>
  </si>
  <si>
    <t>Abobrinha</t>
  </si>
  <si>
    <t>P055</t>
  </si>
  <si>
    <t>Chuchu</t>
  </si>
  <si>
    <t>P056</t>
  </si>
  <si>
    <t>Mandioquinha</t>
  </si>
  <si>
    <t>P057</t>
  </si>
  <si>
    <t>Batata-doce</t>
  </si>
  <si>
    <t>P058</t>
  </si>
  <si>
    <t>Inhame</t>
  </si>
  <si>
    <t>P059</t>
  </si>
  <si>
    <t>Mandioca</t>
  </si>
  <si>
    <t>P060</t>
  </si>
  <si>
    <t>Beterraba</t>
  </si>
  <si>
    <t>P061</t>
  </si>
  <si>
    <t>Rabanete</t>
  </si>
  <si>
    <t>P062</t>
  </si>
  <si>
    <t>Gengibre</t>
  </si>
  <si>
    <t>P063</t>
  </si>
  <si>
    <t>Coentro</t>
  </si>
  <si>
    <t>P064</t>
  </si>
  <si>
    <t>Cebolinha</t>
  </si>
  <si>
    <t>P065</t>
  </si>
  <si>
    <t>Salsinha</t>
  </si>
  <si>
    <t>P066</t>
  </si>
  <si>
    <t>Manjericão</t>
  </si>
  <si>
    <t>P067</t>
  </si>
  <si>
    <t>Orégano</t>
  </si>
  <si>
    <t>P068</t>
  </si>
  <si>
    <t>Tomilho</t>
  </si>
  <si>
    <t>P069</t>
  </si>
  <si>
    <t>Alecrim</t>
  </si>
  <si>
    <t>P070</t>
  </si>
  <si>
    <t>Louro</t>
  </si>
  <si>
    <t>P071</t>
  </si>
  <si>
    <t>Canela</t>
  </si>
  <si>
    <t>P072</t>
  </si>
  <si>
    <t>Cravo</t>
  </si>
  <si>
    <t>P073</t>
  </si>
  <si>
    <t>Noz-moscada</t>
  </si>
  <si>
    <t>P074</t>
  </si>
  <si>
    <t>Pimenta</t>
  </si>
  <si>
    <t>P075</t>
  </si>
  <si>
    <t>Colorau</t>
  </si>
  <si>
    <t>P076</t>
  </si>
  <si>
    <t>Molho de Tomate</t>
  </si>
  <si>
    <t>P077</t>
  </si>
  <si>
    <t>Catchup</t>
  </si>
  <si>
    <t>P078</t>
  </si>
  <si>
    <t>Mostarda</t>
  </si>
  <si>
    <t>P079</t>
  </si>
  <si>
    <t>Maionese</t>
  </si>
  <si>
    <t>P080</t>
  </si>
  <si>
    <t>Pão de forma</t>
  </si>
  <si>
    <t>P081</t>
  </si>
  <si>
    <t>Pão de hambúrguer</t>
  </si>
  <si>
    <t>P082</t>
  </si>
  <si>
    <t>Pão de cachorro-quente</t>
  </si>
  <si>
    <t>P083</t>
  </si>
  <si>
    <t>Torrada</t>
  </si>
  <si>
    <t>P084</t>
  </si>
  <si>
    <t>Croissant</t>
  </si>
  <si>
    <t>P085</t>
  </si>
  <si>
    <t>Baguete</t>
  </si>
  <si>
    <t>P086</t>
  </si>
  <si>
    <t>Rosquinha</t>
  </si>
  <si>
    <t>P087</t>
  </si>
  <si>
    <t>Donuts</t>
  </si>
  <si>
    <t>P088</t>
  </si>
  <si>
    <t>Muffin</t>
  </si>
  <si>
    <t>P089</t>
  </si>
  <si>
    <t>Cupcake</t>
  </si>
  <si>
    <t>P090</t>
  </si>
  <si>
    <t>Bolo</t>
  </si>
  <si>
    <t>P091</t>
  </si>
  <si>
    <t>Torta</t>
  </si>
  <si>
    <t>P092</t>
  </si>
  <si>
    <t>Quiche</t>
  </si>
  <si>
    <t>P093</t>
  </si>
  <si>
    <t>Esfiha</t>
  </si>
  <si>
    <t>P094</t>
  </si>
  <si>
    <t>Pastel</t>
  </si>
  <si>
    <t>P095</t>
  </si>
  <si>
    <t>Empada</t>
  </si>
  <si>
    <t>P096</t>
  </si>
  <si>
    <t>Coxinha</t>
  </si>
  <si>
    <t>P097</t>
  </si>
  <si>
    <t>Bolinho de carne</t>
  </si>
  <si>
    <t>P098</t>
  </si>
  <si>
    <t>Kibe</t>
  </si>
  <si>
    <t>P099</t>
  </si>
  <si>
    <t>Pão de queijo</t>
  </si>
  <si>
    <t>P100</t>
  </si>
  <si>
    <t>Waffle</t>
  </si>
  <si>
    <t>Quantidade</t>
  </si>
  <si>
    <t>Total da Compra</t>
  </si>
  <si>
    <t>1) Use a função PROCV (ou VLOOKUP) para retomar o preço de cada produto</t>
  </si>
  <si>
    <t>2) Use a função SOMAPRODUTO (ou SUMPRODUCT) para calcular o total da compra. (Outra forma de resolver seria uma outra coluna que calculasse item a item quantidade * produto e por fim aplicar somente a soma.)</t>
  </si>
  <si>
    <t>Dicas</t>
  </si>
  <si>
    <t>* Ao colocar = e começar a digitar a planilha já te lista opções tentando completar o que você estiver escrevendo, e ao selecionar uma função ele mostra os argumentos. Argumentos com [ ] são opcionais!</t>
  </si>
  <si>
    <t>* Quando você cria uma fórmula você pode replicar para o resto da coluna facilmente! Posicione o mouse no canto inferior direito da célula selecionada (onde há uma pequena bolinha), o ponteiro</t>
  </si>
  <si>
    <t>irá virar um +, clique duas vezes e eles completará a coluna, ou clique e arraste até onde desejar</t>
  </si>
  <si>
    <r>
      <t xml:space="preserve">* Para ler sobre a SOMAPRODUTO: </t>
    </r>
    <r>
      <rPr>
        <u/>
        <sz val="10"/>
        <color rgb="FF1155CC"/>
        <rFont val="Arial"/>
      </rPr>
      <t>https://support.google.com/docs/answer/3094294?hl=pt-BR</t>
    </r>
  </si>
  <si>
    <t>* Por vezes você desejará "trancar" a referência. Você faz isso com o $. Um atalho é usar a tecla F4 (teste para ver, coloque = em alguma célula e selecione outra, então tecle F4 - mais de uma vez inclusive).</t>
  </si>
  <si>
    <t>Fórmula Errada ao arrastar</t>
  </si>
  <si>
    <t>Fórmula com referência trancada</t>
  </si>
  <si>
    <t>Valor frete</t>
  </si>
  <si>
    <t>Total Sem Frete</t>
  </si>
  <si>
    <t>Total com Frete</t>
  </si>
  <si>
    <t>Endereço</t>
  </si>
  <si>
    <t>Referência</t>
  </si>
  <si>
    <t>A1</t>
  </si>
  <si>
    <t>Nada trancado</t>
  </si>
  <si>
    <t>$A1</t>
  </si>
  <si>
    <t>Coluna A travada, mesmo que arraste a fórmula horizontalmente</t>
  </si>
  <si>
    <t>A$1</t>
  </si>
  <si>
    <t>Linha 1 travada, mesmo que arrste a fórmula verticalmente</t>
  </si>
  <si>
    <t>$A$1</t>
  </si>
  <si>
    <t>Célula travada, não importa a direção que a fórmula está sendo arrastada</t>
  </si>
  <si>
    <t>* Em Editar &gt; Colar Especial há muitas coisas interessantes, como colar só a fórmula, só a formatação, só os valores, entre outros. Brinquem bastante com isso. Abaixo você vê o resultado do "colar transposto" do</t>
  </si>
  <si>
    <t>intervalo A1:C5. Para pesquisar o preço nessa situação você deve usar o PROCH.</t>
  </si>
  <si>
    <t>*Para referenciar uma aba: nomedaaba!intervalo:intervalo</t>
  </si>
  <si>
    <t>*Na fórmula: =formula(nomedaaba!intervalo:intervalo;nomedaba!intervalo:intervalo;índice;0)</t>
  </si>
  <si>
    <t>Nome do convidado</t>
  </si>
  <si>
    <t>Restrição alimentar</t>
  </si>
  <si>
    <t>Convite enviado</t>
  </si>
  <si>
    <t>Número da mesa</t>
  </si>
  <si>
    <t>Documentação</t>
  </si>
  <si>
    <t>David</t>
  </si>
  <si>
    <t>Vegetariana</t>
  </si>
  <si>
    <t>Não</t>
  </si>
  <si>
    <t>https://support.google.com/docs/answer/3098242?hl=pt-BR&amp;sjid=9642417553853492524-SA</t>
  </si>
  <si>
    <t>Beto</t>
  </si>
  <si>
    <t>Nenhuma</t>
  </si>
  <si>
    <t>Sim</t>
  </si>
  <si>
    <t>Nancy</t>
  </si>
  <si>
    <t>Mary</t>
  </si>
  <si>
    <t>Fórmula</t>
  </si>
  <si>
    <t>Saída de fórmula</t>
  </si>
  <si>
    <t>=ÍNDICE(A2:D6; 2; 1)</t>
  </si>
  <si>
    <t>=ÍNDICE(A2:D6; 4; 4)</t>
  </si>
  <si>
    <t>=ÍNDICE(A2:D6;1;1)</t>
  </si>
  <si>
    <t>=ÍNDICE(A1:D6; 6; 2)</t>
  </si>
  <si>
    <t>=ÍNDICE(A2:D6; 2; 0)</t>
  </si>
  <si>
    <t>=ÍNDICE(A2:D6; 0, 4)</t>
  </si>
  <si>
    <t>Retorna as células encontradas pelo valor do índice no intervalo referenciado.</t>
  </si>
  <si>
    <t>Como usar ÍNDICE e CORRESP</t>
  </si>
  <si>
    <t>As funções ÍNDICE e CORRESP podem ser usadas juntas para realizar pesquisas mais avançadas e dinâmicas.</t>
  </si>
  <si>
    <t>Dica: PROCV pode ser usada quando o valor da pesquisa aparece à esquerda do atributo que você quer retornar. É possível usar ÍNDICE e CORRESP independentemente de onde o valor da pesquisa está localizado no conjunto de dados.</t>
  </si>
  <si>
    <t>Meta</t>
  </si>
  <si>
    <t>Comentário</t>
  </si>
  <si>
    <t>Encontrar a restrição alimentar de Mary</t>
  </si>
  <si>
    <t>=PROCV("Mary"; A1:D6; 2;falso)</t>
  </si>
  <si>
    <r>
      <rPr>
        <sz val="10"/>
        <color rgb="FF1F1F1F"/>
        <rFont val="Arial"/>
        <scheme val="minor"/>
      </rPr>
      <t xml:space="preserve">Tanto a chave de busca quanto o índice são </t>
    </r>
    <r>
      <rPr>
        <i/>
        <sz val="10"/>
        <color rgb="FF1F1F1F"/>
        <rFont val="Arial"/>
        <scheme val="minor"/>
      </rPr>
      <t>hardcoded (com código fixo/rígido)</t>
    </r>
  </si>
  <si>
    <t>=ÍNDICE(A1:D6; CORRESP("Mary"; A1:A6; 0); 2)</t>
  </si>
  <si>
    <r>
      <rPr>
        <sz val="10"/>
        <color rgb="FF1F1F1F"/>
        <rFont val="Arial"/>
        <scheme val="minor"/>
      </rPr>
      <t xml:space="preserve">O número da linha é dinâmico e o número da coluna é </t>
    </r>
    <r>
      <rPr>
        <i/>
        <sz val="10"/>
        <color rgb="FF1F1F1F"/>
        <rFont val="Arial"/>
        <scheme val="minor"/>
      </rPr>
      <t>hardcoded</t>
    </r>
  </si>
  <si>
    <t>=ÍNDICE(A1:D6; CORRESP("Mary";A1:A6; 0);CORRESP("Restrição alimentar";A1:D1; 0))</t>
  </si>
  <si>
    <t>Tanto o número da linha quanto o número da coluna são dinâmicos</t>
  </si>
  <si>
    <t>Encontrar quem está na tabela número 2</t>
  </si>
  <si>
    <t>Não é possível usar PROCV</t>
  </si>
  <si>
    <t>N/A</t>
  </si>
  <si>
    <t>O PROCV só pode ser usado quando o valor de busca está à esquerda do atributo desejado a ser retornado</t>
  </si>
  <si>
    <t>=ÍNDICE(A1:D6; CORRESP(2; D1:D6; 0); CORRESP("Nome do convidado"; A1:D1; 0))</t>
  </si>
  <si>
    <t>ÍNDICE e CORRESP podem ser usados independentemente de onde o valor de busca esteja localizado em relação ao atributo desejado a ser retornado</t>
  </si>
  <si>
    <t xml:space="preserve">Total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</si>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</sst>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R$&quot;\ #,##0.00"/>
  </numFmts>
  <fonts count="19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u/>
      <sz val="10"/>
      <color rgb="FF0000FF"/>
      <name val="Arial"/>
    </font>
    <font>
      <sz val="8"/>
      <color theme="1"/>
      <name val="Arial"/>
      <scheme val="minor"/>
    </font>
    <font>
      <sz val="9"/>
      <color theme="1"/>
      <name val="Arial"/>
      <scheme val="minor"/>
    </font>
    <font>
      <b/>
      <sz val="10"/>
      <color rgb="FF1F1F1F"/>
      <name val="&quot;Google Sans Text&quot;"/>
    </font>
    <font>
      <b/>
      <u/>
      <sz val="10"/>
      <color rgb="FFFFFFFF"/>
      <name val="Arial"/>
    </font>
    <font>
      <sz val="10"/>
      <color rgb="FF1F1F1F"/>
      <name val="&quot;Google Sans Text&quot;"/>
    </font>
    <font>
      <u/>
      <sz val="10"/>
      <color rgb="FF0000FF"/>
      <name val="Arial"/>
    </font>
    <font>
      <sz val="10"/>
      <name val="Arial"/>
    </font>
    <font>
      <sz val="12"/>
      <color rgb="FF1F1F1F"/>
      <name val="&quot;Google Sans Text&quot;"/>
    </font>
    <font>
      <b/>
      <sz val="10"/>
      <color rgb="FFFFFFFF"/>
      <name val="Arial"/>
    </font>
    <font>
      <u/>
      <sz val="12"/>
      <color rgb="FF0B57D0"/>
      <name val="&quot;Google Sans Text&quot;"/>
    </font>
    <font>
      <u/>
      <sz val="10"/>
      <color rgb="FF1155CC"/>
      <name val="Arial"/>
    </font>
    <font>
      <sz val="10"/>
      <color rgb="FF1F1F1F"/>
      <name val="Arial"/>
      <scheme val="minor"/>
    </font>
    <font>
      <i/>
      <sz val="10"/>
      <color rgb="FF1F1F1F"/>
      <name val="Arial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5B95F9"/>
        <bgColor rgb="FF5B95F9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  <fill>
      <patternFill patternType="solid">
        <fgColor rgb="FFE3E3E3"/>
        <bgColor rgb="FFE3E3E3"/>
      </patternFill>
    </fill>
    <fill>
      <patternFill patternType="solid">
        <fgColor rgb="FF000000"/>
        <bgColor rgb="FF000000"/>
      </patternFill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11">
    <border>
      <left/>
      <right/>
      <top/>
      <bottom/>
      <diagonal/>
    </border>
    <border>
      <left style="thin">
        <color rgb="FFA9ACAA"/>
      </left>
      <right style="thin">
        <color rgb="FFA9ACAA"/>
      </right>
      <top style="thin">
        <color rgb="FFA9ACAA"/>
      </top>
      <bottom style="thin">
        <color rgb="FFA9ACAA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A9ACAA"/>
      </left>
      <right/>
      <top style="thin">
        <color rgb="FFA9ACAA"/>
      </top>
      <bottom style="thin">
        <color rgb="FFA9ACAA"/>
      </bottom>
      <diagonal/>
    </border>
    <border>
      <left/>
      <right/>
      <top style="thin">
        <color rgb="FFA9ACAA"/>
      </top>
      <bottom style="thin">
        <color rgb="FFA9ACAA"/>
      </bottom>
      <diagonal/>
    </border>
    <border>
      <left/>
      <right style="thin">
        <color rgb="FFA9ACAA"/>
      </right>
      <top style="thin">
        <color rgb="FFA9ACAA"/>
      </top>
      <bottom style="thin">
        <color rgb="FFA9ACAA"/>
      </bottom>
      <diagonal/>
    </border>
    <border>
      <left style="thin">
        <color rgb="FFA9ACAA"/>
      </left>
      <right style="thin">
        <color rgb="FF000000"/>
      </right>
      <top style="thin">
        <color rgb="FFA9ACAA"/>
      </top>
      <bottom/>
      <diagonal/>
    </border>
    <border>
      <left style="thin">
        <color rgb="FFA9ACAA"/>
      </left>
      <right style="thin">
        <color rgb="FF000000"/>
      </right>
      <top/>
      <bottom/>
      <diagonal/>
    </border>
    <border>
      <left style="thin">
        <color rgb="FFA9ACAA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top" wrapText="1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5" fillId="0" borderId="0" xfId="0" applyFont="1"/>
    <xf numFmtId="0" fontId="6" fillId="0" borderId="0" xfId="0" applyFont="1" applyAlignment="1">
      <alignment wrapText="1"/>
    </xf>
    <xf numFmtId="0" fontId="8" fillId="5" borderId="1" xfId="0" applyFont="1" applyFill="1" applyBorder="1" applyAlignment="1">
      <alignment horizontal="left" wrapText="1"/>
    </xf>
    <xf numFmtId="0" fontId="3" fillId="0" borderId="0" xfId="0" applyFont="1"/>
    <xf numFmtId="0" fontId="9" fillId="6" borderId="2" xfId="0" applyFont="1" applyFill="1" applyBorder="1"/>
    <xf numFmtId="0" fontId="10" fillId="7" borderId="1" xfId="0" applyFont="1" applyFill="1" applyBorder="1" applyAlignment="1">
      <alignment horizontal="left" vertical="top"/>
    </xf>
    <xf numFmtId="0" fontId="3" fillId="0" borderId="3" xfId="0" applyFont="1" applyBorder="1"/>
    <xf numFmtId="0" fontId="11" fillId="0" borderId="0" xfId="0" applyFont="1" applyAlignment="1">
      <alignment wrapText="1"/>
    </xf>
    <xf numFmtId="0" fontId="10" fillId="3" borderId="1" xfId="0" applyFont="1" applyFill="1" applyBorder="1" applyAlignment="1">
      <alignment horizontal="left" vertical="top"/>
    </xf>
    <xf numFmtId="0" fontId="3" fillId="0" borderId="2" xfId="0" applyFont="1" applyBorder="1"/>
    <xf numFmtId="0" fontId="8" fillId="5" borderId="1" xfId="0" applyFont="1" applyFill="1" applyBorder="1" applyAlignment="1">
      <alignment horizontal="left"/>
    </xf>
    <xf numFmtId="0" fontId="10" fillId="7" borderId="1" xfId="0" quotePrefix="1" applyFont="1" applyFill="1" applyBorder="1" applyAlignment="1">
      <alignment horizontal="left" vertical="top"/>
    </xf>
    <xf numFmtId="0" fontId="10" fillId="3" borderId="1" xfId="0" quotePrefix="1" applyFont="1" applyFill="1" applyBorder="1" applyAlignment="1">
      <alignment horizontal="left" vertical="top"/>
    </xf>
    <xf numFmtId="0" fontId="3" fillId="8" borderId="3" xfId="0" applyFont="1" applyFill="1" applyBorder="1" applyAlignment="1">
      <alignment horizontal="center"/>
    </xf>
    <xf numFmtId="0" fontId="3" fillId="8" borderId="10" xfId="0" applyFont="1" applyFill="1" applyBorder="1" applyAlignment="1">
      <alignment horizontal="center"/>
    </xf>
    <xf numFmtId="0" fontId="13" fillId="3" borderId="0" xfId="0" applyFont="1" applyFill="1" applyAlignment="1">
      <alignment horizontal="left"/>
    </xf>
    <xf numFmtId="0" fontId="14" fillId="6" borderId="0" xfId="0" applyFont="1" applyFill="1"/>
    <xf numFmtId="0" fontId="3" fillId="6" borderId="0" xfId="0" applyFont="1" applyFill="1"/>
    <xf numFmtId="0" fontId="10" fillId="7" borderId="1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 wrapText="1"/>
    </xf>
    <xf numFmtId="0" fontId="10" fillId="7" borderId="1" xfId="0" quotePrefix="1" applyFont="1" applyFill="1" applyBorder="1" applyAlignment="1">
      <alignment horizontal="left" vertical="top" wrapText="1"/>
    </xf>
    <xf numFmtId="0" fontId="0" fillId="0" borderId="0" xfId="0"/>
    <xf numFmtId="0" fontId="1" fillId="2" borderId="0" xfId="0" applyFont="1" applyFill="1"/>
    <xf numFmtId="0" fontId="7" fillId="3" borderId="0" xfId="0" applyFont="1" applyFill="1"/>
    <xf numFmtId="0" fontId="7" fillId="4" borderId="0" xfId="0" applyFont="1" applyFill="1"/>
    <xf numFmtId="0" fontId="8" fillId="5" borderId="4" xfId="0" applyFont="1" applyFill="1" applyBorder="1" applyAlignment="1">
      <alignment horizontal="left"/>
    </xf>
    <xf numFmtId="0" fontId="12" fillId="0" borderId="5" xfId="0" applyFont="1" applyBorder="1"/>
    <xf numFmtId="0" fontId="12" fillId="0" borderId="6" xfId="0" applyFont="1" applyBorder="1"/>
    <xf numFmtId="0" fontId="10" fillId="7" borderId="7" xfId="0" quotePrefix="1" applyFont="1" applyFill="1" applyBorder="1" applyAlignment="1">
      <alignment horizontal="left" vertical="top"/>
    </xf>
    <xf numFmtId="0" fontId="12" fillId="0" borderId="8" xfId="0" applyFont="1" applyBorder="1"/>
    <xf numFmtId="0" fontId="12" fillId="0" borderId="9" xfId="0" applyFont="1" applyBorder="1"/>
    <xf numFmtId="0" fontId="15" fillId="3" borderId="0" xfId="0" applyFont="1" applyFill="1" applyAlignment="1">
      <alignment horizontal="left" vertical="center" wrapText="1"/>
    </xf>
    <xf numFmtId="0" fontId="1" fillId="9" borderId="0" xfId="0" applyFont="1" applyFill="1" applyAlignment="1">
      <alignment vertical="top" wrapText="1"/>
    </xf>
    <xf numFmtId="0" fontId="0" fillId="9" borderId="0" xfId="0" applyFill="1"/>
    <xf numFmtId="164" fontId="1" fillId="0" borderId="0" xfId="0" applyNumberFormat="1" applyFont="1"/>
    <xf numFmtId="164" fontId="0" fillId="0" borderId="0" xfId="0" applyNumberFormat="1"/>
    <xf numFmtId="164" fontId="3" fillId="4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9" borderId="0" xfId="0" applyFont="1" applyFill="1"/>
    <xf numFmtId="0" fontId="1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&quot;R$&quot;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3">
    <tableStyle name="vendas-style" pivot="0" count="3" xr9:uid="{00000000-0011-0000-FFFF-FFFF00000000}">
      <tableStyleElement type="headerRow" dxfId="13"/>
      <tableStyleElement type="firstRowStripe" dxfId="12"/>
      <tableStyleElement type="secondRowStripe" dxfId="11"/>
    </tableStyle>
    <tableStyle name="vendas-style 2" pivot="0" count="3" xr9:uid="{00000000-0011-0000-FFFF-FFFF01000000}">
      <tableStyleElement type="headerRow" dxfId="10"/>
      <tableStyleElement type="firstRowStripe" dxfId="9"/>
      <tableStyleElement type="secondRowStripe" dxfId="8"/>
    </tableStyle>
    <tableStyle name="vendas-style 3" pivot="0" count="3" xr9:uid="{00000000-0011-0000-FFFF-FFFF02000000}">
      <tableStyleElement type="header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962025</xdr:colOff>
      <xdr:row>5</xdr:row>
      <xdr:rowOff>-200025</xdr:rowOff>
    </xdr:from>
    <xdr:ext cx="2962275" cy="2676525"/>
    <xdr:pic>
      <xdr:nvPicPr>
        <xdr:cNvPr id="2" name="image4.png" title="Imagem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962025</xdr:colOff>
      <xdr:row>19</xdr:row>
      <xdr:rowOff>161925</xdr:rowOff>
    </xdr:from>
    <xdr:ext cx="2752725" cy="590550"/>
    <xdr:pic>
      <xdr:nvPicPr>
        <xdr:cNvPr id="3" name="image1.png" title="Imagem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962025</xdr:colOff>
      <xdr:row>26</xdr:row>
      <xdr:rowOff>171450</xdr:rowOff>
    </xdr:from>
    <xdr:ext cx="2752725" cy="3038475"/>
    <xdr:pic>
      <xdr:nvPicPr>
        <xdr:cNvPr id="4" name="image2.png" title="Imagem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8DF901-20C8-4D17-836B-A6AFBB2055C5}" name="Tabela6" displayName="Tabela6" ref="A1:C101" totalsRowShown="0">
  <autoFilter ref="A1:C101" xr:uid="{998DF901-20C8-4D17-836B-A6AFBB2055C5}"/>
  <tableColumns count="3">
    <tableColumn id="1" xr3:uid="{437195D6-30B7-4004-A9EA-26CB09E692F8}" name="Código do Produto" dataDxfId="4"/>
    <tableColumn id="2" xr3:uid="{C7BE1D20-45CF-4399-8BCB-AE93B6CBABB7}" name="Nome do Produto" dataDxfId="3"/>
    <tableColumn id="3" xr3:uid="{91845DDF-3DB3-4A5D-BBAD-368B60D0BD71}" name="Preço" dataDxfId="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D5">
  <tableColumns count="4">
    <tableColumn id="1" xr3:uid="{00000000-0010-0000-0000-000001000000}" name="Código do Produto"/>
    <tableColumn id="2" xr3:uid="{00000000-0010-0000-0000-000002000000}" name="Quantidade"/>
    <tableColumn id="3" xr3:uid="{00000000-0010-0000-0000-000003000000}" name="Preço" dataDxfId="1">
      <calculatedColumnFormula>VLOOKUP(Table_1[[#This Row],[Código do Produto]],Tabela6[#All],3,0)</calculatedColumnFormula>
    </tableColumn>
    <tableColumn id="4" xr3:uid="{5E4C36B9-E3E3-46B2-9A98-4E1B87C5BAF6}" name="Total " dataDxfId="0">
      <calculatedColumnFormula>Table_1[[#This Row],[Preço]]*Table_1[[#This Row],[Quantidade]]</calculatedColumnFormula>
    </tableColumn>
  </tableColumns>
  <tableStyleInfo name="vendas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C17:E21" headerRowCount="0">
  <tableColumns count="3">
    <tableColumn id="1" xr3:uid="{00000000-0010-0000-0100-000001000000}" name="Column1"/>
    <tableColumn id="2" xr3:uid="{00000000-0010-0000-0100-000002000000}" name="Column2"/>
    <tableColumn id="3" xr3:uid="{00000000-0010-0000-0100-000003000000}" name="Column3"/>
  </tableColumns>
  <tableStyleInfo name="vendas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G17:G21">
  <tableColumns count="1">
    <tableColumn id="1" xr3:uid="{00000000-0010-0000-0200-000001000000}" name="Endereço"/>
  </tableColumns>
  <tableStyleInfo name="vendas-style 3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hyperlink" Target="https://support.google.com/docs/answer/3094294?hl=pt-BR" TargetMode="Externa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support.google.com/docs/answer/3093318?hl=en" TargetMode="External"/><Relationship Id="rId1" Type="http://schemas.openxmlformats.org/officeDocument/2006/relationships/hyperlink" Target="https://support.google.com/docs/answer/3098242?hl=pt-BR&amp;sjid=9642417553853492524-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00"/>
  <sheetViews>
    <sheetView topLeftCell="A49" workbookViewId="0">
      <selection activeCell="F62" sqref="F62"/>
    </sheetView>
  </sheetViews>
  <sheetFormatPr defaultColWidth="12.5703125" defaultRowHeight="15.75" customHeight="1"/>
  <cols>
    <col min="1" max="1" width="19.42578125" customWidth="1"/>
    <col min="2" max="2" width="18.85546875" customWidth="1"/>
    <col min="3" max="3" width="9.7109375" style="44" customWidth="1"/>
  </cols>
  <sheetData>
    <row r="1" spans="1:12">
      <c r="A1" s="1" t="s">
        <v>0</v>
      </c>
      <c r="B1" s="1" t="s">
        <v>1</v>
      </c>
      <c r="C1" s="43" t="s">
        <v>2</v>
      </c>
      <c r="E1" s="2" t="s">
        <v>3</v>
      </c>
    </row>
    <row r="2" spans="1:12">
      <c r="A2" s="1" t="s">
        <v>4</v>
      </c>
      <c r="B2" s="1" t="s">
        <v>5</v>
      </c>
      <c r="C2" s="43">
        <v>23.21</v>
      </c>
      <c r="E2" s="41" t="s">
        <v>6</v>
      </c>
      <c r="F2" s="42"/>
      <c r="G2" s="42"/>
      <c r="H2" s="42"/>
      <c r="I2" s="42"/>
      <c r="J2" s="42"/>
      <c r="K2" s="42"/>
      <c r="L2" s="42"/>
    </row>
    <row r="3" spans="1:12">
      <c r="A3" s="1" t="s">
        <v>7</v>
      </c>
      <c r="B3" s="1" t="s">
        <v>8</v>
      </c>
      <c r="C3" s="43">
        <v>65.900000000000006</v>
      </c>
      <c r="E3" s="42"/>
      <c r="F3" s="42"/>
      <c r="G3" s="42"/>
      <c r="H3" s="42"/>
      <c r="I3" s="42"/>
      <c r="J3" s="42"/>
      <c r="K3" s="42"/>
      <c r="L3" s="42"/>
    </row>
    <row r="4" spans="1:12">
      <c r="A4" s="1" t="s">
        <v>9</v>
      </c>
      <c r="B4" s="1" t="s">
        <v>10</v>
      </c>
      <c r="C4" s="43">
        <v>83.64</v>
      </c>
      <c r="E4" s="42"/>
      <c r="F4" s="42"/>
      <c r="G4" s="42"/>
      <c r="H4" s="42"/>
      <c r="I4" s="42"/>
      <c r="J4" s="42"/>
      <c r="K4" s="42"/>
      <c r="L4" s="42"/>
    </row>
    <row r="5" spans="1:12">
      <c r="A5" s="1" t="s">
        <v>11</v>
      </c>
      <c r="B5" s="1" t="s">
        <v>12</v>
      </c>
      <c r="C5" s="43">
        <v>98.1</v>
      </c>
      <c r="E5" s="3"/>
      <c r="F5" s="3"/>
      <c r="G5" s="3"/>
      <c r="H5" s="3"/>
      <c r="I5" s="3"/>
      <c r="J5" s="3"/>
      <c r="K5" s="3"/>
      <c r="L5" s="3"/>
    </row>
    <row r="6" spans="1:12">
      <c r="A6" s="1" t="s">
        <v>13</v>
      </c>
      <c r="B6" s="1" t="s">
        <v>14</v>
      </c>
      <c r="C6" s="43">
        <v>95.25</v>
      </c>
      <c r="E6" s="3"/>
      <c r="F6" s="3"/>
      <c r="G6" s="3"/>
      <c r="H6" s="3"/>
      <c r="I6" s="3"/>
      <c r="J6" s="3"/>
      <c r="K6" s="3"/>
      <c r="L6" s="3"/>
    </row>
    <row r="7" spans="1:12">
      <c r="A7" s="1" t="s">
        <v>15</v>
      </c>
      <c r="B7" s="1" t="s">
        <v>16</v>
      </c>
      <c r="C7" s="43">
        <v>7.93</v>
      </c>
      <c r="E7" s="3"/>
      <c r="F7" s="3"/>
      <c r="G7" s="3"/>
      <c r="H7" s="3"/>
      <c r="I7" s="3"/>
      <c r="J7" s="3"/>
      <c r="K7" s="3"/>
      <c r="L7" s="3"/>
    </row>
    <row r="8" spans="1:12">
      <c r="A8" s="1" t="s">
        <v>17</v>
      </c>
      <c r="B8" s="1" t="s">
        <v>18</v>
      </c>
      <c r="C8" s="43">
        <v>91.78</v>
      </c>
      <c r="E8" s="3"/>
      <c r="F8" s="3"/>
      <c r="G8" s="3"/>
      <c r="H8" s="3"/>
      <c r="I8" s="3"/>
      <c r="J8" s="3"/>
      <c r="K8" s="3"/>
      <c r="L8" s="3"/>
    </row>
    <row r="9" spans="1:12">
      <c r="A9" s="1" t="s">
        <v>19</v>
      </c>
      <c r="B9" s="1" t="s">
        <v>20</v>
      </c>
      <c r="C9" s="43">
        <v>31.32</v>
      </c>
      <c r="E9" s="3"/>
      <c r="F9" s="3"/>
      <c r="G9" s="3"/>
      <c r="H9" s="3"/>
      <c r="I9" s="3"/>
      <c r="J9" s="3"/>
      <c r="K9" s="3"/>
      <c r="L9" s="3"/>
    </row>
    <row r="10" spans="1:12">
      <c r="A10" s="1" t="s">
        <v>21</v>
      </c>
      <c r="B10" s="1" t="s">
        <v>22</v>
      </c>
      <c r="C10" s="43">
        <v>56.56</v>
      </c>
      <c r="E10" s="3"/>
      <c r="F10" s="3"/>
      <c r="G10" s="3"/>
      <c r="H10" s="3"/>
      <c r="I10" s="3"/>
      <c r="J10" s="3"/>
      <c r="K10" s="3"/>
      <c r="L10" s="3"/>
    </row>
    <row r="11" spans="1:12">
      <c r="A11" s="1" t="s">
        <v>23</v>
      </c>
      <c r="B11" s="1" t="s">
        <v>24</v>
      </c>
      <c r="C11" s="43">
        <v>26.29</v>
      </c>
      <c r="E11" s="3"/>
      <c r="F11" s="3"/>
      <c r="G11" s="3"/>
      <c r="H11" s="3"/>
      <c r="I11" s="3"/>
      <c r="J11" s="3"/>
      <c r="K11" s="3"/>
      <c r="L11" s="3"/>
    </row>
    <row r="12" spans="1:12">
      <c r="A12" s="1" t="s">
        <v>25</v>
      </c>
      <c r="B12" s="1" t="s">
        <v>26</v>
      </c>
      <c r="C12" s="43">
        <v>48.73</v>
      </c>
      <c r="E12" s="3"/>
      <c r="F12" s="3"/>
      <c r="G12" s="3"/>
      <c r="H12" s="3"/>
      <c r="I12" s="3"/>
      <c r="J12" s="3"/>
      <c r="K12" s="3"/>
      <c r="L12" s="3"/>
    </row>
    <row r="13" spans="1:12">
      <c r="A13" s="1" t="s">
        <v>27</v>
      </c>
      <c r="B13" s="1" t="s">
        <v>28</v>
      </c>
      <c r="C13" s="43">
        <v>46.23</v>
      </c>
      <c r="E13" s="3"/>
      <c r="F13" s="3"/>
      <c r="G13" s="3"/>
      <c r="H13" s="3"/>
      <c r="I13" s="3"/>
      <c r="J13" s="3"/>
      <c r="K13" s="3"/>
      <c r="L13" s="3"/>
    </row>
    <row r="14" spans="1:12">
      <c r="A14" s="1" t="s">
        <v>29</v>
      </c>
      <c r="B14" s="1" t="s">
        <v>30</v>
      </c>
      <c r="C14" s="43">
        <v>39.659999999999997</v>
      </c>
      <c r="E14" s="3"/>
      <c r="F14" s="3"/>
      <c r="G14" s="3"/>
      <c r="H14" s="3"/>
      <c r="I14" s="3"/>
      <c r="J14" s="3"/>
      <c r="K14" s="3"/>
      <c r="L14" s="3"/>
    </row>
    <row r="15" spans="1:12">
      <c r="A15" s="1" t="s">
        <v>31</v>
      </c>
      <c r="B15" s="1" t="s">
        <v>32</v>
      </c>
      <c r="C15" s="43">
        <v>90.02</v>
      </c>
      <c r="E15" s="3"/>
      <c r="F15" s="3"/>
      <c r="G15" s="3"/>
      <c r="H15" s="3"/>
      <c r="I15" s="3"/>
      <c r="J15" s="3"/>
      <c r="K15" s="3"/>
      <c r="L15" s="3"/>
    </row>
    <row r="16" spans="1:12">
      <c r="A16" s="1" t="s">
        <v>33</v>
      </c>
      <c r="B16" s="1" t="s">
        <v>34</v>
      </c>
      <c r="C16" s="43">
        <v>45.97</v>
      </c>
      <c r="E16" s="3"/>
      <c r="F16" s="3"/>
      <c r="G16" s="3"/>
      <c r="H16" s="3"/>
      <c r="I16" s="3"/>
      <c r="J16" s="3"/>
      <c r="K16" s="3"/>
      <c r="L16" s="3"/>
    </row>
    <row r="17" spans="1:12">
      <c r="A17" s="1" t="s">
        <v>35</v>
      </c>
      <c r="B17" s="1" t="s">
        <v>36</v>
      </c>
      <c r="C17" s="43">
        <v>28.79</v>
      </c>
      <c r="E17" s="3"/>
      <c r="F17" s="3"/>
      <c r="G17" s="3"/>
      <c r="H17" s="3"/>
      <c r="I17" s="3"/>
      <c r="J17" s="3"/>
      <c r="K17" s="3"/>
      <c r="L17" s="3"/>
    </row>
    <row r="18" spans="1:12">
      <c r="A18" s="1" t="s">
        <v>37</v>
      </c>
      <c r="B18" s="1" t="s">
        <v>38</v>
      </c>
      <c r="C18" s="43">
        <v>47.29</v>
      </c>
      <c r="E18" s="3"/>
      <c r="F18" s="3"/>
      <c r="G18" s="3"/>
      <c r="H18" s="3"/>
      <c r="I18" s="3"/>
      <c r="J18" s="3"/>
      <c r="K18" s="3"/>
      <c r="L18" s="3"/>
    </row>
    <row r="19" spans="1:12">
      <c r="A19" s="1" t="s">
        <v>39</v>
      </c>
      <c r="B19" s="1" t="s">
        <v>40</v>
      </c>
      <c r="C19" s="43">
        <v>68.03</v>
      </c>
      <c r="E19" s="41" t="s">
        <v>41</v>
      </c>
      <c r="F19" s="42"/>
      <c r="G19" s="42"/>
      <c r="H19" s="42"/>
      <c r="I19" s="42"/>
      <c r="J19" s="42"/>
      <c r="K19" s="42"/>
      <c r="L19" s="42"/>
    </row>
    <row r="20" spans="1:12">
      <c r="A20" s="1" t="s">
        <v>42</v>
      </c>
      <c r="B20" s="1" t="s">
        <v>43</v>
      </c>
      <c r="C20" s="43">
        <v>16.8</v>
      </c>
      <c r="E20" s="42"/>
      <c r="F20" s="42"/>
      <c r="G20" s="42"/>
      <c r="H20" s="42"/>
      <c r="I20" s="42"/>
      <c r="J20" s="42"/>
      <c r="K20" s="42"/>
      <c r="L20" s="42"/>
    </row>
    <row r="21" spans="1:12">
      <c r="A21" s="1" t="s">
        <v>44</v>
      </c>
      <c r="B21" s="1" t="s">
        <v>45</v>
      </c>
      <c r="C21" s="43">
        <v>37.659999999999997</v>
      </c>
      <c r="E21" s="3"/>
      <c r="F21" s="3"/>
      <c r="G21" s="3"/>
      <c r="H21" s="3"/>
      <c r="I21" s="3"/>
      <c r="J21" s="3"/>
      <c r="K21" s="3"/>
      <c r="L21" s="3"/>
    </row>
    <row r="22" spans="1:12">
      <c r="A22" s="1" t="s">
        <v>46</v>
      </c>
      <c r="B22" s="1" t="s">
        <v>47</v>
      </c>
      <c r="C22" s="43">
        <v>58.02</v>
      </c>
      <c r="E22" s="3"/>
      <c r="F22" s="3"/>
      <c r="G22" s="3"/>
      <c r="H22" s="3"/>
      <c r="I22" s="3"/>
      <c r="J22" s="3"/>
      <c r="K22" s="3"/>
      <c r="L22" s="3"/>
    </row>
    <row r="23" spans="1:12">
      <c r="A23" s="1" t="s">
        <v>48</v>
      </c>
      <c r="B23" s="1" t="s">
        <v>49</v>
      </c>
      <c r="C23" s="43">
        <v>18.809999999999999</v>
      </c>
      <c r="E23" s="3"/>
      <c r="F23" s="3"/>
      <c r="G23" s="3"/>
      <c r="H23" s="3"/>
      <c r="I23" s="3"/>
      <c r="J23" s="3"/>
      <c r="K23" s="3"/>
      <c r="L23" s="3"/>
    </row>
    <row r="24" spans="1:12">
      <c r="A24" s="1" t="s">
        <v>50</v>
      </c>
      <c r="B24" s="1" t="s">
        <v>51</v>
      </c>
      <c r="C24" s="43">
        <v>23.47</v>
      </c>
      <c r="E24" s="41" t="s">
        <v>52</v>
      </c>
      <c r="F24" s="42"/>
      <c r="G24" s="42"/>
      <c r="H24" s="42"/>
      <c r="I24" s="42"/>
      <c r="J24" s="42"/>
      <c r="K24" s="42"/>
      <c r="L24" s="42"/>
    </row>
    <row r="25" spans="1:12">
      <c r="A25" s="1" t="s">
        <v>53</v>
      </c>
      <c r="B25" s="1" t="s">
        <v>54</v>
      </c>
      <c r="C25" s="43">
        <v>23.76</v>
      </c>
      <c r="E25" s="42"/>
      <c r="F25" s="42"/>
      <c r="G25" s="42"/>
      <c r="H25" s="42"/>
      <c r="I25" s="42"/>
      <c r="J25" s="42"/>
      <c r="K25" s="42"/>
      <c r="L25" s="42"/>
    </row>
    <row r="26" spans="1:12">
      <c r="A26" s="1" t="s">
        <v>55</v>
      </c>
      <c r="B26" s="1" t="s">
        <v>56</v>
      </c>
      <c r="C26" s="43">
        <v>78.709999999999994</v>
      </c>
      <c r="E26" s="42"/>
      <c r="F26" s="42"/>
      <c r="G26" s="42"/>
      <c r="H26" s="42"/>
      <c r="I26" s="42"/>
      <c r="J26" s="42"/>
      <c r="K26" s="42"/>
      <c r="L26" s="42"/>
    </row>
    <row r="27" spans="1:12">
      <c r="A27" s="1" t="s">
        <v>57</v>
      </c>
      <c r="B27" s="1" t="s">
        <v>58</v>
      </c>
      <c r="C27" s="43">
        <v>29.6</v>
      </c>
      <c r="E27" s="42"/>
      <c r="F27" s="42"/>
      <c r="G27" s="42"/>
      <c r="H27" s="42"/>
      <c r="I27" s="42"/>
      <c r="J27" s="42"/>
      <c r="K27" s="42"/>
      <c r="L27" s="42"/>
    </row>
    <row r="28" spans="1:12">
      <c r="A28" s="1" t="s">
        <v>59</v>
      </c>
      <c r="B28" s="1" t="s">
        <v>60</v>
      </c>
      <c r="C28" s="43">
        <v>70.430000000000007</v>
      </c>
    </row>
    <row r="29" spans="1:12">
      <c r="A29" s="1" t="s">
        <v>61</v>
      </c>
      <c r="B29" s="1" t="s">
        <v>62</v>
      </c>
      <c r="C29" s="43">
        <v>78.41</v>
      </c>
    </row>
    <row r="30" spans="1:12">
      <c r="A30" s="1" t="s">
        <v>63</v>
      </c>
      <c r="B30" s="1" t="s">
        <v>64</v>
      </c>
      <c r="C30" s="43">
        <v>59.77</v>
      </c>
    </row>
    <row r="31" spans="1:12">
      <c r="A31" s="1" t="s">
        <v>65</v>
      </c>
      <c r="B31" s="1" t="s">
        <v>66</v>
      </c>
      <c r="C31" s="43">
        <v>75.73</v>
      </c>
    </row>
    <row r="32" spans="1:12">
      <c r="A32" s="1" t="s">
        <v>67</v>
      </c>
      <c r="B32" s="1" t="s">
        <v>68</v>
      </c>
      <c r="C32" s="43">
        <v>51.36</v>
      </c>
    </row>
    <row r="33" spans="1:3">
      <c r="A33" s="1" t="s">
        <v>69</v>
      </c>
      <c r="B33" s="1" t="s">
        <v>70</v>
      </c>
      <c r="C33" s="43">
        <v>99.75</v>
      </c>
    </row>
    <row r="34" spans="1:3">
      <c r="A34" s="1" t="s">
        <v>71</v>
      </c>
      <c r="B34" s="1" t="s">
        <v>72</v>
      </c>
      <c r="C34" s="43">
        <v>54.49</v>
      </c>
    </row>
    <row r="35" spans="1:3">
      <c r="A35" s="1" t="s">
        <v>73</v>
      </c>
      <c r="B35" s="1" t="s">
        <v>74</v>
      </c>
      <c r="C35" s="43">
        <v>40.119999999999997</v>
      </c>
    </row>
    <row r="36" spans="1:3">
      <c r="A36" s="1" t="s">
        <v>75</v>
      </c>
      <c r="B36" s="1" t="s">
        <v>76</v>
      </c>
      <c r="C36" s="43">
        <v>29</v>
      </c>
    </row>
    <row r="37" spans="1:3">
      <c r="A37" s="1" t="s">
        <v>77</v>
      </c>
      <c r="B37" s="1" t="s">
        <v>78</v>
      </c>
      <c r="C37" s="43">
        <v>13.85</v>
      </c>
    </row>
    <row r="38" spans="1:3">
      <c r="A38" s="1" t="s">
        <v>79</v>
      </c>
      <c r="B38" s="1" t="s">
        <v>80</v>
      </c>
      <c r="C38" s="43">
        <v>58.81</v>
      </c>
    </row>
    <row r="39" spans="1:3">
      <c r="A39" s="1" t="s">
        <v>81</v>
      </c>
      <c r="B39" s="1" t="s">
        <v>82</v>
      </c>
      <c r="C39" s="43">
        <v>52.97</v>
      </c>
    </row>
    <row r="40" spans="1:3">
      <c r="A40" s="1" t="s">
        <v>83</v>
      </c>
      <c r="B40" s="1" t="s">
        <v>84</v>
      </c>
      <c r="C40" s="43">
        <v>31.37</v>
      </c>
    </row>
    <row r="41" spans="1:3">
      <c r="A41" s="1" t="s">
        <v>85</v>
      </c>
      <c r="B41" s="1" t="s">
        <v>86</v>
      </c>
      <c r="C41" s="43">
        <v>57.07</v>
      </c>
    </row>
    <row r="42" spans="1:3">
      <c r="A42" s="1" t="s">
        <v>87</v>
      </c>
      <c r="B42" s="1" t="s">
        <v>88</v>
      </c>
      <c r="C42" s="43">
        <v>77.25</v>
      </c>
    </row>
    <row r="43" spans="1:3">
      <c r="A43" s="1" t="s">
        <v>89</v>
      </c>
      <c r="B43" s="1" t="s">
        <v>90</v>
      </c>
      <c r="C43" s="43">
        <v>62.12</v>
      </c>
    </row>
    <row r="44" spans="1:3">
      <c r="A44" s="1" t="s">
        <v>91</v>
      </c>
      <c r="B44" s="1" t="s">
        <v>92</v>
      </c>
      <c r="C44" s="43">
        <v>67.260000000000005</v>
      </c>
    </row>
    <row r="45" spans="1:3">
      <c r="A45" s="1" t="s">
        <v>93</v>
      </c>
      <c r="B45" s="1" t="s">
        <v>94</v>
      </c>
      <c r="C45" s="43">
        <v>87</v>
      </c>
    </row>
    <row r="46" spans="1:3">
      <c r="A46" s="1" t="s">
        <v>95</v>
      </c>
      <c r="B46" s="1" t="s">
        <v>96</v>
      </c>
      <c r="C46" s="43">
        <v>42.16</v>
      </c>
    </row>
    <row r="47" spans="1:3">
      <c r="A47" s="1" t="s">
        <v>97</v>
      </c>
      <c r="B47" s="1" t="s">
        <v>98</v>
      </c>
      <c r="C47" s="43">
        <v>83.95</v>
      </c>
    </row>
    <row r="48" spans="1:3">
      <c r="A48" s="1" t="s">
        <v>99</v>
      </c>
      <c r="B48" s="1" t="s">
        <v>100</v>
      </c>
      <c r="C48" s="43">
        <v>40.450000000000003</v>
      </c>
    </row>
    <row r="49" spans="1:3">
      <c r="A49" s="1" t="s">
        <v>101</v>
      </c>
      <c r="B49" s="1" t="s">
        <v>102</v>
      </c>
      <c r="C49" s="43">
        <v>1.1499999999999999</v>
      </c>
    </row>
    <row r="50" spans="1:3">
      <c r="A50" s="1" t="s">
        <v>103</v>
      </c>
      <c r="B50" s="1" t="s">
        <v>104</v>
      </c>
      <c r="C50" s="43">
        <v>78.34</v>
      </c>
    </row>
    <row r="51" spans="1:3">
      <c r="A51" s="1" t="s">
        <v>105</v>
      </c>
      <c r="B51" s="1" t="s">
        <v>106</v>
      </c>
      <c r="C51" s="43">
        <v>83.85</v>
      </c>
    </row>
    <row r="52" spans="1:3">
      <c r="A52" s="1" t="s">
        <v>107</v>
      </c>
      <c r="B52" s="1" t="s">
        <v>108</v>
      </c>
      <c r="C52" s="43">
        <v>39.71</v>
      </c>
    </row>
    <row r="53" spans="1:3">
      <c r="A53" s="1" t="s">
        <v>109</v>
      </c>
      <c r="B53" s="1" t="s">
        <v>110</v>
      </c>
      <c r="C53" s="43">
        <v>54.81</v>
      </c>
    </row>
    <row r="54" spans="1:3">
      <c r="A54" s="1" t="s">
        <v>111</v>
      </c>
      <c r="B54" s="1" t="s">
        <v>112</v>
      </c>
      <c r="C54" s="43">
        <v>27.81</v>
      </c>
    </row>
    <row r="55" spans="1:3">
      <c r="A55" s="1" t="s">
        <v>113</v>
      </c>
      <c r="B55" s="1" t="s">
        <v>114</v>
      </c>
      <c r="C55" s="43">
        <v>39.9</v>
      </c>
    </row>
    <row r="56" spans="1:3">
      <c r="A56" s="1" t="s">
        <v>115</v>
      </c>
      <c r="B56" s="1" t="s">
        <v>116</v>
      </c>
      <c r="C56" s="43">
        <v>56.73</v>
      </c>
    </row>
    <row r="57" spans="1:3">
      <c r="A57" s="1" t="s">
        <v>117</v>
      </c>
      <c r="B57" s="1" t="s">
        <v>118</v>
      </c>
      <c r="C57" s="43">
        <v>43.92</v>
      </c>
    </row>
    <row r="58" spans="1:3">
      <c r="A58" s="1" t="s">
        <v>119</v>
      </c>
      <c r="B58" s="1" t="s">
        <v>120</v>
      </c>
      <c r="C58" s="43">
        <v>98.74</v>
      </c>
    </row>
    <row r="59" spans="1:3">
      <c r="A59" s="1" t="s">
        <v>121</v>
      </c>
      <c r="B59" s="1" t="s">
        <v>122</v>
      </c>
      <c r="C59" s="43">
        <v>75.45</v>
      </c>
    </row>
    <row r="60" spans="1:3">
      <c r="A60" s="1" t="s">
        <v>123</v>
      </c>
      <c r="B60" s="1" t="s">
        <v>124</v>
      </c>
      <c r="C60" s="43">
        <v>99.51</v>
      </c>
    </row>
    <row r="61" spans="1:3">
      <c r="A61" s="1" t="s">
        <v>125</v>
      </c>
      <c r="B61" s="1" t="s">
        <v>126</v>
      </c>
      <c r="C61" s="43">
        <v>88</v>
      </c>
    </row>
    <row r="62" spans="1:3">
      <c r="A62" s="1" t="s">
        <v>127</v>
      </c>
      <c r="B62" s="1" t="s">
        <v>128</v>
      </c>
      <c r="C62" s="43">
        <v>40.75</v>
      </c>
    </row>
    <row r="63" spans="1:3">
      <c r="A63" s="1" t="s">
        <v>129</v>
      </c>
      <c r="B63" s="1" t="s">
        <v>130</v>
      </c>
      <c r="C63" s="43">
        <v>22.06</v>
      </c>
    </row>
    <row r="64" spans="1:3">
      <c r="A64" s="1" t="s">
        <v>131</v>
      </c>
      <c r="B64" s="1" t="s">
        <v>132</v>
      </c>
      <c r="C64" s="43">
        <v>66.489999999999995</v>
      </c>
    </row>
    <row r="65" spans="1:3">
      <c r="A65" s="1" t="s">
        <v>133</v>
      </c>
      <c r="B65" s="1" t="s">
        <v>134</v>
      </c>
      <c r="C65" s="43">
        <v>21.37</v>
      </c>
    </row>
    <row r="66" spans="1:3">
      <c r="A66" s="1" t="s">
        <v>135</v>
      </c>
      <c r="B66" s="1" t="s">
        <v>136</v>
      </c>
      <c r="C66" s="43">
        <v>80.19</v>
      </c>
    </row>
    <row r="67" spans="1:3">
      <c r="A67" s="1" t="s">
        <v>137</v>
      </c>
      <c r="B67" s="1" t="s">
        <v>138</v>
      </c>
      <c r="C67" s="43">
        <v>57.48</v>
      </c>
    </row>
    <row r="68" spans="1:3">
      <c r="A68" s="1" t="s">
        <v>139</v>
      </c>
      <c r="B68" s="1" t="s">
        <v>140</v>
      </c>
      <c r="C68" s="43">
        <v>89.79</v>
      </c>
    </row>
    <row r="69" spans="1:3">
      <c r="A69" s="1" t="s">
        <v>141</v>
      </c>
      <c r="B69" s="1" t="s">
        <v>142</v>
      </c>
      <c r="C69" s="43">
        <v>15.75</v>
      </c>
    </row>
    <row r="70" spans="1:3">
      <c r="A70" s="1" t="s">
        <v>143</v>
      </c>
      <c r="B70" s="1" t="s">
        <v>144</v>
      </c>
      <c r="C70" s="43">
        <v>30.48</v>
      </c>
    </row>
    <row r="71" spans="1:3">
      <c r="A71" s="1" t="s">
        <v>145</v>
      </c>
      <c r="B71" s="1" t="s">
        <v>146</v>
      </c>
      <c r="C71" s="43">
        <v>82</v>
      </c>
    </row>
    <row r="72" spans="1:3">
      <c r="A72" s="1" t="s">
        <v>147</v>
      </c>
      <c r="B72" s="1" t="s">
        <v>148</v>
      </c>
      <c r="C72" s="43">
        <v>68.569999999999993</v>
      </c>
    </row>
    <row r="73" spans="1:3">
      <c r="A73" s="1" t="s">
        <v>149</v>
      </c>
      <c r="B73" s="1" t="s">
        <v>150</v>
      </c>
      <c r="C73" s="43">
        <v>76.400000000000006</v>
      </c>
    </row>
    <row r="74" spans="1:3">
      <c r="A74" s="1" t="s">
        <v>151</v>
      </c>
      <c r="B74" s="1" t="s">
        <v>152</v>
      </c>
      <c r="C74" s="43">
        <v>31.35</v>
      </c>
    </row>
    <row r="75" spans="1:3">
      <c r="A75" s="1" t="s">
        <v>153</v>
      </c>
      <c r="B75" s="1" t="s">
        <v>154</v>
      </c>
      <c r="C75" s="43">
        <v>1.75</v>
      </c>
    </row>
    <row r="76" spans="1:3">
      <c r="A76" s="1" t="s">
        <v>155</v>
      </c>
      <c r="B76" s="1" t="s">
        <v>156</v>
      </c>
      <c r="C76" s="43">
        <v>34.700000000000003</v>
      </c>
    </row>
    <row r="77" spans="1:3">
      <c r="A77" s="1" t="s">
        <v>157</v>
      </c>
      <c r="B77" s="1" t="s">
        <v>158</v>
      </c>
      <c r="C77" s="43">
        <v>33.340000000000003</v>
      </c>
    </row>
    <row r="78" spans="1:3">
      <c r="A78" s="1" t="s">
        <v>159</v>
      </c>
      <c r="B78" s="1" t="s">
        <v>160</v>
      </c>
      <c r="C78" s="43">
        <v>79.87</v>
      </c>
    </row>
    <row r="79" spans="1:3">
      <c r="A79" s="1" t="s">
        <v>161</v>
      </c>
      <c r="B79" s="1" t="s">
        <v>162</v>
      </c>
      <c r="C79" s="43">
        <v>93.28</v>
      </c>
    </row>
    <row r="80" spans="1:3">
      <c r="A80" s="1" t="s">
        <v>163</v>
      </c>
      <c r="B80" s="1" t="s">
        <v>164</v>
      </c>
      <c r="C80" s="43">
        <v>2.34</v>
      </c>
    </row>
    <row r="81" spans="1:3">
      <c r="A81" s="1" t="s">
        <v>165</v>
      </c>
      <c r="B81" s="1" t="s">
        <v>166</v>
      </c>
      <c r="C81" s="43">
        <v>32.61</v>
      </c>
    </row>
    <row r="82" spans="1:3">
      <c r="A82" s="1" t="s">
        <v>167</v>
      </c>
      <c r="B82" s="1" t="s">
        <v>168</v>
      </c>
      <c r="C82" s="43">
        <v>99.41</v>
      </c>
    </row>
    <row r="83" spans="1:3">
      <c r="A83" s="1" t="s">
        <v>169</v>
      </c>
      <c r="B83" s="1" t="s">
        <v>170</v>
      </c>
      <c r="C83" s="43">
        <v>52.02</v>
      </c>
    </row>
    <row r="84" spans="1:3">
      <c r="A84" s="1" t="s">
        <v>171</v>
      </c>
      <c r="B84" s="1" t="s">
        <v>172</v>
      </c>
      <c r="C84" s="43">
        <v>21.88</v>
      </c>
    </row>
    <row r="85" spans="1:3">
      <c r="A85" s="1" t="s">
        <v>173</v>
      </c>
      <c r="B85" s="1" t="s">
        <v>174</v>
      </c>
      <c r="C85" s="43">
        <v>87.34</v>
      </c>
    </row>
    <row r="86" spans="1:3">
      <c r="A86" s="1" t="s">
        <v>175</v>
      </c>
      <c r="B86" s="1" t="s">
        <v>176</v>
      </c>
      <c r="C86" s="43">
        <v>95.52</v>
      </c>
    </row>
    <row r="87" spans="1:3">
      <c r="A87" s="1" t="s">
        <v>177</v>
      </c>
      <c r="B87" s="1" t="s">
        <v>178</v>
      </c>
      <c r="C87" s="43">
        <v>8.5500000000000007</v>
      </c>
    </row>
    <row r="88" spans="1:3">
      <c r="A88" s="1" t="s">
        <v>179</v>
      </c>
      <c r="B88" s="1" t="s">
        <v>180</v>
      </c>
      <c r="C88" s="43">
        <v>31.82</v>
      </c>
    </row>
    <row r="89" spans="1:3">
      <c r="A89" s="1" t="s">
        <v>181</v>
      </c>
      <c r="B89" s="1" t="s">
        <v>182</v>
      </c>
      <c r="C89" s="43">
        <v>71.08</v>
      </c>
    </row>
    <row r="90" spans="1:3">
      <c r="A90" s="1" t="s">
        <v>183</v>
      </c>
      <c r="B90" s="1" t="s">
        <v>184</v>
      </c>
      <c r="C90" s="43">
        <v>86.2</v>
      </c>
    </row>
    <row r="91" spans="1:3">
      <c r="A91" s="1" t="s">
        <v>185</v>
      </c>
      <c r="B91" s="1" t="s">
        <v>186</v>
      </c>
      <c r="C91" s="43">
        <v>48.21</v>
      </c>
    </row>
    <row r="92" spans="1:3">
      <c r="A92" s="1" t="s">
        <v>187</v>
      </c>
      <c r="B92" s="1" t="s">
        <v>188</v>
      </c>
      <c r="C92" s="43">
        <v>98.5</v>
      </c>
    </row>
    <row r="93" spans="1:3">
      <c r="A93" s="1" t="s">
        <v>189</v>
      </c>
      <c r="B93" s="1" t="s">
        <v>190</v>
      </c>
      <c r="C93" s="43">
        <v>43.07</v>
      </c>
    </row>
    <row r="94" spans="1:3">
      <c r="A94" s="1" t="s">
        <v>191</v>
      </c>
      <c r="B94" s="1" t="s">
        <v>192</v>
      </c>
      <c r="C94" s="43">
        <v>19.829999999999998</v>
      </c>
    </row>
    <row r="95" spans="1:3">
      <c r="A95" s="1" t="s">
        <v>193</v>
      </c>
      <c r="B95" s="1" t="s">
        <v>194</v>
      </c>
      <c r="C95" s="43">
        <v>10.79</v>
      </c>
    </row>
    <row r="96" spans="1:3">
      <c r="A96" s="1" t="s">
        <v>195</v>
      </c>
      <c r="B96" s="1" t="s">
        <v>196</v>
      </c>
      <c r="C96" s="43">
        <v>96.37</v>
      </c>
    </row>
    <row r="97" spans="1:3">
      <c r="A97" s="1" t="s">
        <v>197</v>
      </c>
      <c r="B97" s="1" t="s">
        <v>198</v>
      </c>
      <c r="C97" s="43">
        <v>82.44</v>
      </c>
    </row>
    <row r="98" spans="1:3">
      <c r="A98" s="1" t="s">
        <v>199</v>
      </c>
      <c r="B98" s="1" t="s">
        <v>200</v>
      </c>
      <c r="C98" s="43">
        <v>34.64</v>
      </c>
    </row>
    <row r="99" spans="1:3">
      <c r="A99" s="1" t="s">
        <v>201</v>
      </c>
      <c r="B99" s="1" t="s">
        <v>202</v>
      </c>
      <c r="C99" s="43">
        <v>4.38</v>
      </c>
    </row>
    <row r="100" spans="1:3">
      <c r="A100" s="1" t="s">
        <v>203</v>
      </c>
      <c r="B100" s="1" t="s">
        <v>204</v>
      </c>
      <c r="C100" s="43">
        <v>61.29</v>
      </c>
    </row>
    <row r="101" spans="1:3">
      <c r="A101" s="1" t="s">
        <v>205</v>
      </c>
      <c r="B101" s="1" t="s">
        <v>206</v>
      </c>
      <c r="C101" s="43">
        <v>20.66</v>
      </c>
    </row>
    <row r="102" spans="1:3">
      <c r="C102" s="43"/>
    </row>
    <row r="103" spans="1:3">
      <c r="C103" s="43"/>
    </row>
    <row r="104" spans="1:3">
      <c r="C104" s="43"/>
    </row>
    <row r="105" spans="1:3">
      <c r="C105" s="43"/>
    </row>
    <row r="106" spans="1:3">
      <c r="C106" s="43"/>
    </row>
    <row r="107" spans="1:3">
      <c r="C107" s="43"/>
    </row>
    <row r="108" spans="1:3">
      <c r="C108" s="43"/>
    </row>
    <row r="109" spans="1:3">
      <c r="C109" s="43"/>
    </row>
    <row r="110" spans="1:3">
      <c r="C110" s="43"/>
    </row>
    <row r="111" spans="1:3">
      <c r="C111" s="43"/>
    </row>
    <row r="112" spans="1:3">
      <c r="C112" s="43"/>
    </row>
    <row r="113" spans="3:3">
      <c r="C113" s="43"/>
    </row>
    <row r="114" spans="3:3">
      <c r="C114" s="43"/>
    </row>
    <row r="115" spans="3:3">
      <c r="C115" s="43"/>
    </row>
    <row r="116" spans="3:3">
      <c r="C116" s="43"/>
    </row>
    <row r="117" spans="3:3">
      <c r="C117" s="43"/>
    </row>
    <row r="118" spans="3:3">
      <c r="C118" s="43"/>
    </row>
    <row r="119" spans="3:3">
      <c r="C119" s="43"/>
    </row>
    <row r="120" spans="3:3">
      <c r="C120" s="43"/>
    </row>
    <row r="121" spans="3:3">
      <c r="C121" s="43"/>
    </row>
    <row r="122" spans="3:3">
      <c r="C122" s="43"/>
    </row>
    <row r="123" spans="3:3">
      <c r="C123" s="43"/>
    </row>
    <row r="124" spans="3:3">
      <c r="C124" s="43"/>
    </row>
    <row r="125" spans="3:3">
      <c r="C125" s="43"/>
    </row>
    <row r="126" spans="3:3">
      <c r="C126" s="43"/>
    </row>
    <row r="127" spans="3:3">
      <c r="C127" s="43"/>
    </row>
    <row r="128" spans="3:3">
      <c r="C128" s="43"/>
    </row>
    <row r="129" spans="3:3">
      <c r="C129" s="43"/>
    </row>
    <row r="130" spans="3:3">
      <c r="C130" s="43"/>
    </row>
    <row r="131" spans="3:3">
      <c r="C131" s="43"/>
    </row>
    <row r="132" spans="3:3">
      <c r="C132" s="43"/>
    </row>
    <row r="133" spans="3:3">
      <c r="C133" s="43"/>
    </row>
    <row r="134" spans="3:3">
      <c r="C134" s="43"/>
    </row>
    <row r="135" spans="3:3">
      <c r="C135" s="43"/>
    </row>
    <row r="136" spans="3:3">
      <c r="C136" s="43"/>
    </row>
    <row r="137" spans="3:3">
      <c r="C137" s="43"/>
    </row>
    <row r="138" spans="3:3">
      <c r="C138" s="43"/>
    </row>
    <row r="139" spans="3:3">
      <c r="C139" s="43"/>
    </row>
    <row r="140" spans="3:3">
      <c r="C140" s="43"/>
    </row>
    <row r="141" spans="3:3">
      <c r="C141" s="43"/>
    </row>
    <row r="142" spans="3:3">
      <c r="C142" s="43"/>
    </row>
    <row r="143" spans="3:3">
      <c r="C143" s="43"/>
    </row>
    <row r="144" spans="3:3">
      <c r="C144" s="43"/>
    </row>
    <row r="145" spans="3:3">
      <c r="C145" s="43"/>
    </row>
    <row r="146" spans="3:3">
      <c r="C146" s="43"/>
    </row>
    <row r="147" spans="3:3">
      <c r="C147" s="43"/>
    </row>
    <row r="148" spans="3:3">
      <c r="C148" s="43"/>
    </row>
    <row r="149" spans="3:3">
      <c r="C149" s="43"/>
    </row>
    <row r="150" spans="3:3">
      <c r="C150" s="43"/>
    </row>
    <row r="151" spans="3:3">
      <c r="C151" s="43"/>
    </row>
    <row r="152" spans="3:3">
      <c r="C152" s="43"/>
    </row>
    <row r="153" spans="3:3">
      <c r="C153" s="43"/>
    </row>
    <row r="154" spans="3:3">
      <c r="C154" s="43"/>
    </row>
    <row r="155" spans="3:3">
      <c r="C155" s="43"/>
    </row>
    <row r="156" spans="3:3">
      <c r="C156" s="43"/>
    </row>
    <row r="157" spans="3:3">
      <c r="C157" s="43"/>
    </row>
    <row r="158" spans="3:3">
      <c r="C158" s="43"/>
    </row>
    <row r="159" spans="3:3">
      <c r="C159" s="43"/>
    </row>
    <row r="160" spans="3:3">
      <c r="C160" s="43"/>
    </row>
    <row r="161" spans="3:3">
      <c r="C161" s="43"/>
    </row>
    <row r="162" spans="3:3">
      <c r="C162" s="43"/>
    </row>
    <row r="163" spans="3:3">
      <c r="C163" s="43"/>
    </row>
    <row r="164" spans="3:3">
      <c r="C164" s="43"/>
    </row>
    <row r="165" spans="3:3">
      <c r="C165" s="43"/>
    </row>
    <row r="166" spans="3:3">
      <c r="C166" s="43"/>
    </row>
    <row r="167" spans="3:3">
      <c r="C167" s="43"/>
    </row>
    <row r="168" spans="3:3">
      <c r="C168" s="43"/>
    </row>
    <row r="169" spans="3:3">
      <c r="C169" s="43"/>
    </row>
    <row r="170" spans="3:3">
      <c r="C170" s="43"/>
    </row>
    <row r="171" spans="3:3">
      <c r="C171" s="43"/>
    </row>
    <row r="172" spans="3:3">
      <c r="C172" s="43"/>
    </row>
    <row r="173" spans="3:3">
      <c r="C173" s="43"/>
    </row>
    <row r="174" spans="3:3">
      <c r="C174" s="43"/>
    </row>
    <row r="175" spans="3:3">
      <c r="C175" s="43"/>
    </row>
    <row r="176" spans="3:3">
      <c r="C176" s="43"/>
    </row>
    <row r="177" spans="3:3">
      <c r="C177" s="43"/>
    </row>
    <row r="178" spans="3:3">
      <c r="C178" s="43"/>
    </row>
    <row r="179" spans="3:3">
      <c r="C179" s="43"/>
    </row>
    <row r="180" spans="3:3">
      <c r="C180" s="43"/>
    </row>
    <row r="181" spans="3:3">
      <c r="C181" s="43"/>
    </row>
    <row r="182" spans="3:3">
      <c r="C182" s="43"/>
    </row>
    <row r="183" spans="3:3">
      <c r="C183" s="43"/>
    </row>
    <row r="184" spans="3:3">
      <c r="C184" s="43"/>
    </row>
    <row r="185" spans="3:3">
      <c r="C185" s="43"/>
    </row>
    <row r="186" spans="3:3">
      <c r="C186" s="43"/>
    </row>
    <row r="187" spans="3:3">
      <c r="C187" s="43"/>
    </row>
    <row r="188" spans="3:3">
      <c r="C188" s="43"/>
    </row>
    <row r="189" spans="3:3">
      <c r="C189" s="43"/>
    </row>
    <row r="190" spans="3:3">
      <c r="C190" s="43"/>
    </row>
    <row r="191" spans="3:3">
      <c r="C191" s="43"/>
    </row>
    <row r="192" spans="3:3">
      <c r="C192" s="43"/>
    </row>
    <row r="193" spans="3:3">
      <c r="C193" s="43"/>
    </row>
    <row r="194" spans="3:3">
      <c r="C194" s="43"/>
    </row>
    <row r="195" spans="3:3">
      <c r="C195" s="43"/>
    </row>
    <row r="196" spans="3:3">
      <c r="C196" s="43"/>
    </row>
    <row r="197" spans="3:3">
      <c r="C197" s="43"/>
    </row>
    <row r="198" spans="3:3">
      <c r="C198" s="43"/>
    </row>
    <row r="199" spans="3:3">
      <c r="C199" s="43"/>
    </row>
    <row r="200" spans="3:3">
      <c r="C200" s="43"/>
    </row>
    <row r="201" spans="3:3">
      <c r="C201" s="43"/>
    </row>
    <row r="202" spans="3:3">
      <c r="C202" s="43"/>
    </row>
    <row r="203" spans="3:3">
      <c r="C203" s="43"/>
    </row>
    <row r="204" spans="3:3">
      <c r="C204" s="43"/>
    </row>
    <row r="205" spans="3:3">
      <c r="C205" s="43"/>
    </row>
    <row r="206" spans="3:3">
      <c r="C206" s="43"/>
    </row>
    <row r="207" spans="3:3">
      <c r="C207" s="43"/>
    </row>
    <row r="208" spans="3:3">
      <c r="C208" s="43"/>
    </row>
    <row r="209" spans="3:3">
      <c r="C209" s="43"/>
    </row>
    <row r="210" spans="3:3">
      <c r="C210" s="43"/>
    </row>
    <row r="211" spans="3:3">
      <c r="C211" s="43"/>
    </row>
    <row r="212" spans="3:3">
      <c r="C212" s="43"/>
    </row>
    <row r="213" spans="3:3">
      <c r="C213" s="43"/>
    </row>
    <row r="214" spans="3:3">
      <c r="C214" s="43"/>
    </row>
    <row r="215" spans="3:3">
      <c r="C215" s="43"/>
    </row>
    <row r="216" spans="3:3">
      <c r="C216" s="43"/>
    </row>
    <row r="217" spans="3:3">
      <c r="C217" s="43"/>
    </row>
    <row r="218" spans="3:3">
      <c r="C218" s="43"/>
    </row>
    <row r="219" spans="3:3">
      <c r="C219" s="43"/>
    </row>
    <row r="220" spans="3:3">
      <c r="C220" s="43"/>
    </row>
    <row r="221" spans="3:3">
      <c r="C221" s="43"/>
    </row>
    <row r="222" spans="3:3">
      <c r="C222" s="43"/>
    </row>
    <row r="223" spans="3:3">
      <c r="C223" s="43"/>
    </row>
    <row r="224" spans="3:3">
      <c r="C224" s="43"/>
    </row>
    <row r="225" spans="3:3">
      <c r="C225" s="43"/>
    </row>
    <row r="226" spans="3:3">
      <c r="C226" s="43"/>
    </row>
    <row r="227" spans="3:3">
      <c r="C227" s="43"/>
    </row>
    <row r="228" spans="3:3">
      <c r="C228" s="43"/>
    </row>
    <row r="229" spans="3:3">
      <c r="C229" s="43"/>
    </row>
    <row r="230" spans="3:3">
      <c r="C230" s="43"/>
    </row>
    <row r="231" spans="3:3">
      <c r="C231" s="43"/>
    </row>
    <row r="232" spans="3:3">
      <c r="C232" s="43"/>
    </row>
    <row r="233" spans="3:3">
      <c r="C233" s="43"/>
    </row>
    <row r="234" spans="3:3">
      <c r="C234" s="43"/>
    </row>
    <row r="235" spans="3:3">
      <c r="C235" s="43"/>
    </row>
    <row r="236" spans="3:3">
      <c r="C236" s="43"/>
    </row>
    <row r="237" spans="3:3">
      <c r="C237" s="43"/>
    </row>
    <row r="238" spans="3:3">
      <c r="C238" s="43"/>
    </row>
    <row r="239" spans="3:3">
      <c r="C239" s="43"/>
    </row>
    <row r="240" spans="3:3">
      <c r="C240" s="43"/>
    </row>
    <row r="241" spans="3:3">
      <c r="C241" s="43"/>
    </row>
    <row r="242" spans="3:3">
      <c r="C242" s="43"/>
    </row>
    <row r="243" spans="3:3">
      <c r="C243" s="43"/>
    </row>
    <row r="244" spans="3:3">
      <c r="C244" s="43"/>
    </row>
    <row r="245" spans="3:3">
      <c r="C245" s="43"/>
    </row>
    <row r="246" spans="3:3">
      <c r="C246" s="43"/>
    </row>
    <row r="247" spans="3:3">
      <c r="C247" s="43"/>
    </row>
    <row r="248" spans="3:3">
      <c r="C248" s="43"/>
    </row>
    <row r="249" spans="3:3">
      <c r="C249" s="43"/>
    </row>
    <row r="250" spans="3:3">
      <c r="C250" s="43"/>
    </row>
    <row r="251" spans="3:3">
      <c r="C251" s="43"/>
    </row>
    <row r="252" spans="3:3">
      <c r="C252" s="43"/>
    </row>
    <row r="253" spans="3:3">
      <c r="C253" s="43"/>
    </row>
    <row r="254" spans="3:3">
      <c r="C254" s="43"/>
    </row>
    <row r="255" spans="3:3">
      <c r="C255" s="43"/>
    </row>
    <row r="256" spans="3:3">
      <c r="C256" s="43"/>
    </row>
    <row r="257" spans="3:3">
      <c r="C257" s="43"/>
    </row>
    <row r="258" spans="3:3">
      <c r="C258" s="43"/>
    </row>
    <row r="259" spans="3:3">
      <c r="C259" s="43"/>
    </row>
    <row r="260" spans="3:3">
      <c r="C260" s="43"/>
    </row>
    <row r="261" spans="3:3">
      <c r="C261" s="43"/>
    </row>
    <row r="262" spans="3:3">
      <c r="C262" s="43"/>
    </row>
    <row r="263" spans="3:3">
      <c r="C263" s="43"/>
    </row>
    <row r="264" spans="3:3">
      <c r="C264" s="43"/>
    </row>
    <row r="265" spans="3:3">
      <c r="C265" s="43"/>
    </row>
    <row r="266" spans="3:3">
      <c r="C266" s="43"/>
    </row>
    <row r="267" spans="3:3">
      <c r="C267" s="43"/>
    </row>
    <row r="268" spans="3:3">
      <c r="C268" s="43"/>
    </row>
    <row r="269" spans="3:3">
      <c r="C269" s="43"/>
    </row>
    <row r="270" spans="3:3">
      <c r="C270" s="43"/>
    </row>
    <row r="271" spans="3:3">
      <c r="C271" s="43"/>
    </row>
    <row r="272" spans="3:3">
      <c r="C272" s="43"/>
    </row>
    <row r="273" spans="3:3">
      <c r="C273" s="43"/>
    </row>
    <row r="274" spans="3:3">
      <c r="C274" s="43"/>
    </row>
    <row r="275" spans="3:3">
      <c r="C275" s="43"/>
    </row>
    <row r="276" spans="3:3">
      <c r="C276" s="43"/>
    </row>
    <row r="277" spans="3:3">
      <c r="C277" s="43"/>
    </row>
    <row r="278" spans="3:3">
      <c r="C278" s="43"/>
    </row>
    <row r="279" spans="3:3">
      <c r="C279" s="43"/>
    </row>
    <row r="280" spans="3:3">
      <c r="C280" s="43"/>
    </row>
    <row r="281" spans="3:3">
      <c r="C281" s="43"/>
    </row>
    <row r="282" spans="3:3">
      <c r="C282" s="43"/>
    </row>
    <row r="283" spans="3:3">
      <c r="C283" s="43"/>
    </row>
    <row r="284" spans="3:3">
      <c r="C284" s="43"/>
    </row>
    <row r="285" spans="3:3">
      <c r="C285" s="43"/>
    </row>
    <row r="286" spans="3:3">
      <c r="C286" s="43"/>
    </row>
    <row r="287" spans="3:3">
      <c r="C287" s="43"/>
    </row>
    <row r="288" spans="3:3">
      <c r="C288" s="43"/>
    </row>
    <row r="289" spans="3:3">
      <c r="C289" s="43"/>
    </row>
    <row r="290" spans="3:3">
      <c r="C290" s="43"/>
    </row>
    <row r="291" spans="3:3">
      <c r="C291" s="43"/>
    </row>
    <row r="292" spans="3:3">
      <c r="C292" s="43"/>
    </row>
    <row r="293" spans="3:3">
      <c r="C293" s="43"/>
    </row>
    <row r="294" spans="3:3">
      <c r="C294" s="43"/>
    </row>
    <row r="295" spans="3:3">
      <c r="C295" s="43"/>
    </row>
    <row r="296" spans="3:3">
      <c r="C296" s="43"/>
    </row>
    <row r="297" spans="3:3">
      <c r="C297" s="43"/>
    </row>
    <row r="298" spans="3:3">
      <c r="C298" s="43"/>
    </row>
    <row r="299" spans="3:3">
      <c r="C299" s="43"/>
    </row>
    <row r="300" spans="3:3">
      <c r="C300" s="43"/>
    </row>
    <row r="301" spans="3:3">
      <c r="C301" s="43"/>
    </row>
    <row r="302" spans="3:3">
      <c r="C302" s="43"/>
    </row>
    <row r="303" spans="3:3">
      <c r="C303" s="43"/>
    </row>
    <row r="304" spans="3:3">
      <c r="C304" s="43"/>
    </row>
    <row r="305" spans="3:3">
      <c r="C305" s="43"/>
    </row>
    <row r="306" spans="3:3">
      <c r="C306" s="43"/>
    </row>
    <row r="307" spans="3:3">
      <c r="C307" s="43"/>
    </row>
    <row r="308" spans="3:3">
      <c r="C308" s="43"/>
    </row>
    <row r="309" spans="3:3">
      <c r="C309" s="43"/>
    </row>
    <row r="310" spans="3:3">
      <c r="C310" s="43"/>
    </row>
    <row r="311" spans="3:3">
      <c r="C311" s="43"/>
    </row>
    <row r="312" spans="3:3">
      <c r="C312" s="43"/>
    </row>
    <row r="313" spans="3:3">
      <c r="C313" s="43"/>
    </row>
    <row r="314" spans="3:3">
      <c r="C314" s="43"/>
    </row>
    <row r="315" spans="3:3">
      <c r="C315" s="43"/>
    </row>
    <row r="316" spans="3:3">
      <c r="C316" s="43"/>
    </row>
    <row r="317" spans="3:3">
      <c r="C317" s="43"/>
    </row>
    <row r="318" spans="3:3">
      <c r="C318" s="43"/>
    </row>
    <row r="319" spans="3:3">
      <c r="C319" s="43"/>
    </row>
    <row r="320" spans="3:3">
      <c r="C320" s="43"/>
    </row>
    <row r="321" spans="3:3">
      <c r="C321" s="43"/>
    </row>
    <row r="322" spans="3:3">
      <c r="C322" s="43"/>
    </row>
    <row r="323" spans="3:3">
      <c r="C323" s="43"/>
    </row>
    <row r="324" spans="3:3">
      <c r="C324" s="43"/>
    </row>
    <row r="325" spans="3:3">
      <c r="C325" s="43"/>
    </row>
    <row r="326" spans="3:3">
      <c r="C326" s="43"/>
    </row>
    <row r="327" spans="3:3">
      <c r="C327" s="43"/>
    </row>
    <row r="328" spans="3:3">
      <c r="C328" s="43"/>
    </row>
    <row r="329" spans="3:3">
      <c r="C329" s="43"/>
    </row>
    <row r="330" spans="3:3">
      <c r="C330" s="43"/>
    </row>
    <row r="331" spans="3:3">
      <c r="C331" s="43"/>
    </row>
    <row r="332" spans="3:3">
      <c r="C332" s="43"/>
    </row>
    <row r="333" spans="3:3">
      <c r="C333" s="43"/>
    </row>
    <row r="334" spans="3:3">
      <c r="C334" s="43"/>
    </row>
    <row r="335" spans="3:3">
      <c r="C335" s="43"/>
    </row>
    <row r="336" spans="3:3">
      <c r="C336" s="43"/>
    </row>
    <row r="337" spans="3:3">
      <c r="C337" s="43"/>
    </row>
    <row r="338" spans="3:3">
      <c r="C338" s="43"/>
    </row>
    <row r="339" spans="3:3">
      <c r="C339" s="43"/>
    </row>
    <row r="340" spans="3:3">
      <c r="C340" s="43"/>
    </row>
    <row r="341" spans="3:3">
      <c r="C341" s="43"/>
    </row>
    <row r="342" spans="3:3">
      <c r="C342" s="43"/>
    </row>
    <row r="343" spans="3:3">
      <c r="C343" s="43"/>
    </row>
    <row r="344" spans="3:3">
      <c r="C344" s="43"/>
    </row>
    <row r="345" spans="3:3">
      <c r="C345" s="43"/>
    </row>
    <row r="346" spans="3:3">
      <c r="C346" s="43"/>
    </row>
    <row r="347" spans="3:3">
      <c r="C347" s="43"/>
    </row>
    <row r="348" spans="3:3">
      <c r="C348" s="43"/>
    </row>
    <row r="349" spans="3:3">
      <c r="C349" s="43"/>
    </row>
    <row r="350" spans="3:3">
      <c r="C350" s="43"/>
    </row>
    <row r="351" spans="3:3">
      <c r="C351" s="43"/>
    </row>
    <row r="352" spans="3:3">
      <c r="C352" s="43"/>
    </row>
    <row r="353" spans="3:3">
      <c r="C353" s="43"/>
    </row>
    <row r="354" spans="3:3">
      <c r="C354" s="43"/>
    </row>
    <row r="355" spans="3:3">
      <c r="C355" s="43"/>
    </row>
    <row r="356" spans="3:3">
      <c r="C356" s="43"/>
    </row>
    <row r="357" spans="3:3">
      <c r="C357" s="43"/>
    </row>
    <row r="358" spans="3:3">
      <c r="C358" s="43"/>
    </row>
    <row r="359" spans="3:3">
      <c r="C359" s="43"/>
    </row>
    <row r="360" spans="3:3">
      <c r="C360" s="43"/>
    </row>
    <row r="361" spans="3:3">
      <c r="C361" s="43"/>
    </row>
    <row r="362" spans="3:3">
      <c r="C362" s="43"/>
    </row>
    <row r="363" spans="3:3">
      <c r="C363" s="43"/>
    </row>
    <row r="364" spans="3:3">
      <c r="C364" s="43"/>
    </row>
    <row r="365" spans="3:3">
      <c r="C365" s="43"/>
    </row>
    <row r="366" spans="3:3">
      <c r="C366" s="43"/>
    </row>
    <row r="367" spans="3:3">
      <c r="C367" s="43"/>
    </row>
    <row r="368" spans="3:3">
      <c r="C368" s="43"/>
    </row>
    <row r="369" spans="3:3">
      <c r="C369" s="43"/>
    </row>
    <row r="370" spans="3:3">
      <c r="C370" s="43"/>
    </row>
    <row r="371" spans="3:3">
      <c r="C371" s="43"/>
    </row>
    <row r="372" spans="3:3">
      <c r="C372" s="43"/>
    </row>
    <row r="373" spans="3:3">
      <c r="C373" s="43"/>
    </row>
    <row r="374" spans="3:3">
      <c r="C374" s="43"/>
    </row>
    <row r="375" spans="3:3">
      <c r="C375" s="43"/>
    </row>
    <row r="376" spans="3:3">
      <c r="C376" s="43"/>
    </row>
    <row r="377" spans="3:3">
      <c r="C377" s="43"/>
    </row>
    <row r="378" spans="3:3">
      <c r="C378" s="43"/>
    </row>
    <row r="379" spans="3:3">
      <c r="C379" s="43"/>
    </row>
    <row r="380" spans="3:3">
      <c r="C380" s="43"/>
    </row>
    <row r="381" spans="3:3">
      <c r="C381" s="43"/>
    </row>
    <row r="382" spans="3:3">
      <c r="C382" s="43"/>
    </row>
    <row r="383" spans="3:3">
      <c r="C383" s="43"/>
    </row>
    <row r="384" spans="3:3">
      <c r="C384" s="43"/>
    </row>
    <row r="385" spans="3:3">
      <c r="C385" s="43"/>
    </row>
    <row r="386" spans="3:3">
      <c r="C386" s="43"/>
    </row>
    <row r="387" spans="3:3">
      <c r="C387" s="43"/>
    </row>
    <row r="388" spans="3:3">
      <c r="C388" s="43"/>
    </row>
    <row r="389" spans="3:3">
      <c r="C389" s="43"/>
    </row>
    <row r="390" spans="3:3">
      <c r="C390" s="43"/>
    </row>
    <row r="391" spans="3:3">
      <c r="C391" s="43"/>
    </row>
    <row r="392" spans="3:3">
      <c r="C392" s="43"/>
    </row>
    <row r="393" spans="3:3">
      <c r="C393" s="43"/>
    </row>
    <row r="394" spans="3:3">
      <c r="C394" s="43"/>
    </row>
    <row r="395" spans="3:3">
      <c r="C395" s="43"/>
    </row>
    <row r="396" spans="3:3">
      <c r="C396" s="43"/>
    </row>
    <row r="397" spans="3:3">
      <c r="C397" s="43"/>
    </row>
    <row r="398" spans="3:3">
      <c r="C398" s="43"/>
    </row>
    <row r="399" spans="3:3">
      <c r="C399" s="43"/>
    </row>
    <row r="400" spans="3:3">
      <c r="C400" s="43"/>
    </row>
    <row r="401" spans="3:3">
      <c r="C401" s="43"/>
    </row>
    <row r="402" spans="3:3">
      <c r="C402" s="43"/>
    </row>
    <row r="403" spans="3:3">
      <c r="C403" s="43"/>
    </row>
    <row r="404" spans="3:3">
      <c r="C404" s="43"/>
    </row>
    <row r="405" spans="3:3">
      <c r="C405" s="43"/>
    </row>
    <row r="406" spans="3:3">
      <c r="C406" s="43"/>
    </row>
    <row r="407" spans="3:3">
      <c r="C407" s="43"/>
    </row>
    <row r="408" spans="3:3">
      <c r="C408" s="43"/>
    </row>
    <row r="409" spans="3:3">
      <c r="C409" s="43"/>
    </row>
    <row r="410" spans="3:3">
      <c r="C410" s="43"/>
    </row>
    <row r="411" spans="3:3">
      <c r="C411" s="43"/>
    </row>
    <row r="412" spans="3:3">
      <c r="C412" s="43"/>
    </row>
    <row r="413" spans="3:3">
      <c r="C413" s="43"/>
    </row>
    <row r="414" spans="3:3">
      <c r="C414" s="43"/>
    </row>
    <row r="415" spans="3:3">
      <c r="C415" s="43"/>
    </row>
    <row r="416" spans="3:3">
      <c r="C416" s="43"/>
    </row>
    <row r="417" spans="3:3">
      <c r="C417" s="43"/>
    </row>
    <row r="418" spans="3:3">
      <c r="C418" s="43"/>
    </row>
    <row r="419" spans="3:3">
      <c r="C419" s="43"/>
    </row>
    <row r="420" spans="3:3">
      <c r="C420" s="43"/>
    </row>
    <row r="421" spans="3:3">
      <c r="C421" s="43"/>
    </row>
    <row r="422" spans="3:3">
      <c r="C422" s="43"/>
    </row>
    <row r="423" spans="3:3">
      <c r="C423" s="43"/>
    </row>
    <row r="424" spans="3:3">
      <c r="C424" s="43"/>
    </row>
    <row r="425" spans="3:3">
      <c r="C425" s="43"/>
    </row>
    <row r="426" spans="3:3">
      <c r="C426" s="43"/>
    </row>
    <row r="427" spans="3:3">
      <c r="C427" s="43"/>
    </row>
    <row r="428" spans="3:3">
      <c r="C428" s="43"/>
    </row>
    <row r="429" spans="3:3">
      <c r="C429" s="43"/>
    </row>
    <row r="430" spans="3:3">
      <c r="C430" s="43"/>
    </row>
    <row r="431" spans="3:3">
      <c r="C431" s="43"/>
    </row>
    <row r="432" spans="3:3">
      <c r="C432" s="43"/>
    </row>
    <row r="433" spans="3:3">
      <c r="C433" s="43"/>
    </row>
    <row r="434" spans="3:3">
      <c r="C434" s="43"/>
    </row>
    <row r="435" spans="3:3">
      <c r="C435" s="43"/>
    </row>
    <row r="436" spans="3:3">
      <c r="C436" s="43"/>
    </row>
    <row r="437" spans="3:3">
      <c r="C437" s="43"/>
    </row>
    <row r="438" spans="3:3">
      <c r="C438" s="43"/>
    </row>
    <row r="439" spans="3:3">
      <c r="C439" s="43"/>
    </row>
    <row r="440" spans="3:3">
      <c r="C440" s="43"/>
    </row>
    <row r="441" spans="3:3">
      <c r="C441" s="43"/>
    </row>
    <row r="442" spans="3:3">
      <c r="C442" s="43"/>
    </row>
    <row r="443" spans="3:3">
      <c r="C443" s="43"/>
    </row>
    <row r="444" spans="3:3">
      <c r="C444" s="43"/>
    </row>
    <row r="445" spans="3:3">
      <c r="C445" s="43"/>
    </row>
    <row r="446" spans="3:3">
      <c r="C446" s="43"/>
    </row>
    <row r="447" spans="3:3">
      <c r="C447" s="43"/>
    </row>
    <row r="448" spans="3:3">
      <c r="C448" s="43"/>
    </row>
    <row r="449" spans="3:3">
      <c r="C449" s="43"/>
    </row>
    <row r="450" spans="3:3">
      <c r="C450" s="43"/>
    </row>
    <row r="451" spans="3:3">
      <c r="C451" s="43"/>
    </row>
    <row r="452" spans="3:3">
      <c r="C452" s="43"/>
    </row>
    <row r="453" spans="3:3">
      <c r="C453" s="43"/>
    </row>
    <row r="454" spans="3:3">
      <c r="C454" s="43"/>
    </row>
    <row r="455" spans="3:3">
      <c r="C455" s="43"/>
    </row>
    <row r="456" spans="3:3">
      <c r="C456" s="43"/>
    </row>
    <row r="457" spans="3:3">
      <c r="C457" s="43"/>
    </row>
    <row r="458" spans="3:3">
      <c r="C458" s="43"/>
    </row>
    <row r="459" spans="3:3">
      <c r="C459" s="43"/>
    </row>
    <row r="460" spans="3:3">
      <c r="C460" s="43"/>
    </row>
    <row r="461" spans="3:3">
      <c r="C461" s="43"/>
    </row>
    <row r="462" spans="3:3">
      <c r="C462" s="43"/>
    </row>
    <row r="463" spans="3:3">
      <c r="C463" s="43"/>
    </row>
    <row r="464" spans="3:3">
      <c r="C464" s="43"/>
    </row>
    <row r="465" spans="3:3">
      <c r="C465" s="43"/>
    </row>
    <row r="466" spans="3:3">
      <c r="C466" s="43"/>
    </row>
    <row r="467" spans="3:3">
      <c r="C467" s="43"/>
    </row>
    <row r="468" spans="3:3">
      <c r="C468" s="43"/>
    </row>
    <row r="469" spans="3:3">
      <c r="C469" s="43"/>
    </row>
    <row r="470" spans="3:3">
      <c r="C470" s="43"/>
    </row>
    <row r="471" spans="3:3">
      <c r="C471" s="43"/>
    </row>
    <row r="472" spans="3:3">
      <c r="C472" s="43"/>
    </row>
    <row r="473" spans="3:3">
      <c r="C473" s="43"/>
    </row>
    <row r="474" spans="3:3">
      <c r="C474" s="43"/>
    </row>
    <row r="475" spans="3:3">
      <c r="C475" s="43"/>
    </row>
    <row r="476" spans="3:3">
      <c r="C476" s="43"/>
    </row>
    <row r="477" spans="3:3">
      <c r="C477" s="43"/>
    </row>
    <row r="478" spans="3:3">
      <c r="C478" s="43"/>
    </row>
    <row r="479" spans="3:3">
      <c r="C479" s="43"/>
    </row>
    <row r="480" spans="3:3">
      <c r="C480" s="43"/>
    </row>
    <row r="481" spans="3:3">
      <c r="C481" s="43"/>
    </row>
    <row r="482" spans="3:3">
      <c r="C482" s="43"/>
    </row>
    <row r="483" spans="3:3">
      <c r="C483" s="43"/>
    </row>
    <row r="484" spans="3:3">
      <c r="C484" s="43"/>
    </row>
    <row r="485" spans="3:3">
      <c r="C485" s="43"/>
    </row>
    <row r="486" spans="3:3">
      <c r="C486" s="43"/>
    </row>
    <row r="487" spans="3:3">
      <c r="C487" s="43"/>
    </row>
    <row r="488" spans="3:3">
      <c r="C488" s="43"/>
    </row>
    <row r="489" spans="3:3">
      <c r="C489" s="43"/>
    </row>
    <row r="490" spans="3:3">
      <c r="C490" s="43"/>
    </row>
    <row r="491" spans="3:3">
      <c r="C491" s="43"/>
    </row>
    <row r="492" spans="3:3">
      <c r="C492" s="43"/>
    </row>
    <row r="493" spans="3:3">
      <c r="C493" s="43"/>
    </row>
    <row r="494" spans="3:3">
      <c r="C494" s="43"/>
    </row>
    <row r="495" spans="3:3">
      <c r="C495" s="43"/>
    </row>
    <row r="496" spans="3:3">
      <c r="C496" s="43"/>
    </row>
    <row r="497" spans="3:3">
      <c r="C497" s="43"/>
    </row>
    <row r="498" spans="3:3">
      <c r="C498" s="43"/>
    </row>
    <row r="499" spans="3:3">
      <c r="C499" s="43"/>
    </row>
    <row r="500" spans="3:3">
      <c r="C500" s="43"/>
    </row>
    <row r="501" spans="3:3">
      <c r="C501" s="43"/>
    </row>
    <row r="502" spans="3:3">
      <c r="C502" s="43"/>
    </row>
    <row r="503" spans="3:3">
      <c r="C503" s="43"/>
    </row>
    <row r="504" spans="3:3">
      <c r="C504" s="43"/>
    </row>
    <row r="505" spans="3:3">
      <c r="C505" s="43"/>
    </row>
    <row r="506" spans="3:3">
      <c r="C506" s="43"/>
    </row>
    <row r="507" spans="3:3">
      <c r="C507" s="43"/>
    </row>
    <row r="508" spans="3:3">
      <c r="C508" s="43"/>
    </row>
    <row r="509" spans="3:3">
      <c r="C509" s="43"/>
    </row>
    <row r="510" spans="3:3">
      <c r="C510" s="43"/>
    </row>
    <row r="511" spans="3:3">
      <c r="C511" s="43"/>
    </row>
    <row r="512" spans="3:3">
      <c r="C512" s="43"/>
    </row>
    <row r="513" spans="3:3">
      <c r="C513" s="43"/>
    </row>
    <row r="514" spans="3:3">
      <c r="C514" s="43"/>
    </row>
    <row r="515" spans="3:3">
      <c r="C515" s="43"/>
    </row>
    <row r="516" spans="3:3">
      <c r="C516" s="43"/>
    </row>
    <row r="517" spans="3:3">
      <c r="C517" s="43"/>
    </row>
    <row r="518" spans="3:3">
      <c r="C518" s="43"/>
    </row>
    <row r="519" spans="3:3">
      <c r="C519" s="43"/>
    </row>
    <row r="520" spans="3:3">
      <c r="C520" s="43"/>
    </row>
    <row r="521" spans="3:3">
      <c r="C521" s="43"/>
    </row>
    <row r="522" spans="3:3">
      <c r="C522" s="43"/>
    </row>
    <row r="523" spans="3:3">
      <c r="C523" s="43"/>
    </row>
    <row r="524" spans="3:3">
      <c r="C524" s="43"/>
    </row>
    <row r="525" spans="3:3">
      <c r="C525" s="43"/>
    </row>
    <row r="526" spans="3:3">
      <c r="C526" s="43"/>
    </row>
    <row r="527" spans="3:3">
      <c r="C527" s="43"/>
    </row>
    <row r="528" spans="3:3">
      <c r="C528" s="43"/>
    </row>
    <row r="529" spans="3:3">
      <c r="C529" s="43"/>
    </row>
    <row r="530" spans="3:3">
      <c r="C530" s="43"/>
    </row>
    <row r="531" spans="3:3">
      <c r="C531" s="43"/>
    </row>
    <row r="532" spans="3:3">
      <c r="C532" s="43"/>
    </row>
    <row r="533" spans="3:3">
      <c r="C533" s="43"/>
    </row>
    <row r="534" spans="3:3">
      <c r="C534" s="43"/>
    </row>
    <row r="535" spans="3:3">
      <c r="C535" s="43"/>
    </row>
    <row r="536" spans="3:3">
      <c r="C536" s="43"/>
    </row>
    <row r="537" spans="3:3">
      <c r="C537" s="43"/>
    </row>
    <row r="538" spans="3:3">
      <c r="C538" s="43"/>
    </row>
    <row r="539" spans="3:3">
      <c r="C539" s="43"/>
    </row>
    <row r="540" spans="3:3">
      <c r="C540" s="43"/>
    </row>
    <row r="541" spans="3:3">
      <c r="C541" s="43"/>
    </row>
    <row r="542" spans="3:3">
      <c r="C542" s="43"/>
    </row>
    <row r="543" spans="3:3">
      <c r="C543" s="43"/>
    </row>
    <row r="544" spans="3:3">
      <c r="C544" s="43"/>
    </row>
    <row r="545" spans="3:3">
      <c r="C545" s="43"/>
    </row>
    <row r="546" spans="3:3">
      <c r="C546" s="43"/>
    </row>
    <row r="547" spans="3:3">
      <c r="C547" s="43"/>
    </row>
    <row r="548" spans="3:3">
      <c r="C548" s="43"/>
    </row>
    <row r="549" spans="3:3">
      <c r="C549" s="43"/>
    </row>
    <row r="550" spans="3:3">
      <c r="C550" s="43"/>
    </row>
    <row r="551" spans="3:3">
      <c r="C551" s="43"/>
    </row>
    <row r="552" spans="3:3">
      <c r="C552" s="43"/>
    </row>
    <row r="553" spans="3:3">
      <c r="C553" s="43"/>
    </row>
    <row r="554" spans="3:3">
      <c r="C554" s="43"/>
    </row>
    <row r="555" spans="3:3">
      <c r="C555" s="43"/>
    </row>
    <row r="556" spans="3:3">
      <c r="C556" s="43"/>
    </row>
    <row r="557" spans="3:3">
      <c r="C557" s="43"/>
    </row>
    <row r="558" spans="3:3">
      <c r="C558" s="43"/>
    </row>
    <row r="559" spans="3:3">
      <c r="C559" s="43"/>
    </row>
    <row r="560" spans="3:3">
      <c r="C560" s="43"/>
    </row>
    <row r="561" spans="3:3">
      <c r="C561" s="43"/>
    </row>
    <row r="562" spans="3:3">
      <c r="C562" s="43"/>
    </row>
    <row r="563" spans="3:3">
      <c r="C563" s="43"/>
    </row>
    <row r="564" spans="3:3">
      <c r="C564" s="43"/>
    </row>
    <row r="565" spans="3:3">
      <c r="C565" s="43"/>
    </row>
    <row r="566" spans="3:3">
      <c r="C566" s="43"/>
    </row>
    <row r="567" spans="3:3">
      <c r="C567" s="43"/>
    </row>
    <row r="568" spans="3:3">
      <c r="C568" s="43"/>
    </row>
    <row r="569" spans="3:3">
      <c r="C569" s="43"/>
    </row>
    <row r="570" spans="3:3">
      <c r="C570" s="43"/>
    </row>
    <row r="571" spans="3:3">
      <c r="C571" s="43"/>
    </row>
    <row r="572" spans="3:3">
      <c r="C572" s="43"/>
    </row>
    <row r="573" spans="3:3">
      <c r="C573" s="43"/>
    </row>
    <row r="574" spans="3:3">
      <c r="C574" s="43"/>
    </row>
    <row r="575" spans="3:3">
      <c r="C575" s="43"/>
    </row>
    <row r="576" spans="3:3">
      <c r="C576" s="43"/>
    </row>
    <row r="577" spans="3:3">
      <c r="C577" s="43"/>
    </row>
    <row r="578" spans="3:3">
      <c r="C578" s="43"/>
    </row>
    <row r="579" spans="3:3">
      <c r="C579" s="43"/>
    </row>
    <row r="580" spans="3:3">
      <c r="C580" s="43"/>
    </row>
    <row r="581" spans="3:3">
      <c r="C581" s="43"/>
    </row>
    <row r="582" spans="3:3">
      <c r="C582" s="43"/>
    </row>
    <row r="583" spans="3:3">
      <c r="C583" s="43"/>
    </row>
    <row r="584" spans="3:3">
      <c r="C584" s="43"/>
    </row>
    <row r="585" spans="3:3">
      <c r="C585" s="43"/>
    </row>
    <row r="586" spans="3:3">
      <c r="C586" s="43"/>
    </row>
    <row r="587" spans="3:3">
      <c r="C587" s="43"/>
    </row>
    <row r="588" spans="3:3">
      <c r="C588" s="43"/>
    </row>
    <row r="589" spans="3:3">
      <c r="C589" s="43"/>
    </row>
    <row r="590" spans="3:3">
      <c r="C590" s="43"/>
    </row>
    <row r="591" spans="3:3">
      <c r="C591" s="43"/>
    </row>
    <row r="592" spans="3:3">
      <c r="C592" s="43"/>
    </row>
    <row r="593" spans="3:3">
      <c r="C593" s="43"/>
    </row>
    <row r="594" spans="3:3">
      <c r="C594" s="43"/>
    </row>
    <row r="595" spans="3:3">
      <c r="C595" s="43"/>
    </row>
    <row r="596" spans="3:3">
      <c r="C596" s="43"/>
    </row>
    <row r="597" spans="3:3">
      <c r="C597" s="43"/>
    </row>
    <row r="598" spans="3:3">
      <c r="C598" s="43"/>
    </row>
    <row r="599" spans="3:3">
      <c r="C599" s="43"/>
    </row>
    <row r="600" spans="3:3">
      <c r="C600" s="43"/>
    </row>
    <row r="601" spans="3:3">
      <c r="C601" s="43"/>
    </row>
    <row r="602" spans="3:3">
      <c r="C602" s="43"/>
    </row>
    <row r="603" spans="3:3">
      <c r="C603" s="43"/>
    </row>
    <row r="604" spans="3:3">
      <c r="C604" s="43"/>
    </row>
    <row r="605" spans="3:3">
      <c r="C605" s="43"/>
    </row>
    <row r="606" spans="3:3">
      <c r="C606" s="43"/>
    </row>
    <row r="607" spans="3:3">
      <c r="C607" s="43"/>
    </row>
    <row r="608" spans="3:3">
      <c r="C608" s="43"/>
    </row>
    <row r="609" spans="3:3">
      <c r="C609" s="43"/>
    </row>
    <row r="610" spans="3:3">
      <c r="C610" s="43"/>
    </row>
    <row r="611" spans="3:3">
      <c r="C611" s="43"/>
    </row>
    <row r="612" spans="3:3">
      <c r="C612" s="43"/>
    </row>
    <row r="613" spans="3:3">
      <c r="C613" s="43"/>
    </row>
    <row r="614" spans="3:3">
      <c r="C614" s="43"/>
    </row>
    <row r="615" spans="3:3">
      <c r="C615" s="43"/>
    </row>
    <row r="616" spans="3:3">
      <c r="C616" s="43"/>
    </row>
    <row r="617" spans="3:3">
      <c r="C617" s="43"/>
    </row>
    <row r="618" spans="3:3">
      <c r="C618" s="43"/>
    </row>
    <row r="619" spans="3:3">
      <c r="C619" s="43"/>
    </row>
    <row r="620" spans="3:3">
      <c r="C620" s="43"/>
    </row>
    <row r="621" spans="3:3">
      <c r="C621" s="43"/>
    </row>
    <row r="622" spans="3:3">
      <c r="C622" s="43"/>
    </row>
    <row r="623" spans="3:3">
      <c r="C623" s="43"/>
    </row>
    <row r="624" spans="3:3">
      <c r="C624" s="43"/>
    </row>
    <row r="625" spans="3:3">
      <c r="C625" s="43"/>
    </row>
    <row r="626" spans="3:3">
      <c r="C626" s="43"/>
    </row>
    <row r="627" spans="3:3">
      <c r="C627" s="43"/>
    </row>
    <row r="628" spans="3:3">
      <c r="C628" s="43"/>
    </row>
    <row r="629" spans="3:3">
      <c r="C629" s="43"/>
    </row>
    <row r="630" spans="3:3">
      <c r="C630" s="43"/>
    </row>
    <row r="631" spans="3:3">
      <c r="C631" s="43"/>
    </row>
    <row r="632" spans="3:3">
      <c r="C632" s="43"/>
    </row>
    <row r="633" spans="3:3">
      <c r="C633" s="43"/>
    </row>
    <row r="634" spans="3:3">
      <c r="C634" s="43"/>
    </row>
    <row r="635" spans="3:3">
      <c r="C635" s="43"/>
    </row>
    <row r="636" spans="3:3">
      <c r="C636" s="43"/>
    </row>
    <row r="637" spans="3:3">
      <c r="C637" s="43"/>
    </row>
    <row r="638" spans="3:3">
      <c r="C638" s="43"/>
    </row>
    <row r="639" spans="3:3">
      <c r="C639" s="43"/>
    </row>
    <row r="640" spans="3:3">
      <c r="C640" s="43"/>
    </row>
    <row r="641" spans="3:3">
      <c r="C641" s="43"/>
    </row>
    <row r="642" spans="3:3">
      <c r="C642" s="43"/>
    </row>
    <row r="643" spans="3:3">
      <c r="C643" s="43"/>
    </row>
    <row r="644" spans="3:3">
      <c r="C644" s="43"/>
    </row>
    <row r="645" spans="3:3">
      <c r="C645" s="43"/>
    </row>
    <row r="646" spans="3:3">
      <c r="C646" s="43"/>
    </row>
    <row r="647" spans="3:3">
      <c r="C647" s="43"/>
    </row>
    <row r="648" spans="3:3">
      <c r="C648" s="43"/>
    </row>
    <row r="649" spans="3:3">
      <c r="C649" s="43"/>
    </row>
    <row r="650" spans="3:3">
      <c r="C650" s="43"/>
    </row>
    <row r="651" spans="3:3">
      <c r="C651" s="43"/>
    </row>
    <row r="652" spans="3:3">
      <c r="C652" s="43"/>
    </row>
    <row r="653" spans="3:3">
      <c r="C653" s="43"/>
    </row>
    <row r="654" spans="3:3">
      <c r="C654" s="43"/>
    </row>
    <row r="655" spans="3:3">
      <c r="C655" s="43"/>
    </row>
    <row r="656" spans="3:3">
      <c r="C656" s="43"/>
    </row>
    <row r="657" spans="3:3">
      <c r="C657" s="43"/>
    </row>
    <row r="658" spans="3:3">
      <c r="C658" s="43"/>
    </row>
    <row r="659" spans="3:3">
      <c r="C659" s="43"/>
    </row>
    <row r="660" spans="3:3">
      <c r="C660" s="43"/>
    </row>
    <row r="661" spans="3:3">
      <c r="C661" s="43"/>
    </row>
    <row r="662" spans="3:3">
      <c r="C662" s="43"/>
    </row>
    <row r="663" spans="3:3">
      <c r="C663" s="43"/>
    </row>
    <row r="664" spans="3:3">
      <c r="C664" s="43"/>
    </row>
    <row r="665" spans="3:3">
      <c r="C665" s="43"/>
    </row>
    <row r="666" spans="3:3">
      <c r="C666" s="43"/>
    </row>
    <row r="667" spans="3:3">
      <c r="C667" s="43"/>
    </row>
    <row r="668" spans="3:3">
      <c r="C668" s="43"/>
    </row>
    <row r="669" spans="3:3">
      <c r="C669" s="43"/>
    </row>
    <row r="670" spans="3:3">
      <c r="C670" s="43"/>
    </row>
    <row r="671" spans="3:3">
      <c r="C671" s="43"/>
    </row>
    <row r="672" spans="3:3">
      <c r="C672" s="43"/>
    </row>
    <row r="673" spans="3:3">
      <c r="C673" s="43"/>
    </row>
    <row r="674" spans="3:3">
      <c r="C674" s="43"/>
    </row>
    <row r="675" spans="3:3">
      <c r="C675" s="43"/>
    </row>
    <row r="676" spans="3:3">
      <c r="C676" s="43"/>
    </row>
    <row r="677" spans="3:3">
      <c r="C677" s="43"/>
    </row>
    <row r="678" spans="3:3">
      <c r="C678" s="43"/>
    </row>
    <row r="679" spans="3:3">
      <c r="C679" s="43"/>
    </row>
    <row r="680" spans="3:3">
      <c r="C680" s="43"/>
    </row>
    <row r="681" spans="3:3">
      <c r="C681" s="43"/>
    </row>
    <row r="682" spans="3:3">
      <c r="C682" s="43"/>
    </row>
    <row r="683" spans="3:3">
      <c r="C683" s="43"/>
    </row>
    <row r="684" spans="3:3">
      <c r="C684" s="43"/>
    </row>
    <row r="685" spans="3:3">
      <c r="C685" s="43"/>
    </row>
    <row r="686" spans="3:3">
      <c r="C686" s="43"/>
    </row>
    <row r="687" spans="3:3">
      <c r="C687" s="43"/>
    </row>
    <row r="688" spans="3:3">
      <c r="C688" s="43"/>
    </row>
    <row r="689" spans="3:3">
      <c r="C689" s="43"/>
    </row>
    <row r="690" spans="3:3">
      <c r="C690" s="43"/>
    </row>
    <row r="691" spans="3:3">
      <c r="C691" s="43"/>
    </row>
    <row r="692" spans="3:3">
      <c r="C692" s="43"/>
    </row>
    <row r="693" spans="3:3">
      <c r="C693" s="43"/>
    </row>
    <row r="694" spans="3:3">
      <c r="C694" s="43"/>
    </row>
    <row r="695" spans="3:3">
      <c r="C695" s="43"/>
    </row>
    <row r="696" spans="3:3">
      <c r="C696" s="43"/>
    </row>
    <row r="697" spans="3:3">
      <c r="C697" s="43"/>
    </row>
    <row r="698" spans="3:3">
      <c r="C698" s="43"/>
    </row>
    <row r="699" spans="3:3">
      <c r="C699" s="43"/>
    </row>
    <row r="700" spans="3:3">
      <c r="C700" s="43"/>
    </row>
    <row r="701" spans="3:3">
      <c r="C701" s="43"/>
    </row>
    <row r="702" spans="3:3">
      <c r="C702" s="43"/>
    </row>
    <row r="703" spans="3:3">
      <c r="C703" s="43"/>
    </row>
    <row r="704" spans="3:3">
      <c r="C704" s="43"/>
    </row>
    <row r="705" spans="3:3">
      <c r="C705" s="43"/>
    </row>
    <row r="706" spans="3:3">
      <c r="C706" s="43"/>
    </row>
    <row r="707" spans="3:3">
      <c r="C707" s="43"/>
    </row>
    <row r="708" spans="3:3">
      <c r="C708" s="43"/>
    </row>
    <row r="709" spans="3:3">
      <c r="C709" s="43"/>
    </row>
    <row r="710" spans="3:3">
      <c r="C710" s="43"/>
    </row>
    <row r="711" spans="3:3">
      <c r="C711" s="43"/>
    </row>
    <row r="712" spans="3:3">
      <c r="C712" s="43"/>
    </row>
    <row r="713" spans="3:3">
      <c r="C713" s="43"/>
    </row>
    <row r="714" spans="3:3">
      <c r="C714" s="43"/>
    </row>
    <row r="715" spans="3:3">
      <c r="C715" s="43"/>
    </row>
    <row r="716" spans="3:3">
      <c r="C716" s="43"/>
    </row>
    <row r="717" spans="3:3">
      <c r="C717" s="43"/>
    </row>
    <row r="718" spans="3:3">
      <c r="C718" s="43"/>
    </row>
    <row r="719" spans="3:3">
      <c r="C719" s="43"/>
    </row>
    <row r="720" spans="3:3">
      <c r="C720" s="43"/>
    </row>
    <row r="721" spans="3:3">
      <c r="C721" s="43"/>
    </row>
    <row r="722" spans="3:3">
      <c r="C722" s="43"/>
    </row>
    <row r="723" spans="3:3">
      <c r="C723" s="43"/>
    </row>
    <row r="724" spans="3:3">
      <c r="C724" s="43"/>
    </row>
    <row r="725" spans="3:3">
      <c r="C725" s="43"/>
    </row>
    <row r="726" spans="3:3">
      <c r="C726" s="43"/>
    </row>
    <row r="727" spans="3:3">
      <c r="C727" s="43"/>
    </row>
    <row r="728" spans="3:3">
      <c r="C728" s="43"/>
    </row>
    <row r="729" spans="3:3">
      <c r="C729" s="43"/>
    </row>
    <row r="730" spans="3:3">
      <c r="C730" s="43"/>
    </row>
    <row r="731" spans="3:3">
      <c r="C731" s="43"/>
    </row>
    <row r="732" spans="3:3">
      <c r="C732" s="43"/>
    </row>
    <row r="733" spans="3:3">
      <c r="C733" s="43"/>
    </row>
    <row r="734" spans="3:3">
      <c r="C734" s="43"/>
    </row>
    <row r="735" spans="3:3">
      <c r="C735" s="43"/>
    </row>
    <row r="736" spans="3:3">
      <c r="C736" s="43"/>
    </row>
    <row r="737" spans="3:3">
      <c r="C737" s="43"/>
    </row>
    <row r="738" spans="3:3">
      <c r="C738" s="43"/>
    </row>
    <row r="739" spans="3:3">
      <c r="C739" s="43"/>
    </row>
    <row r="740" spans="3:3">
      <c r="C740" s="43"/>
    </row>
    <row r="741" spans="3:3">
      <c r="C741" s="43"/>
    </row>
    <row r="742" spans="3:3">
      <c r="C742" s="43"/>
    </row>
    <row r="743" spans="3:3">
      <c r="C743" s="43"/>
    </row>
    <row r="744" spans="3:3">
      <c r="C744" s="43"/>
    </row>
    <row r="745" spans="3:3">
      <c r="C745" s="43"/>
    </row>
    <row r="746" spans="3:3">
      <c r="C746" s="43"/>
    </row>
    <row r="747" spans="3:3">
      <c r="C747" s="43"/>
    </row>
    <row r="748" spans="3:3">
      <c r="C748" s="43"/>
    </row>
    <row r="749" spans="3:3">
      <c r="C749" s="43"/>
    </row>
    <row r="750" spans="3:3">
      <c r="C750" s="43"/>
    </row>
    <row r="751" spans="3:3">
      <c r="C751" s="43"/>
    </row>
    <row r="752" spans="3:3">
      <c r="C752" s="43"/>
    </row>
    <row r="753" spans="3:3">
      <c r="C753" s="43"/>
    </row>
    <row r="754" spans="3:3">
      <c r="C754" s="43"/>
    </row>
    <row r="755" spans="3:3">
      <c r="C755" s="43"/>
    </row>
    <row r="756" spans="3:3">
      <c r="C756" s="43"/>
    </row>
    <row r="757" spans="3:3">
      <c r="C757" s="43"/>
    </row>
    <row r="758" spans="3:3">
      <c r="C758" s="43"/>
    </row>
    <row r="759" spans="3:3">
      <c r="C759" s="43"/>
    </row>
    <row r="760" spans="3:3">
      <c r="C760" s="43"/>
    </row>
    <row r="761" spans="3:3">
      <c r="C761" s="43"/>
    </row>
    <row r="762" spans="3:3">
      <c r="C762" s="43"/>
    </row>
    <row r="763" spans="3:3">
      <c r="C763" s="43"/>
    </row>
    <row r="764" spans="3:3">
      <c r="C764" s="43"/>
    </row>
    <row r="765" spans="3:3">
      <c r="C765" s="43"/>
    </row>
    <row r="766" spans="3:3">
      <c r="C766" s="43"/>
    </row>
    <row r="767" spans="3:3">
      <c r="C767" s="43"/>
    </row>
    <row r="768" spans="3:3">
      <c r="C768" s="43"/>
    </row>
    <row r="769" spans="3:3">
      <c r="C769" s="43"/>
    </row>
    <row r="770" spans="3:3">
      <c r="C770" s="43"/>
    </row>
    <row r="771" spans="3:3">
      <c r="C771" s="43"/>
    </row>
    <row r="772" spans="3:3">
      <c r="C772" s="43"/>
    </row>
    <row r="773" spans="3:3">
      <c r="C773" s="43"/>
    </row>
    <row r="774" spans="3:3">
      <c r="C774" s="43"/>
    </row>
    <row r="775" spans="3:3">
      <c r="C775" s="43"/>
    </row>
    <row r="776" spans="3:3">
      <c r="C776" s="43"/>
    </row>
    <row r="777" spans="3:3">
      <c r="C777" s="43"/>
    </row>
    <row r="778" spans="3:3">
      <c r="C778" s="43"/>
    </row>
    <row r="779" spans="3:3">
      <c r="C779" s="43"/>
    </row>
    <row r="780" spans="3:3">
      <c r="C780" s="43"/>
    </row>
    <row r="781" spans="3:3">
      <c r="C781" s="43"/>
    </row>
    <row r="782" spans="3:3">
      <c r="C782" s="43"/>
    </row>
    <row r="783" spans="3:3">
      <c r="C783" s="43"/>
    </row>
    <row r="784" spans="3:3">
      <c r="C784" s="43"/>
    </row>
    <row r="785" spans="3:3">
      <c r="C785" s="43"/>
    </row>
    <row r="786" spans="3:3">
      <c r="C786" s="43"/>
    </row>
    <row r="787" spans="3:3">
      <c r="C787" s="43"/>
    </row>
    <row r="788" spans="3:3">
      <c r="C788" s="43"/>
    </row>
    <row r="789" spans="3:3">
      <c r="C789" s="43"/>
    </row>
    <row r="790" spans="3:3">
      <c r="C790" s="43"/>
    </row>
    <row r="791" spans="3:3">
      <c r="C791" s="43"/>
    </row>
    <row r="792" spans="3:3">
      <c r="C792" s="43"/>
    </row>
    <row r="793" spans="3:3">
      <c r="C793" s="43"/>
    </row>
    <row r="794" spans="3:3">
      <c r="C794" s="43"/>
    </row>
    <row r="795" spans="3:3">
      <c r="C795" s="43"/>
    </row>
    <row r="796" spans="3:3">
      <c r="C796" s="43"/>
    </row>
    <row r="797" spans="3:3">
      <c r="C797" s="43"/>
    </row>
    <row r="798" spans="3:3">
      <c r="C798" s="43"/>
    </row>
    <row r="799" spans="3:3">
      <c r="C799" s="43"/>
    </row>
    <row r="800" spans="3:3">
      <c r="C800" s="43"/>
    </row>
    <row r="801" spans="3:3">
      <c r="C801" s="43"/>
    </row>
    <row r="802" spans="3:3">
      <c r="C802" s="43"/>
    </row>
    <row r="803" spans="3:3">
      <c r="C803" s="43"/>
    </row>
    <row r="804" spans="3:3">
      <c r="C804" s="43"/>
    </row>
    <row r="805" spans="3:3">
      <c r="C805" s="43"/>
    </row>
    <row r="806" spans="3:3">
      <c r="C806" s="43"/>
    </row>
    <row r="807" spans="3:3">
      <c r="C807" s="43"/>
    </row>
    <row r="808" spans="3:3">
      <c r="C808" s="43"/>
    </row>
    <row r="809" spans="3:3">
      <c r="C809" s="43"/>
    </row>
    <row r="810" spans="3:3">
      <c r="C810" s="43"/>
    </row>
    <row r="811" spans="3:3">
      <c r="C811" s="43"/>
    </row>
    <row r="812" spans="3:3">
      <c r="C812" s="43"/>
    </row>
    <row r="813" spans="3:3">
      <c r="C813" s="43"/>
    </row>
    <row r="814" spans="3:3">
      <c r="C814" s="43"/>
    </row>
    <row r="815" spans="3:3">
      <c r="C815" s="43"/>
    </row>
    <row r="816" spans="3:3">
      <c r="C816" s="43"/>
    </row>
    <row r="817" spans="3:3">
      <c r="C817" s="43"/>
    </row>
    <row r="818" spans="3:3">
      <c r="C818" s="43"/>
    </row>
    <row r="819" spans="3:3">
      <c r="C819" s="43"/>
    </row>
    <row r="820" spans="3:3">
      <c r="C820" s="43"/>
    </row>
    <row r="821" spans="3:3">
      <c r="C821" s="43"/>
    </row>
    <row r="822" spans="3:3">
      <c r="C822" s="43"/>
    </row>
    <row r="823" spans="3:3">
      <c r="C823" s="43"/>
    </row>
    <row r="824" spans="3:3">
      <c r="C824" s="43"/>
    </row>
    <row r="825" spans="3:3">
      <c r="C825" s="43"/>
    </row>
    <row r="826" spans="3:3">
      <c r="C826" s="43"/>
    </row>
    <row r="827" spans="3:3">
      <c r="C827" s="43"/>
    </row>
    <row r="828" spans="3:3">
      <c r="C828" s="43"/>
    </row>
    <row r="829" spans="3:3">
      <c r="C829" s="43"/>
    </row>
    <row r="830" spans="3:3">
      <c r="C830" s="43"/>
    </row>
    <row r="831" spans="3:3">
      <c r="C831" s="43"/>
    </row>
    <row r="832" spans="3:3">
      <c r="C832" s="43"/>
    </row>
    <row r="833" spans="3:3">
      <c r="C833" s="43"/>
    </row>
    <row r="834" spans="3:3">
      <c r="C834" s="43"/>
    </row>
    <row r="835" spans="3:3">
      <c r="C835" s="43"/>
    </row>
    <row r="836" spans="3:3">
      <c r="C836" s="43"/>
    </row>
    <row r="837" spans="3:3">
      <c r="C837" s="43"/>
    </row>
    <row r="838" spans="3:3">
      <c r="C838" s="43"/>
    </row>
    <row r="839" spans="3:3">
      <c r="C839" s="43"/>
    </row>
    <row r="840" spans="3:3">
      <c r="C840" s="43"/>
    </row>
    <row r="841" spans="3:3">
      <c r="C841" s="43"/>
    </row>
    <row r="842" spans="3:3">
      <c r="C842" s="43"/>
    </row>
    <row r="843" spans="3:3">
      <c r="C843" s="43"/>
    </row>
    <row r="844" spans="3:3">
      <c r="C844" s="43"/>
    </row>
    <row r="845" spans="3:3">
      <c r="C845" s="43"/>
    </row>
    <row r="846" spans="3:3">
      <c r="C846" s="43"/>
    </row>
    <row r="847" spans="3:3">
      <c r="C847" s="43"/>
    </row>
    <row r="848" spans="3:3">
      <c r="C848" s="43"/>
    </row>
    <row r="849" spans="3:3">
      <c r="C849" s="43"/>
    </row>
    <row r="850" spans="3:3">
      <c r="C850" s="43"/>
    </row>
    <row r="851" spans="3:3">
      <c r="C851" s="43"/>
    </row>
    <row r="852" spans="3:3">
      <c r="C852" s="43"/>
    </row>
    <row r="853" spans="3:3">
      <c r="C853" s="43"/>
    </row>
    <row r="854" spans="3:3">
      <c r="C854" s="43"/>
    </row>
    <row r="855" spans="3:3">
      <c r="C855" s="43"/>
    </row>
    <row r="856" spans="3:3">
      <c r="C856" s="43"/>
    </row>
    <row r="857" spans="3:3">
      <c r="C857" s="43"/>
    </row>
    <row r="858" spans="3:3">
      <c r="C858" s="43"/>
    </row>
    <row r="859" spans="3:3">
      <c r="C859" s="43"/>
    </row>
    <row r="860" spans="3:3">
      <c r="C860" s="43"/>
    </row>
    <row r="861" spans="3:3">
      <c r="C861" s="43"/>
    </row>
    <row r="862" spans="3:3">
      <c r="C862" s="43"/>
    </row>
    <row r="863" spans="3:3">
      <c r="C863" s="43"/>
    </row>
    <row r="864" spans="3:3">
      <c r="C864" s="43"/>
    </row>
    <row r="865" spans="3:3">
      <c r="C865" s="43"/>
    </row>
    <row r="866" spans="3:3">
      <c r="C866" s="43"/>
    </row>
    <row r="867" spans="3:3">
      <c r="C867" s="43"/>
    </row>
    <row r="868" spans="3:3">
      <c r="C868" s="43"/>
    </row>
    <row r="869" spans="3:3">
      <c r="C869" s="43"/>
    </row>
    <row r="870" spans="3:3">
      <c r="C870" s="43"/>
    </row>
    <row r="871" spans="3:3">
      <c r="C871" s="43"/>
    </row>
    <row r="872" spans="3:3">
      <c r="C872" s="43"/>
    </row>
    <row r="873" spans="3:3">
      <c r="C873" s="43"/>
    </row>
    <row r="874" spans="3:3">
      <c r="C874" s="43"/>
    </row>
    <row r="875" spans="3:3">
      <c r="C875" s="43"/>
    </row>
    <row r="876" spans="3:3">
      <c r="C876" s="43"/>
    </row>
    <row r="877" spans="3:3">
      <c r="C877" s="43"/>
    </row>
    <row r="878" spans="3:3">
      <c r="C878" s="43"/>
    </row>
    <row r="879" spans="3:3">
      <c r="C879" s="43"/>
    </row>
    <row r="880" spans="3:3">
      <c r="C880" s="43"/>
    </row>
    <row r="881" spans="3:3">
      <c r="C881" s="43"/>
    </row>
    <row r="882" spans="3:3">
      <c r="C882" s="43"/>
    </row>
    <row r="883" spans="3:3">
      <c r="C883" s="43"/>
    </row>
    <row r="884" spans="3:3">
      <c r="C884" s="43"/>
    </row>
    <row r="885" spans="3:3">
      <c r="C885" s="43"/>
    </row>
    <row r="886" spans="3:3">
      <c r="C886" s="43"/>
    </row>
    <row r="887" spans="3:3">
      <c r="C887" s="43"/>
    </row>
    <row r="888" spans="3:3">
      <c r="C888" s="43"/>
    </row>
    <row r="889" spans="3:3">
      <c r="C889" s="43"/>
    </row>
    <row r="890" spans="3:3">
      <c r="C890" s="43"/>
    </row>
    <row r="891" spans="3:3">
      <c r="C891" s="43"/>
    </row>
    <row r="892" spans="3:3">
      <c r="C892" s="43"/>
    </row>
    <row r="893" spans="3:3">
      <c r="C893" s="43"/>
    </row>
    <row r="894" spans="3:3">
      <c r="C894" s="43"/>
    </row>
    <row r="895" spans="3:3">
      <c r="C895" s="43"/>
    </row>
    <row r="896" spans="3:3">
      <c r="C896" s="43"/>
    </row>
    <row r="897" spans="3:3">
      <c r="C897" s="43"/>
    </row>
    <row r="898" spans="3:3">
      <c r="C898" s="43"/>
    </row>
    <row r="899" spans="3:3">
      <c r="C899" s="43"/>
    </row>
    <row r="900" spans="3:3">
      <c r="C900" s="43"/>
    </row>
    <row r="901" spans="3:3">
      <c r="C901" s="43"/>
    </row>
    <row r="902" spans="3:3">
      <c r="C902" s="43"/>
    </row>
    <row r="903" spans="3:3">
      <c r="C903" s="43"/>
    </row>
    <row r="904" spans="3:3">
      <c r="C904" s="43"/>
    </row>
    <row r="905" spans="3:3">
      <c r="C905" s="43"/>
    </row>
    <row r="906" spans="3:3">
      <c r="C906" s="43"/>
    </row>
    <row r="907" spans="3:3">
      <c r="C907" s="43"/>
    </row>
    <row r="908" spans="3:3">
      <c r="C908" s="43"/>
    </row>
    <row r="909" spans="3:3">
      <c r="C909" s="43"/>
    </row>
    <row r="910" spans="3:3">
      <c r="C910" s="43"/>
    </row>
    <row r="911" spans="3:3">
      <c r="C911" s="43"/>
    </row>
    <row r="912" spans="3:3">
      <c r="C912" s="43"/>
    </row>
    <row r="913" spans="3:3">
      <c r="C913" s="43"/>
    </row>
    <row r="914" spans="3:3">
      <c r="C914" s="43"/>
    </row>
    <row r="915" spans="3:3">
      <c r="C915" s="43"/>
    </row>
    <row r="916" spans="3:3">
      <c r="C916" s="43"/>
    </row>
    <row r="917" spans="3:3">
      <c r="C917" s="43"/>
    </row>
    <row r="918" spans="3:3">
      <c r="C918" s="43"/>
    </row>
    <row r="919" spans="3:3">
      <c r="C919" s="43"/>
    </row>
    <row r="920" spans="3:3">
      <c r="C920" s="43"/>
    </row>
    <row r="921" spans="3:3">
      <c r="C921" s="43"/>
    </row>
    <row r="922" spans="3:3">
      <c r="C922" s="43"/>
    </row>
    <row r="923" spans="3:3">
      <c r="C923" s="43"/>
    </row>
    <row r="924" spans="3:3">
      <c r="C924" s="43"/>
    </row>
    <row r="925" spans="3:3">
      <c r="C925" s="43"/>
    </row>
    <row r="926" spans="3:3">
      <c r="C926" s="43"/>
    </row>
    <row r="927" spans="3:3">
      <c r="C927" s="43"/>
    </row>
    <row r="928" spans="3:3">
      <c r="C928" s="43"/>
    </row>
    <row r="929" spans="3:3">
      <c r="C929" s="43"/>
    </row>
    <row r="930" spans="3:3">
      <c r="C930" s="43"/>
    </row>
    <row r="931" spans="3:3">
      <c r="C931" s="43"/>
    </row>
    <row r="932" spans="3:3">
      <c r="C932" s="43"/>
    </row>
    <row r="933" spans="3:3">
      <c r="C933" s="43"/>
    </row>
    <row r="934" spans="3:3">
      <c r="C934" s="43"/>
    </row>
    <row r="935" spans="3:3">
      <c r="C935" s="43"/>
    </row>
    <row r="936" spans="3:3">
      <c r="C936" s="43"/>
    </row>
    <row r="937" spans="3:3">
      <c r="C937" s="43"/>
    </row>
    <row r="938" spans="3:3">
      <c r="C938" s="43"/>
    </row>
    <row r="939" spans="3:3">
      <c r="C939" s="43"/>
    </row>
    <row r="940" spans="3:3">
      <c r="C940" s="43"/>
    </row>
    <row r="941" spans="3:3">
      <c r="C941" s="43"/>
    </row>
    <row r="942" spans="3:3">
      <c r="C942" s="43"/>
    </row>
    <row r="943" spans="3:3">
      <c r="C943" s="43"/>
    </row>
    <row r="944" spans="3:3">
      <c r="C944" s="43"/>
    </row>
    <row r="945" spans="3:3">
      <c r="C945" s="43"/>
    </row>
    <row r="946" spans="3:3">
      <c r="C946" s="43"/>
    </row>
    <row r="947" spans="3:3">
      <c r="C947" s="43"/>
    </row>
    <row r="948" spans="3:3">
      <c r="C948" s="43"/>
    </row>
    <row r="949" spans="3:3">
      <c r="C949" s="43"/>
    </row>
    <row r="950" spans="3:3">
      <c r="C950" s="43"/>
    </row>
    <row r="951" spans="3:3">
      <c r="C951" s="43"/>
    </row>
    <row r="952" spans="3:3">
      <c r="C952" s="43"/>
    </row>
    <row r="953" spans="3:3">
      <c r="C953" s="43"/>
    </row>
    <row r="954" spans="3:3">
      <c r="C954" s="43"/>
    </row>
    <row r="955" spans="3:3">
      <c r="C955" s="43"/>
    </row>
    <row r="956" spans="3:3">
      <c r="C956" s="43"/>
    </row>
    <row r="957" spans="3:3">
      <c r="C957" s="43"/>
    </row>
    <row r="958" spans="3:3">
      <c r="C958" s="43"/>
    </row>
    <row r="959" spans="3:3">
      <c r="C959" s="43"/>
    </row>
    <row r="960" spans="3:3">
      <c r="C960" s="43"/>
    </row>
    <row r="961" spans="3:3">
      <c r="C961" s="43"/>
    </row>
    <row r="962" spans="3:3">
      <c r="C962" s="43"/>
    </row>
    <row r="963" spans="3:3">
      <c r="C963" s="43"/>
    </row>
    <row r="964" spans="3:3">
      <c r="C964" s="43"/>
    </row>
    <row r="965" spans="3:3">
      <c r="C965" s="43"/>
    </row>
    <row r="966" spans="3:3">
      <c r="C966" s="43"/>
    </row>
    <row r="967" spans="3:3">
      <c r="C967" s="43"/>
    </row>
    <row r="968" spans="3:3">
      <c r="C968" s="43"/>
    </row>
    <row r="969" spans="3:3">
      <c r="C969" s="43"/>
    </row>
    <row r="970" spans="3:3">
      <c r="C970" s="43"/>
    </row>
    <row r="971" spans="3:3">
      <c r="C971" s="43"/>
    </row>
    <row r="972" spans="3:3">
      <c r="C972" s="43"/>
    </row>
    <row r="973" spans="3:3">
      <c r="C973" s="43"/>
    </row>
    <row r="974" spans="3:3">
      <c r="C974" s="43"/>
    </row>
    <row r="975" spans="3:3">
      <c r="C975" s="43"/>
    </row>
    <row r="976" spans="3:3">
      <c r="C976" s="43"/>
    </row>
    <row r="977" spans="3:3">
      <c r="C977" s="43"/>
    </row>
    <row r="978" spans="3:3">
      <c r="C978" s="43"/>
    </row>
    <row r="979" spans="3:3">
      <c r="C979" s="43"/>
    </row>
    <row r="980" spans="3:3">
      <c r="C980" s="43"/>
    </row>
    <row r="981" spans="3:3">
      <c r="C981" s="43"/>
    </row>
    <row r="982" spans="3:3">
      <c r="C982" s="43"/>
    </row>
    <row r="983" spans="3:3">
      <c r="C983" s="43"/>
    </row>
    <row r="984" spans="3:3">
      <c r="C984" s="43"/>
    </row>
    <row r="985" spans="3:3">
      <c r="C985" s="43"/>
    </row>
    <row r="986" spans="3:3">
      <c r="C986" s="43"/>
    </row>
    <row r="987" spans="3:3">
      <c r="C987" s="43"/>
    </row>
    <row r="988" spans="3:3">
      <c r="C988" s="43"/>
    </row>
    <row r="989" spans="3:3">
      <c r="C989" s="43"/>
    </row>
    <row r="990" spans="3:3">
      <c r="C990" s="43"/>
    </row>
    <row r="991" spans="3:3">
      <c r="C991" s="43"/>
    </row>
    <row r="992" spans="3:3">
      <c r="C992" s="43"/>
    </row>
    <row r="993" spans="3:3">
      <c r="C993" s="43"/>
    </row>
    <row r="994" spans="3:3">
      <c r="C994" s="43"/>
    </row>
    <row r="995" spans="3:3">
      <c r="C995" s="43"/>
    </row>
    <row r="996" spans="3:3">
      <c r="C996" s="43"/>
    </row>
    <row r="997" spans="3:3">
      <c r="C997" s="43"/>
    </row>
    <row r="998" spans="3:3">
      <c r="C998" s="43"/>
    </row>
    <row r="999" spans="3:3">
      <c r="C999" s="43"/>
    </row>
    <row r="1000" spans="3:3">
      <c r="C1000" s="43"/>
    </row>
  </sheetData>
  <mergeCells count="3">
    <mergeCell ref="E2:L4"/>
    <mergeCell ref="E19:L20"/>
    <mergeCell ref="E24:L27"/>
  </mergeCell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29"/>
  <sheetViews>
    <sheetView topLeftCell="A19" workbookViewId="0">
      <selection activeCell="C34" sqref="C34"/>
    </sheetView>
  </sheetViews>
  <sheetFormatPr defaultColWidth="12.5703125" defaultRowHeight="15.75" customHeight="1"/>
  <cols>
    <col min="1" max="1" width="14.85546875" customWidth="1"/>
    <col min="2" max="2" width="9.5703125" customWidth="1"/>
    <col min="6" max="6" width="16.28515625" bestFit="1" customWidth="1"/>
  </cols>
  <sheetData>
    <row r="1" spans="1:7">
      <c r="A1" s="1" t="s">
        <v>0</v>
      </c>
      <c r="B1" s="1" t="s">
        <v>207</v>
      </c>
      <c r="C1" s="4" t="s">
        <v>2</v>
      </c>
      <c r="D1" s="46" t="s">
        <v>277</v>
      </c>
      <c r="F1" s="5" t="s">
        <v>208</v>
      </c>
      <c r="G1" s="5" t="s">
        <v>278</v>
      </c>
    </row>
    <row r="2" spans="1:7">
      <c r="A2" s="6" t="s">
        <v>123</v>
      </c>
      <c r="B2" s="6">
        <v>4</v>
      </c>
      <c r="C2" s="7">
        <f>VLOOKUP(Table_1[[#This Row],[Código do Produto]],Tabela6[#All],3,0)</f>
        <v>99.51</v>
      </c>
      <c r="D2">
        <f>Table_1[[#This Row],[Preço]]*Table_1[[#This Row],[Quantidade]]</f>
        <v>398.04</v>
      </c>
      <c r="F2" s="45">
        <f>SUMPRODUCT(Table_1[Quantidade],Table_1[Preço])</f>
        <v>1078.75</v>
      </c>
      <c r="G2" s="45">
        <f>SUM(Table_1[[Total ]])</f>
        <v>1078.75</v>
      </c>
    </row>
    <row r="3" spans="1:7">
      <c r="A3" s="6" t="s">
        <v>135</v>
      </c>
      <c r="B3" s="6">
        <v>6</v>
      </c>
      <c r="C3" s="7">
        <f>VLOOKUP(Table_1[[#This Row],[Código do Produto]],Tabela6[#All],3,0)</f>
        <v>80.19</v>
      </c>
      <c r="D3">
        <f>Table_1[[#This Row],[Preço]]*Table_1[[#This Row],[Quantidade]]</f>
        <v>481.14</v>
      </c>
    </row>
    <row r="4" spans="1:7">
      <c r="A4" s="6" t="s">
        <v>61</v>
      </c>
      <c r="B4" s="6">
        <v>2</v>
      </c>
      <c r="C4" s="7">
        <f>VLOOKUP(Table_1[[#This Row],[Código do Produto]],Tabela6[#All],3,0)</f>
        <v>78.41</v>
      </c>
      <c r="D4">
        <f>Table_1[[#This Row],[Preço]]*Table_1[[#This Row],[Quantidade]]</f>
        <v>156.82</v>
      </c>
    </row>
    <row r="5" spans="1:7">
      <c r="A5" s="6" t="s">
        <v>177</v>
      </c>
      <c r="B5" s="6">
        <v>5</v>
      </c>
      <c r="C5" s="7">
        <f>VLOOKUP(Table_1[[#This Row],[Código do Produto]],Tabela6[#All],3,0)</f>
        <v>8.5500000000000007</v>
      </c>
      <c r="D5">
        <f>Table_1[[#This Row],[Preço]]*Table_1[[#This Row],[Quantidade]]</f>
        <v>42.75</v>
      </c>
    </row>
    <row r="7" spans="1:7">
      <c r="A7" s="2" t="s">
        <v>3</v>
      </c>
    </row>
    <row r="8" spans="1:7">
      <c r="A8" s="48" t="s">
        <v>209</v>
      </c>
    </row>
    <row r="9" spans="1:7">
      <c r="A9" s="48" t="s">
        <v>210</v>
      </c>
    </row>
    <row r="10" spans="1:7">
      <c r="A10" s="2" t="s">
        <v>211</v>
      </c>
    </row>
    <row r="11" spans="1:7">
      <c r="A11" s="1" t="s">
        <v>212</v>
      </c>
    </row>
    <row r="12" spans="1:7">
      <c r="A12" s="1" t="s">
        <v>213</v>
      </c>
    </row>
    <row r="13" spans="1:7">
      <c r="A13" s="1" t="s">
        <v>214</v>
      </c>
    </row>
    <row r="14" spans="1:7">
      <c r="A14" s="9" t="s">
        <v>215</v>
      </c>
    </row>
    <row r="15" spans="1:7">
      <c r="A15" s="1" t="s">
        <v>216</v>
      </c>
    </row>
    <row r="16" spans="1:7">
      <c r="D16" s="10" t="s">
        <v>217</v>
      </c>
      <c r="E16" s="10" t="s">
        <v>218</v>
      </c>
    </row>
    <row r="17" spans="1:11">
      <c r="A17" s="5" t="s">
        <v>219</v>
      </c>
      <c r="C17" s="1" t="s">
        <v>220</v>
      </c>
      <c r="D17" s="1" t="s">
        <v>221</v>
      </c>
      <c r="E17" s="1" t="s">
        <v>221</v>
      </c>
      <c r="G17" s="1" t="s">
        <v>222</v>
      </c>
      <c r="H17" s="31" t="s">
        <v>223</v>
      </c>
      <c r="I17" s="30"/>
      <c r="J17" s="30"/>
      <c r="K17" s="30"/>
    </row>
    <row r="18" spans="1:11">
      <c r="A18" s="8">
        <v>7</v>
      </c>
      <c r="C18" s="1">
        <v>10</v>
      </c>
      <c r="D18" s="1">
        <f>C18+A18</f>
        <v>17</v>
      </c>
      <c r="E18" s="1">
        <f>C18+$A$18</f>
        <v>17</v>
      </c>
      <c r="G18" s="1" t="s">
        <v>224</v>
      </c>
      <c r="H18" s="32" t="s">
        <v>225</v>
      </c>
      <c r="I18" s="30"/>
      <c r="J18" s="30"/>
      <c r="K18" s="30"/>
    </row>
    <row r="19" spans="1:11">
      <c r="C19" s="1">
        <v>25</v>
      </c>
      <c r="D19" s="1">
        <f>C19+A19</f>
        <v>25</v>
      </c>
      <c r="E19" s="1">
        <f>C19+$A$18</f>
        <v>32</v>
      </c>
      <c r="G19" s="1" t="s">
        <v>226</v>
      </c>
      <c r="H19" s="33" t="s">
        <v>227</v>
      </c>
      <c r="I19" s="30"/>
      <c r="J19" s="30"/>
      <c r="K19" s="30"/>
    </row>
    <row r="20" spans="1:11">
      <c r="C20" s="1">
        <v>37</v>
      </c>
      <c r="D20" s="1">
        <f t="shared" ref="D18:D21" si="0">C20+A20</f>
        <v>37</v>
      </c>
      <c r="E20" s="1">
        <f t="shared" ref="E18:E21" si="1">C20+$A$18</f>
        <v>44</v>
      </c>
      <c r="G20" s="1" t="s">
        <v>228</v>
      </c>
      <c r="H20" s="32" t="s">
        <v>229</v>
      </c>
      <c r="I20" s="30"/>
      <c r="J20" s="30"/>
      <c r="K20" s="30"/>
    </row>
    <row r="21" spans="1:11">
      <c r="C21" s="1">
        <v>13</v>
      </c>
      <c r="D21" s="1">
        <f t="shared" si="0"/>
        <v>13</v>
      </c>
      <c r="E21" s="1">
        <f t="shared" si="1"/>
        <v>20</v>
      </c>
      <c r="G21" s="1" t="s">
        <v>230</v>
      </c>
      <c r="H21" s="33" t="s">
        <v>231</v>
      </c>
      <c r="I21" s="30"/>
      <c r="J21" s="30"/>
      <c r="K21" s="30"/>
    </row>
    <row r="22" spans="1:11">
      <c r="A22" s="1" t="s">
        <v>232</v>
      </c>
    </row>
    <row r="23" spans="1:11">
      <c r="A23" s="48" t="s">
        <v>233</v>
      </c>
    </row>
    <row r="24" spans="1:11">
      <c r="A24" s="6" t="s">
        <v>0</v>
      </c>
      <c r="B24" s="6" t="s">
        <v>123</v>
      </c>
      <c r="C24" s="6" t="s">
        <v>135</v>
      </c>
      <c r="D24" s="6" t="s">
        <v>61</v>
      </c>
      <c r="E24" s="6" t="s">
        <v>177</v>
      </c>
    </row>
    <row r="25" spans="1:11">
      <c r="A25" s="49" t="s">
        <v>207</v>
      </c>
      <c r="B25" s="49">
        <v>4</v>
      </c>
      <c r="C25" s="49">
        <v>6</v>
      </c>
      <c r="D25" s="49">
        <v>2</v>
      </c>
      <c r="E25" s="49">
        <v>5</v>
      </c>
    </row>
    <row r="26" spans="1:11">
      <c r="A26" s="51" t="s">
        <v>2</v>
      </c>
      <c r="B26" s="50">
        <f>HLOOKUP(Table_1[[#Headers],[Preço]],Table_1[#All],2,0)</f>
        <v>99.51</v>
      </c>
      <c r="C26" s="50">
        <f>HLOOKUP(Table_1[[#Headers],[Preço]],Table_1[#All],3,0)</f>
        <v>80.19</v>
      </c>
      <c r="D26" s="50">
        <f>HLOOKUP(Table_1[[#Headers],[Preço]],Table_1[#All],4,0)</f>
        <v>78.41</v>
      </c>
      <c r="E26" s="50">
        <f>HLOOKUP(Table_1[[#Headers],[Preço]],Table_1[#All],5,0)</f>
        <v>8.5500000000000007</v>
      </c>
    </row>
    <row r="27" spans="1:11" ht="15.75" customHeight="1">
      <c r="A27" s="47" t="s">
        <v>278</v>
      </c>
      <c r="B27" s="47">
        <f>B26*B25</f>
        <v>398.04</v>
      </c>
      <c r="C27" s="47">
        <f>C26*C25</f>
        <v>481.14</v>
      </c>
      <c r="D27" s="47">
        <f>D26*D25</f>
        <v>156.82</v>
      </c>
      <c r="E27" s="47">
        <f>E26*E25</f>
        <v>42.75</v>
      </c>
    </row>
    <row r="28" spans="1:11">
      <c r="A28" s="2" t="s">
        <v>234</v>
      </c>
      <c r="B28" s="2"/>
      <c r="C28" s="2"/>
      <c r="D28" s="2"/>
    </row>
    <row r="29" spans="1:11">
      <c r="A29" s="1" t="s">
        <v>235</v>
      </c>
    </row>
  </sheetData>
  <mergeCells count="5">
    <mergeCell ref="H17:K17"/>
    <mergeCell ref="H18:K18"/>
    <mergeCell ref="H19:K19"/>
    <mergeCell ref="H20:K20"/>
    <mergeCell ref="H21:K21"/>
  </mergeCells>
  <hyperlinks>
    <hyperlink ref="A14" r:id="rId1" xr:uid="{00000000-0004-0000-0100-000000000000}"/>
  </hyperlinks>
  <pageMargins left="0.511811024" right="0.511811024" top="0.78740157499999996" bottom="0.78740157499999996" header="0.31496062000000002" footer="0.31496062000000002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42"/>
  <sheetViews>
    <sheetView tabSelected="1" topLeftCell="A34" workbookViewId="0">
      <selection activeCell="F40" sqref="F40"/>
    </sheetView>
  </sheetViews>
  <sheetFormatPr defaultColWidth="12.5703125" defaultRowHeight="15.75" customHeight="1"/>
  <cols>
    <col min="1" max="1" width="23.85546875" customWidth="1"/>
    <col min="2" max="2" width="36" customWidth="1"/>
    <col min="3" max="3" width="14.7109375" customWidth="1"/>
    <col min="4" max="4" width="31.85546875" customWidth="1"/>
    <col min="6" max="6" width="38.42578125" customWidth="1"/>
  </cols>
  <sheetData>
    <row r="1" spans="1:6">
      <c r="A1" s="11" t="s">
        <v>236</v>
      </c>
      <c r="B1" s="11" t="s">
        <v>237</v>
      </c>
      <c r="C1" s="11" t="s">
        <v>238</v>
      </c>
      <c r="D1" s="11" t="s">
        <v>239</v>
      </c>
      <c r="E1" s="12"/>
      <c r="F1" s="13" t="s">
        <v>240</v>
      </c>
    </row>
    <row r="2" spans="1:6">
      <c r="A2" s="14" t="s">
        <v>241</v>
      </c>
      <c r="B2" s="14" t="s">
        <v>242</v>
      </c>
      <c r="C2" s="14" t="s">
        <v>243</v>
      </c>
      <c r="D2" s="14">
        <v>3</v>
      </c>
      <c r="E2" s="15"/>
      <c r="F2" s="16" t="s">
        <v>244</v>
      </c>
    </row>
    <row r="3" spans="1:6">
      <c r="A3" s="17" t="s">
        <v>245</v>
      </c>
      <c r="B3" s="17" t="s">
        <v>246</v>
      </c>
      <c r="C3" s="17" t="s">
        <v>243</v>
      </c>
      <c r="D3" s="17">
        <v>5</v>
      </c>
    </row>
    <row r="4" spans="1:6">
      <c r="A4" s="14" t="s">
        <v>241</v>
      </c>
      <c r="B4" s="14" t="s">
        <v>246</v>
      </c>
      <c r="C4" s="14" t="s">
        <v>247</v>
      </c>
      <c r="D4" s="14">
        <v>1</v>
      </c>
      <c r="E4" s="12"/>
      <c r="F4" s="12"/>
    </row>
    <row r="5" spans="1:6">
      <c r="A5" s="17" t="s">
        <v>248</v>
      </c>
      <c r="B5" s="17" t="s">
        <v>246</v>
      </c>
      <c r="C5" s="17" t="s">
        <v>243</v>
      </c>
      <c r="D5" s="17">
        <v>4</v>
      </c>
      <c r="E5" s="12"/>
      <c r="F5" s="12"/>
    </row>
    <row r="6" spans="1:6">
      <c r="A6" s="14" t="s">
        <v>249</v>
      </c>
      <c r="B6" s="14" t="s">
        <v>242</v>
      </c>
      <c r="C6" s="14" t="s">
        <v>247</v>
      </c>
      <c r="D6" s="14">
        <v>2</v>
      </c>
      <c r="E6" s="12"/>
      <c r="F6" s="12"/>
    </row>
    <row r="7" spans="1:6">
      <c r="A7" s="12"/>
      <c r="B7" s="12"/>
      <c r="C7" s="12"/>
      <c r="D7" s="12"/>
      <c r="E7" s="12"/>
      <c r="F7" s="12"/>
    </row>
    <row r="8" spans="1:6">
      <c r="A8" s="18"/>
      <c r="B8" s="18"/>
      <c r="C8" s="12"/>
      <c r="D8" s="12"/>
      <c r="E8" s="12"/>
      <c r="F8" s="12"/>
    </row>
    <row r="9" spans="1:6">
      <c r="A9" s="19" t="s">
        <v>250</v>
      </c>
      <c r="B9" s="19" t="s">
        <v>251</v>
      </c>
      <c r="C9" s="12"/>
      <c r="D9" s="12"/>
      <c r="E9" s="12"/>
      <c r="F9" s="12"/>
    </row>
    <row r="10" spans="1:6">
      <c r="A10" s="20" t="s">
        <v>252</v>
      </c>
      <c r="B10" s="14" t="str">
        <f>INDEX(A2:D6, 2, 1)</f>
        <v>Beto</v>
      </c>
      <c r="C10" s="12"/>
      <c r="D10" s="12"/>
      <c r="E10" s="12"/>
      <c r="F10" s="12"/>
    </row>
    <row r="11" spans="1:6">
      <c r="A11" s="21" t="s">
        <v>253</v>
      </c>
      <c r="B11" s="17">
        <f>INDEX(A2:D6, 4, 4)</f>
        <v>4</v>
      </c>
      <c r="C11" s="12"/>
      <c r="D11" s="12"/>
      <c r="E11" s="12"/>
      <c r="F11" s="12"/>
    </row>
    <row r="12" spans="1:6">
      <c r="A12" s="20" t="s">
        <v>254</v>
      </c>
      <c r="B12" s="14" t="str">
        <f>INDEX(A2:D6,1,1)</f>
        <v>David</v>
      </c>
      <c r="C12" s="12"/>
      <c r="D12" s="12"/>
      <c r="E12" s="12"/>
      <c r="F12" s="12"/>
    </row>
    <row r="13" spans="1:6">
      <c r="A13" s="21" t="s">
        <v>255</v>
      </c>
      <c r="B13" s="17" t="str">
        <f t="array" ref="B13">INDEX(A1:D6, 6, 2)</f>
        <v>Vegetariana</v>
      </c>
      <c r="C13" s="12"/>
      <c r="D13" s="12"/>
      <c r="E13" s="12"/>
      <c r="F13" s="12"/>
    </row>
    <row r="14" spans="1:6">
      <c r="A14" s="12"/>
      <c r="B14" s="12"/>
      <c r="C14" s="12"/>
      <c r="D14" s="12"/>
      <c r="E14" s="12"/>
      <c r="F14" s="12"/>
    </row>
    <row r="15" spans="1:6">
      <c r="A15" s="18"/>
      <c r="B15" s="18"/>
      <c r="C15" s="18"/>
      <c r="D15" s="18"/>
      <c r="E15" s="12"/>
      <c r="F15" s="12"/>
    </row>
    <row r="16" spans="1:6">
      <c r="A16" s="19" t="s">
        <v>250</v>
      </c>
      <c r="B16" s="34" t="s">
        <v>251</v>
      </c>
      <c r="C16" s="35"/>
      <c r="D16" s="35"/>
      <c r="E16" s="36"/>
      <c r="F16" s="12"/>
    </row>
    <row r="17" spans="1:6">
      <c r="A17" s="20" t="s">
        <v>256</v>
      </c>
      <c r="B17" s="14" t="str">
        <f t="array" ref="B17:E17">INDEX(A2:D6, 2, 0)</f>
        <v>Beto</v>
      </c>
      <c r="C17" s="14" t="str">
        <v>Nenhuma</v>
      </c>
      <c r="D17" s="14" t="str">
        <v>Não</v>
      </c>
      <c r="E17" s="14">
        <v>5</v>
      </c>
      <c r="F17" s="12"/>
    </row>
    <row r="18" spans="1:6">
      <c r="A18" s="18"/>
      <c r="B18" s="18"/>
      <c r="C18" s="18"/>
      <c r="D18" s="18"/>
      <c r="E18" s="12"/>
      <c r="F18" s="12"/>
    </row>
    <row r="19" spans="1:6">
      <c r="A19" s="18"/>
      <c r="B19" s="18"/>
      <c r="C19" s="12"/>
      <c r="D19" s="12"/>
      <c r="E19" s="12"/>
      <c r="F19" s="12"/>
    </row>
    <row r="20" spans="1:6">
      <c r="A20" s="19" t="s">
        <v>250</v>
      </c>
      <c r="B20" s="19" t="s">
        <v>251</v>
      </c>
      <c r="C20" s="12"/>
      <c r="D20" s="12"/>
      <c r="E20" s="12"/>
      <c r="F20" s="12"/>
    </row>
    <row r="21" spans="1:6">
      <c r="A21" s="37" t="s">
        <v>257</v>
      </c>
      <c r="B21" s="22">
        <f t="array" ref="B21:B25">INDEX(A2:D6, 0, 4)</f>
        <v>3</v>
      </c>
      <c r="C21" s="12"/>
      <c r="D21" s="12"/>
      <c r="E21" s="12"/>
      <c r="F21" s="12"/>
    </row>
    <row r="22" spans="1:6">
      <c r="A22" s="38"/>
      <c r="B22" s="22">
        <v>5</v>
      </c>
      <c r="C22" s="12"/>
      <c r="D22" s="12"/>
      <c r="E22" s="12"/>
      <c r="F22" s="12"/>
    </row>
    <row r="23" spans="1:6">
      <c r="A23" s="38"/>
      <c r="B23" s="22">
        <v>1</v>
      </c>
      <c r="C23" s="12"/>
      <c r="D23" s="12"/>
      <c r="E23" s="12"/>
      <c r="F23" s="12"/>
    </row>
    <row r="24" spans="1:6">
      <c r="A24" s="38"/>
      <c r="B24" s="22">
        <v>4</v>
      </c>
      <c r="C24" s="12"/>
      <c r="D24" s="12"/>
      <c r="E24" s="12"/>
      <c r="F24" s="12"/>
    </row>
    <row r="25" spans="1:6">
      <c r="A25" s="39"/>
      <c r="B25" s="23">
        <v>2</v>
      </c>
      <c r="C25" s="12"/>
      <c r="D25" s="12"/>
      <c r="E25" s="12"/>
      <c r="F25" s="12"/>
    </row>
    <row r="26" spans="1:6">
      <c r="A26" s="24" t="s">
        <v>258</v>
      </c>
      <c r="B26" s="12"/>
      <c r="C26" s="12"/>
      <c r="D26" s="12"/>
      <c r="E26" s="12"/>
      <c r="F26" s="12"/>
    </row>
    <row r="27" spans="1:6">
      <c r="A27" s="12"/>
      <c r="B27" s="12"/>
      <c r="C27" s="12"/>
      <c r="D27" s="12"/>
      <c r="E27" s="12"/>
      <c r="F27" s="12"/>
    </row>
    <row r="28" spans="1:6">
      <c r="A28" s="12"/>
      <c r="B28" s="12"/>
      <c r="C28" s="12"/>
      <c r="D28" s="12"/>
      <c r="E28" s="12"/>
      <c r="F28" s="12"/>
    </row>
    <row r="29" spans="1:6">
      <c r="A29" s="25" t="s">
        <v>259</v>
      </c>
      <c r="B29" s="26"/>
      <c r="C29" s="26"/>
      <c r="D29" s="26"/>
      <c r="E29" s="26"/>
      <c r="F29" s="26"/>
    </row>
    <row r="30" spans="1:6">
      <c r="A30" s="24" t="s">
        <v>260</v>
      </c>
    </row>
    <row r="31" spans="1:6">
      <c r="A31" s="40" t="s">
        <v>261</v>
      </c>
      <c r="B31" s="30"/>
      <c r="C31" s="30"/>
      <c r="D31" s="30"/>
      <c r="E31" s="30"/>
      <c r="F31" s="30"/>
    </row>
    <row r="32" spans="1:6" ht="15.75" customHeight="1">
      <c r="A32" s="30"/>
      <c r="B32" s="30"/>
      <c r="C32" s="30"/>
      <c r="D32" s="30"/>
      <c r="E32" s="30"/>
      <c r="F32" s="30"/>
    </row>
    <row r="33" spans="1:6" ht="15.75" customHeight="1">
      <c r="A33" s="30"/>
      <c r="B33" s="30"/>
      <c r="C33" s="30"/>
      <c r="D33" s="30"/>
      <c r="E33" s="30"/>
      <c r="F33" s="30"/>
    </row>
    <row r="34" spans="1:6">
      <c r="A34" s="12"/>
      <c r="B34" s="12"/>
      <c r="C34" s="12"/>
      <c r="D34" s="12"/>
      <c r="E34" s="12"/>
      <c r="F34" s="12"/>
    </row>
    <row r="35" spans="1:6">
      <c r="A35" s="18"/>
      <c r="B35" s="18"/>
      <c r="C35" s="18"/>
      <c r="D35" s="18"/>
      <c r="E35" s="12"/>
      <c r="F35" s="12"/>
    </row>
    <row r="36" spans="1:6">
      <c r="A36" s="19" t="s">
        <v>262</v>
      </c>
      <c r="B36" s="19" t="s">
        <v>250</v>
      </c>
      <c r="C36" s="19" t="s">
        <v>251</v>
      </c>
      <c r="D36" s="19" t="s">
        <v>263</v>
      </c>
      <c r="E36" s="12"/>
      <c r="F36" s="12"/>
    </row>
    <row r="37" spans="1:6">
      <c r="A37" s="27" t="s">
        <v>264</v>
      </c>
      <c r="B37" s="20" t="s">
        <v>265</v>
      </c>
      <c r="C37" s="14" t="str">
        <f>VLOOKUP("Mary", A1:D6, 2, FALSE)</f>
        <v>Vegetariana</v>
      </c>
      <c r="D37" s="27" t="s">
        <v>266</v>
      </c>
      <c r="E37" s="12"/>
      <c r="F37" s="12"/>
    </row>
    <row r="38" spans="1:6">
      <c r="A38" s="28" t="s">
        <v>264</v>
      </c>
      <c r="B38" s="21" t="s">
        <v>267</v>
      </c>
      <c r="C38" s="17" t="str">
        <f t="array" ref="C38">INDEX(A1:D6, MATCH("Mary", A1:A6, 0), 2)</f>
        <v>Vegetariana</v>
      </c>
      <c r="D38" s="28" t="s">
        <v>268</v>
      </c>
      <c r="E38" s="12"/>
      <c r="F38" s="12"/>
    </row>
    <row r="39" spans="1:6">
      <c r="A39" s="27" t="s">
        <v>264</v>
      </c>
      <c r="B39" s="29" t="s">
        <v>269</v>
      </c>
      <c r="C39" s="14" t="str">
        <f t="array" ref="C39">INDEX(A1:D6, MATCH("Mary", A1:A6, 0), MATCH("Restrição alimentar", A1:D1, 0))</f>
        <v>Vegetariana</v>
      </c>
      <c r="D39" s="27" t="s">
        <v>270</v>
      </c>
      <c r="E39" s="12"/>
      <c r="F39" s="12"/>
    </row>
    <row r="40" spans="1:6">
      <c r="A40" s="28" t="s">
        <v>271</v>
      </c>
      <c r="B40" s="17" t="s">
        <v>272</v>
      </c>
      <c r="C40" s="17" t="s">
        <v>273</v>
      </c>
      <c r="D40" s="28" t="s">
        <v>274</v>
      </c>
      <c r="E40" s="12"/>
      <c r="F40" s="12"/>
    </row>
    <row r="41" spans="1:6">
      <c r="A41" s="27" t="s">
        <v>271</v>
      </c>
      <c r="B41" s="29" t="s">
        <v>275</v>
      </c>
      <c r="C41" s="14" t="str">
        <f t="array" ref="C41">INDEX(A1:D6, MATCH(2, D1:D6, 0), MATCH("Nome do convidado", A1:D1, 0))</f>
        <v>Mary</v>
      </c>
      <c r="D41" s="27" t="s">
        <v>276</v>
      </c>
      <c r="E41" s="12"/>
      <c r="F41" s="12"/>
    </row>
    <row r="42" spans="1:6">
      <c r="A42" s="12"/>
      <c r="B42" s="12"/>
      <c r="C42" s="12"/>
      <c r="D42" s="12"/>
      <c r="E42" s="12"/>
      <c r="F42" s="12"/>
    </row>
  </sheetData>
  <mergeCells count="3">
    <mergeCell ref="B16:E16"/>
    <mergeCell ref="A21:A25"/>
    <mergeCell ref="A31:F33"/>
  </mergeCells>
  <hyperlinks>
    <hyperlink ref="F2" r:id="rId1" xr:uid="{00000000-0004-0000-0200-000000000000}"/>
    <hyperlink ref="A31" r:id="rId2" xr:uid="{00000000-0004-0000-0200-0000010000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produtos</vt:lpstr>
      <vt:lpstr>vendas</vt:lpstr>
      <vt:lpstr>Exemplos das Funções de Localiz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Jamile Santos</cp:lastModifiedBy>
  <dcterms:modified xsi:type="dcterms:W3CDTF">2024-07-09T20:11:42Z</dcterms:modified>
</cp:coreProperties>
</file>