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ener/Projects/Repzilon.Libraries/"/>
    </mc:Choice>
  </mc:AlternateContent>
  <xr:revisionPtr revIDLastSave="0" documentId="13_ncr:1_{C665D938-4E03-114C-A07A-7851D92A138C}" xr6:coauthVersionLast="47" xr6:coauthVersionMax="47" xr10:uidLastSave="{00000000-0000-0000-0000-000000000000}"/>
  <bookViews>
    <workbookView xWindow="25600" yWindow="-7500" windowWidth="38400" windowHeight="23500" activeTab="3" xr2:uid="{B01D318F-86D7-4149-9556-C9473594BE32}"/>
  </bookViews>
  <sheets>
    <sheet name="Michaelis-Menten lin." sheetId="2" r:id="rId1"/>
    <sheet name="Michaelis-Menten log." sheetId="4" r:id="rId2"/>
    <sheet name="Linéaire direct" sheetId="5" r:id="rId3"/>
    <sheet name="Hoja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Q3" i="1"/>
  <c r="O3" i="1"/>
  <c r="M3" i="1"/>
  <c r="K3" i="1"/>
  <c r="T4" i="1"/>
  <c r="R4" i="1"/>
  <c r="P4" i="1"/>
  <c r="N4" i="1"/>
  <c r="L4" i="1"/>
  <c r="S1" i="1"/>
  <c r="Q1" i="1"/>
  <c r="O1" i="1"/>
  <c r="M1" i="1"/>
  <c r="K1" i="1"/>
  <c r="B3" i="1"/>
  <c r="B4" i="1"/>
  <c r="B5" i="1"/>
  <c r="B6" i="1"/>
  <c r="B2" i="1"/>
  <c r="D3" i="1"/>
  <c r="D4" i="1"/>
  <c r="D5" i="1"/>
  <c r="D6" i="1"/>
  <c r="D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<sst xmlns="http://schemas.openxmlformats.org/spreadsheetml/2006/main" count="24" uniqueCount="16">
  <si>
    <t>s</t>
  </si>
  <si>
    <t>a</t>
  </si>
  <si>
    <t>b</t>
  </si>
  <si>
    <t>Modèle</t>
  </si>
  <si>
    <r>
      <t>v</t>
    </r>
    <r>
      <rPr>
        <vertAlign val="subscript"/>
        <sz val="12"/>
        <color theme="1"/>
        <rFont val="Calibri (Corps)"/>
      </rPr>
      <t>max</t>
    </r>
  </si>
  <si>
    <r>
      <t>k</t>
    </r>
    <r>
      <rPr>
        <vertAlign val="subscript"/>
        <sz val="12"/>
        <color theme="1"/>
        <rFont val="Calibri (Corps)"/>
      </rPr>
      <t>m</t>
    </r>
  </si>
  <si>
    <t>Paramètre</t>
  </si>
  <si>
    <t>Valeur</t>
  </si>
  <si>
    <t>Hanes-Woolf</t>
  </si>
  <si>
    <t>Observée</t>
  </si>
  <si>
    <t>Modélisée</t>
  </si>
  <si>
    <t>Régressée</t>
  </si>
  <si>
    <t>Logarithmique</t>
  </si>
  <si>
    <r>
      <t>log</t>
    </r>
    <r>
      <rPr>
        <vertAlign val="subscript"/>
        <sz val="12"/>
        <color theme="1"/>
        <rFont val="Calibri (Corps)"/>
      </rPr>
      <t>10</t>
    </r>
    <r>
      <rPr>
        <sz val="12"/>
        <color theme="1"/>
        <rFont val="Calibri"/>
        <family val="2"/>
        <scheme val="minor"/>
      </rPr>
      <t>(s)</t>
    </r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</si>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</sst>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vertAlign val="subscript"/>
      <sz val="12"/>
      <color theme="1"/>
      <name val="Calibri (Corps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E3C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Vitesse de décomposition du peroxyde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Observée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Hoja1!$A$2:$A$6</c:f>
              <c:numCache>
                <c:formatCode>General</c:formatCode>
                <c:ptCount val="5"/>
                <c:pt idx="0">
                  <c:v>12.5</c:v>
                </c:pt>
                <c:pt idx="1">
                  <c:v>20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Hoja1!$C$2:$C$6</c:f>
              <c:numCache>
                <c:formatCode>0.000</c:formatCode>
                <c:ptCount val="5"/>
                <c:pt idx="0" formatCode="General">
                  <c:v>3.6999999999999998E-2</c:v>
                </c:pt>
                <c:pt idx="1">
                  <c:v>0.05</c:v>
                </c:pt>
                <c:pt idx="2" formatCode="General">
                  <c:v>5.5E-2</c:v>
                </c:pt>
                <c:pt idx="3" formatCode="General">
                  <c:v>7.2999999999999995E-2</c:v>
                </c:pt>
                <c:pt idx="4" formatCode="General">
                  <c:v>9.0999999999999998E-2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E7-9D4E-BA24-20E373791F2E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Régressée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Hoja1!$A$2:$A$6</c:f>
              <c:numCache>
                <c:formatCode>General</c:formatCode>
                <c:ptCount val="5"/>
                <c:pt idx="0">
                  <c:v>12.5</c:v>
                </c:pt>
                <c:pt idx="1">
                  <c:v>20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Hoja1!$D$2:$D$6</c:f>
              <c:numCache>
                <c:formatCode>General</c:formatCode>
                <c:ptCount val="5"/>
                <c:pt idx="0">
                  <c:v>3.7284943247737408E-2</c:v>
                </c:pt>
                <c:pt idx="1">
                  <c:v>4.9426285584087536E-2</c:v>
                </c:pt>
                <c:pt idx="2">
                  <c:v>5.5190628831824941E-2</c:v>
                </c:pt>
                <c:pt idx="3">
                  <c:v>7.3096314415912467E-2</c:v>
                </c:pt>
                <c:pt idx="4">
                  <c:v>9.1002E-2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55-8142-B8CA-CF52223F4A35}"/>
            </c:ext>
          </c:extLst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Modélisée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Hoja1!$A$2:$A$6</c:f>
              <c:numCache>
                <c:formatCode>General</c:formatCode>
                <c:ptCount val="5"/>
                <c:pt idx="0">
                  <c:v>12.5</c:v>
                </c:pt>
                <c:pt idx="1">
                  <c:v>20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Hoja1!$E$2:$E$6</c:f>
              <c:numCache>
                <c:formatCode>General</c:formatCode>
                <c:ptCount val="5"/>
                <c:pt idx="0">
                  <c:v>3.6519358125318382E-2</c:v>
                </c:pt>
                <c:pt idx="1">
                  <c:v>4.9059024807527794E-2</c:v>
                </c:pt>
                <c:pt idx="2">
                  <c:v>5.5399922720247283E-2</c:v>
                </c:pt>
                <c:pt idx="3">
                  <c:v>7.4713392391870748E-2</c:v>
                </c:pt>
                <c:pt idx="4">
                  <c:v>9.0485957715367618E-2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55-8142-B8CA-CF52223F4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985935"/>
        <c:axId val="1022814975"/>
      </c:scatterChart>
      <c:valAx>
        <c:axId val="102298593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/>
                  <a:t>Concentration de peroxyde 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2814975"/>
        <c:crosses val="autoZero"/>
        <c:crossBetween val="midCat"/>
        <c:minorUnit val="2"/>
      </c:valAx>
      <c:valAx>
        <c:axId val="1022814975"/>
        <c:scaling>
          <c:orientation val="minMax"/>
          <c:min val="0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/>
                  <a:t>Vitesse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298593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83066061935730817"/>
          <c:y val="0.74409589129840636"/>
          <c:w val="0.13892847796186922"/>
          <c:h val="0.136452563786053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CA" b="1"/>
              <a:t>Vitesse de décomposition du peroxyde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Observée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Hoja1!$B$2:$B$6</c:f>
              <c:numCache>
                <c:formatCode>General</c:formatCode>
                <c:ptCount val="5"/>
                <c:pt idx="0">
                  <c:v>1.0969100130080565</c:v>
                </c:pt>
                <c:pt idx="1">
                  <c:v>1.3010299956639813</c:v>
                </c:pt>
                <c:pt idx="2">
                  <c:v>1.3979400086720377</c:v>
                </c:pt>
                <c:pt idx="3">
                  <c:v>1.6989700043360187</c:v>
                </c:pt>
                <c:pt idx="4">
                  <c:v>2</c:v>
                </c:pt>
              </c:numCache>
            </c:numRef>
          </c:xVal>
          <c:yVal>
            <c:numRef>
              <c:f>Hoja1!$C$2:$C$6</c:f>
              <c:numCache>
                <c:formatCode>0.000</c:formatCode>
                <c:ptCount val="5"/>
                <c:pt idx="0" formatCode="General">
                  <c:v>3.6999999999999998E-2</c:v>
                </c:pt>
                <c:pt idx="1">
                  <c:v>0.05</c:v>
                </c:pt>
                <c:pt idx="2" formatCode="General">
                  <c:v>5.5E-2</c:v>
                </c:pt>
                <c:pt idx="3" formatCode="General">
                  <c:v>7.2999999999999995E-2</c:v>
                </c:pt>
                <c:pt idx="4" formatCode="General">
                  <c:v>9.0999999999999998E-2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9C-A94C-BBD3-1B40A2C95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783248"/>
        <c:axId val="683375952"/>
      </c:scatterChart>
      <c:valAx>
        <c:axId val="68278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Logarithme en base 10 de la concentration de peroxyde 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375952"/>
        <c:crosses val="autoZero"/>
        <c:crossBetween val="midCat"/>
      </c:valAx>
      <c:valAx>
        <c:axId val="6833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Vitesse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2783248"/>
        <c:crosses val="autoZero"/>
        <c:crossBetween val="midCat"/>
        <c:majorUnit val="0.02"/>
        <c:minorUnit val="5.0000000000000001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CA" b="1"/>
              <a:t>Vitesse de décomposition du peroxyde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Hoja1!$K$1</c:f>
              <c:strCache>
                <c:ptCount val="1"/>
                <c:pt idx="0">
                  <c:v>12,5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5"/>
            <c:dispRSqr val="0"/>
            <c:dispEq val="0"/>
          </c:trendline>
          <c:xVal>
            <c:numRef>
              <c:f>Hoja1!$K$3:$K$4</c:f>
              <c:numCache>
                <c:formatCode>General</c:formatCode>
                <c:ptCount val="2"/>
                <c:pt idx="0">
                  <c:v>-12.5</c:v>
                </c:pt>
                <c:pt idx="1">
                  <c:v>0</c:v>
                </c:pt>
              </c:numCache>
            </c:numRef>
          </c:xVal>
          <c:yVal>
            <c:numRef>
              <c:f>Hoja1!$L$3:$L$4</c:f>
              <c:numCache>
                <c:formatCode>General</c:formatCode>
                <c:ptCount val="2"/>
                <c:pt idx="0">
                  <c:v>0</c:v>
                </c:pt>
                <c:pt idx="1">
                  <c:v>3.6999999999999998E-2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F9-E64C-8438-F08CF3D13CB2}"/>
            </c:ext>
          </c:extLst>
        </c:ser>
        <c:ser>
          <c:idx val="2"/>
          <c:order val="1"/>
          <c:tx>
            <c:strRef>
              <c:f>Hoja1!$M$1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35"/>
            <c:dispRSqr val="0"/>
            <c:dispEq val="0"/>
          </c:trendline>
          <c:xVal>
            <c:numRef>
              <c:f>Hoja1!$M$3:$M$4</c:f>
              <c:numCache>
                <c:formatCode>General</c:formatCode>
                <c:ptCount val="2"/>
                <c:pt idx="0">
                  <c:v>-20</c:v>
                </c:pt>
                <c:pt idx="1">
                  <c:v>0</c:v>
                </c:pt>
              </c:numCache>
            </c:numRef>
          </c:xVal>
          <c:yVal>
            <c:numRef>
              <c:f>Hoja1!$N$3:$N$4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F9-E64C-8438-F08CF3D13CB2}"/>
            </c:ext>
          </c:extLst>
        </c:ser>
        <c:ser>
          <c:idx val="4"/>
          <c:order val="2"/>
          <c:tx>
            <c:strRef>
              <c:f>Hoja1!$O$1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35"/>
            <c:dispRSqr val="0"/>
            <c:dispEq val="0"/>
          </c:trendline>
          <c:xVal>
            <c:numRef>
              <c:f>Hoja1!$O$3:$O$4</c:f>
              <c:numCache>
                <c:formatCode>General</c:formatCode>
                <c:ptCount val="2"/>
                <c:pt idx="0">
                  <c:v>-25</c:v>
                </c:pt>
                <c:pt idx="1">
                  <c:v>0</c:v>
                </c:pt>
              </c:numCache>
            </c:numRef>
          </c:xVal>
          <c:yVal>
            <c:numRef>
              <c:f>Hoja1!$P$3:$P$4</c:f>
              <c:numCache>
                <c:formatCode>General</c:formatCode>
                <c:ptCount val="2"/>
                <c:pt idx="0">
                  <c:v>0</c:v>
                </c:pt>
                <c:pt idx="1">
                  <c:v>5.5E-2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F9-E64C-8438-F08CF3D13CB2}"/>
            </c:ext>
          </c:extLst>
        </c:ser>
        <c:ser>
          <c:idx val="6"/>
          <c:order val="3"/>
          <c:tx>
            <c:strRef>
              <c:f>Hoja1!$Q$1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35"/>
            <c:dispRSqr val="0"/>
            <c:dispEq val="0"/>
          </c:trendline>
          <c:xVal>
            <c:numRef>
              <c:f>Hoja1!$Q$3:$Q$4</c:f>
              <c:numCache>
                <c:formatCode>General</c:formatCode>
                <c:ptCount val="2"/>
                <c:pt idx="0">
                  <c:v>-50</c:v>
                </c:pt>
                <c:pt idx="1">
                  <c:v>0</c:v>
                </c:pt>
              </c:numCache>
            </c:numRef>
          </c:xVal>
          <c:yVal>
            <c:numRef>
              <c:f>Hoja1!$R$3:$R$4</c:f>
              <c:numCache>
                <c:formatCode>General</c:formatCode>
                <c:ptCount val="2"/>
                <c:pt idx="0">
                  <c:v>0</c:v>
                </c:pt>
                <c:pt idx="1">
                  <c:v>7.2999999999999995E-2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0F9-E64C-8438-F08CF3D13CB2}"/>
            </c:ext>
          </c:extLst>
        </c:ser>
        <c:ser>
          <c:idx val="8"/>
          <c:order val="4"/>
          <c:tx>
            <c:strRef>
              <c:f>Hoja1!$S$1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35"/>
            <c:dispRSqr val="0"/>
            <c:dispEq val="0"/>
          </c:trendline>
          <c:xVal>
            <c:numRef>
              <c:f>Hoja1!$S$3:$S$4</c:f>
              <c:numCache>
                <c:formatCode>General</c:formatCode>
                <c:ptCount val="2"/>
                <c:pt idx="0">
                  <c:v>-100</c:v>
                </c:pt>
                <c:pt idx="1">
                  <c:v>0</c:v>
                </c:pt>
              </c:numCache>
            </c:numRef>
          </c:xVal>
          <c:yVal>
            <c:numRef>
              <c:f>Hoja1!$T$3:$T$4</c:f>
              <c:numCache>
                <c:formatCode>General</c:formatCode>
                <c:ptCount val="2"/>
                <c:pt idx="0">
                  <c:v>0</c:v>
                </c:pt>
                <c:pt idx="1">
                  <c:v>9.0999999999999998E-2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0F9-E64C-8438-F08CF3D13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23376"/>
        <c:axId val="575689376"/>
      </c:scatterChart>
      <c:valAx>
        <c:axId val="477823376"/>
        <c:scaling>
          <c:orientation val="minMax"/>
          <c:max val="4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 b="1"/>
                  <a:t>Concentration en</a:t>
                </a:r>
                <a:r>
                  <a:rPr lang="fr-CA" sz="1200" b="1" baseline="0"/>
                  <a:t> peroxyde (mmol/L)</a:t>
                </a:r>
                <a:endParaRPr lang="fr-CA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5689376"/>
        <c:crosses val="autoZero"/>
        <c:crossBetween val="midCat"/>
      </c:valAx>
      <c:valAx>
        <c:axId val="575689376"/>
        <c:scaling>
          <c:orientation val="minMax"/>
          <c:max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 b="1"/>
                  <a:t>Vitesse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78233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321E56-0937-BF4A-A850-6577C2018145}">
  <sheetPr/>
  <sheetViews>
    <sheetView zoomScale="2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8045FA-2993-9C48-9764-04C23805502A}">
  <sheetPr/>
  <sheetViews>
    <sheetView zoomScale="1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35F398-36C9-8943-B3D5-681A60E7C6CD}">
  <sheetPr/>
  <sheetViews>
    <sheetView zoomScale="1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8468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1268C1-2601-394E-03A8-4FC03763E4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8468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8BC4474-3ACB-6C3F-92E4-26011A7DC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6033" cy="628788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6EAF1A4-829F-D4B9-4CBF-896EBB1E1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21EF-2F33-5D4E-AA64-015F90897498}">
  <dimension ref="A1:T6"/>
  <sheetViews>
    <sheetView tabSelected="1" zoomScale="130" zoomScaleNormal="130" workbookViewId="0">
      <selection activeCell="E1" sqref="E1"/>
    </sheetView>
  </sheetViews>
  <sheetFormatPr baseColWidth="10" defaultRowHeight="16" x14ac:dyDescent="0.2"/>
  <cols>
    <col min="1" max="1" width="5.1640625" bestFit="1" customWidth="1"/>
    <col min="2" max="2" width="12.1640625" bestFit="1" customWidth="1"/>
    <col min="3" max="3" width="8.83203125" bestFit="1" customWidth="1"/>
    <col min="4" max="5" width="12.1640625" bestFit="1" customWidth="1"/>
    <col min="7" max="7" width="13.1640625" bestFit="1" customWidth="1"/>
    <col min="8" max="8" width="9.83203125" bestFit="1" customWidth="1"/>
    <col min="11" max="11" width="5.83203125" bestFit="1" customWidth="1"/>
    <col min="12" max="12" width="6.1640625" bestFit="1" customWidth="1"/>
    <col min="13" max="13" width="3.83203125" bestFit="1" customWidth="1"/>
    <col min="14" max="14" width="5.6640625" bestFit="1" customWidth="1"/>
    <col min="15" max="15" width="3.83203125" bestFit="1" customWidth="1"/>
    <col min="16" max="16" width="6.1640625" bestFit="1" customWidth="1"/>
    <col min="17" max="17" width="3.83203125" bestFit="1" customWidth="1"/>
    <col min="18" max="18" width="6.1640625" bestFit="1" customWidth="1"/>
    <col min="19" max="19" width="4.83203125" bestFit="1" customWidth="1"/>
    <col min="20" max="20" width="6.1640625" bestFit="1" customWidth="1"/>
  </cols>
  <sheetData>
    <row r="1" spans="1:20" ht="18" x14ac:dyDescent="0.25">
      <c r="A1" t="s">
        <v>0</v>
      </c>
      <c r="B1" t="s">
        <v>13</v>
      </c>
      <c r="C1" t="s">
        <v>9</v>
      </c>
      <c r="D1" t="s">
        <v>11</v>
      </c>
      <c r="E1" t="s">
        <v>10</v>
      </c>
      <c r="G1" t="s">
        <v>3</v>
      </c>
      <c r="H1" t="s">
        <v>6</v>
      </c>
      <c r="I1" t="s">
        <v>7</v>
      </c>
      <c r="K1" s="3">
        <f>A2</f>
        <v>12.5</v>
      </c>
      <c r="L1" s="3"/>
      <c r="M1" s="3">
        <f>A3</f>
        <v>20</v>
      </c>
      <c r="N1" s="3"/>
      <c r="O1" s="3">
        <f>A4</f>
        <v>25</v>
      </c>
      <c r="P1" s="3"/>
      <c r="Q1" s="3">
        <f>A5</f>
        <v>50</v>
      </c>
      <c r="R1" s="3"/>
      <c r="S1" s="3">
        <f>A6</f>
        <v>100</v>
      </c>
      <c r="T1" s="3"/>
    </row>
    <row r="2" spans="1:20" x14ac:dyDescent="0.2">
      <c r="A2">
        <v>12.5</v>
      </c>
      <c r="B2">
        <f>LOG10(A2)</f>
        <v>1.0969100130080565</v>
      </c>
      <c r="C2">
        <v>3.6999999999999998E-2</v>
      </c>
      <c r="D2">
        <f>$I$2*LOG10(A2)+$I$3</f>
        <v>3.7284943247737408E-2</v>
      </c>
      <c r="E2">
        <f>($I$4*A2)/($I$5+A2)</f>
        <v>3.6519358125318382E-2</v>
      </c>
      <c r="G2" s="2" t="s">
        <v>12</v>
      </c>
      <c r="H2" t="s">
        <v>1</v>
      </c>
      <c r="I2">
        <v>5.9481399999999997E-2</v>
      </c>
      <c r="K2" t="s">
        <v>14</v>
      </c>
      <c r="L2" t="s">
        <v>15</v>
      </c>
      <c r="M2" t="s">
        <v>14</v>
      </c>
      <c r="N2" t="s">
        <v>15</v>
      </c>
      <c r="O2" t="s">
        <v>14</v>
      </c>
      <c r="P2" t="s">
        <v>15</v>
      </c>
      <c r="Q2" t="s">
        <v>14</v>
      </c>
      <c r="R2" t="s">
        <v>15</v>
      </c>
      <c r="S2" t="s">
        <v>14</v>
      </c>
      <c r="T2" t="s">
        <v>15</v>
      </c>
    </row>
    <row r="3" spans="1:20" x14ac:dyDescent="0.2">
      <c r="A3">
        <v>20</v>
      </c>
      <c r="B3">
        <f t="shared" ref="B3:B6" si="0">LOG10(A3)</f>
        <v>1.3010299956639813</v>
      </c>
      <c r="C3" s="1">
        <v>0.05</v>
      </c>
      <c r="D3">
        <f t="shared" ref="D3:D6" si="1">$I$2*LOG10(A3)+$I$3</f>
        <v>4.9426285584087536E-2</v>
      </c>
      <c r="E3">
        <f t="shared" ref="E3:E6" si="2">($I$4*A3)/($I$5+A3)</f>
        <v>4.9059024807527794E-2</v>
      </c>
      <c r="G3" s="2"/>
      <c r="H3" t="s">
        <v>2</v>
      </c>
      <c r="I3">
        <v>-2.7960800000000001E-2</v>
      </c>
      <c r="K3">
        <f>-1*K1</f>
        <v>-12.5</v>
      </c>
      <c r="L3">
        <v>0</v>
      </c>
      <c r="M3">
        <f>-1*M1</f>
        <v>-20</v>
      </c>
      <c r="N3">
        <v>0</v>
      </c>
      <c r="O3">
        <f>-1*O1</f>
        <v>-25</v>
      </c>
      <c r="P3">
        <v>0</v>
      </c>
      <c r="Q3">
        <f>-1*Q1</f>
        <v>-50</v>
      </c>
      <c r="R3">
        <v>0</v>
      </c>
      <c r="S3">
        <f>-1*S1</f>
        <v>-100</v>
      </c>
      <c r="T3">
        <v>0</v>
      </c>
    </row>
    <row r="4" spans="1:20" ht="18" x14ac:dyDescent="0.25">
      <c r="A4">
        <v>25</v>
      </c>
      <c r="B4">
        <f t="shared" si="0"/>
        <v>1.3979400086720377</v>
      </c>
      <c r="C4">
        <v>5.5E-2</v>
      </c>
      <c r="D4">
        <f t="shared" si="1"/>
        <v>5.5190628831824941E-2</v>
      </c>
      <c r="E4">
        <f t="shared" si="2"/>
        <v>5.5399922720247283E-2</v>
      </c>
      <c r="G4" s="2" t="s">
        <v>8</v>
      </c>
      <c r="H4" t="s">
        <v>4</v>
      </c>
      <c r="I4">
        <v>0.1147</v>
      </c>
      <c r="K4">
        <v>0</v>
      </c>
      <c r="L4">
        <f>C2</f>
        <v>3.6999999999999998E-2</v>
      </c>
      <c r="M4">
        <v>0</v>
      </c>
      <c r="N4" s="1">
        <f>C3</f>
        <v>0.05</v>
      </c>
      <c r="O4">
        <v>0</v>
      </c>
      <c r="P4">
        <f>C4</f>
        <v>5.5E-2</v>
      </c>
      <c r="Q4">
        <v>0</v>
      </c>
      <c r="R4">
        <f>C5</f>
        <v>7.2999999999999995E-2</v>
      </c>
      <c r="S4">
        <v>0</v>
      </c>
      <c r="T4">
        <f>C6</f>
        <v>9.0999999999999998E-2</v>
      </c>
    </row>
    <row r="5" spans="1:20" ht="18" x14ac:dyDescent="0.25">
      <c r="A5">
        <v>50</v>
      </c>
      <c r="B5">
        <f t="shared" si="0"/>
        <v>1.6989700043360187</v>
      </c>
      <c r="C5">
        <v>7.2999999999999995E-2</v>
      </c>
      <c r="D5">
        <f t="shared" si="1"/>
        <v>7.3096314415912467E-2</v>
      </c>
      <c r="E5">
        <f t="shared" si="2"/>
        <v>7.4713392391870748E-2</v>
      </c>
      <c r="G5" s="2"/>
      <c r="H5" t="s">
        <v>5</v>
      </c>
      <c r="I5">
        <v>26.76</v>
      </c>
    </row>
    <row r="6" spans="1:20" x14ac:dyDescent="0.2">
      <c r="A6">
        <v>100</v>
      </c>
      <c r="B6">
        <f t="shared" si="0"/>
        <v>2</v>
      </c>
      <c r="C6">
        <v>9.0999999999999998E-2</v>
      </c>
      <c r="D6">
        <f t="shared" si="1"/>
        <v>9.1002E-2</v>
      </c>
      <c r="E6">
        <f t="shared" si="2"/>
        <v>9.0485957715367618E-2</v>
      </c>
    </row>
  </sheetData>
  <mergeCells count="7">
    <mergeCell ref="Q1:R1"/>
    <mergeCell ref="S1:T1"/>
    <mergeCell ref="G2:G3"/>
    <mergeCell ref="G4:G5"/>
    <mergeCell ref="K1:L1"/>
    <mergeCell ref="M1:N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3</vt:i4>
      </vt:variant>
    </vt:vector>
  </HeadingPairs>
  <TitlesOfParts>
    <vt:vector size="4" baseType="lpstr">
      <vt:lpstr>Hoja1</vt:lpstr>
      <vt:lpstr>Michaelis-Menten lin.</vt:lpstr>
      <vt:lpstr>Michaelis-Menten log.</vt:lpstr>
      <vt:lpstr>Linéaire 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Sylvain-Rhéaume</dc:creator>
  <cp:lastModifiedBy>René Sylvain-Rhéaume</cp:lastModifiedBy>
  <dcterms:created xsi:type="dcterms:W3CDTF">2024-02-10T23:33:19Z</dcterms:created>
  <dcterms:modified xsi:type="dcterms:W3CDTF">2024-07-19T16:42:40Z</dcterms:modified>
</cp:coreProperties>
</file>