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8_{3FC6F274-2322-1E45-827C-E9BDBDAA15A6}" xr6:coauthVersionLast="47" xr6:coauthVersionMax="47" xr10:uidLastSave="{00000000-0000-0000-0000-000000000000}"/>
  <bookViews>
    <workbookView xWindow="29720" yWindow="-2400" windowWidth="25440" windowHeight="14400" xr2:uid="{B664D577-0932-D04B-9441-4A28E0AD84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E6" i="1"/>
  <c r="E3" i="1"/>
  <c r="E4" i="1"/>
  <c r="G4" i="1" s="1"/>
  <c r="I4" i="1" s="1"/>
  <c r="J4" i="1" s="1"/>
  <c r="E2" i="1"/>
  <c r="G2" i="1" s="1"/>
  <c r="G6" i="1" l="1"/>
  <c r="I6" i="1" s="1"/>
  <c r="J6" i="1" s="1"/>
  <c r="I7" i="1"/>
  <c r="J7" i="1" s="1"/>
  <c r="I2" i="1"/>
  <c r="J2" i="1" s="1"/>
  <c r="G3" i="1"/>
  <c r="I3" i="1" s="1"/>
  <c r="J3" i="1" s="1"/>
  <c r="J8" i="1" l="1"/>
</calcChain>
</file>

<file path=xl/sharedStrings.xml><?xml version="1.0" encoding="utf-8"?>
<sst xmlns="http://schemas.openxmlformats.org/spreadsheetml/2006/main" count="10" uniqueCount="10">
  <si>
    <t>pKa</t>
  </si>
  <si>
    <t>pH</t>
  </si>
  <si>
    <t>q</t>
  </si>
  <si>
    <r>
      <t>alpha</t>
    </r>
    <r>
      <rPr>
        <vertAlign val="subscript"/>
        <sz val="12"/>
        <color theme="1"/>
        <rFont val="Calibri (Cuerpo)"/>
      </rPr>
      <t>AH</t>
    </r>
  </si>
  <si>
    <r>
      <t>10</t>
    </r>
    <r>
      <rPr>
        <vertAlign val="superscript"/>
        <sz val="12"/>
        <color theme="1"/>
        <rFont val="Calibri (Cuerpo)"/>
      </rPr>
      <t xml:space="preserve">pKa - pH </t>
    </r>
    <r>
      <rPr>
        <sz val="12"/>
        <color theme="1"/>
        <rFont val="Calibri"/>
        <family val="2"/>
        <scheme val="minor"/>
      </rPr>
      <t>+ 1</t>
    </r>
  </si>
  <si>
    <r>
      <t>10</t>
    </r>
    <r>
      <rPr>
        <vertAlign val="superscript"/>
        <sz val="12"/>
        <color theme="1"/>
        <rFont val="Calibri (Cuerpo)"/>
      </rPr>
      <t>pKa - pH</t>
    </r>
  </si>
  <si>
    <t>/</t>
  </si>
  <si>
    <t>=</t>
  </si>
  <si>
    <t>COOH</t>
  </si>
  <si>
    <r>
      <t>NH</t>
    </r>
    <r>
      <rPr>
        <vertAlign val="subscript"/>
        <sz val="12"/>
        <color theme="1"/>
        <rFont val="Calibri (Cuerpo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</si>
</sst>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Cuerpo)"/>
    </font>
    <font>
      <vertAlign val="superscript"/>
      <sz val="12"/>
      <color theme="1"/>
      <name val="Calibri (Cue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75D6-9DB9-E346-8E85-A9E7B5603257}">
  <dimension ref="A1:J8"/>
  <sheetViews>
    <sheetView tabSelected="1" zoomScale="130" zoomScaleNormal="130" workbookViewId="0">
      <selection activeCell="G13" sqref="G13"/>
    </sheetView>
  </sheetViews>
  <sheetFormatPr baseColWidth="10" defaultRowHeight="16" x14ac:dyDescent="0.2"/>
  <cols>
    <col min="1" max="1" width="6.1640625" bestFit="1" customWidth="1"/>
    <col min="2" max="2" width="5.1640625" bestFit="1" customWidth="1"/>
    <col min="4" max="4" width="5.1640625" bestFit="1" customWidth="1"/>
    <col min="5" max="5" width="7.6640625" bestFit="1" customWidth="1"/>
    <col min="6" max="6" width="2" bestFit="1" customWidth="1"/>
    <col min="7" max="7" width="10.5" bestFit="1" customWidth="1"/>
    <col min="8" max="8" width="2.1640625" bestFit="1" customWidth="1"/>
    <col min="9" max="9" width="12.1640625" bestFit="1" customWidth="1"/>
  </cols>
  <sheetData>
    <row r="1" spans="1:10" ht="20" x14ac:dyDescent="0.25">
      <c r="B1" t="s">
        <v>0</v>
      </c>
      <c r="D1" t="s">
        <v>1</v>
      </c>
      <c r="E1" t="s">
        <v>5</v>
      </c>
      <c r="F1" t="s">
        <v>6</v>
      </c>
      <c r="G1" t="s">
        <v>4</v>
      </c>
      <c r="H1" t="s">
        <v>7</v>
      </c>
      <c r="I1" t="s">
        <v>3</v>
      </c>
      <c r="J1" t="s">
        <v>2</v>
      </c>
    </row>
    <row r="2" spans="1:10" x14ac:dyDescent="0.2">
      <c r="B2">
        <v>5</v>
      </c>
      <c r="D2">
        <v>3.74</v>
      </c>
      <c r="E2">
        <f>10^($B$2-$D2)</f>
        <v>18.197008586099834</v>
      </c>
      <c r="G2">
        <f>E2+1</f>
        <v>19.197008586099834</v>
      </c>
      <c r="I2">
        <f>E2/G2</f>
        <v>0.94790855067262514</v>
      </c>
      <c r="J2">
        <f>-1+I2</f>
        <v>-5.2091449327374861E-2</v>
      </c>
    </row>
    <row r="3" spans="1:10" x14ac:dyDescent="0.2">
      <c r="D3">
        <v>4.74</v>
      </c>
      <c r="E3">
        <f t="shared" ref="E3:E4" si="0">10^($B$2-$D3)</f>
        <v>1.8197008586099825</v>
      </c>
      <c r="G3">
        <f t="shared" ref="G3:G4" si="1">E3+1</f>
        <v>2.8197008586099823</v>
      </c>
      <c r="I3">
        <f t="shared" ref="I3:I4" si="2">E3/G3</f>
        <v>0.64535245043938239</v>
      </c>
      <c r="J3">
        <f t="shared" ref="J3:J4" si="3">-1+I3</f>
        <v>-0.35464754956061761</v>
      </c>
    </row>
    <row r="4" spans="1:10" x14ac:dyDescent="0.2">
      <c r="D4">
        <v>5.74</v>
      </c>
      <c r="E4">
        <f t="shared" si="0"/>
        <v>0.18197008586099822</v>
      </c>
      <c r="G4">
        <f t="shared" si="1"/>
        <v>1.1819700858609983</v>
      </c>
      <c r="I4">
        <f t="shared" si="2"/>
        <v>0.15395489956790515</v>
      </c>
      <c r="J4">
        <f t="shared" si="3"/>
        <v>-0.8460451004320948</v>
      </c>
    </row>
    <row r="6" spans="1:10" x14ac:dyDescent="0.2">
      <c r="A6" t="s">
        <v>8</v>
      </c>
      <c r="B6">
        <v>5</v>
      </c>
      <c r="D6">
        <v>7.6</v>
      </c>
      <c r="E6">
        <f>10^($B$6-$D6)</f>
        <v>2.5118864315095799E-3</v>
      </c>
      <c r="G6">
        <f>E6+1</f>
        <v>1.0025118864315097</v>
      </c>
      <c r="I6">
        <f>E6/G6</f>
        <v>2.5055926672857345E-3</v>
      </c>
      <c r="J6">
        <f>-1+I6</f>
        <v>-0.99749440733271422</v>
      </c>
    </row>
    <row r="7" spans="1:10" ht="18" x14ac:dyDescent="0.25">
      <c r="A7" t="s">
        <v>9</v>
      </c>
      <c r="B7">
        <v>8</v>
      </c>
      <c r="D7">
        <v>7.6</v>
      </c>
      <c r="E7">
        <f>10^($B$7-$D7)</f>
        <v>2.5118864315095824</v>
      </c>
      <c r="G7">
        <f t="shared" ref="G7:G8" si="4">E7+1</f>
        <v>3.5118864315095824</v>
      </c>
      <c r="I7">
        <f t="shared" ref="I7:I8" si="5">E7/G7</f>
        <v>0.71525275104919872</v>
      </c>
      <c r="J7">
        <f>I7</f>
        <v>0.71525275104919872</v>
      </c>
    </row>
    <row r="8" spans="1:10" x14ac:dyDescent="0.2">
      <c r="J8">
        <f>J6+J7</f>
        <v>-0.2822416562835155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2024-02-06T02:45:04Z</dcterms:created>
  <dcterms:modified xsi:type="dcterms:W3CDTF">2024-02-06T21:44:09Z</dcterms:modified>
</cp:coreProperties>
</file>