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0" yWindow="14" windowWidth="20106" windowHeight="10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7" i="1" s="1"/>
  <c r="C18" i="1" s="1"/>
  <c r="B17" i="1"/>
  <c r="B18" i="1" s="1"/>
  <c r="L14" i="1" l="1"/>
  <c r="H17" i="1" l="1"/>
  <c r="B14" i="1"/>
  <c r="B13" i="1"/>
  <c r="D18" i="1" l="1"/>
  <c r="D21" i="1" s="1"/>
  <c r="D22" i="1" s="1"/>
</calcChain>
</file>

<file path=xl/sharedStrings.xml><?xml version="1.0" encoding="utf-8"?>
<sst xmlns="http://schemas.openxmlformats.org/spreadsheetml/2006/main" count="31" uniqueCount="23">
  <si>
    <t>Arduino Pro Mini 3.3V</t>
  </si>
  <si>
    <t>mA</t>
  </si>
  <si>
    <t>sleep</t>
  </si>
  <si>
    <t>no LED</t>
  </si>
  <si>
    <t>http://www.home-automation-community.com/arduino-low-power-how-to-run-atmega328p-for-a-year-on-coin-cell-battery/</t>
  </si>
  <si>
    <t>NRF24L01+</t>
  </si>
  <si>
    <t>mA Transmit 0dBm</t>
  </si>
  <si>
    <t>mA Receive 2MBps</t>
  </si>
  <si>
    <t>mA Standby I</t>
  </si>
  <si>
    <t>mA Standby II</t>
  </si>
  <si>
    <t>active</t>
  </si>
  <si>
    <t>Arduino</t>
  </si>
  <si>
    <t>mAh/d</t>
  </si>
  <si>
    <t>total</t>
  </si>
  <si>
    <t>mAh</t>
  </si>
  <si>
    <t>Volt</t>
  </si>
  <si>
    <t>kOhm</t>
  </si>
  <si>
    <t>AA battery</t>
  </si>
  <si>
    <t>y</t>
  </si>
  <si>
    <t>ms per wakeup</t>
  </si>
  <si>
    <t>wakeup per d</t>
  </si>
  <si>
    <t>h/d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</si>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</sst>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C1" sqref="C1"/>
    </sheetView>
  </sheetViews>
  <sheetFormatPr defaultRowHeight="14.3" x14ac:dyDescent="0.25"/>
  <cols>
    <col min="1" max="1" width="18.75" bestFit="1" customWidth="1"/>
    <col min="2" max="2" width="11.875" bestFit="1" customWidth="1"/>
  </cols>
  <sheetData>
    <row r="1" spans="1:13" x14ac:dyDescent="0.25">
      <c r="B1" t="s">
        <v>10</v>
      </c>
      <c r="C1" t="s">
        <v>2</v>
      </c>
    </row>
    <row r="2" spans="1:13" x14ac:dyDescent="0.25">
      <c r="A2" t="s">
        <v>0</v>
      </c>
      <c r="B2">
        <v>4.74</v>
      </c>
      <c r="C2">
        <v>0.9</v>
      </c>
      <c r="D2" t="s">
        <v>1</v>
      </c>
      <c r="E2" t="s">
        <v>4</v>
      </c>
    </row>
    <row r="3" spans="1:13" x14ac:dyDescent="0.25">
      <c r="A3" t="s">
        <v>3</v>
      </c>
      <c r="B3">
        <v>3.9</v>
      </c>
      <c r="C3">
        <v>5.3999999999999999E-2</v>
      </c>
      <c r="D3" t="s">
        <v>1</v>
      </c>
    </row>
    <row r="6" spans="1:13" x14ac:dyDescent="0.25">
      <c r="A6" t="s">
        <v>5</v>
      </c>
      <c r="C6">
        <v>11.3</v>
      </c>
      <c r="D6" t="s">
        <v>6</v>
      </c>
    </row>
    <row r="7" spans="1:13" x14ac:dyDescent="0.25">
      <c r="C7">
        <v>13.5</v>
      </c>
      <c r="D7" t="s">
        <v>7</v>
      </c>
    </row>
    <row r="8" spans="1:13" x14ac:dyDescent="0.25">
      <c r="C8">
        <v>2.5000000000000001E-2</v>
      </c>
      <c r="D8" t="s">
        <v>8</v>
      </c>
    </row>
    <row r="9" spans="1:13" x14ac:dyDescent="0.25">
      <c r="C9">
        <v>0.32</v>
      </c>
      <c r="D9" t="s">
        <v>9</v>
      </c>
    </row>
    <row r="12" spans="1:13" x14ac:dyDescent="0.25">
      <c r="B12" s="1" t="s">
        <v>10</v>
      </c>
      <c r="C12" s="1" t="s">
        <v>2</v>
      </c>
      <c r="D12" s="1" t="s">
        <v>13</v>
      </c>
      <c r="L12">
        <v>10</v>
      </c>
      <c r="M12" t="s">
        <v>16</v>
      </c>
    </row>
    <row r="13" spans="1:13" x14ac:dyDescent="0.25">
      <c r="A13" t="s">
        <v>11</v>
      </c>
      <c r="B13">
        <f>+B3</f>
        <v>3.9</v>
      </c>
      <c r="C13">
        <v>2.5000000000000001E-2</v>
      </c>
      <c r="E13" t="s">
        <v>1</v>
      </c>
      <c r="L13">
        <v>3.3</v>
      </c>
      <c r="M13" t="s">
        <v>15</v>
      </c>
    </row>
    <row r="14" spans="1:13" x14ac:dyDescent="0.25">
      <c r="A14" t="s">
        <v>5</v>
      </c>
      <c r="B14">
        <f>+C7</f>
        <v>13.5</v>
      </c>
      <c r="C14">
        <v>3.5000000000000003E-2</v>
      </c>
      <c r="E14" t="s">
        <v>1</v>
      </c>
      <c r="L14">
        <f>L13/L12</f>
        <v>0.32999999999999996</v>
      </c>
      <c r="M14" t="s">
        <v>1</v>
      </c>
    </row>
    <row r="15" spans="1:13" x14ac:dyDescent="0.25">
      <c r="A15" t="s">
        <v>19</v>
      </c>
      <c r="B15">
        <v>50</v>
      </c>
      <c r="C15">
        <f>24*60*60*1000-B15*B16</f>
        <v>86397600</v>
      </c>
    </row>
    <row r="16" spans="1:13" x14ac:dyDescent="0.25">
      <c r="A16" t="s">
        <v>20</v>
      </c>
      <c r="B16">
        <v>48</v>
      </c>
      <c r="C16">
        <v>1</v>
      </c>
    </row>
    <row r="17" spans="1:8" x14ac:dyDescent="0.25">
      <c r="A17" t="s">
        <v>21</v>
      </c>
      <c r="B17">
        <f>+B16*B15/(1000*60*60)</f>
        <v>6.6666666666666664E-4</v>
      </c>
      <c r="C17">
        <f>+C16*C15/(1000*60*60)</f>
        <v>23.999333333333333</v>
      </c>
      <c r="H17">
        <f>0.05*24</f>
        <v>1.2000000000000002</v>
      </c>
    </row>
    <row r="18" spans="1:8" x14ac:dyDescent="0.25">
      <c r="A18" t="s">
        <v>12</v>
      </c>
      <c r="B18">
        <f>+SUM(B13:B14)*B17</f>
        <v>1.1599999999999999E-2</v>
      </c>
      <c r="C18">
        <f>+SUM(C13:C14)*C17</f>
        <v>1.4399600000000001</v>
      </c>
      <c r="D18" s="3">
        <f>+B18+C18</f>
        <v>1.4515600000000002</v>
      </c>
      <c r="E18" t="s">
        <v>14</v>
      </c>
    </row>
    <row r="20" spans="1:8" x14ac:dyDescent="0.25">
      <c r="A20" t="s">
        <v>17</v>
      </c>
      <c r="D20">
        <v>2700</v>
      </c>
      <c r="E20" t="s">
        <v>14</v>
      </c>
    </row>
    <row r="21" spans="1:8" x14ac:dyDescent="0.25">
      <c r="D21" s="4">
        <f>+D20*85%/D18</f>
        <v>1581.0576207666234</v>
      </c>
      <c r="E21" t="s">
        <v>22</v>
      </c>
    </row>
    <row r="22" spans="1:8" x14ac:dyDescent="0.25">
      <c r="D22" s="2">
        <f>+D21/365</f>
        <v>4.3316647144291052</v>
      </c>
      <c r="E2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dcterms:created xsi:type="dcterms:W3CDTF">2017-04-15T20:38:14Z</dcterms:created>
  <dcterms:modified xsi:type="dcterms:W3CDTF">2021-10-12T08:13:52Z</dcterms:modified>
</cp:coreProperties>
</file>