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\RESTART-Training\Boot-Camp\work\new\doc\学習プログラム仕様\修正済み\"/>
    </mc:Choice>
  </mc:AlternateContent>
  <xr:revisionPtr revIDLastSave="0" documentId="13_ncr:1_{E9C3BC07-0745-4111-BCE5-AA3426537283}" xr6:coauthVersionLast="37" xr6:coauthVersionMax="37" xr10:uidLastSave="{00000000-0000-0000-0000-000000000000}"/>
  <bookViews>
    <workbookView xWindow="0" yWindow="0" windowWidth="16725" windowHeight="6750" tabRatio="857" xr2:uid="{00000000-000D-0000-FFFF-FFFF00000000}"/>
  </bookViews>
  <sheets>
    <sheet name="データベース情報" sheetId="127" r:id="rId1"/>
    <sheet name="その他設定" sheetId="126" r:id="rId2"/>
    <sheet name="ER図" sheetId="184" r:id="rId3"/>
    <sheet name="構成" sheetId="176" r:id="rId4"/>
    <sheet name="m_account" sheetId="131" r:id="rId5"/>
    <sheet name="r_acc_cooperation" sheetId="180" r:id="rId6"/>
    <sheet name="m_user" sheetId="177" r:id="rId7"/>
    <sheet name="s_user_key" sheetId="178" r:id="rId8"/>
    <sheet name="t_login" sheetId="133" r:id="rId9"/>
    <sheet name="m_group" sheetId="135" r:id="rId10"/>
    <sheet name="s_grp_account" sheetId="179" r:id="rId11"/>
    <sheet name="r_grp_member" sheetId="138" r:id="rId12"/>
    <sheet name="m_authority" sheetId="142" r:id="rId13"/>
    <sheet name="m_permission" sheetId="143" r:id="rId14"/>
    <sheet name="r_grant" sheetId="144" r:id="rId15"/>
    <sheet name="r_menu" sheetId="173" r:id="rId16"/>
    <sheet name="m_employee" sheetId="150" r:id="rId17"/>
    <sheet name="m_emp_info_hd" sheetId="151" r:id="rId18"/>
    <sheet name="s_emp_info" sheetId="152" r:id="rId19"/>
    <sheet name="s_emp_addr" sheetId="153" r:id="rId20"/>
    <sheet name="s_emp_tel" sheetId="168" r:id="rId21"/>
    <sheet name="s_emp_email" sheetId="169" r:id="rId22"/>
    <sheet name="s_emp_family" sheetId="170" r:id="rId23"/>
    <sheet name="g_kind" sheetId="148" r:id="rId24"/>
    <sheet name="g_personal" sheetId="149" r:id="rId25"/>
    <sheet name="g_addr" sheetId="162" r:id="rId26"/>
    <sheet name="templateTable" sheetId="6" r:id="rId27"/>
    <sheet name="sample" sheetId="134" r:id="rId28"/>
  </sheets>
  <definedNames>
    <definedName name="_xlnm.Print_Area" localSheetId="1">その他設定!$A$1:$AD$168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144" l="1"/>
  <c r="B7" i="144"/>
  <c r="E20" i="127"/>
  <c r="P12" i="180"/>
  <c r="B12" i="180"/>
  <c r="P11" i="180"/>
  <c r="B11" i="180"/>
  <c r="P10" i="180"/>
  <c r="B10" i="180"/>
  <c r="P9" i="180"/>
  <c r="B9" i="180"/>
  <c r="P8" i="180"/>
  <c r="B8" i="180"/>
  <c r="P7" i="180"/>
  <c r="B7" i="180"/>
  <c r="P6" i="180"/>
  <c r="B6" i="180"/>
  <c r="P5" i="180"/>
  <c r="B5" i="180"/>
  <c r="P9" i="177" l="1"/>
  <c r="B9" i="177"/>
  <c r="B10" i="177"/>
  <c r="P10" i="177"/>
  <c r="P12" i="173" l="1"/>
  <c r="B12" i="173"/>
  <c r="P9" i="133" l="1"/>
  <c r="B9" i="133"/>
  <c r="P8" i="179"/>
  <c r="B8" i="179"/>
  <c r="P9" i="131" l="1"/>
  <c r="B9" i="131"/>
  <c r="P7" i="179"/>
  <c r="B7" i="179"/>
  <c r="P6" i="177"/>
  <c r="B6" i="177"/>
  <c r="B10" i="179" l="1"/>
  <c r="P10" i="179"/>
  <c r="E25" i="127"/>
  <c r="P16" i="179"/>
  <c r="B16" i="179"/>
  <c r="P15" i="179"/>
  <c r="B15" i="179"/>
  <c r="P14" i="179"/>
  <c r="B14" i="179"/>
  <c r="P13" i="179"/>
  <c r="B13" i="179"/>
  <c r="P12" i="179"/>
  <c r="B12" i="179"/>
  <c r="P11" i="179"/>
  <c r="B11" i="179"/>
  <c r="P9" i="179"/>
  <c r="B9" i="179"/>
  <c r="P6" i="179"/>
  <c r="B6" i="179"/>
  <c r="P5" i="179"/>
  <c r="B5" i="179"/>
  <c r="P10" i="131" l="1"/>
  <c r="B10" i="131"/>
  <c r="E21" i="127" l="1"/>
  <c r="P13" i="178"/>
  <c r="B13" i="178"/>
  <c r="P12" i="178"/>
  <c r="B12" i="178"/>
  <c r="P11" i="178"/>
  <c r="B11" i="178"/>
  <c r="P10" i="178"/>
  <c r="B10" i="178"/>
  <c r="P9" i="178"/>
  <c r="B9" i="178"/>
  <c r="P8" i="178"/>
  <c r="B8" i="178"/>
  <c r="P7" i="178"/>
  <c r="B7" i="178"/>
  <c r="P6" i="178"/>
  <c r="B6" i="178"/>
  <c r="P5" i="178"/>
  <c r="B5" i="178"/>
  <c r="P5" i="151" l="1"/>
  <c r="B5" i="151"/>
  <c r="E19" i="127"/>
  <c r="E22" i="127"/>
  <c r="E23" i="127"/>
  <c r="E27" i="127"/>
  <c r="E28" i="127"/>
  <c r="E29" i="127"/>
  <c r="E30" i="127"/>
  <c r="E24" i="127"/>
  <c r="E26" i="127"/>
  <c r="E31" i="127"/>
  <c r="E32" i="127"/>
  <c r="E33" i="127"/>
  <c r="E34" i="127"/>
  <c r="E35" i="127"/>
  <c r="E36" i="127"/>
  <c r="E37" i="127"/>
  <c r="E38" i="127"/>
  <c r="E39" i="127"/>
  <c r="E40" i="127"/>
  <c r="P6" i="170"/>
  <c r="P7" i="170"/>
  <c r="P8" i="170"/>
  <c r="P9" i="170"/>
  <c r="P10" i="170"/>
  <c r="P11" i="170"/>
  <c r="P12" i="170"/>
  <c r="P13" i="170"/>
  <c r="P14" i="170"/>
  <c r="P15" i="170"/>
  <c r="P16" i="170"/>
  <c r="P17" i="170"/>
  <c r="P5" i="170"/>
  <c r="B5" i="170"/>
  <c r="P6" i="169"/>
  <c r="B6" i="169"/>
  <c r="P5" i="169"/>
  <c r="B5" i="169"/>
  <c r="P6" i="168"/>
  <c r="B6" i="168"/>
  <c r="P5" i="168"/>
  <c r="B5" i="168"/>
  <c r="P6" i="153"/>
  <c r="P7" i="153"/>
  <c r="P8" i="153"/>
  <c r="P9" i="153"/>
  <c r="P10" i="153"/>
  <c r="P11" i="153"/>
  <c r="P12" i="153"/>
  <c r="P5" i="153"/>
  <c r="B5" i="153"/>
  <c r="P6" i="152"/>
  <c r="B6" i="152"/>
  <c r="P5" i="152"/>
  <c r="B5" i="152"/>
  <c r="P6" i="151"/>
  <c r="B6" i="151"/>
  <c r="P8" i="150"/>
  <c r="B8" i="150"/>
  <c r="P6" i="150"/>
  <c r="B6" i="150"/>
  <c r="P8" i="135"/>
  <c r="B8" i="135"/>
  <c r="P12" i="133"/>
  <c r="B12" i="133"/>
  <c r="P8" i="177"/>
  <c r="B8" i="177"/>
  <c r="P7" i="177"/>
  <c r="B7" i="177"/>
  <c r="P13" i="177"/>
  <c r="B13" i="177"/>
  <c r="P12" i="177"/>
  <c r="B12" i="177"/>
  <c r="P11" i="177"/>
  <c r="B11" i="177"/>
  <c r="P5" i="177"/>
  <c r="B5" i="177"/>
  <c r="P6" i="138"/>
  <c r="B6" i="138"/>
  <c r="P17" i="173"/>
  <c r="B17" i="173"/>
  <c r="P16" i="173"/>
  <c r="B16" i="173"/>
  <c r="P15" i="173"/>
  <c r="B15" i="173"/>
  <c r="P14" i="173"/>
  <c r="B14" i="173"/>
  <c r="P11" i="144"/>
  <c r="B11" i="144"/>
  <c r="P10" i="144"/>
  <c r="B10" i="144"/>
  <c r="P9" i="144"/>
  <c r="B9" i="144"/>
  <c r="P8" i="144"/>
  <c r="B8" i="144"/>
  <c r="P12" i="169"/>
  <c r="B12" i="169"/>
  <c r="P11" i="169"/>
  <c r="B11" i="169"/>
  <c r="P10" i="169"/>
  <c r="B10" i="169"/>
  <c r="P9" i="169"/>
  <c r="B9" i="169"/>
  <c r="P12" i="168"/>
  <c r="B12" i="168"/>
  <c r="P11" i="168"/>
  <c r="B11" i="168"/>
  <c r="P10" i="168"/>
  <c r="B10" i="168"/>
  <c r="P9" i="168"/>
  <c r="B9" i="168"/>
  <c r="B12" i="153"/>
  <c r="B11" i="153"/>
  <c r="B10" i="153"/>
  <c r="B9" i="153"/>
  <c r="P11" i="152"/>
  <c r="B11" i="152"/>
  <c r="P10" i="152"/>
  <c r="B10" i="152"/>
  <c r="P9" i="152"/>
  <c r="B9" i="152"/>
  <c r="P8" i="152"/>
  <c r="B8" i="152"/>
  <c r="P5" i="143"/>
  <c r="B5" i="143"/>
  <c r="P11" i="138"/>
  <c r="B11" i="138"/>
  <c r="P10" i="138"/>
  <c r="B10" i="138"/>
  <c r="P9" i="138"/>
  <c r="B9" i="138"/>
  <c r="P8" i="138"/>
  <c r="B8" i="138"/>
  <c r="P7" i="173"/>
  <c r="B7" i="173"/>
  <c r="P11" i="151" l="1"/>
  <c r="B11" i="151"/>
  <c r="P11" i="173"/>
  <c r="B11" i="173"/>
  <c r="P9" i="173"/>
  <c r="B9" i="173"/>
  <c r="B7" i="151"/>
  <c r="P7" i="151"/>
  <c r="P10" i="173" l="1"/>
  <c r="B10" i="173"/>
  <c r="P13" i="173"/>
  <c r="B13" i="173"/>
  <c r="P8" i="173"/>
  <c r="B8" i="173"/>
  <c r="P6" i="173"/>
  <c r="B6" i="173"/>
  <c r="P5" i="173"/>
  <c r="B5" i="173"/>
  <c r="P7" i="131" l="1"/>
  <c r="B7" i="131"/>
  <c r="P10" i="133" l="1"/>
  <c r="B10" i="133"/>
  <c r="P11" i="133" l="1"/>
  <c r="B11" i="133"/>
  <c r="P13" i="133" l="1"/>
  <c r="B13" i="133"/>
  <c r="B12" i="170"/>
  <c r="B11" i="170"/>
  <c r="B10" i="170"/>
  <c r="B9" i="170"/>
  <c r="B13" i="170"/>
  <c r="B17" i="170"/>
  <c r="B16" i="170"/>
  <c r="B15" i="170"/>
  <c r="B14" i="170"/>
  <c r="B8" i="170"/>
  <c r="B7" i="170"/>
  <c r="B6" i="170"/>
  <c r="P8" i="169"/>
  <c r="B8" i="169"/>
  <c r="P7" i="169"/>
  <c r="B7" i="169"/>
  <c r="P8" i="168"/>
  <c r="B8" i="168"/>
  <c r="P7" i="168"/>
  <c r="B7" i="168"/>
  <c r="P9" i="151"/>
  <c r="B9" i="151"/>
  <c r="P12" i="151"/>
  <c r="B12" i="151"/>
  <c r="P10" i="151"/>
  <c r="B10" i="151"/>
  <c r="P17" i="151"/>
  <c r="B17" i="151"/>
  <c r="P16" i="151"/>
  <c r="B16" i="151"/>
  <c r="P15" i="151"/>
  <c r="B15" i="151"/>
  <c r="P14" i="151"/>
  <c r="B14" i="151"/>
  <c r="P13" i="151"/>
  <c r="B13" i="151"/>
  <c r="P11" i="150"/>
  <c r="B11" i="150"/>
  <c r="P15" i="150" l="1"/>
  <c r="B15" i="150"/>
  <c r="P14" i="150"/>
  <c r="B14" i="150"/>
  <c r="P13" i="150"/>
  <c r="B13" i="150"/>
  <c r="P12" i="150"/>
  <c r="B12" i="150"/>
  <c r="P9" i="150"/>
  <c r="B9" i="150"/>
  <c r="P7" i="150"/>
  <c r="B7" i="150"/>
  <c r="P5" i="150"/>
  <c r="B5" i="150"/>
  <c r="P13" i="162"/>
  <c r="B13" i="162"/>
  <c r="P12" i="162"/>
  <c r="B12" i="162"/>
  <c r="P11" i="162"/>
  <c r="B11" i="162"/>
  <c r="P10" i="162"/>
  <c r="B10" i="162"/>
  <c r="P9" i="162"/>
  <c r="B9" i="162"/>
  <c r="P8" i="162"/>
  <c r="B8" i="162"/>
  <c r="P7" i="162"/>
  <c r="B7" i="162"/>
  <c r="P6" i="162"/>
  <c r="B6" i="162"/>
  <c r="P5" i="162"/>
  <c r="B5" i="162"/>
  <c r="P19" i="149"/>
  <c r="B19" i="149"/>
  <c r="P18" i="149"/>
  <c r="B18" i="149"/>
  <c r="P17" i="149"/>
  <c r="B17" i="149"/>
  <c r="P16" i="149"/>
  <c r="B16" i="149"/>
  <c r="P10" i="149"/>
  <c r="B10" i="149"/>
  <c r="P9" i="149"/>
  <c r="B9" i="149"/>
  <c r="P8" i="149"/>
  <c r="B8" i="149"/>
  <c r="P7" i="149"/>
  <c r="B7" i="149"/>
  <c r="P6" i="149"/>
  <c r="B6" i="149"/>
  <c r="P5" i="149"/>
  <c r="B5" i="149"/>
  <c r="P13" i="148"/>
  <c r="B13" i="148"/>
  <c r="P12" i="148"/>
  <c r="B12" i="148"/>
  <c r="P11" i="148"/>
  <c r="B11" i="148"/>
  <c r="P10" i="148"/>
  <c r="B10" i="148"/>
  <c r="P15" i="135"/>
  <c r="B15" i="135"/>
  <c r="P14" i="135"/>
  <c r="B14" i="135"/>
  <c r="P13" i="135"/>
  <c r="B13" i="135"/>
  <c r="P12" i="135"/>
  <c r="B12" i="135"/>
  <c r="P13" i="143"/>
  <c r="B13" i="143"/>
  <c r="P12" i="143"/>
  <c r="B12" i="143"/>
  <c r="P11" i="143"/>
  <c r="B11" i="143"/>
  <c r="P10" i="143"/>
  <c r="B10" i="143"/>
  <c r="P11" i="142"/>
  <c r="B11" i="142"/>
  <c r="P10" i="142"/>
  <c r="B10" i="142"/>
  <c r="P9" i="142"/>
  <c r="B9" i="142"/>
  <c r="P8" i="142"/>
  <c r="B8" i="142"/>
  <c r="P7" i="152" l="1"/>
  <c r="B7" i="152"/>
  <c r="B6" i="133" l="1"/>
  <c r="B7" i="133"/>
  <c r="B8" i="133"/>
  <c r="B14" i="133"/>
  <c r="B8" i="153" l="1"/>
  <c r="B7" i="153" l="1"/>
  <c r="B6" i="153"/>
  <c r="B8" i="151"/>
  <c r="B10" i="150"/>
  <c r="B14" i="149"/>
  <c r="B15" i="149"/>
  <c r="B13" i="149"/>
  <c r="B12" i="149"/>
  <c r="B11" i="149"/>
  <c r="B8" i="148"/>
  <c r="B9" i="148"/>
  <c r="B7" i="148"/>
  <c r="B6" i="148"/>
  <c r="B5" i="148"/>
  <c r="B6" i="144"/>
  <c r="B5" i="144"/>
  <c r="B8" i="143"/>
  <c r="B9" i="143"/>
  <c r="B7" i="143"/>
  <c r="B6" i="143"/>
  <c r="B7" i="142"/>
  <c r="B6" i="142"/>
  <c r="B5" i="142"/>
  <c r="B7" i="138"/>
  <c r="B5" i="138"/>
  <c r="B9" i="135"/>
  <c r="B11" i="135"/>
  <c r="B10" i="135"/>
  <c r="B7" i="135"/>
  <c r="B6" i="135"/>
  <c r="B5" i="135"/>
  <c r="B5" i="133"/>
  <c r="B6" i="131"/>
  <c r="B8" i="131"/>
  <c r="B11" i="131"/>
  <c r="B12" i="131"/>
  <c r="B13" i="131"/>
  <c r="B14" i="131"/>
  <c r="B5" i="131"/>
  <c r="B6" i="134"/>
  <c r="B7" i="134"/>
  <c r="B8" i="134"/>
  <c r="B9" i="134"/>
  <c r="B10" i="134"/>
  <c r="B11" i="134"/>
  <c r="B12" i="134"/>
  <c r="B13" i="134"/>
  <c r="B14" i="134"/>
  <c r="B15" i="134"/>
  <c r="B16" i="134"/>
  <c r="B17" i="134"/>
  <c r="B18" i="134"/>
  <c r="B19" i="134"/>
  <c r="B20" i="134"/>
  <c r="B21" i="134"/>
  <c r="B22" i="134"/>
  <c r="B23" i="134"/>
  <c r="B24" i="134"/>
  <c r="B25" i="134"/>
  <c r="B26" i="134"/>
  <c r="B27" i="134"/>
  <c r="B28" i="134"/>
  <c r="B29" i="134"/>
  <c r="B30" i="134"/>
  <c r="B31" i="134"/>
  <c r="B32" i="134"/>
  <c r="B33" i="134"/>
  <c r="B34" i="134"/>
  <c r="B35" i="134"/>
  <c r="B36" i="134"/>
  <c r="B37" i="134"/>
  <c r="B38" i="134"/>
  <c r="B39" i="134"/>
  <c r="B40" i="134"/>
  <c r="B41" i="134"/>
  <c r="B42" i="134"/>
  <c r="B43" i="134"/>
  <c r="B44" i="134"/>
  <c r="B5" i="134"/>
  <c r="P8" i="151"/>
  <c r="P10" i="150"/>
  <c r="P15" i="149" l="1"/>
  <c r="P14" i="149"/>
  <c r="P13" i="149"/>
  <c r="P12" i="149"/>
  <c r="P11" i="149"/>
  <c r="P9" i="148"/>
  <c r="P8" i="148"/>
  <c r="P7" i="148"/>
  <c r="P6" i="148"/>
  <c r="P5" i="148"/>
  <c r="P6" i="144"/>
  <c r="P5" i="144"/>
  <c r="P9" i="143"/>
  <c r="P8" i="143"/>
  <c r="P7" i="143"/>
  <c r="P6" i="143"/>
  <c r="P7" i="142"/>
  <c r="P6" i="142"/>
  <c r="P5" i="142"/>
  <c r="P7" i="138"/>
  <c r="P5" i="138"/>
  <c r="P10" i="135"/>
  <c r="P11" i="135"/>
  <c r="P9" i="135"/>
  <c r="P7" i="135"/>
  <c r="P6" i="135"/>
  <c r="P5" i="135"/>
  <c r="P44" i="134"/>
  <c r="P43" i="134"/>
  <c r="P42" i="134"/>
  <c r="P41" i="134"/>
  <c r="P40" i="134"/>
  <c r="P39" i="134"/>
  <c r="P38" i="134"/>
  <c r="P37" i="134"/>
  <c r="P36" i="134"/>
  <c r="P35" i="134"/>
  <c r="P34" i="134"/>
  <c r="P33" i="134"/>
  <c r="P32" i="134"/>
  <c r="P31" i="134"/>
  <c r="P30" i="134"/>
  <c r="P29" i="134"/>
  <c r="P28" i="134"/>
  <c r="P27" i="134"/>
  <c r="P26" i="134"/>
  <c r="P25" i="134"/>
  <c r="P24" i="134"/>
  <c r="P23" i="134"/>
  <c r="P22" i="134"/>
  <c r="P21" i="134"/>
  <c r="P20" i="134"/>
  <c r="P19" i="134"/>
  <c r="P18" i="134"/>
  <c r="P17" i="134"/>
  <c r="P16" i="134"/>
  <c r="P15" i="134"/>
  <c r="P14" i="134"/>
  <c r="P13" i="134"/>
  <c r="P12" i="134"/>
  <c r="P11" i="134"/>
  <c r="P10" i="134"/>
  <c r="P9" i="134"/>
  <c r="P8" i="134"/>
  <c r="P7" i="134"/>
  <c r="P6" i="134"/>
  <c r="P5" i="134"/>
  <c r="P14" i="133"/>
  <c r="P8" i="133"/>
  <c r="P7" i="133"/>
  <c r="P6" i="133"/>
  <c r="P5" i="133"/>
  <c r="P14" i="131"/>
  <c r="P13" i="131"/>
  <c r="P12" i="131"/>
  <c r="P11" i="131"/>
  <c r="P8" i="131"/>
  <c r="P6" i="131"/>
  <c r="P5" i="131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5" i="6"/>
  <c r="P24" i="6" l="1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</calcChain>
</file>

<file path=xl/sharedStrings.xml><?xml version="1.0" encoding="utf-8"?>
<sst xmlns="http://schemas.openxmlformats.org/spreadsheetml/2006/main" count="3152" uniqueCount="497">
  <si>
    <t>テーブル名</t>
    <rPh sb="4" eb="5">
      <t>メイ</t>
    </rPh>
    <phoneticPr fontId="1"/>
  </si>
  <si>
    <t>項目名</t>
    <rPh sb="0" eb="2">
      <t>コウモク</t>
    </rPh>
    <rPh sb="2" eb="3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</si>
  <si>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</si>
  <si>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項目名（日本語）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</si>
  <si>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</si>
  <si>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</si>
  <si>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オプション</t>
    <phoneticPr fontId="1"/>
  </si>
  <si>
    <t>item_vch</t>
  </si>
  <si>
    <t>DOUBLE</t>
  </si>
  <si>
    <t>文字（char）</t>
    <rPh sb="0" eb="2">
      <t>モジ</t>
    </rPh>
    <phoneticPr fontId="1"/>
  </si>
  <si>
    <t>文字（varchar）</t>
    <rPh sb="0" eb="2">
      <t>モジ</t>
    </rPh>
    <phoneticPr fontId="1"/>
  </si>
  <si>
    <t>文字（text）</t>
    <rPh sb="0" eb="2">
      <t>モジ</t>
    </rPh>
    <phoneticPr fontId="1"/>
  </si>
  <si>
    <t>数値（int）</t>
    <rPh sb="0" eb="2">
      <t>スウチ</t>
    </rPh>
    <phoneticPr fontId="1"/>
  </si>
  <si>
    <t>数値（decimal）</t>
    <rPh sb="0" eb="2">
      <t>スウチ</t>
    </rPh>
    <phoneticPr fontId="1"/>
  </si>
  <si>
    <t>数値（float）</t>
    <rPh sb="0" eb="2">
      <t>スウチ</t>
    </rPh>
    <phoneticPr fontId="1"/>
  </si>
  <si>
    <t>数値（double）</t>
    <rPh sb="0" eb="2">
      <t>スウチ</t>
    </rPh>
    <phoneticPr fontId="1"/>
  </si>
  <si>
    <t>日付（date）</t>
    <rPh sb="0" eb="2">
      <t>ヒヅケ</t>
    </rPh>
    <phoneticPr fontId="1"/>
  </si>
  <si>
    <t>日付（datetime）</t>
    <rPh sb="0" eb="2">
      <t>ヒヅケ</t>
    </rPh>
    <phoneticPr fontId="1"/>
  </si>
  <si>
    <t>日付（timestamp）</t>
    <rPh sb="0" eb="2">
      <t>ヒヅケ</t>
    </rPh>
    <phoneticPr fontId="1"/>
  </si>
  <si>
    <t>備考</t>
    <rPh sb="0" eb="2">
      <t>ビコウ</t>
    </rPh>
    <phoneticPr fontId="1"/>
  </si>
  <si>
    <t>No.</t>
    <phoneticPr fontId="1"/>
  </si>
  <si>
    <t>NULL(×)</t>
    <phoneticPr fontId="1"/>
  </si>
  <si>
    <t>キー項目(○)</t>
    <rPh sb="2" eb="4">
      <t>コウモク</t>
    </rPh>
    <phoneticPr fontId="1"/>
  </si>
  <si>
    <t>デフォルト値</t>
    <rPh sb="5" eb="6">
      <t>チ</t>
    </rPh>
    <phoneticPr fontId="1"/>
  </si>
  <si>
    <t>item_lng</t>
  </si>
  <si>
    <t>数値（Long）</t>
    <rPh sb="0" eb="2">
      <t>スウチ</t>
    </rPh>
    <phoneticPr fontId="1"/>
  </si>
  <si>
    <t>BIGINT</t>
  </si>
  <si>
    <t>Blob</t>
  </si>
  <si>
    <t>Boolean</t>
  </si>
  <si>
    <t>2</t>
  </si>
  <si>
    <t>7</t>
  </si>
  <si>
    <t>8</t>
  </si>
  <si>
    <t>10</t>
  </si>
  <si>
    <t>20</t>
  </si>
  <si>
    <t>TIMESTAMP</t>
  </si>
  <si>
    <t>UNSIGNED</t>
  </si>
  <si>
    <t>更新日時</t>
    <rPh sb="0" eb="2">
      <t>コウシン</t>
    </rPh>
    <rPh sb="2" eb="4">
      <t>ニチジ</t>
    </rPh>
    <phoneticPr fontId="1"/>
  </si>
  <si>
    <t>作成日時</t>
    <rPh sb="0" eb="2">
      <t>サクセイ</t>
    </rPh>
    <rPh sb="2" eb="4">
      <t>ニチジ</t>
    </rPh>
    <phoneticPr fontId="1"/>
  </si>
  <si>
    <t>ログイン日時</t>
    <rPh sb="4" eb="6">
      <t>ニチジ</t>
    </rPh>
    <phoneticPr fontId="1"/>
  </si>
  <si>
    <t>認証トークン</t>
    <rPh sb="0" eb="2">
      <t>ニンショウ</t>
    </rPh>
    <phoneticPr fontId="1"/>
  </si>
  <si>
    <t>ログイン認証トラン</t>
    <rPh sb="4" eb="6">
      <t>ニンショウ</t>
    </rPh>
    <phoneticPr fontId="1"/>
  </si>
  <si>
    <t>クライアント情報</t>
  </si>
  <si>
    <t>郵便番号</t>
    <rPh sb="0" eb="4">
      <t>ユウビンバンゴウ</t>
    </rPh>
    <phoneticPr fontId="1"/>
  </si>
  <si>
    <t>区分</t>
    <rPh sb="0" eb="2">
      <t>クブン</t>
    </rPh>
    <phoneticPr fontId="1"/>
  </si>
  <si>
    <t>日付</t>
    <rPh sb="0" eb="2">
      <t>ヒヅケ</t>
    </rPh>
    <phoneticPr fontId="1"/>
  </si>
  <si>
    <t>番号</t>
    <rPh sb="0" eb="2">
      <t>バンゴウ</t>
    </rPh>
    <phoneticPr fontId="1"/>
  </si>
  <si>
    <t>-- 略語  --</t>
    <rPh sb="3" eb="5">
      <t>リャクゴ</t>
    </rPh>
    <phoneticPr fontId="1"/>
  </si>
  <si>
    <t>住所</t>
    <rPh sb="0" eb="2">
      <t>ジュウショ</t>
    </rPh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</si>
  <si>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</si>
  <si>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</si>
  <si>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回数</t>
    <rPh sb="0" eb="2">
      <t>カイスウ</t>
    </rPh>
    <phoneticPr fontId="1"/>
  </si>
  <si>
    <t>状態</t>
  </si>
  <si>
    <t>ハッシュ化</t>
    <rPh sb="4" eb="5">
      <t>カ</t>
    </rPh>
    <phoneticPr fontId="1"/>
  </si>
  <si>
    <t>0:有効, 1:無効</t>
    <rPh sb="2" eb="4">
      <t>ユウコウ</t>
    </rPh>
    <rPh sb="8" eb="10">
      <t>ムコウ</t>
    </rPh>
    <phoneticPr fontId="1"/>
  </si>
  <si>
    <t>seq</t>
  </si>
  <si>
    <t>アカウントマスタ</t>
  </si>
  <si>
    <t>ログイン認証トラン</t>
  </si>
  <si>
    <t>日時</t>
    <rPh sb="0" eb="2">
      <t>ニチジ</t>
    </rPh>
    <phoneticPr fontId="1"/>
  </si>
  <si>
    <t>CURRENT_TIMESTAMP</t>
  </si>
  <si>
    <t>×</t>
  </si>
  <si>
    <t>スキーマー名</t>
    <rPh sb="5" eb="6">
      <t>メイ</t>
    </rPh>
    <phoneticPr fontId="1"/>
  </si>
  <si>
    <t>接続情報</t>
    <rPh sb="0" eb="2">
      <t>セツゾク</t>
    </rPh>
    <rPh sb="2" eb="4">
      <t>ジョウホウ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</si>
  <si>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</si>
  <si>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</si>
  <si>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種別マスタ</t>
  </si>
  <si>
    <t>種別マスタ</t>
    <rPh sb="0" eb="2">
      <t>シュベツ</t>
    </rPh>
    <phoneticPr fontId="1"/>
  </si>
  <si>
    <t>名称</t>
    <rPh sb="0" eb="2">
      <t>メイショウ</t>
    </rPh>
    <phoneticPr fontId="1"/>
  </si>
  <si>
    <t>略例</t>
  </si>
  <si>
    <t>191</t>
  </si>
  <si>
    <t>有効期限</t>
    <rPh sb="0" eb="2">
      <t>ユウコウ</t>
    </rPh>
    <rPh sb="2" eb="4">
      <t>キゲン</t>
    </rPh>
    <phoneticPr fontId="1"/>
  </si>
  <si>
    <t>照合順序</t>
    <rPh sb="0" eb="2">
      <t>ショウゴウ</t>
    </rPh>
    <rPh sb="2" eb="4">
      <t>ジュンジョ</t>
    </rPh>
    <phoneticPr fontId="1"/>
  </si>
  <si>
    <t>権限マスタ</t>
  </si>
  <si>
    <t>権限マスタ</t>
    <rPh sb="0" eb="2">
      <t>ケンゲン</t>
    </rPh>
    <phoneticPr fontId="1"/>
  </si>
  <si>
    <t>更新者ID</t>
    <rPh sb="0" eb="3">
      <t>コウシンシャ</t>
    </rPh>
    <phoneticPr fontId="1"/>
  </si>
  <si>
    <t>作成者ID</t>
    <rPh sb="0" eb="3">
      <t>サクセイシャ</t>
    </rPh>
    <phoneticPr fontId="1"/>
  </si>
  <si>
    <t>メイン系のマスタテーブルには必ず着ける。</t>
    <rPh sb="3" eb="4">
      <t>ケイ</t>
    </rPh>
    <rPh sb="14" eb="15">
      <t>カナラ</t>
    </rPh>
    <rPh sb="16" eb="17">
      <t>ツ</t>
    </rPh>
    <phoneticPr fontId="1"/>
  </si>
  <si>
    <t>識別コード</t>
    <rPh sb="0" eb="2">
      <t>シキベツ</t>
    </rPh>
    <phoneticPr fontId="1"/>
  </si>
  <si>
    <t>ID</t>
  </si>
  <si>
    <t>1</t>
  </si>
  <si>
    <t>id</t>
  </si>
  <si>
    <t>UNSIGNED AUTO_INCREMENT</t>
  </si>
  <si>
    <t>○</t>
  </si>
  <si>
    <t>item_chr</t>
  </si>
  <si>
    <t>CHAR</t>
  </si>
  <si>
    <t>VARCHAR</t>
  </si>
  <si>
    <t>256</t>
  </si>
  <si>
    <t>item_txt</t>
  </si>
  <si>
    <t>TEXT</t>
  </si>
  <si>
    <t>item_int</t>
  </si>
  <si>
    <t>INT</t>
  </si>
  <si>
    <t>item_dec</t>
  </si>
  <si>
    <t>DECIMAL</t>
  </si>
  <si>
    <t>10,4</t>
  </si>
  <si>
    <t>item_dat</t>
  </si>
  <si>
    <t>DATE</t>
  </si>
  <si>
    <t>item_dtm</t>
  </si>
  <si>
    <t>DATETIME</t>
  </si>
  <si>
    <t>item_tms</t>
  </si>
  <si>
    <t>item_blb</t>
  </si>
  <si>
    <t>BLOB</t>
  </si>
  <si>
    <t>item_bol</t>
  </si>
  <si>
    <t>BOOLEAN</t>
  </si>
  <si>
    <t>item_flt</t>
  </si>
  <si>
    <t>FLOAT</t>
  </si>
  <si>
    <t>8,2</t>
  </si>
  <si>
    <t>item_dbl</t>
  </si>
  <si>
    <t>code</t>
  </si>
  <si>
    <t>コード</t>
  </si>
  <si>
    <t>kbn</t>
  </si>
  <si>
    <t>date</t>
  </si>
  <si>
    <t>no</t>
  </si>
  <si>
    <t>addr</t>
  </si>
  <si>
    <t>info</t>
  </si>
  <si>
    <t>flg</t>
  </si>
  <si>
    <t>フラグ</t>
  </si>
  <si>
    <t>ct</t>
  </si>
  <si>
    <t>authority_id</t>
  </si>
  <si>
    <t>権限ID</t>
  </si>
  <si>
    <t>1~</t>
  </si>
  <si>
    <t>key</t>
  </si>
  <si>
    <t>512</t>
  </si>
  <si>
    <t>updated_id</t>
  </si>
  <si>
    <t>updated</t>
  </si>
  <si>
    <t>created_id</t>
  </si>
  <si>
    <t>created</t>
  </si>
  <si>
    <t>memo</t>
  </si>
  <si>
    <t>postal_code</t>
  </si>
  <si>
    <t>addr1</t>
  </si>
  <si>
    <t>addr2</t>
  </si>
  <si>
    <t>0</t>
  </si>
  <si>
    <t>0~</t>
  </si>
  <si>
    <t>name</t>
  </si>
  <si>
    <t>-- 注意  --</t>
    <rPh sb="3" eb="5">
      <t>チュウイ</t>
    </rPh>
    <phoneticPr fontId="1"/>
  </si>
  <si>
    <t>ログインID</t>
  </si>
  <si>
    <t xml:space="preserve">VARCHARをキーやユニークにする場合、
191文字まで。（UTF8MB4）
</t>
    <rPh sb="18" eb="20">
      <t>バアイ</t>
    </rPh>
    <rPh sb="25" eb="27">
      <t>モジ</t>
    </rPh>
    <phoneticPr fontId="1"/>
  </si>
  <si>
    <t xml:space="preserve">ID系のキー項目はBIGINTの20桁で「UNSIGNED AUTO_INCREMENT」
オプションをつける
</t>
    <rPh sb="2" eb="3">
      <t>ケイ</t>
    </rPh>
    <rPh sb="6" eb="8">
      <t>コウモク</t>
    </rPh>
    <rPh sb="18" eb="19">
      <t>ケタ</t>
    </rPh>
    <phoneticPr fontId="1"/>
  </si>
  <si>
    <t xml:space="preserve">ID系の外部キー項目はBIGINTの20桁で「UNSIGNED」
オプションをつける
</t>
    <rPh sb="2" eb="3">
      <t>ケイ</t>
    </rPh>
    <rPh sb="4" eb="6">
      <t>ガイブ</t>
    </rPh>
    <rPh sb="8" eb="10">
      <t>コウモク</t>
    </rPh>
    <rPh sb="20" eb="21">
      <t>ケタ</t>
    </rPh>
    <phoneticPr fontId="1"/>
  </si>
  <si>
    <t xml:space="preserve">マルチバイト文字を含む項目は
基本的にTEXT型にする。
</t>
    <rPh sb="6" eb="8">
      <t>モジ</t>
    </rPh>
    <rPh sb="9" eb="10">
      <t>フク</t>
    </rPh>
    <rPh sb="11" eb="13">
      <t>コウモク</t>
    </rPh>
    <rPh sb="15" eb="18">
      <t>キホンテキ</t>
    </rPh>
    <rPh sb="23" eb="24">
      <t>ガタ</t>
    </rPh>
    <phoneticPr fontId="1"/>
  </si>
  <si>
    <t>権限許可マスタ</t>
  </si>
  <si>
    <t>権限許可マスタ</t>
    <rPh sb="2" eb="4">
      <t>キョカ</t>
    </rPh>
    <phoneticPr fontId="1"/>
  </si>
  <si>
    <t>スキーマー情報</t>
  </si>
  <si>
    <t>utf8mb4_bin</t>
  </si>
  <si>
    <t>外部キー</t>
  </si>
  <si>
    <t>UNIQUE</t>
  </si>
  <si>
    <t>XXXID</t>
  </si>
  <si>
    <t>No.</t>
  </si>
  <si>
    <t>サイズ</t>
  </si>
  <si>
    <t>オプション</t>
  </si>
  <si>
    <t>NULL(×)</t>
  </si>
  <si>
    <t>キー</t>
  </si>
  <si>
    <t>client_info</t>
  </si>
  <si>
    <t>status</t>
  </si>
  <si>
    <t>参照先</t>
    <rPh sb="0" eb="2">
      <t>サンショウ</t>
    </rPh>
    <rPh sb="2" eb="3">
      <t>サキ</t>
    </rPh>
    <phoneticPr fontId="1"/>
  </si>
  <si>
    <t>その他項目</t>
    <rPh sb="2" eb="3">
      <t>タ</t>
    </rPh>
    <rPh sb="3" eb="5">
      <t>コウモク</t>
    </rPh>
    <phoneticPr fontId="1"/>
  </si>
  <si>
    <t>ALTER TABLE %TABLE% DROP FOREIGN KEY IF EXISTS %TABLE%_%COLUMN%; ALTER TABLE %TABLE% ADD CONSTRAINT %TABLE%_%COLUMN% FOREIGN KEY (%COLUMN%%OPTION%) REFERENCES %REFERENCES%;</t>
  </si>
  <si>
    <t>※外部キーの式が入っているのでコピーして使用してください。</t>
    <rPh sb="1" eb="3">
      <t>ガイブ</t>
    </rPh>
    <rPh sb="6" eb="7">
      <t>シキ</t>
    </rPh>
    <rPh sb="8" eb="9">
      <t>ハイ</t>
    </rPh>
    <rPh sb="20" eb="22">
      <t>シヨウ</t>
    </rPh>
    <phoneticPr fontId="1"/>
  </si>
  <si>
    <t>外部キー</t>
    <rPh sb="0" eb="2">
      <t>ガイブ</t>
    </rPh>
    <phoneticPr fontId="1"/>
  </si>
  <si>
    <t>test(id)</t>
  </si>
  <si>
    <t>,add1,add2</t>
  </si>
  <si>
    <t xml:space="preserve"> </t>
    <phoneticPr fontId="1"/>
  </si>
  <si>
    <t>&gt;</t>
    <phoneticPr fontId="1"/>
  </si>
  <si>
    <t>　　保存用："=IF(M5&lt;&gt;"",SUBSTITUTE(SUBSTITUTE(SUBSTITUTE(SUBSTITUTE($P$4,"%TABLE%", $D$2),"%COLUMN%", C5),"%REFERENCES%", M5),"%OPTION%", N5),"")"</t>
    <rPh sb="2" eb="5">
      <t>ホゾンヨウ</t>
    </rPh>
    <phoneticPr fontId="1"/>
  </si>
  <si>
    <t>権限付与関連マスタ</t>
  </si>
  <si>
    <t>権限付与関連マスタ</t>
    <rPh sb="4" eb="6">
      <t>カンレン</t>
    </rPh>
    <phoneticPr fontId="1"/>
  </si>
  <si>
    <t>保存フラグ</t>
    <rPh sb="0" eb="2">
      <t>ホゾン</t>
    </rPh>
    <phoneticPr fontId="1"/>
  </si>
  <si>
    <t>0:保存しない, 1:保存する</t>
    <rPh sb="2" eb="4">
      <t>ホゾン</t>
    </rPh>
    <rPh sb="11" eb="13">
      <t>ホゾン</t>
    </rPh>
    <phoneticPr fontId="1"/>
  </si>
  <si>
    <t>時刻</t>
    <rPh sb="0" eb="2">
      <t>ジコク</t>
    </rPh>
    <phoneticPr fontId="1"/>
  </si>
  <si>
    <t>g_kind</t>
  </si>
  <si>
    <t>パスワードの有効期限</t>
    <rPh sb="6" eb="8">
      <t>ユウコウ</t>
    </rPh>
    <rPh sb="8" eb="10">
      <t>キゲン</t>
    </rPh>
    <phoneticPr fontId="1"/>
  </si>
  <si>
    <t>ログイン情報の有効期限</t>
    <rPh sb="4" eb="6">
      <t>ジョウホウ</t>
    </rPh>
    <rPh sb="7" eb="9">
      <t>ユウコウ</t>
    </rPh>
    <rPh sb="9" eb="11">
      <t>キゲン</t>
    </rPh>
    <phoneticPr fontId="1"/>
  </si>
  <si>
    <t>t_login</t>
  </si>
  <si>
    <t>m_account(id)</t>
  </si>
  <si>
    <t>m_account</t>
  </si>
  <si>
    <t>m_authority</t>
  </si>
  <si>
    <t>m_permission</t>
  </si>
  <si>
    <t>　「g_xxx」(汎用マスタテーブル)。「h_xxx」(履歴マスタテーブル)。</t>
    <rPh sb="28" eb="30">
      <t>リレキ</t>
    </rPh>
    <phoneticPr fontId="1"/>
  </si>
  <si>
    <t>その他設定</t>
    <rPh sb="2" eb="3">
      <t>タ</t>
    </rPh>
    <rPh sb="3" eb="5">
      <t>セッテイ</t>
    </rPh>
    <phoneticPr fontId="1"/>
  </si>
  <si>
    <t>データベース情報</t>
  </si>
  <si>
    <t>テーブル一覧</t>
  </si>
  <si>
    <t>ACC</t>
  </si>
  <si>
    <t>LGN</t>
  </si>
  <si>
    <t>AUT</t>
  </si>
  <si>
    <t>PER</t>
  </si>
  <si>
    <t>KND</t>
  </si>
  <si>
    <t>※「m_xxx」メインマスタテーブル。「s_xxx」サブマスタテーブル。</t>
  </si>
  <si>
    <t>　「r_xxx」関連マスタテーブル。「t_xxx」トランザクションテーブ</t>
  </si>
  <si>
    <t>login_id</t>
  </si>
  <si>
    <t>9</t>
  </si>
  <si>
    <t>expiration_time</t>
  </si>
  <si>
    <t>test</t>
  </si>
  <si>
    <t>テストテーブル</t>
  </si>
  <si>
    <t>xxx_id</t>
  </si>
  <si>
    <t>test_id</t>
  </si>
  <si>
    <t>１</t>
  </si>
  <si>
    <t>time</t>
  </si>
  <si>
    <t>dt</t>
  </si>
  <si>
    <t>token</t>
  </si>
  <si>
    <t>login_dt</t>
  </si>
  <si>
    <t>save_flg</t>
  </si>
  <si>
    <t>m_authority(id)</t>
  </si>
  <si>
    <t>default_url</t>
  </si>
  <si>
    <t>'0'</t>
  </si>
  <si>
    <t>1</t>
    <phoneticPr fontId="1"/>
  </si>
  <si>
    <t>email_addr</t>
    <phoneticPr fontId="1"/>
  </si>
  <si>
    <t>メールアドレス</t>
    <phoneticPr fontId="1"/>
  </si>
  <si>
    <t>TEXT</t>
    <phoneticPr fontId="1"/>
  </si>
  <si>
    <t>オーナーアカウントID</t>
    <phoneticPr fontId="1"/>
  </si>
  <si>
    <t>INT</t>
    <phoneticPr fontId="1"/>
  </si>
  <si>
    <t>設定</t>
    <rPh sb="0" eb="2">
      <t>セッテイ</t>
    </rPh>
    <phoneticPr fontId="1"/>
  </si>
  <si>
    <t>0:初期値, 1:変更済</t>
  </si>
  <si>
    <t>'0'</t>
    <phoneticPr fontId="1"/>
  </si>
  <si>
    <t>1~</t>
    <phoneticPr fontId="1"/>
  </si>
  <si>
    <t>デフォルトURL</t>
    <phoneticPr fontId="1"/>
  </si>
  <si>
    <t>m_account</t>
    <phoneticPr fontId="1"/>
  </si>
  <si>
    <t>-- 種別マスタ重複防止</t>
    <phoneticPr fontId="1"/>
  </si>
  <si>
    <t>owner_account_id</t>
    <phoneticPr fontId="1"/>
  </si>
  <si>
    <t>m_authority</t>
    <phoneticPr fontId="1"/>
  </si>
  <si>
    <t>権限ID</t>
    <phoneticPr fontId="1"/>
  </si>
  <si>
    <t>name</t>
    <phoneticPr fontId="1"/>
  </si>
  <si>
    <t>アカウント状態</t>
    <phoneticPr fontId="1"/>
  </si>
  <si>
    <t>許可キー</t>
    <phoneticPr fontId="1"/>
  </si>
  <si>
    <t>m_group</t>
    <phoneticPr fontId="1"/>
  </si>
  <si>
    <t>グループマスタ</t>
    <phoneticPr fontId="1"/>
  </si>
  <si>
    <t>グループID</t>
    <phoneticPr fontId="1"/>
  </si>
  <si>
    <t>グループ名</t>
    <rPh sb="4" eb="5">
      <t>メイ</t>
    </rPh>
    <phoneticPr fontId="1"/>
  </si>
  <si>
    <t>grp_status</t>
    <phoneticPr fontId="1"/>
  </si>
  <si>
    <t>グループ状態</t>
    <phoneticPr fontId="1"/>
  </si>
  <si>
    <t>group_id</t>
    <phoneticPr fontId="1"/>
  </si>
  <si>
    <t>m_group(id)</t>
    <phoneticPr fontId="1"/>
  </si>
  <si>
    <t>グループID</t>
    <phoneticPr fontId="1"/>
  </si>
  <si>
    <t>個人ID</t>
  </si>
  <si>
    <t>family_name</t>
  </si>
  <si>
    <t>氏名（姓）</t>
    <rPh sb="0" eb="2">
      <t>シメイ</t>
    </rPh>
    <rPh sb="3" eb="4">
      <t>セイ</t>
    </rPh>
    <phoneticPr fontId="1"/>
  </si>
  <si>
    <t>first_name</t>
  </si>
  <si>
    <t>氏名（名）</t>
    <rPh sb="0" eb="2">
      <t>シメイ</t>
    </rPh>
    <rPh sb="3" eb="4">
      <t>メイ</t>
    </rPh>
    <phoneticPr fontId="1"/>
  </si>
  <si>
    <t>family_name_kana</t>
  </si>
  <si>
    <t>カナ氏名（姓）</t>
    <rPh sb="2" eb="4">
      <t>シメイ</t>
    </rPh>
    <phoneticPr fontId="1"/>
  </si>
  <si>
    <t>first_name_kana</t>
  </si>
  <si>
    <t>カナ氏名（名）</t>
    <rPh sb="2" eb="4">
      <t>シメイ</t>
    </rPh>
    <phoneticPr fontId="1"/>
  </si>
  <si>
    <t>maiden_name</t>
  </si>
  <si>
    <t>旧姓</t>
    <rPh sb="0" eb="2">
      <t>キュウセイ</t>
    </rPh>
    <phoneticPr fontId="1"/>
  </si>
  <si>
    <t>maiden_name_kana</t>
  </si>
  <si>
    <t>カナ旧姓</t>
    <rPh sb="2" eb="4">
      <t>キュウセイ</t>
    </rPh>
    <phoneticPr fontId="1"/>
  </si>
  <si>
    <t>initial</t>
  </si>
  <si>
    <t>イニシャル</t>
  </si>
  <si>
    <t>sex</t>
  </si>
  <si>
    <t>性別</t>
    <rPh sb="0" eb="2">
      <t>セイベツ</t>
    </rPh>
    <phoneticPr fontId="1"/>
  </si>
  <si>
    <t>0:男性, 1:女性, 2:不明</t>
    <rPh sb="2" eb="4">
      <t>ダンセイ</t>
    </rPh>
    <rPh sb="8" eb="10">
      <t>ジョセイ</t>
    </rPh>
    <rPh sb="14" eb="16">
      <t>フメイ</t>
    </rPh>
    <phoneticPr fontId="1"/>
  </si>
  <si>
    <t>birthday</t>
  </si>
  <si>
    <t>生年月日</t>
    <rPh sb="0" eb="2">
      <t>セイネン</t>
    </rPh>
    <rPh sb="2" eb="4">
      <t>ガッピ</t>
    </rPh>
    <phoneticPr fontId="1"/>
  </si>
  <si>
    <t>mynumber</t>
  </si>
  <si>
    <t>マイナンバー</t>
  </si>
  <si>
    <t>個人マスタ</t>
    <rPh sb="0" eb="2">
      <t>コジン</t>
    </rPh>
    <phoneticPr fontId="1"/>
  </si>
  <si>
    <t>g_personal</t>
    <phoneticPr fontId="1"/>
  </si>
  <si>
    <t>住所マスタ</t>
    <rPh sb="0" eb="2">
      <t>ジュウショ</t>
    </rPh>
    <phoneticPr fontId="1"/>
  </si>
  <si>
    <t>住所ID</t>
  </si>
  <si>
    <t>nearest_station</t>
  </si>
  <si>
    <t>最寄り駅</t>
    <rPh sb="0" eb="2">
      <t>モヨ</t>
    </rPh>
    <rPh sb="3" eb="4">
      <t>エキ</t>
    </rPh>
    <phoneticPr fontId="1"/>
  </si>
  <si>
    <t>g_addr</t>
    <phoneticPr fontId="1"/>
  </si>
  <si>
    <t>社員マスタ</t>
    <rPh sb="0" eb="2">
      <t>シャイン</t>
    </rPh>
    <phoneticPr fontId="1"/>
  </si>
  <si>
    <t>m_employee</t>
    <phoneticPr fontId="1"/>
  </si>
  <si>
    <t>employee_no</t>
  </si>
  <si>
    <t>社員番号</t>
    <rPh sb="0" eb="2">
      <t>シャイン</t>
    </rPh>
    <rPh sb="2" eb="4">
      <t>バンゴウ</t>
    </rPh>
    <phoneticPr fontId="1"/>
  </si>
  <si>
    <t>personal_id</t>
  </si>
  <si>
    <t>入社日</t>
    <rPh sb="0" eb="3">
      <t>ニュウシャビ</t>
    </rPh>
    <phoneticPr fontId="1"/>
  </si>
  <si>
    <t>situation</t>
  </si>
  <si>
    <t>就業状況</t>
    <rPh sb="0" eb="2">
      <t>シュウギョウ</t>
    </rPh>
    <rPh sb="2" eb="4">
      <t>ジョウキョウ</t>
    </rPh>
    <phoneticPr fontId="1"/>
  </si>
  <si>
    <t>g_personal(id)</t>
    <phoneticPr fontId="1"/>
  </si>
  <si>
    <t>acc_status</t>
    <phoneticPr fontId="1"/>
  </si>
  <si>
    <t>1</t>
    <phoneticPr fontId="1"/>
  </si>
  <si>
    <t>0:仮登録, 1:有効, 8:休止, 9:無効</t>
    <rPh sb="2" eb="5">
      <t>カリトウロク</t>
    </rPh>
    <phoneticPr fontId="1"/>
  </si>
  <si>
    <t>'2'</t>
    <phoneticPr fontId="1"/>
  </si>
  <si>
    <t>'0'</t>
    <phoneticPr fontId="1"/>
  </si>
  <si>
    <t>0:予定, 1:在職, 8:休職, 9:退職</t>
    <rPh sb="2" eb="4">
      <t>ヨテイ</t>
    </rPh>
    <rPh sb="8" eb="10">
      <t>ザイショク</t>
    </rPh>
    <rPh sb="14" eb="16">
      <t>キュウショク</t>
    </rPh>
    <rPh sb="20" eb="22">
      <t>タイショク</t>
    </rPh>
    <phoneticPr fontId="1"/>
  </si>
  <si>
    <t>retirement_date</t>
    <phoneticPr fontId="1"/>
  </si>
  <si>
    <t>hire_date</t>
    <phoneticPr fontId="1"/>
  </si>
  <si>
    <t>退職日</t>
    <rPh sb="0" eb="2">
      <t>タイショク</t>
    </rPh>
    <rPh sb="2" eb="3">
      <t>ビ</t>
    </rPh>
    <phoneticPr fontId="1"/>
  </si>
  <si>
    <t>label</t>
    <phoneticPr fontId="1"/>
  </si>
  <si>
    <t>ヘッダラベル</t>
    <phoneticPr fontId="1"/>
  </si>
  <si>
    <t>maxlength</t>
    <phoneticPr fontId="1"/>
  </si>
  <si>
    <t>長さ</t>
    <rPh sb="0" eb="1">
      <t>ナガ</t>
    </rPh>
    <phoneticPr fontId="1"/>
  </si>
  <si>
    <t>value</t>
    <phoneticPr fontId="1"/>
  </si>
  <si>
    <t>内容</t>
    <rPh sb="0" eb="2">
      <t>ナイヨウ</t>
    </rPh>
    <phoneticPr fontId="2"/>
  </si>
  <si>
    <t>社員住所サブマスタ</t>
    <rPh sb="0" eb="2">
      <t>シャイン</t>
    </rPh>
    <rPh sb="2" eb="4">
      <t>ジュウショ</t>
    </rPh>
    <phoneticPr fontId="1"/>
  </si>
  <si>
    <t>addr_id</t>
  </si>
  <si>
    <t>住所ID</t>
    <rPh sb="0" eb="2">
      <t>ジュウショ</t>
    </rPh>
    <phoneticPr fontId="1"/>
  </si>
  <si>
    <t>社員電話番号サブマスタ</t>
    <rPh sb="0" eb="2">
      <t>シャイン</t>
    </rPh>
    <rPh sb="2" eb="4">
      <t>デンワ</t>
    </rPh>
    <rPh sb="4" eb="6">
      <t>バンゴウ</t>
    </rPh>
    <phoneticPr fontId="1"/>
  </si>
  <si>
    <t>社員メールアドレスサブマスタ</t>
    <rPh sb="0" eb="2">
      <t>シャイン</t>
    </rPh>
    <phoneticPr fontId="1"/>
  </si>
  <si>
    <t>s_emp_family</t>
    <phoneticPr fontId="1"/>
  </si>
  <si>
    <t>社員家族サブマスタ</t>
    <rPh sb="0" eb="2">
      <t>シャイン</t>
    </rPh>
    <rPh sb="2" eb="4">
      <t>カゾク</t>
    </rPh>
    <phoneticPr fontId="1"/>
  </si>
  <si>
    <t>relationship</t>
  </si>
  <si>
    <t>続柄</t>
    <rPh sb="0" eb="2">
      <t>ツヅキガラ</t>
    </rPh>
    <phoneticPr fontId="1"/>
  </si>
  <si>
    <t>living</t>
  </si>
  <si>
    <t>同居区分</t>
    <rPh sb="0" eb="2">
      <t>ドウキョ</t>
    </rPh>
    <rPh sb="2" eb="4">
      <t>クブン</t>
    </rPh>
    <phoneticPr fontId="1"/>
  </si>
  <si>
    <t>0:同居, 1:別居</t>
    <rPh sb="2" eb="4">
      <t>ドウキョ</t>
    </rPh>
    <rPh sb="8" eb="10">
      <t>ベッキョ</t>
    </rPh>
    <phoneticPr fontId="1"/>
  </si>
  <si>
    <t>社員住所サブマスタ</t>
  </si>
  <si>
    <t>社員情報サブマスタ</t>
  </si>
  <si>
    <t>社員情報サブマスタ</t>
    <rPh sb="0" eb="2">
      <t>シャイン</t>
    </rPh>
    <rPh sb="2" eb="4">
      <t>ジョウホウ</t>
    </rPh>
    <phoneticPr fontId="1"/>
  </si>
  <si>
    <t>s_emp_info</t>
  </si>
  <si>
    <t>s_emp_addr</t>
  </si>
  <si>
    <t>s_emp_addr</t>
    <phoneticPr fontId="1"/>
  </si>
  <si>
    <t>g_addr(id)</t>
    <phoneticPr fontId="1"/>
  </si>
  <si>
    <t>s_emp_tel</t>
  </si>
  <si>
    <t>tel_no</t>
    <phoneticPr fontId="1"/>
  </si>
  <si>
    <t>電話番号</t>
    <rPh sb="0" eb="2">
      <t>デンワ</t>
    </rPh>
    <rPh sb="2" eb="4">
      <t>バンゴウ</t>
    </rPh>
    <phoneticPr fontId="1"/>
  </si>
  <si>
    <t>s_emp_email</t>
  </si>
  <si>
    <t>s_emp_family</t>
  </si>
  <si>
    <t>g_addr(id)</t>
    <phoneticPr fontId="1"/>
  </si>
  <si>
    <t>m_group</t>
  </si>
  <si>
    <t>グループマスタ</t>
  </si>
  <si>
    <t>g_personal</t>
  </si>
  <si>
    <t>個人マスタ</t>
  </si>
  <si>
    <t>g_addr</t>
  </si>
  <si>
    <t>住所マスタ</t>
  </si>
  <si>
    <t>m_employee</t>
  </si>
  <si>
    <t>社員マスタ</t>
  </si>
  <si>
    <t>社員電話番号サブマスタ</t>
  </si>
  <si>
    <t>社員メールアドレスサブマスタ</t>
  </si>
  <si>
    <t>社員家族サブマスタ</t>
  </si>
  <si>
    <t>PSN</t>
  </si>
  <si>
    <t>ADD</t>
  </si>
  <si>
    <t>m_group(id)</t>
  </si>
  <si>
    <t>registration_date</t>
  </si>
  <si>
    <t>登録日</t>
  </si>
  <si>
    <t>ALTER TABLE `g_kind` ADD UNIQUE uk_g_kind (`kbn`, `code`);</t>
    <phoneticPr fontId="1"/>
  </si>
  <si>
    <t>root_group_id</t>
    <phoneticPr fontId="1"/>
  </si>
  <si>
    <t>メールアドレス</t>
    <phoneticPr fontId="1"/>
  </si>
  <si>
    <t>jdbc:mariadb://localhost:3306/re_emp_manager</t>
  </si>
  <si>
    <t>re_emp_manager</t>
    <phoneticPr fontId="1"/>
  </si>
  <si>
    <t>r_grant</t>
  </si>
  <si>
    <t>r_grant</t>
    <phoneticPr fontId="1"/>
  </si>
  <si>
    <t>r_menu</t>
  </si>
  <si>
    <t>r_menu</t>
    <phoneticPr fontId="1"/>
  </si>
  <si>
    <t>メニュー関連マスタ</t>
  </si>
  <si>
    <t>メニュー関連マスタ</t>
    <rPh sb="4" eb="6">
      <t>カンレン</t>
    </rPh>
    <phoneticPr fontId="1"/>
  </si>
  <si>
    <t>GRT</t>
    <phoneticPr fontId="1"/>
  </si>
  <si>
    <t>MNU</t>
    <phoneticPr fontId="1"/>
  </si>
  <si>
    <t>title</t>
    <phoneticPr fontId="1"/>
  </si>
  <si>
    <t>タイトル</t>
    <phoneticPr fontId="1"/>
  </si>
  <si>
    <t>level</t>
    <phoneticPr fontId="1"/>
  </si>
  <si>
    <t>レベル</t>
    <phoneticPr fontId="1"/>
  </si>
  <si>
    <t>1</t>
    <phoneticPr fontId="1"/>
  </si>
  <si>
    <t>0:招待中, 1:有効, 8:休止, 9:無効</t>
    <rPh sb="2" eb="4">
      <t>ショウタイ</t>
    </rPh>
    <rPh sb="4" eb="5">
      <t>チュウ</t>
    </rPh>
    <phoneticPr fontId="1"/>
  </si>
  <si>
    <t>description</t>
    <phoneticPr fontId="1"/>
  </si>
  <si>
    <t>説明</t>
    <rPh sb="0" eb="2">
      <t>セツメイ</t>
    </rPh>
    <phoneticPr fontId="1"/>
  </si>
  <si>
    <t>GRP</t>
    <phoneticPr fontId="1"/>
  </si>
  <si>
    <t>GRPMB</t>
    <phoneticPr fontId="1"/>
  </si>
  <si>
    <t>EMP</t>
    <phoneticPr fontId="1"/>
  </si>
  <si>
    <t>EMPHD</t>
    <phoneticPr fontId="1"/>
  </si>
  <si>
    <t>EMPIF</t>
    <phoneticPr fontId="1"/>
  </si>
  <si>
    <t>EMPAD</t>
    <phoneticPr fontId="1"/>
  </si>
  <si>
    <t>EMPTL</t>
    <phoneticPr fontId="1"/>
  </si>
  <si>
    <t>EMPEL</t>
    <phoneticPr fontId="1"/>
  </si>
  <si>
    <t>EMPFM</t>
    <phoneticPr fontId="1"/>
  </si>
  <si>
    <t>icon</t>
    <phoneticPr fontId="1"/>
  </si>
  <si>
    <t>アイコン</t>
    <phoneticPr fontId="1"/>
  </si>
  <si>
    <t>1~2</t>
    <phoneticPr fontId="1"/>
  </si>
  <si>
    <t>type</t>
    <phoneticPr fontId="1"/>
  </si>
  <si>
    <t>タイプ</t>
    <phoneticPr fontId="1"/>
  </si>
  <si>
    <t>required</t>
    <phoneticPr fontId="1"/>
  </si>
  <si>
    <t>0:任意, 1:必須</t>
    <rPh sb="2" eb="4">
      <t>ニンイ</t>
    </rPh>
    <rPh sb="8" eb="10">
      <t>ヒッス</t>
    </rPh>
    <phoneticPr fontId="1"/>
  </si>
  <si>
    <t>2</t>
    <phoneticPr fontId="1"/>
  </si>
  <si>
    <t>00:文字, 01:日付, 02:数値, 03:数字, 04:英数字, 05:カナ, 06:電話番号, 07:メールアドレス, 08:コード</t>
  </si>
  <si>
    <t>必須フラグ</t>
    <rPh sb="0" eb="2">
      <t>ヒッス</t>
    </rPh>
    <phoneticPr fontId="1"/>
  </si>
  <si>
    <t>許可ID</t>
    <phoneticPr fontId="1"/>
  </si>
  <si>
    <t>authority_id</t>
    <phoneticPr fontId="1"/>
  </si>
  <si>
    <t>permission_id</t>
    <phoneticPr fontId="1"/>
  </si>
  <si>
    <t>m_permission(`id`)</t>
    <phoneticPr fontId="1"/>
  </si>
  <si>
    <t>メニュー番号</t>
    <rPh sb="4" eb="6">
      <t>バンゴウ</t>
    </rPh>
    <phoneticPr fontId="1"/>
  </si>
  <si>
    <t>no</t>
    <phoneticPr fontId="1"/>
  </si>
  <si>
    <t>1:システム ,2:一般, 3:グループ</t>
    <rPh sb="10" eb="12">
      <t>イッパン</t>
    </rPh>
    <phoneticPr fontId="1"/>
  </si>
  <si>
    <t>m_user</t>
  </si>
  <si>
    <t>m_user</t>
    <phoneticPr fontId="1"/>
  </si>
  <si>
    <t>ユーザーマスタ</t>
  </si>
  <si>
    <t>ユーザーマスタ</t>
    <phoneticPr fontId="1"/>
  </si>
  <si>
    <t>ユーザーID</t>
  </si>
  <si>
    <t>ユーザーID</t>
    <phoneticPr fontId="1"/>
  </si>
  <si>
    <t>ユーザー名</t>
    <rPh sb="4" eb="5">
      <t>メイ</t>
    </rPh>
    <phoneticPr fontId="1"/>
  </si>
  <si>
    <t>ユーザー区分</t>
    <rPh sb="4" eb="6">
      <t>クブン</t>
    </rPh>
    <phoneticPr fontId="1"/>
  </si>
  <si>
    <t>ルートグループID</t>
  </si>
  <si>
    <t>デフォルト権限ID</t>
    <phoneticPr fontId="1"/>
  </si>
  <si>
    <t>☆</t>
    <phoneticPr fontId="1"/>
  </si>
  <si>
    <t>◎</t>
    <phoneticPr fontId="1"/>
  </si>
  <si>
    <t>★</t>
    <phoneticPr fontId="1"/>
  </si>
  <si>
    <t>default_authority_id</t>
    <phoneticPr fontId="1"/>
  </si>
  <si>
    <t>ログインID</t>
    <phoneticPr fontId="1"/>
  </si>
  <si>
    <t>m_user(id)</t>
    <phoneticPr fontId="1"/>
  </si>
  <si>
    <t>user_id</t>
    <phoneticPr fontId="1"/>
  </si>
  <si>
    <t>user_kbn</t>
    <phoneticPr fontId="1"/>
  </si>
  <si>
    <t>◆</t>
  </si>
  <si>
    <t>0</t>
    <phoneticPr fontId="1"/>
  </si>
  <si>
    <t>'0'</t>
    <phoneticPr fontId="1"/>
  </si>
  <si>
    <t>USR</t>
    <phoneticPr fontId="1"/>
  </si>
  <si>
    <t>社員情報ヘッダーID</t>
    <phoneticPr fontId="1"/>
  </si>
  <si>
    <t>emp_info_hd_id</t>
    <phoneticPr fontId="1"/>
  </si>
  <si>
    <t>status</t>
    <phoneticPr fontId="1"/>
  </si>
  <si>
    <t>initial_flg</t>
    <phoneticPr fontId="1"/>
  </si>
  <si>
    <t>初期値フラグ</t>
    <rPh sb="0" eb="3">
      <t>ショキチ</t>
    </rPh>
    <phoneticPr fontId="1"/>
  </si>
  <si>
    <t>s_user_key</t>
  </si>
  <si>
    <t>ユーザーキーサブマスタ</t>
  </si>
  <si>
    <t>ユーザーキーサブマスタ</t>
    <phoneticPr fontId="1"/>
  </si>
  <si>
    <t>USRKY</t>
    <phoneticPr fontId="1"/>
  </si>
  <si>
    <t>registration_date</t>
    <phoneticPr fontId="1"/>
  </si>
  <si>
    <t>CURRENT_TIMESTAMP</t>
    <phoneticPr fontId="1"/>
  </si>
  <si>
    <t>アカウントID</t>
    <phoneticPr fontId="1"/>
  </si>
  <si>
    <t>s_grp_account</t>
  </si>
  <si>
    <t>s_grp_account</t>
    <phoneticPr fontId="1"/>
  </si>
  <si>
    <t>グループアカウントサブマスタ</t>
    <phoneticPr fontId="1"/>
  </si>
  <si>
    <t>GRPAC</t>
    <phoneticPr fontId="1"/>
  </si>
  <si>
    <t>r_grp_member</t>
  </si>
  <si>
    <t>グループメンバー関連マスタ</t>
  </si>
  <si>
    <t>グループメンバー関連マスタ</t>
    <rPh sb="8" eb="10">
      <t>カンレン</t>
    </rPh>
    <phoneticPr fontId="1"/>
  </si>
  <si>
    <t>グループアカウントサブマスタ</t>
    <phoneticPr fontId="1"/>
  </si>
  <si>
    <t>-- グループアカウントログインID重複防止</t>
    <phoneticPr fontId="1"/>
  </si>
  <si>
    <t>ALTER TABLE `s_grp_account` ADD UNIQUE uk_s_grp_account (`root_group_id`, `login_id`);</t>
    <phoneticPr fontId="1"/>
  </si>
  <si>
    <t>TIMESTAMP</t>
    <phoneticPr fontId="1"/>
  </si>
  <si>
    <t>gpac_status</t>
    <phoneticPr fontId="1"/>
  </si>
  <si>
    <t>グループアカウント状態</t>
    <phoneticPr fontId="1"/>
  </si>
  <si>
    <t>m_emp_info_hd</t>
  </si>
  <si>
    <t>m_emp_info_hd</t>
    <phoneticPr fontId="1"/>
  </si>
  <si>
    <t>社員情報ヘッダーマスタ</t>
  </si>
  <si>
    <t>社員情報ヘッダーマスタ</t>
    <rPh sb="0" eb="2">
      <t>シャイン</t>
    </rPh>
    <rPh sb="2" eb="4">
      <t>ジョウホウ</t>
    </rPh>
    <phoneticPr fontId="1"/>
  </si>
  <si>
    <t>default_group_id</t>
    <phoneticPr fontId="1"/>
  </si>
  <si>
    <t>ルートグループID</t>
    <phoneticPr fontId="1"/>
  </si>
  <si>
    <t>デフォルトグループID</t>
    <phoneticPr fontId="1"/>
  </si>
  <si>
    <t>m_emp_info_hd(id)</t>
    <phoneticPr fontId="1"/>
  </si>
  <si>
    <t>account_id</t>
    <phoneticPr fontId="1"/>
  </si>
  <si>
    <t>-- グループアカウントアカウントID重複防止</t>
    <phoneticPr fontId="1"/>
  </si>
  <si>
    <t>ALTER TABLE `s_grp_account` ADD UNIQUE uk_s_grp_account_account_id(`root_group_id`, `account_id`);</t>
  </si>
  <si>
    <t>url</t>
    <phoneticPr fontId="1"/>
  </si>
  <si>
    <t>URL</t>
    <phoneticPr fontId="1"/>
  </si>
  <si>
    <t>r_acc_cooperation</t>
  </si>
  <si>
    <t>アカウント連携関連マスタ</t>
    <rPh sb="5" eb="7">
      <t>レンケイ</t>
    </rPh>
    <rPh sb="7" eb="9">
      <t>カンレン</t>
    </rPh>
    <phoneticPr fontId="1"/>
  </si>
  <si>
    <t>アカウント連携関連マスタ</t>
  </si>
  <si>
    <t>ACCOP</t>
    <phoneticPr fontId="1"/>
  </si>
  <si>
    <t>kbn</t>
    <phoneticPr fontId="1"/>
  </si>
  <si>
    <t>100</t>
    <phoneticPr fontId="1"/>
  </si>
  <si>
    <t>アカウント・ユーザー関連</t>
    <rPh sb="10" eb="12">
      <t>カンレン</t>
    </rPh>
    <phoneticPr fontId="1"/>
  </si>
  <si>
    <t>グループ関連</t>
    <rPh sb="4" eb="6">
      <t>カンレン</t>
    </rPh>
    <phoneticPr fontId="1"/>
  </si>
  <si>
    <t>権限関連</t>
    <rPh sb="0" eb="2">
      <t>ケンゲン</t>
    </rPh>
    <rPh sb="2" eb="4">
      <t>カンレン</t>
    </rPh>
    <phoneticPr fontId="1"/>
  </si>
  <si>
    <t>社員情報関連</t>
    <rPh sb="0" eb="2">
      <t>シャイン</t>
    </rPh>
    <rPh sb="2" eb="4">
      <t>ジョウホウ</t>
    </rPh>
    <rPh sb="4" eb="6">
      <t>カンレン</t>
    </rPh>
    <phoneticPr fontId="1"/>
  </si>
  <si>
    <t>汎用マスタ関連</t>
    <rPh sb="0" eb="2">
      <t>ハンヨウ</t>
    </rPh>
    <rPh sb="5" eb="7">
      <t>カンレン</t>
    </rPh>
    <phoneticPr fontId="1"/>
  </si>
  <si>
    <t>▼</t>
  </si>
  <si>
    <t>■</t>
  </si>
  <si>
    <t>☆:キー, ◎:オートインクリメント, ★:ユニーク, ◆:外部キー, ▼:種別リスト, ■:日時系</t>
    <rPh sb="30" eb="32">
      <t>ガイブ</t>
    </rPh>
    <rPh sb="38" eb="40">
      <t>シュベツ</t>
    </rPh>
    <rPh sb="47" eb="49">
      <t>ニチジ</t>
    </rPh>
    <rPh sb="49" eb="50">
      <t>ケイ</t>
    </rPh>
    <phoneticPr fontId="1"/>
  </si>
  <si>
    <r>
      <t>※</t>
    </r>
    <r>
      <rPr>
        <b/>
        <sz val="10"/>
        <color rgb="FFFF0000"/>
        <rFont val="メイリオ"/>
        <family val="3"/>
        <charset val="128"/>
      </rPr>
      <t>赤字</t>
    </r>
    <r>
      <rPr>
        <sz val="10"/>
        <color theme="1"/>
        <rFont val="メイリオ"/>
        <family val="3"/>
        <charset val="128"/>
      </rPr>
      <t>の項目でログイン認証します。</t>
    </r>
    <rPh sb="1" eb="3">
      <t>アカジ</t>
    </rPh>
    <rPh sb="4" eb="6">
      <t>コウモク</t>
    </rPh>
    <rPh sb="11" eb="13">
      <t>ニンショウ</t>
    </rPh>
    <phoneticPr fontId="1"/>
  </si>
  <si>
    <t>サービスアカウント-ログイン認証</t>
    <rPh sb="14" eb="16">
      <t>ニンショウ</t>
    </rPh>
    <phoneticPr fontId="1"/>
  </si>
  <si>
    <t>グループアカウント-ログイン認証</t>
    <phoneticPr fontId="1"/>
  </si>
  <si>
    <t>サービスアカウント-グループアカウント関連</t>
    <rPh sb="19" eb="21">
      <t>カンレン</t>
    </rPh>
    <phoneticPr fontId="1"/>
  </si>
  <si>
    <t>ログインユーザー認証</t>
    <phoneticPr fontId="1"/>
  </si>
  <si>
    <r>
      <t>※</t>
    </r>
    <r>
      <rPr>
        <b/>
        <sz val="10"/>
        <color rgb="FFFF0000"/>
        <rFont val="メイリオ"/>
        <family val="3"/>
        <charset val="128"/>
      </rPr>
      <t>赤字</t>
    </r>
    <r>
      <rPr>
        <sz val="10"/>
        <color theme="1"/>
        <rFont val="メイリオ"/>
        <family val="3"/>
        <charset val="128"/>
      </rPr>
      <t>の項目をログイン情報として保持します。</t>
    </r>
    <rPh sb="1" eb="3">
      <t>アカジ</t>
    </rPh>
    <rPh sb="4" eb="6">
      <t>コウモク</t>
    </rPh>
    <rPh sb="11" eb="13">
      <t>ジョウホウ</t>
    </rPh>
    <rPh sb="16" eb="18">
      <t>ホジ</t>
    </rPh>
    <phoneticPr fontId="1"/>
  </si>
  <si>
    <t>※ログインユーザーID</t>
    <phoneticPr fontId="1"/>
  </si>
  <si>
    <t>※ログインユーザー名</t>
    <phoneticPr fontId="1"/>
  </si>
  <si>
    <t>※ログイン権限ID</t>
    <phoneticPr fontId="1"/>
  </si>
  <si>
    <t>※ログイン権限名</t>
    <phoneticPr fontId="1"/>
  </si>
  <si>
    <t>(グループユーザー)</t>
    <phoneticPr fontId="1"/>
  </si>
  <si>
    <t>(アカウントユーザー)</t>
    <phoneticPr fontId="1"/>
  </si>
  <si>
    <t>(ルートグループ)</t>
    <phoneticPr fontId="1"/>
  </si>
  <si>
    <t>※ログイングループID</t>
    <phoneticPr fontId="1"/>
  </si>
  <si>
    <t>※ログイングループ名</t>
    <phoneticPr fontId="1"/>
  </si>
  <si>
    <t>※ユーザー区分</t>
    <phoneticPr fontId="1"/>
  </si>
  <si>
    <t>※ログインルートグループID</t>
    <phoneticPr fontId="1"/>
  </si>
  <si>
    <t>※ログインルートグループ名</t>
    <phoneticPr fontId="1"/>
  </si>
  <si>
    <t>※ログインルートグループコード</t>
    <phoneticPr fontId="1"/>
  </si>
  <si>
    <t>※ログインアカウントID</t>
    <phoneticPr fontId="1"/>
  </si>
  <si>
    <t>※ログインアカウントユーザーID</t>
    <phoneticPr fontId="1"/>
  </si>
  <si>
    <t>※ログインアカウントユーザー名</t>
    <phoneticPr fontId="1"/>
  </si>
  <si>
    <t>※1 がログイン認証トランへの登録対象となります。</t>
    <rPh sb="15" eb="17">
      <t>トウロク</t>
    </rPh>
    <rPh sb="17" eb="19">
      <t>タイショウ</t>
    </rPh>
    <phoneticPr fontId="1"/>
  </si>
  <si>
    <t>※1</t>
    <phoneticPr fontId="1"/>
  </si>
  <si>
    <t>アカウントID ※1</t>
    <phoneticPr fontId="1"/>
  </si>
  <si>
    <t>ユーザー区分 ※1</t>
    <rPh sb="4" eb="6">
      <t>クブン</t>
    </rPh>
    <phoneticPr fontId="1"/>
  </si>
  <si>
    <t>ー</t>
    <phoneticPr fontId="1"/>
  </si>
  <si>
    <t>⇒ ログイン後に登録</t>
    <rPh sb="6" eb="7">
      <t>ゴ</t>
    </rPh>
    <rPh sb="8" eb="10">
      <t>トウロク</t>
    </rPh>
    <phoneticPr fontId="1"/>
  </si>
  <si>
    <t>ユーザーID</t>
    <phoneticPr fontId="1"/>
  </si>
  <si>
    <t>※1～4 がログイン認証トランへの登録対象となります。</t>
    <rPh sb="17" eb="19">
      <t>トウロク</t>
    </rPh>
    <rPh sb="19" eb="21">
      <t>タイショウ</t>
    </rPh>
    <phoneticPr fontId="1"/>
  </si>
  <si>
    <t>ユーザー区分 ※2</t>
    <rPh sb="4" eb="6">
      <t>クブン</t>
    </rPh>
    <phoneticPr fontId="1"/>
  </si>
  <si>
    <t>ユーザーID ※3</t>
    <phoneticPr fontId="1"/>
  </si>
  <si>
    <t>権限ID ※4</t>
    <phoneticPr fontId="1"/>
  </si>
  <si>
    <t>※2</t>
  </si>
  <si>
    <t>※3</t>
  </si>
  <si>
    <t>※4</t>
  </si>
  <si>
    <t>ユーザーID ※2</t>
    <phoneticPr fontId="1"/>
  </si>
  <si>
    <t>グループID ※3</t>
    <phoneticPr fontId="1"/>
  </si>
  <si>
    <t>権限・使用許可</t>
  </si>
  <si>
    <t>メニュー</t>
    <phoneticPr fontId="1"/>
  </si>
  <si>
    <t>グループアカウント</t>
    <phoneticPr fontId="1"/>
  </si>
  <si>
    <t>■グループ関連</t>
    <rPh sb="5" eb="7">
      <t>カンレン</t>
    </rPh>
    <phoneticPr fontId="1"/>
  </si>
  <si>
    <t>■権限関連</t>
    <rPh sb="1" eb="3">
      <t>ケンゲン</t>
    </rPh>
    <rPh sb="3" eb="5">
      <t>カンレン</t>
    </rPh>
    <phoneticPr fontId="1"/>
  </si>
  <si>
    <t>■アカウント関連</t>
    <rPh sb="6" eb="8">
      <t>カンレン</t>
    </rPh>
    <phoneticPr fontId="1"/>
  </si>
  <si>
    <t>■ログイン関連</t>
    <rPh sb="5" eb="7">
      <t>カンレン</t>
    </rPh>
    <phoneticPr fontId="1"/>
  </si>
  <si>
    <t>グループメンバー(サブグループ)</t>
    <phoneticPr fontId="1"/>
  </si>
  <si>
    <t>(サブグループ)</t>
    <phoneticPr fontId="1"/>
  </si>
  <si>
    <t>グループメンバー(ルートグループ)</t>
    <phoneticPr fontId="1"/>
  </si>
  <si>
    <t>ER図</t>
    <rPh sb="2" eb="3">
      <t>ズ</t>
    </rPh>
    <phoneticPr fontId="1"/>
  </si>
  <si>
    <t>■社員情報関連</t>
    <rPh sb="1" eb="3">
      <t>シャイン</t>
    </rPh>
    <rPh sb="3" eb="5">
      <t>ジョウホウ</t>
    </rPh>
    <rPh sb="5" eb="7">
      <t>カンレン</t>
    </rPh>
    <phoneticPr fontId="1"/>
  </si>
  <si>
    <t>社員情報</t>
    <rPh sb="0" eb="2">
      <t>シャイン</t>
    </rPh>
    <rPh sb="2" eb="4">
      <t>ジョウホウ</t>
    </rPh>
    <phoneticPr fontId="1"/>
  </si>
  <si>
    <t>グループ社員サブ情報</t>
    <rPh sb="4" eb="6">
      <t>シャイン</t>
    </rPh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</si>
</sst>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0"/>
      <color theme="1" tint="0.24994659260841701"/>
      <name val="メイリオ"/>
      <family val="3"/>
      <charset val="128"/>
    </font>
    <font>
      <b/>
      <sz val="10"/>
      <color theme="1" tint="0.249977111117893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b/>
      <u/>
      <sz val="10"/>
      <color theme="1" tint="0.249977111117893"/>
      <name val="メイリオ"/>
      <family val="3"/>
      <charset val="128"/>
    </font>
    <font>
      <b/>
      <u/>
      <sz val="11"/>
      <color theme="1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b/>
      <u/>
      <sz val="12"/>
      <color theme="1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right" vertical="top"/>
    </xf>
    <xf numFmtId="49" fontId="9" fillId="2" borderId="1" xfId="0" applyNumberFormat="1" applyFont="1" applyFill="1" applyBorder="1" applyAlignment="1">
      <alignment horizontal="left" vertical="top" shrinkToFit="1"/>
    </xf>
    <xf numFmtId="49" fontId="9" fillId="2" borderId="1" xfId="0" applyNumberFormat="1" applyFont="1" applyFill="1" applyBorder="1" applyAlignment="1">
      <alignment vertical="top" shrinkToFit="1"/>
    </xf>
    <xf numFmtId="49" fontId="9" fillId="2" borderId="1" xfId="0" applyNumberFormat="1" applyFont="1" applyFill="1" applyBorder="1" applyAlignment="1">
      <alignment horizontal="right" vertical="top" shrinkToFit="1"/>
    </xf>
    <xf numFmtId="49" fontId="9" fillId="2" borderId="1" xfId="0" applyNumberFormat="1" applyFont="1" applyFill="1" applyBorder="1" applyAlignment="1">
      <alignment horizontal="center" vertical="top" shrinkToFit="1"/>
    </xf>
    <xf numFmtId="49" fontId="9" fillId="0" borderId="0" xfId="0" applyNumberFormat="1" applyFont="1" applyAlignment="1">
      <alignment vertical="top"/>
    </xf>
    <xf numFmtId="0" fontId="9" fillId="0" borderId="1" xfId="0" applyNumberFormat="1" applyFont="1" applyBorder="1" applyAlignment="1">
      <alignment vertical="top" shrinkToFit="1"/>
    </xf>
    <xf numFmtId="0" fontId="9" fillId="4" borderId="0" xfId="0" applyNumberFormat="1" applyFont="1" applyFill="1" applyBorder="1" applyAlignment="1">
      <alignment vertical="top" shrinkToFit="1"/>
    </xf>
    <xf numFmtId="0" fontId="9" fillId="5" borderId="1" xfId="0" applyNumberFormat="1" applyFont="1" applyFill="1" applyBorder="1" applyAlignment="1">
      <alignment vertical="top"/>
    </xf>
    <xf numFmtId="49" fontId="9" fillId="0" borderId="0" xfId="0" applyNumberFormat="1" applyFont="1" applyAlignment="1">
      <alignment horizontal="righ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0" fillId="4" borderId="0" xfId="0" applyNumberFormat="1" applyFont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left" vertical="top" shrinkToFit="1"/>
    </xf>
    <xf numFmtId="49" fontId="9" fillId="3" borderId="1" xfId="0" applyNumberFormat="1" applyFont="1" applyFill="1" applyBorder="1" applyAlignment="1">
      <alignment vertical="top" shrinkToFit="1"/>
    </xf>
    <xf numFmtId="49" fontId="9" fillId="3" borderId="1" xfId="0" applyNumberFormat="1" applyFont="1" applyFill="1" applyBorder="1" applyAlignment="1">
      <alignment horizontal="right" vertical="top" shrinkToFit="1"/>
    </xf>
    <xf numFmtId="49" fontId="9" fillId="3" borderId="1" xfId="0" applyNumberFormat="1" applyFont="1" applyFill="1" applyBorder="1" applyAlignment="1">
      <alignment horizontal="center" vertical="top" shrinkToFit="1"/>
    </xf>
    <xf numFmtId="49" fontId="9" fillId="2" borderId="2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right" vertical="top"/>
    </xf>
    <xf numFmtId="49" fontId="9" fillId="2" borderId="3" xfId="0" applyNumberFormat="1" applyFont="1" applyFill="1" applyBorder="1" applyAlignment="1">
      <alignment horizontal="center" vertical="top"/>
    </xf>
    <xf numFmtId="49" fontId="9" fillId="2" borderId="4" xfId="0" applyNumberFormat="1" applyFont="1" applyFill="1" applyBorder="1" applyAlignment="1">
      <alignment horizontal="right" vertical="top"/>
    </xf>
    <xf numFmtId="49" fontId="9" fillId="2" borderId="4" xfId="0" applyNumberFormat="1" applyFont="1" applyFill="1" applyBorder="1" applyAlignment="1">
      <alignment horizontal="left" vertical="top"/>
    </xf>
    <xf numFmtId="49" fontId="8" fillId="7" borderId="2" xfId="0" applyNumberFormat="1" applyFont="1" applyFill="1" applyBorder="1" applyAlignment="1">
      <alignment horizontal="right" vertical="top"/>
    </xf>
    <xf numFmtId="49" fontId="8" fillId="7" borderId="4" xfId="0" applyNumberFormat="1" applyFont="1" applyFill="1" applyBorder="1" applyAlignment="1">
      <alignment vertical="top"/>
    </xf>
    <xf numFmtId="49" fontId="8" fillId="7" borderId="1" xfId="0" applyNumberFormat="1" applyFont="1" applyFill="1" applyBorder="1" applyAlignment="1">
      <alignment horizontal="right" vertical="top"/>
    </xf>
    <xf numFmtId="49" fontId="8" fillId="7" borderId="1" xfId="0" applyNumberFormat="1" applyFont="1" applyFill="1" applyBorder="1" applyAlignment="1">
      <alignment horizontal="left" vertical="top"/>
    </xf>
    <xf numFmtId="49" fontId="8" fillId="7" borderId="1" xfId="0" applyNumberFormat="1" applyFont="1" applyFill="1" applyBorder="1" applyAlignment="1">
      <alignment vertical="top"/>
    </xf>
    <xf numFmtId="49" fontId="8" fillId="7" borderId="1" xfId="0" applyNumberFormat="1" applyFont="1" applyFill="1" applyBorder="1" applyAlignment="1">
      <alignment horizontal="center" vertical="top"/>
    </xf>
    <xf numFmtId="0" fontId="11" fillId="7" borderId="1" xfId="0" applyNumberFormat="1" applyFont="1" applyFill="1" applyBorder="1" applyAlignment="1">
      <alignment horizontal="left" vertical="top"/>
    </xf>
    <xf numFmtId="0" fontId="8" fillId="7" borderId="1" xfId="0" applyNumberFormat="1" applyFont="1" applyFill="1" applyBorder="1" applyAlignment="1">
      <alignment horizontal="left" vertical="top"/>
    </xf>
    <xf numFmtId="0" fontId="10" fillId="7" borderId="1" xfId="0" applyNumberFormat="1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right" vertical="top" shrinkToFit="1"/>
    </xf>
    <xf numFmtId="0" fontId="7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left" vertical="top" shrinkToFit="1"/>
    </xf>
    <xf numFmtId="49" fontId="5" fillId="2" borderId="8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>
      <alignment horizontal="left" vertical="center"/>
    </xf>
    <xf numFmtId="49" fontId="5" fillId="2" borderId="11" xfId="0" applyNumberFormat="1" applyFont="1" applyFill="1" applyBorder="1" applyAlignment="1">
      <alignment horizontal="left" vertical="center"/>
    </xf>
    <xf numFmtId="49" fontId="5" fillId="2" borderId="1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quotePrefix="1" applyNumberFormat="1" applyFont="1" applyFill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49" fontId="9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13" fillId="0" borderId="0" xfId="0" applyNumberFormat="1" applyFont="1"/>
    <xf numFmtId="49" fontId="4" fillId="6" borderId="0" xfId="0" applyNumberFormat="1" applyFont="1" applyFill="1"/>
    <xf numFmtId="49" fontId="14" fillId="2" borderId="1" xfId="0" applyNumberFormat="1" applyFont="1" applyFill="1" applyBorder="1" applyAlignment="1">
      <alignment vertical="top" shrinkToFit="1"/>
    </xf>
    <xf numFmtId="49" fontId="5" fillId="0" borderId="0" xfId="0" applyNumberFormat="1" applyFont="1"/>
    <xf numFmtId="49" fontId="9" fillId="2" borderId="13" xfId="0" applyNumberFormat="1" applyFont="1" applyFill="1" applyBorder="1" applyAlignment="1">
      <alignment horizontal="left" vertical="top"/>
    </xf>
    <xf numFmtId="49" fontId="9" fillId="2" borderId="13" xfId="0" applyNumberFormat="1" applyFont="1" applyFill="1" applyBorder="1" applyAlignment="1">
      <alignment vertical="top" shrinkToFit="1"/>
    </xf>
    <xf numFmtId="49" fontId="8" fillId="9" borderId="13" xfId="0" applyNumberFormat="1" applyFont="1" applyFill="1" applyBorder="1" applyAlignment="1">
      <alignment vertical="top"/>
    </xf>
    <xf numFmtId="49" fontId="15" fillId="0" borderId="0" xfId="0" applyNumberFormat="1" applyFont="1"/>
    <xf numFmtId="49" fontId="15" fillId="0" borderId="0" xfId="0" applyNumberFormat="1" applyFont="1" applyAlignment="1">
      <alignment horizontal="left"/>
    </xf>
    <xf numFmtId="49" fontId="9" fillId="2" borderId="14" xfId="0" applyNumberFormat="1" applyFont="1" applyFill="1" applyBorder="1" applyAlignment="1">
      <alignment horizontal="left" vertical="top"/>
    </xf>
    <xf numFmtId="49" fontId="9" fillId="2" borderId="15" xfId="0" applyNumberFormat="1" applyFont="1" applyFill="1" applyBorder="1" applyAlignment="1">
      <alignment horizontal="left" vertical="top"/>
    </xf>
    <xf numFmtId="49" fontId="8" fillId="7" borderId="15" xfId="0" applyNumberFormat="1" applyFont="1" applyFill="1" applyBorder="1" applyAlignment="1">
      <alignment vertical="top"/>
    </xf>
    <xf numFmtId="49" fontId="9" fillId="2" borderId="15" xfId="0" applyNumberFormat="1" applyFont="1" applyFill="1" applyBorder="1" applyAlignment="1">
      <alignment vertical="top" shrinkToFit="1"/>
    </xf>
    <xf numFmtId="49" fontId="9" fillId="2" borderId="16" xfId="0" applyNumberFormat="1" applyFont="1" applyFill="1" applyBorder="1" applyAlignment="1">
      <alignment vertical="top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7</xdr:col>
      <xdr:colOff>1483711</xdr:colOff>
      <xdr:row>14</xdr:row>
      <xdr:rowOff>201638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A0955F4E-3327-4EA4-910C-EAE7F6FB25DA}"/>
            </a:ext>
          </a:extLst>
        </xdr:cNvPr>
        <xdr:cNvGrpSpPr/>
      </xdr:nvGrpSpPr>
      <xdr:grpSpPr>
        <a:xfrm>
          <a:off x="5524500" y="3170464"/>
          <a:ext cx="1483711" cy="201638"/>
          <a:chOff x="5715000" y="3741964"/>
          <a:chExt cx="1483711" cy="201638"/>
        </a:xfrm>
      </xdr:grpSpPr>
      <xdr:cxnSp macro="">
        <xdr:nvCxnSpPr>
          <xdr:cNvPr id="43" name="直線コネクタ 2">
            <a:extLst>
              <a:ext uri="{FF2B5EF4-FFF2-40B4-BE49-F238E27FC236}">
                <a16:creationId xmlns:a16="http://schemas.microsoft.com/office/drawing/2014/main" id="{5FE756CC-B3CC-438D-A528-8819CDB3F427}"/>
              </a:ext>
            </a:extLst>
          </xdr:cNvPr>
          <xdr:cNvCxnSpPr>
            <a:stCxn id="44" idx="3"/>
            <a:endCxn id="4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FB744F52-1948-4A4F-91D6-08B0D1C7E396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D95577D-55E0-4C53-A83D-7BC4A13A97F2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1483711</xdr:colOff>
      <xdr:row>23</xdr:row>
      <xdr:rowOff>215246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3426C16D-5412-4328-BF5F-4BF7E73BAE23}"/>
            </a:ext>
          </a:extLst>
        </xdr:cNvPr>
        <xdr:cNvGrpSpPr/>
      </xdr:nvGrpSpPr>
      <xdr:grpSpPr>
        <a:xfrm>
          <a:off x="5524500" y="3823607"/>
          <a:ext cx="1483711" cy="1521532"/>
          <a:chOff x="5715000" y="3741964"/>
          <a:chExt cx="1483711" cy="1521531"/>
        </a:xfrm>
      </xdr:grpSpPr>
      <xdr:cxnSp macro="">
        <xdr:nvCxnSpPr>
          <xdr:cNvPr id="50" name="直線コネクタ 2">
            <a:extLst>
              <a:ext uri="{FF2B5EF4-FFF2-40B4-BE49-F238E27FC236}">
                <a16:creationId xmlns:a16="http://schemas.microsoft.com/office/drawing/2014/main" id="{68AE3916-AE69-4F4C-8974-0EFEA2AA92C5}"/>
              </a:ext>
            </a:extLst>
          </xdr:cNvPr>
          <xdr:cNvCxnSpPr>
            <a:stCxn id="51" idx="3"/>
            <a:endCxn id="52" idx="1"/>
          </xdr:cNvCxnSpPr>
        </xdr:nvCxnSpPr>
        <xdr:spPr>
          <a:xfrm>
            <a:off x="6219000" y="3842783"/>
            <a:ext cx="475711" cy="1319893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D55F6E74-D46C-4246-B924-1320AAF17A56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436DA4CF-EB7C-4473-9E00-85AC59D6A137}"/>
              </a:ext>
            </a:extLst>
          </xdr:cNvPr>
          <xdr:cNvSpPr/>
        </xdr:nvSpPr>
        <xdr:spPr>
          <a:xfrm>
            <a:off x="6694711" y="5061857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5</xdr:col>
      <xdr:colOff>0</xdr:colOff>
      <xdr:row>34</xdr:row>
      <xdr:rowOff>0</xdr:rowOff>
    </xdr:from>
    <xdr:to>
      <xdr:col>5</xdr:col>
      <xdr:colOff>1483711</xdr:colOff>
      <xdr:row>34</xdr:row>
      <xdr:rowOff>201638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B7FA449E-F137-49DE-A8F4-F342C078BEBE}"/>
            </a:ext>
          </a:extLst>
        </xdr:cNvPr>
        <xdr:cNvGrpSpPr/>
      </xdr:nvGrpSpPr>
      <xdr:grpSpPr>
        <a:xfrm>
          <a:off x="2476500" y="7511143"/>
          <a:ext cx="1483711" cy="201638"/>
          <a:chOff x="5715000" y="3741964"/>
          <a:chExt cx="1483711" cy="201638"/>
        </a:xfrm>
      </xdr:grpSpPr>
      <xdr:cxnSp macro="">
        <xdr:nvCxnSpPr>
          <xdr:cNvPr id="55" name="直線コネクタ 2">
            <a:extLst>
              <a:ext uri="{FF2B5EF4-FFF2-40B4-BE49-F238E27FC236}">
                <a16:creationId xmlns:a16="http://schemas.microsoft.com/office/drawing/2014/main" id="{6240E6F7-AEC5-4540-B254-0B565563051C}"/>
              </a:ext>
            </a:extLst>
          </xdr:cNvPr>
          <xdr:cNvCxnSpPr>
            <a:stCxn id="56" idx="3"/>
            <a:endCxn id="57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60E287A9-26F1-40D7-85F0-5610A522133D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8C1AFBF-330C-487C-8972-2ACD290E5C33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7</xdr:col>
      <xdr:colOff>0</xdr:colOff>
      <xdr:row>34</xdr:row>
      <xdr:rowOff>217713</xdr:rowOff>
    </xdr:from>
    <xdr:to>
      <xdr:col>7</xdr:col>
      <xdr:colOff>1483711</xdr:colOff>
      <xdr:row>36</xdr:row>
      <xdr:rowOff>217713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FBB38C16-D246-4D26-B74D-494C9A9FF767}"/>
            </a:ext>
          </a:extLst>
        </xdr:cNvPr>
        <xdr:cNvGrpSpPr/>
      </xdr:nvGrpSpPr>
      <xdr:grpSpPr>
        <a:xfrm>
          <a:off x="5524500" y="7728856"/>
          <a:ext cx="1483711" cy="435428"/>
          <a:chOff x="5715000" y="3741963"/>
          <a:chExt cx="1483711" cy="435429"/>
        </a:xfrm>
      </xdr:grpSpPr>
      <xdr:cxnSp macro="">
        <xdr:nvCxnSpPr>
          <xdr:cNvPr id="59" name="直線コネクタ 2">
            <a:extLst>
              <a:ext uri="{FF2B5EF4-FFF2-40B4-BE49-F238E27FC236}">
                <a16:creationId xmlns:a16="http://schemas.microsoft.com/office/drawing/2014/main" id="{3510F6C2-7E58-4CE5-9673-ED1250955363}"/>
              </a:ext>
            </a:extLst>
          </xdr:cNvPr>
          <xdr:cNvCxnSpPr>
            <a:stCxn id="60" idx="3"/>
            <a:endCxn id="61" idx="1"/>
          </xdr:cNvCxnSpPr>
        </xdr:nvCxnSpPr>
        <xdr:spPr>
          <a:xfrm>
            <a:off x="6219000" y="3959678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DF8456F9-702D-447F-8E7F-51D330B49A32}"/>
              </a:ext>
            </a:extLst>
          </xdr:cNvPr>
          <xdr:cNvSpPr/>
        </xdr:nvSpPr>
        <xdr:spPr>
          <a:xfrm>
            <a:off x="5715000" y="3741963"/>
            <a:ext cx="504000" cy="435429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0A80FE3C-308E-4550-8969-B8E2419E5050}"/>
              </a:ext>
            </a:extLst>
          </xdr:cNvPr>
          <xdr:cNvSpPr/>
        </xdr:nvSpPr>
        <xdr:spPr>
          <a:xfrm>
            <a:off x="6694711" y="3741963"/>
            <a:ext cx="504000" cy="435429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1483711</xdr:colOff>
      <xdr:row>46</xdr:row>
      <xdr:rowOff>201638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0DA346BD-5E67-4BCA-9087-5C87EC9FB5EC}"/>
            </a:ext>
          </a:extLst>
        </xdr:cNvPr>
        <xdr:cNvGrpSpPr/>
      </xdr:nvGrpSpPr>
      <xdr:grpSpPr>
        <a:xfrm>
          <a:off x="11620500" y="10123714"/>
          <a:ext cx="1483711" cy="201638"/>
          <a:chOff x="5715000" y="3741964"/>
          <a:chExt cx="1483711" cy="201638"/>
        </a:xfrm>
      </xdr:grpSpPr>
      <xdr:cxnSp macro="">
        <xdr:nvCxnSpPr>
          <xdr:cNvPr id="72" name="直線コネクタ 2">
            <a:extLst>
              <a:ext uri="{FF2B5EF4-FFF2-40B4-BE49-F238E27FC236}">
                <a16:creationId xmlns:a16="http://schemas.microsoft.com/office/drawing/2014/main" id="{C9EE0F88-916A-4E10-BBCC-A26459277729}"/>
              </a:ext>
            </a:extLst>
          </xdr:cNvPr>
          <xdr:cNvCxnSpPr>
            <a:stCxn id="73" idx="3"/>
            <a:endCxn id="74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59EF3900-9BDC-42A3-8CF5-D197F3BA7D1B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910AAB52-9E09-494C-AFD5-9E4ED09A540D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4</xdr:col>
      <xdr:colOff>1510393</xdr:colOff>
      <xdr:row>70</xdr:row>
      <xdr:rowOff>204102</xdr:rowOff>
    </xdr:from>
    <xdr:to>
      <xdr:col>7</xdr:col>
      <xdr:colOff>1483710</xdr:colOff>
      <xdr:row>75</xdr:row>
      <xdr:rowOff>201633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3813BAB6-975A-4D3A-81EC-A566A3B903D3}"/>
            </a:ext>
          </a:extLst>
        </xdr:cNvPr>
        <xdr:cNvGrpSpPr/>
      </xdr:nvGrpSpPr>
      <xdr:grpSpPr>
        <a:xfrm>
          <a:off x="2462893" y="15552959"/>
          <a:ext cx="4545317" cy="1086103"/>
          <a:chOff x="5701393" y="4599213"/>
          <a:chExt cx="4545317" cy="1086103"/>
        </a:xfrm>
      </xdr:grpSpPr>
      <xdr:cxnSp macro="">
        <xdr:nvCxnSpPr>
          <xdr:cNvPr id="91" name="直線コネクタ 2">
            <a:extLst>
              <a:ext uri="{FF2B5EF4-FFF2-40B4-BE49-F238E27FC236}">
                <a16:creationId xmlns:a16="http://schemas.microsoft.com/office/drawing/2014/main" id="{1CF39B91-1C17-46C7-A6FC-3DAF15361B47}"/>
              </a:ext>
            </a:extLst>
          </xdr:cNvPr>
          <xdr:cNvCxnSpPr>
            <a:stCxn id="92" idx="3"/>
            <a:endCxn id="93" idx="1"/>
          </xdr:cNvCxnSpPr>
        </xdr:nvCxnSpPr>
        <xdr:spPr>
          <a:xfrm>
            <a:off x="6205393" y="4700032"/>
            <a:ext cx="3537317" cy="884465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1B5F5C19-76EA-4056-9AE2-F8C9B98A679E}"/>
              </a:ext>
            </a:extLst>
          </xdr:cNvPr>
          <xdr:cNvSpPr/>
        </xdr:nvSpPr>
        <xdr:spPr>
          <a:xfrm>
            <a:off x="5701393" y="4599213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27597348-32F0-4784-A8B8-2D41E470E7BD}"/>
              </a:ext>
            </a:extLst>
          </xdr:cNvPr>
          <xdr:cNvSpPr/>
        </xdr:nvSpPr>
        <xdr:spPr>
          <a:xfrm>
            <a:off x="9742710" y="5483678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73</xdr:row>
      <xdr:rowOff>2</xdr:rowOff>
    </xdr:from>
    <xdr:to>
      <xdr:col>13</xdr:col>
      <xdr:colOff>1456496</xdr:colOff>
      <xdr:row>90</xdr:row>
      <xdr:rowOff>215249</xdr:rowOff>
    </xdr:to>
    <xdr:grpSp>
      <xdr:nvGrpSpPr>
        <xdr:cNvPr id="98" name="グループ化 97">
          <a:extLst>
            <a:ext uri="{FF2B5EF4-FFF2-40B4-BE49-F238E27FC236}">
              <a16:creationId xmlns:a16="http://schemas.microsoft.com/office/drawing/2014/main" id="{6EEB74F1-60B9-4EAB-8425-9B669F138271}"/>
            </a:ext>
          </a:extLst>
        </xdr:cNvPr>
        <xdr:cNvGrpSpPr/>
      </xdr:nvGrpSpPr>
      <xdr:grpSpPr>
        <a:xfrm>
          <a:off x="2476500" y="16002002"/>
          <a:ext cx="13648496" cy="3916390"/>
          <a:chOff x="5715000" y="3741964"/>
          <a:chExt cx="13648496" cy="4025535"/>
        </a:xfrm>
      </xdr:grpSpPr>
      <xdr:cxnSp macro="">
        <xdr:nvCxnSpPr>
          <xdr:cNvPr id="99" name="直線コネクタ 2">
            <a:extLst>
              <a:ext uri="{FF2B5EF4-FFF2-40B4-BE49-F238E27FC236}">
                <a16:creationId xmlns:a16="http://schemas.microsoft.com/office/drawing/2014/main" id="{E8713F7C-A973-4155-8AA7-98F56073BA34}"/>
              </a:ext>
            </a:extLst>
          </xdr:cNvPr>
          <xdr:cNvCxnSpPr>
            <a:stCxn id="100" idx="3"/>
            <a:endCxn id="101" idx="1"/>
          </xdr:cNvCxnSpPr>
        </xdr:nvCxnSpPr>
        <xdr:spPr>
          <a:xfrm>
            <a:off x="6219000" y="3842784"/>
            <a:ext cx="12640496" cy="3823897"/>
          </a:xfrm>
          <a:prstGeom prst="bentConnector3">
            <a:avLst>
              <a:gd name="adj1" fmla="val 7910"/>
            </a:avLst>
          </a:prstGeom>
          <a:ln w="317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EBB96C12-EEFD-4513-B678-C6F1655CD154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6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928152D9-CCFF-40F8-9203-E75601742048}"/>
              </a:ext>
            </a:extLst>
          </xdr:cNvPr>
          <xdr:cNvSpPr/>
        </xdr:nvSpPr>
        <xdr:spPr>
          <a:xfrm>
            <a:off x="18859496" y="7565861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6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14</xdr:row>
      <xdr:rowOff>0</xdr:rowOff>
    </xdr:from>
    <xdr:to>
      <xdr:col>5</xdr:col>
      <xdr:colOff>1483711</xdr:colOff>
      <xdr:row>14</xdr:row>
      <xdr:rowOff>201638</xdr:rowOff>
    </xdr:to>
    <xdr:grpSp>
      <xdr:nvGrpSpPr>
        <xdr:cNvPr id="122" name="グループ化 121">
          <a:extLst>
            <a:ext uri="{FF2B5EF4-FFF2-40B4-BE49-F238E27FC236}">
              <a16:creationId xmlns:a16="http://schemas.microsoft.com/office/drawing/2014/main" id="{478B0C86-7FF8-4ACA-86FC-743AE6AFE400}"/>
            </a:ext>
          </a:extLst>
        </xdr:cNvPr>
        <xdr:cNvGrpSpPr/>
      </xdr:nvGrpSpPr>
      <xdr:grpSpPr>
        <a:xfrm>
          <a:off x="2476500" y="3170464"/>
          <a:ext cx="1483711" cy="201638"/>
          <a:chOff x="5715000" y="3741964"/>
          <a:chExt cx="1483711" cy="201638"/>
        </a:xfrm>
      </xdr:grpSpPr>
      <xdr:cxnSp macro="">
        <xdr:nvCxnSpPr>
          <xdr:cNvPr id="123" name="直線コネクタ 2">
            <a:extLst>
              <a:ext uri="{FF2B5EF4-FFF2-40B4-BE49-F238E27FC236}">
                <a16:creationId xmlns:a16="http://schemas.microsoft.com/office/drawing/2014/main" id="{BB9E109F-6B57-4C98-8C05-14458E945556}"/>
              </a:ext>
            </a:extLst>
          </xdr:cNvPr>
          <xdr:cNvCxnSpPr>
            <a:stCxn id="124" idx="3"/>
            <a:endCxn id="12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FFF215D4-4500-4499-B4A8-D786454808A2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7475EF46-2A5B-4463-A0AF-85B8C691D563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65</xdr:row>
      <xdr:rowOff>0</xdr:rowOff>
    </xdr:from>
    <xdr:to>
      <xdr:col>5</xdr:col>
      <xdr:colOff>1483711</xdr:colOff>
      <xdr:row>69</xdr:row>
      <xdr:rowOff>201638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9B6C8FEC-D96A-45DB-A30A-D4D0D4728C43}"/>
            </a:ext>
          </a:extLst>
        </xdr:cNvPr>
        <xdr:cNvGrpSpPr/>
      </xdr:nvGrpSpPr>
      <xdr:grpSpPr>
        <a:xfrm>
          <a:off x="2476500" y="14260286"/>
          <a:ext cx="1483711" cy="1072495"/>
          <a:chOff x="5715000" y="2871107"/>
          <a:chExt cx="1483711" cy="1072495"/>
        </a:xfrm>
      </xdr:grpSpPr>
      <xdr:cxnSp macro="">
        <xdr:nvCxnSpPr>
          <xdr:cNvPr id="128" name="直線コネクタ 2">
            <a:extLst>
              <a:ext uri="{FF2B5EF4-FFF2-40B4-BE49-F238E27FC236}">
                <a16:creationId xmlns:a16="http://schemas.microsoft.com/office/drawing/2014/main" id="{4038D67A-FB1F-4745-9962-DEF92FFB069E}"/>
              </a:ext>
            </a:extLst>
          </xdr:cNvPr>
          <xdr:cNvCxnSpPr>
            <a:stCxn id="129" idx="3"/>
            <a:endCxn id="130" idx="1"/>
          </xdr:cNvCxnSpPr>
        </xdr:nvCxnSpPr>
        <xdr:spPr>
          <a:xfrm flipV="1">
            <a:off x="6219000" y="2971926"/>
            <a:ext cx="475711" cy="870857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FDA3B1E7-FCA8-4E78-B4E1-B125A8692C54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E40CB943-CDA6-437A-AAD0-46AE239BF206}"/>
              </a:ext>
            </a:extLst>
          </xdr:cNvPr>
          <xdr:cNvSpPr/>
        </xdr:nvSpPr>
        <xdr:spPr>
          <a:xfrm>
            <a:off x="6694711" y="2871107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5</xdr:col>
      <xdr:colOff>0</xdr:colOff>
      <xdr:row>107</xdr:row>
      <xdr:rowOff>0</xdr:rowOff>
    </xdr:from>
    <xdr:to>
      <xdr:col>5</xdr:col>
      <xdr:colOff>1483711</xdr:colOff>
      <xdr:row>107</xdr:row>
      <xdr:rowOff>201638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EA00BA80-2B32-4DE8-BD69-8E30AA6BB59F}"/>
            </a:ext>
          </a:extLst>
        </xdr:cNvPr>
        <xdr:cNvGrpSpPr/>
      </xdr:nvGrpSpPr>
      <xdr:grpSpPr>
        <a:xfrm>
          <a:off x="2476500" y="23445107"/>
          <a:ext cx="1483711" cy="201638"/>
          <a:chOff x="5715000" y="3741964"/>
          <a:chExt cx="1483711" cy="201638"/>
        </a:xfrm>
      </xdr:grpSpPr>
      <xdr:cxnSp macro="">
        <xdr:nvCxnSpPr>
          <xdr:cNvPr id="150" name="直線コネクタ 2">
            <a:extLst>
              <a:ext uri="{FF2B5EF4-FFF2-40B4-BE49-F238E27FC236}">
                <a16:creationId xmlns:a16="http://schemas.microsoft.com/office/drawing/2014/main" id="{6A5CA35A-BEA2-4DEF-82D0-4619E1D6446C}"/>
              </a:ext>
            </a:extLst>
          </xdr:cNvPr>
          <xdr:cNvCxnSpPr>
            <a:stCxn id="151" idx="3"/>
            <a:endCxn id="152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2EACBFB9-EF9B-4890-8263-EB022644F7F6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A9DE6864-E1DF-43E7-8A0C-3B8F96BF8284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7</xdr:col>
      <xdr:colOff>0</xdr:colOff>
      <xdr:row>107</xdr:row>
      <xdr:rowOff>0</xdr:rowOff>
    </xdr:from>
    <xdr:to>
      <xdr:col>7</xdr:col>
      <xdr:colOff>1483711</xdr:colOff>
      <xdr:row>107</xdr:row>
      <xdr:rowOff>201638</xdr:rowOff>
    </xdr:to>
    <xdr:grpSp>
      <xdr:nvGrpSpPr>
        <xdr:cNvPr id="153" name="グループ化 152">
          <a:extLst>
            <a:ext uri="{FF2B5EF4-FFF2-40B4-BE49-F238E27FC236}">
              <a16:creationId xmlns:a16="http://schemas.microsoft.com/office/drawing/2014/main" id="{39B6E3F8-1AB6-4C57-8A1C-B1D955F5AB40}"/>
            </a:ext>
          </a:extLst>
        </xdr:cNvPr>
        <xdr:cNvGrpSpPr/>
      </xdr:nvGrpSpPr>
      <xdr:grpSpPr>
        <a:xfrm>
          <a:off x="5524500" y="23445107"/>
          <a:ext cx="1483711" cy="201638"/>
          <a:chOff x="5715000" y="3741964"/>
          <a:chExt cx="1483711" cy="201638"/>
        </a:xfrm>
      </xdr:grpSpPr>
      <xdr:cxnSp macro="">
        <xdr:nvCxnSpPr>
          <xdr:cNvPr id="154" name="直線コネクタ 2">
            <a:extLst>
              <a:ext uri="{FF2B5EF4-FFF2-40B4-BE49-F238E27FC236}">
                <a16:creationId xmlns:a16="http://schemas.microsoft.com/office/drawing/2014/main" id="{C7DDC685-30FE-45B2-AE3A-0F777D655DE1}"/>
              </a:ext>
            </a:extLst>
          </xdr:cNvPr>
          <xdr:cNvCxnSpPr>
            <a:stCxn id="155" idx="3"/>
            <a:endCxn id="156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12A4881C-AD5A-4158-888D-F6618D8D21DC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EC79CECF-469B-4F1C-8713-D57A14C25EFA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9</xdr:col>
      <xdr:colOff>0</xdr:colOff>
      <xdr:row>109</xdr:row>
      <xdr:rowOff>0</xdr:rowOff>
    </xdr:from>
    <xdr:to>
      <xdr:col>9</xdr:col>
      <xdr:colOff>1483711</xdr:colOff>
      <xdr:row>109</xdr:row>
      <xdr:rowOff>201638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30F1CAB2-E150-4C73-9443-19FC8ECA9AE9}"/>
            </a:ext>
          </a:extLst>
        </xdr:cNvPr>
        <xdr:cNvGrpSpPr/>
      </xdr:nvGrpSpPr>
      <xdr:grpSpPr>
        <a:xfrm>
          <a:off x="8572500" y="23880536"/>
          <a:ext cx="1483711" cy="201638"/>
          <a:chOff x="5715000" y="3741964"/>
          <a:chExt cx="1483711" cy="201638"/>
        </a:xfrm>
      </xdr:grpSpPr>
      <xdr:cxnSp macro="">
        <xdr:nvCxnSpPr>
          <xdr:cNvPr id="158" name="直線コネクタ 2">
            <a:extLst>
              <a:ext uri="{FF2B5EF4-FFF2-40B4-BE49-F238E27FC236}">
                <a16:creationId xmlns:a16="http://schemas.microsoft.com/office/drawing/2014/main" id="{FFB621C2-7DA5-46ED-BF8D-D4A1C7D10F5A}"/>
              </a:ext>
            </a:extLst>
          </xdr:cNvPr>
          <xdr:cNvCxnSpPr>
            <a:stCxn id="159" idx="3"/>
            <a:endCxn id="160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F25D901E-9135-4846-9234-673D0D3A1119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5DF7B514-708B-4CB3-9351-D4C64F087935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0</xdr:colOff>
      <xdr:row>66</xdr:row>
      <xdr:rowOff>13608</xdr:rowOff>
    </xdr:from>
    <xdr:to>
      <xdr:col>7</xdr:col>
      <xdr:colOff>1483711</xdr:colOff>
      <xdr:row>69</xdr:row>
      <xdr:rowOff>201638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28B5CB91-4006-4EA6-B020-C70AA7BACC6A}"/>
            </a:ext>
          </a:extLst>
        </xdr:cNvPr>
        <xdr:cNvGrpSpPr/>
      </xdr:nvGrpSpPr>
      <xdr:grpSpPr>
        <a:xfrm>
          <a:off x="5524500" y="14491608"/>
          <a:ext cx="1483711" cy="841173"/>
          <a:chOff x="5715000" y="3102429"/>
          <a:chExt cx="1483711" cy="841173"/>
        </a:xfrm>
      </xdr:grpSpPr>
      <xdr:cxnSp macro="">
        <xdr:nvCxnSpPr>
          <xdr:cNvPr id="165" name="直線コネクタ 2">
            <a:extLst>
              <a:ext uri="{FF2B5EF4-FFF2-40B4-BE49-F238E27FC236}">
                <a16:creationId xmlns:a16="http://schemas.microsoft.com/office/drawing/2014/main" id="{1E526120-933B-4939-AC9D-F009296EE25E}"/>
              </a:ext>
            </a:extLst>
          </xdr:cNvPr>
          <xdr:cNvCxnSpPr>
            <a:stCxn id="166" idx="3"/>
            <a:endCxn id="167" idx="1"/>
          </xdr:cNvCxnSpPr>
        </xdr:nvCxnSpPr>
        <xdr:spPr>
          <a:xfrm flipV="1">
            <a:off x="6219000" y="3203248"/>
            <a:ext cx="475711" cy="639535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DCC04082-7F94-41E2-84C9-EC994055E718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8F1DB54B-1A6F-4977-ABEE-DE33D809CA0A}"/>
              </a:ext>
            </a:extLst>
          </xdr:cNvPr>
          <xdr:cNvSpPr/>
        </xdr:nvSpPr>
        <xdr:spPr>
          <a:xfrm>
            <a:off x="6694711" y="3102429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11</xdr:col>
      <xdr:colOff>0</xdr:colOff>
      <xdr:row>83</xdr:row>
      <xdr:rowOff>0</xdr:rowOff>
    </xdr:from>
    <xdr:to>
      <xdr:col>11</xdr:col>
      <xdr:colOff>1483711</xdr:colOff>
      <xdr:row>83</xdr:row>
      <xdr:rowOff>201638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CBB0C275-ACBF-4158-9235-BDD094898F6A}"/>
            </a:ext>
          </a:extLst>
        </xdr:cNvPr>
        <xdr:cNvGrpSpPr/>
      </xdr:nvGrpSpPr>
      <xdr:grpSpPr>
        <a:xfrm>
          <a:off x="11620500" y="18179143"/>
          <a:ext cx="1483711" cy="201638"/>
          <a:chOff x="5715000" y="3741964"/>
          <a:chExt cx="1483711" cy="201638"/>
        </a:xfrm>
      </xdr:grpSpPr>
      <xdr:cxnSp macro="">
        <xdr:nvCxnSpPr>
          <xdr:cNvPr id="80" name="直線コネクタ 2">
            <a:extLst>
              <a:ext uri="{FF2B5EF4-FFF2-40B4-BE49-F238E27FC236}">
                <a16:creationId xmlns:a16="http://schemas.microsoft.com/office/drawing/2014/main" id="{89F06D2E-178D-4180-9A42-42C5CE1473F0}"/>
              </a:ext>
            </a:extLst>
          </xdr:cNvPr>
          <xdr:cNvCxnSpPr>
            <a:stCxn id="81" idx="3"/>
            <a:endCxn id="82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3A25BAD0-285B-4B3F-B048-240D746F7245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1BF2664C-83C8-4A65-B6A4-2B07967639D9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72</xdr:row>
      <xdr:rowOff>0</xdr:rowOff>
    </xdr:from>
    <xdr:to>
      <xdr:col>9</xdr:col>
      <xdr:colOff>1483710</xdr:colOff>
      <xdr:row>80</xdr:row>
      <xdr:rowOff>215249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C03BCCE2-6188-4021-AA85-0532BFDD2CD8}"/>
            </a:ext>
          </a:extLst>
        </xdr:cNvPr>
        <xdr:cNvGrpSpPr/>
      </xdr:nvGrpSpPr>
      <xdr:grpSpPr>
        <a:xfrm>
          <a:off x="2476500" y="15784286"/>
          <a:ext cx="7579710" cy="1956963"/>
          <a:chOff x="5715000" y="3741964"/>
          <a:chExt cx="7579710" cy="1966379"/>
        </a:xfrm>
      </xdr:grpSpPr>
      <xdr:cxnSp macro="">
        <xdr:nvCxnSpPr>
          <xdr:cNvPr id="84" name="直線コネクタ 2">
            <a:extLst>
              <a:ext uri="{FF2B5EF4-FFF2-40B4-BE49-F238E27FC236}">
                <a16:creationId xmlns:a16="http://schemas.microsoft.com/office/drawing/2014/main" id="{90C580E4-6552-4A45-B4BD-4CD792C9924E}"/>
              </a:ext>
            </a:extLst>
          </xdr:cNvPr>
          <xdr:cNvCxnSpPr>
            <a:stCxn id="85" idx="3"/>
            <a:endCxn id="86" idx="1"/>
          </xdr:cNvCxnSpPr>
        </xdr:nvCxnSpPr>
        <xdr:spPr>
          <a:xfrm>
            <a:off x="6219000" y="3842783"/>
            <a:ext cx="6571710" cy="1764741"/>
          </a:xfrm>
          <a:prstGeom prst="bentConnector3">
            <a:avLst>
              <a:gd name="adj1" fmla="val 20598"/>
            </a:avLst>
          </a:prstGeom>
          <a:ln w="31750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1BA4E6F6-68E4-4786-97D3-35C7331EB107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4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4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9FD3D169-8A37-47D0-9FF8-2DDF2872752B}"/>
              </a:ext>
            </a:extLst>
          </xdr:cNvPr>
          <xdr:cNvSpPr/>
        </xdr:nvSpPr>
        <xdr:spPr>
          <a:xfrm>
            <a:off x="12790710" y="5506705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4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4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1483711</xdr:colOff>
      <xdr:row>55</xdr:row>
      <xdr:rowOff>215247</xdr:rowOff>
    </xdr:to>
    <xdr:grpSp>
      <xdr:nvGrpSpPr>
        <xdr:cNvPr id="116" name="グループ化 115">
          <a:extLst>
            <a:ext uri="{FF2B5EF4-FFF2-40B4-BE49-F238E27FC236}">
              <a16:creationId xmlns:a16="http://schemas.microsoft.com/office/drawing/2014/main" id="{760D8D4C-03E0-4306-BFA9-7B75549CE1D8}"/>
            </a:ext>
          </a:extLst>
        </xdr:cNvPr>
        <xdr:cNvGrpSpPr/>
      </xdr:nvGrpSpPr>
      <xdr:grpSpPr>
        <a:xfrm>
          <a:off x="8572500" y="8164286"/>
          <a:ext cx="4531711" cy="4134104"/>
          <a:chOff x="5715000" y="3741964"/>
          <a:chExt cx="4531711" cy="4787242"/>
        </a:xfrm>
      </xdr:grpSpPr>
      <xdr:cxnSp macro="">
        <xdr:nvCxnSpPr>
          <xdr:cNvPr id="117" name="直線コネクタ 2">
            <a:extLst>
              <a:ext uri="{FF2B5EF4-FFF2-40B4-BE49-F238E27FC236}">
                <a16:creationId xmlns:a16="http://schemas.microsoft.com/office/drawing/2014/main" id="{A84E491E-820C-42B4-B8CE-1F94EAC14CB3}"/>
              </a:ext>
            </a:extLst>
          </xdr:cNvPr>
          <xdr:cNvCxnSpPr>
            <a:stCxn id="118" idx="3"/>
            <a:endCxn id="119" idx="1"/>
          </xdr:cNvCxnSpPr>
        </xdr:nvCxnSpPr>
        <xdr:spPr>
          <a:xfrm>
            <a:off x="6219000" y="3842783"/>
            <a:ext cx="3523711" cy="4585604"/>
          </a:xfrm>
          <a:prstGeom prst="bentConnector3">
            <a:avLst>
              <a:gd name="adj1" fmla="val 2889"/>
            </a:avLst>
          </a:prstGeom>
          <a:ln w="31750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7F498D8-E889-49E1-8CAD-816C9DBF31BD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4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4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86E5D30A-DA62-4887-B919-50E1014FF705}"/>
              </a:ext>
            </a:extLst>
          </xdr:cNvPr>
          <xdr:cNvSpPr/>
        </xdr:nvSpPr>
        <xdr:spPr>
          <a:xfrm>
            <a:off x="9742711" y="8327568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4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4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0</xdr:colOff>
      <xdr:row>36</xdr:row>
      <xdr:rowOff>0</xdr:rowOff>
    </xdr:from>
    <xdr:to>
      <xdr:col>9</xdr:col>
      <xdr:colOff>1483711</xdr:colOff>
      <xdr:row>46</xdr:row>
      <xdr:rowOff>201640</xdr:rowOff>
    </xdr:to>
    <xdr:grpSp>
      <xdr:nvGrpSpPr>
        <xdr:cNvPr id="120" name="グループ化 119">
          <a:extLst>
            <a:ext uri="{FF2B5EF4-FFF2-40B4-BE49-F238E27FC236}">
              <a16:creationId xmlns:a16="http://schemas.microsoft.com/office/drawing/2014/main" id="{05368E01-A252-4D26-9804-798151A820BE}"/>
            </a:ext>
          </a:extLst>
        </xdr:cNvPr>
        <xdr:cNvGrpSpPr/>
      </xdr:nvGrpSpPr>
      <xdr:grpSpPr>
        <a:xfrm>
          <a:off x="8572500" y="7946571"/>
          <a:ext cx="1483711" cy="2378783"/>
          <a:chOff x="5715000" y="3741964"/>
          <a:chExt cx="1483711" cy="3031922"/>
        </a:xfrm>
      </xdr:grpSpPr>
      <xdr:cxnSp macro="">
        <xdr:nvCxnSpPr>
          <xdr:cNvPr id="121" name="直線コネクタ 2">
            <a:extLst>
              <a:ext uri="{FF2B5EF4-FFF2-40B4-BE49-F238E27FC236}">
                <a16:creationId xmlns:a16="http://schemas.microsoft.com/office/drawing/2014/main" id="{9A96CAF7-F2A8-4AE1-B5C0-EE1B8574F6A3}"/>
              </a:ext>
            </a:extLst>
          </xdr:cNvPr>
          <xdr:cNvCxnSpPr>
            <a:stCxn id="126" idx="3"/>
            <a:endCxn id="131" idx="1"/>
          </xdr:cNvCxnSpPr>
        </xdr:nvCxnSpPr>
        <xdr:spPr>
          <a:xfrm>
            <a:off x="6219000" y="3842783"/>
            <a:ext cx="475711" cy="2830284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99828007-C632-4485-8411-1A50E4AC1A59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8A97F8DD-833B-42E7-9780-ABC6153E09F9}"/>
              </a:ext>
            </a:extLst>
          </xdr:cNvPr>
          <xdr:cNvSpPr/>
        </xdr:nvSpPr>
        <xdr:spPr>
          <a:xfrm>
            <a:off x="6694711" y="6572248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0</xdr:colOff>
      <xdr:row>35</xdr:row>
      <xdr:rowOff>0</xdr:rowOff>
    </xdr:from>
    <xdr:to>
      <xdr:col>9</xdr:col>
      <xdr:colOff>1483711</xdr:colOff>
      <xdr:row>35</xdr:row>
      <xdr:rowOff>201638</xdr:rowOff>
    </xdr:to>
    <xdr:grpSp>
      <xdr:nvGrpSpPr>
        <xdr:cNvPr id="132" name="グループ化 131">
          <a:extLst>
            <a:ext uri="{FF2B5EF4-FFF2-40B4-BE49-F238E27FC236}">
              <a16:creationId xmlns:a16="http://schemas.microsoft.com/office/drawing/2014/main" id="{5BCE1422-5919-4C01-A08D-F3F3311DDA54}"/>
            </a:ext>
          </a:extLst>
        </xdr:cNvPr>
        <xdr:cNvGrpSpPr/>
      </xdr:nvGrpSpPr>
      <xdr:grpSpPr>
        <a:xfrm>
          <a:off x="8572500" y="7728857"/>
          <a:ext cx="1483711" cy="201638"/>
          <a:chOff x="5715000" y="3741964"/>
          <a:chExt cx="1483711" cy="201638"/>
        </a:xfrm>
      </xdr:grpSpPr>
      <xdr:cxnSp macro="">
        <xdr:nvCxnSpPr>
          <xdr:cNvPr id="133" name="直線コネクタ 2">
            <a:extLst>
              <a:ext uri="{FF2B5EF4-FFF2-40B4-BE49-F238E27FC236}">
                <a16:creationId xmlns:a16="http://schemas.microsoft.com/office/drawing/2014/main" id="{FFC615E3-73F9-4376-BF86-C23B71306426}"/>
              </a:ext>
            </a:extLst>
          </xdr:cNvPr>
          <xdr:cNvCxnSpPr>
            <a:stCxn id="134" idx="3"/>
            <a:endCxn id="13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96AC134C-68EE-4C90-B5D3-395ADB08E58F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05E2ED8-5080-4AA1-99F3-DFE125816037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124</xdr:row>
      <xdr:rowOff>0</xdr:rowOff>
    </xdr:from>
    <xdr:to>
      <xdr:col>5</xdr:col>
      <xdr:colOff>1483711</xdr:colOff>
      <xdr:row>124</xdr:row>
      <xdr:rowOff>201638</xdr:rowOff>
    </xdr:to>
    <xdr:grpSp>
      <xdr:nvGrpSpPr>
        <xdr:cNvPr id="136" name="グループ化 135">
          <a:extLst>
            <a:ext uri="{FF2B5EF4-FFF2-40B4-BE49-F238E27FC236}">
              <a16:creationId xmlns:a16="http://schemas.microsoft.com/office/drawing/2014/main" id="{2D66C281-7E59-4E3B-B62D-7F7CD441552B}"/>
            </a:ext>
          </a:extLst>
        </xdr:cNvPr>
        <xdr:cNvGrpSpPr/>
      </xdr:nvGrpSpPr>
      <xdr:grpSpPr>
        <a:xfrm>
          <a:off x="2476500" y="27187071"/>
          <a:ext cx="1483711" cy="201638"/>
          <a:chOff x="5715000" y="3741964"/>
          <a:chExt cx="1483711" cy="201638"/>
        </a:xfrm>
      </xdr:grpSpPr>
      <xdr:cxnSp macro="">
        <xdr:nvCxnSpPr>
          <xdr:cNvPr id="137" name="直線コネクタ 2">
            <a:extLst>
              <a:ext uri="{FF2B5EF4-FFF2-40B4-BE49-F238E27FC236}">
                <a16:creationId xmlns:a16="http://schemas.microsoft.com/office/drawing/2014/main" id="{741D76E2-7129-4F3C-BDA2-8A7A25F5449F}"/>
              </a:ext>
            </a:extLst>
          </xdr:cNvPr>
          <xdr:cNvCxnSpPr>
            <a:stCxn id="138" idx="3"/>
            <a:endCxn id="139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8F01583A-0611-4080-8B2C-72803D738000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F31045EC-4F13-4B13-840B-AEBBBF6B48A1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7</xdr:col>
      <xdr:colOff>0</xdr:colOff>
      <xdr:row>125</xdr:row>
      <xdr:rowOff>0</xdr:rowOff>
    </xdr:from>
    <xdr:to>
      <xdr:col>7</xdr:col>
      <xdr:colOff>1483711</xdr:colOff>
      <xdr:row>125</xdr:row>
      <xdr:rowOff>201638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26261C2A-BE05-4C7A-994E-B61143B55D9C}"/>
            </a:ext>
          </a:extLst>
        </xdr:cNvPr>
        <xdr:cNvGrpSpPr/>
      </xdr:nvGrpSpPr>
      <xdr:grpSpPr>
        <a:xfrm>
          <a:off x="5524500" y="27404786"/>
          <a:ext cx="1483711" cy="201638"/>
          <a:chOff x="5715000" y="3741964"/>
          <a:chExt cx="1483711" cy="201638"/>
        </a:xfrm>
      </xdr:grpSpPr>
      <xdr:cxnSp macro="">
        <xdr:nvCxnSpPr>
          <xdr:cNvPr id="141" name="直線コネクタ 2">
            <a:extLst>
              <a:ext uri="{FF2B5EF4-FFF2-40B4-BE49-F238E27FC236}">
                <a16:creationId xmlns:a16="http://schemas.microsoft.com/office/drawing/2014/main" id="{D32791BA-D175-4F84-A4D2-7791F44518EE}"/>
              </a:ext>
            </a:extLst>
          </xdr:cNvPr>
          <xdr:cNvCxnSpPr>
            <a:stCxn id="142" idx="3"/>
            <a:endCxn id="143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B46F41C7-D3A3-4DDA-922D-A5DCDF3B9308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5599B0F4-C22C-42F2-8429-F87166DCDB18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140</xdr:row>
      <xdr:rowOff>0</xdr:rowOff>
    </xdr:from>
    <xdr:to>
      <xdr:col>5</xdr:col>
      <xdr:colOff>1483711</xdr:colOff>
      <xdr:row>140</xdr:row>
      <xdr:rowOff>201638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70B95669-A980-408C-B02F-C18986FD5EA0}"/>
            </a:ext>
          </a:extLst>
        </xdr:cNvPr>
        <xdr:cNvGrpSpPr/>
      </xdr:nvGrpSpPr>
      <xdr:grpSpPr>
        <a:xfrm>
          <a:off x="2476500" y="30670500"/>
          <a:ext cx="1483711" cy="201638"/>
          <a:chOff x="5715000" y="3741964"/>
          <a:chExt cx="1483711" cy="201638"/>
        </a:xfrm>
      </xdr:grpSpPr>
      <xdr:cxnSp macro="">
        <xdr:nvCxnSpPr>
          <xdr:cNvPr id="145" name="直線コネクタ 2">
            <a:extLst>
              <a:ext uri="{FF2B5EF4-FFF2-40B4-BE49-F238E27FC236}">
                <a16:creationId xmlns:a16="http://schemas.microsoft.com/office/drawing/2014/main" id="{22A48E51-C2F5-4056-9A5B-807CFC6AD043}"/>
              </a:ext>
            </a:extLst>
          </xdr:cNvPr>
          <xdr:cNvCxnSpPr>
            <a:stCxn id="146" idx="3"/>
            <a:endCxn id="147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E0208266-FCEB-4F87-A5AD-5200DBEA8ADA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C007ED95-8A0B-4812-A2F6-FB0711AF414B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0</xdr:colOff>
      <xdr:row>140</xdr:row>
      <xdr:rowOff>0</xdr:rowOff>
    </xdr:from>
    <xdr:to>
      <xdr:col>7</xdr:col>
      <xdr:colOff>1483711</xdr:colOff>
      <xdr:row>140</xdr:row>
      <xdr:rowOff>201638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12CC1F29-D966-4FAF-945E-851B79BD6229}"/>
            </a:ext>
          </a:extLst>
        </xdr:cNvPr>
        <xdr:cNvGrpSpPr/>
      </xdr:nvGrpSpPr>
      <xdr:grpSpPr>
        <a:xfrm>
          <a:off x="5524500" y="30670500"/>
          <a:ext cx="1483711" cy="201638"/>
          <a:chOff x="5715000" y="3741964"/>
          <a:chExt cx="1483711" cy="201638"/>
        </a:xfrm>
      </xdr:grpSpPr>
      <xdr:cxnSp macro="">
        <xdr:nvCxnSpPr>
          <xdr:cNvPr id="161" name="直線コネクタ 2">
            <a:extLst>
              <a:ext uri="{FF2B5EF4-FFF2-40B4-BE49-F238E27FC236}">
                <a16:creationId xmlns:a16="http://schemas.microsoft.com/office/drawing/2014/main" id="{1BA0DC6D-4900-4791-A2B8-4D0EC21696C1}"/>
              </a:ext>
            </a:extLst>
          </xdr:cNvPr>
          <xdr:cNvCxnSpPr>
            <a:stCxn id="162" idx="3"/>
            <a:endCxn id="163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393B75E6-65E1-4065-906E-73754C58453C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D7B0F9CF-18BB-4A62-853E-5B7438747D66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9</xdr:col>
      <xdr:colOff>0</xdr:colOff>
      <xdr:row>139</xdr:row>
      <xdr:rowOff>0</xdr:rowOff>
    </xdr:from>
    <xdr:to>
      <xdr:col>9</xdr:col>
      <xdr:colOff>1483711</xdr:colOff>
      <xdr:row>139</xdr:row>
      <xdr:rowOff>201638</xdr:rowOff>
    </xdr:to>
    <xdr:grpSp>
      <xdr:nvGrpSpPr>
        <xdr:cNvPr id="168" name="グループ化 167">
          <a:extLst>
            <a:ext uri="{FF2B5EF4-FFF2-40B4-BE49-F238E27FC236}">
              <a16:creationId xmlns:a16="http://schemas.microsoft.com/office/drawing/2014/main" id="{FCB84014-12EA-437D-B085-F1ABD57820DE}"/>
            </a:ext>
          </a:extLst>
        </xdr:cNvPr>
        <xdr:cNvGrpSpPr/>
      </xdr:nvGrpSpPr>
      <xdr:grpSpPr>
        <a:xfrm>
          <a:off x="8572500" y="30452786"/>
          <a:ext cx="1483711" cy="201638"/>
          <a:chOff x="5715000" y="3741964"/>
          <a:chExt cx="1483711" cy="201638"/>
        </a:xfrm>
      </xdr:grpSpPr>
      <xdr:cxnSp macro="">
        <xdr:nvCxnSpPr>
          <xdr:cNvPr id="169" name="直線コネクタ 2">
            <a:extLst>
              <a:ext uri="{FF2B5EF4-FFF2-40B4-BE49-F238E27FC236}">
                <a16:creationId xmlns:a16="http://schemas.microsoft.com/office/drawing/2014/main" id="{31D1C26F-A607-440D-A0C7-FC7597D9E8B8}"/>
              </a:ext>
            </a:extLst>
          </xdr:cNvPr>
          <xdr:cNvCxnSpPr>
            <a:stCxn id="170" idx="3"/>
            <a:endCxn id="171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正方形/長方形 169">
            <a:extLst>
              <a:ext uri="{FF2B5EF4-FFF2-40B4-BE49-F238E27FC236}">
                <a16:creationId xmlns:a16="http://schemas.microsoft.com/office/drawing/2014/main" id="{ACD9C99D-6DDA-44CA-926C-23C6827E8BDC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0ED9DD13-0DD5-4D3A-9C0C-1CACCBD91CF0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156</xdr:row>
      <xdr:rowOff>0</xdr:rowOff>
    </xdr:from>
    <xdr:to>
      <xdr:col>5</xdr:col>
      <xdr:colOff>1483711</xdr:colOff>
      <xdr:row>156</xdr:row>
      <xdr:rowOff>201638</xdr:rowOff>
    </xdr:to>
    <xdr:grpSp>
      <xdr:nvGrpSpPr>
        <xdr:cNvPr id="172" name="グループ化 171">
          <a:extLst>
            <a:ext uri="{FF2B5EF4-FFF2-40B4-BE49-F238E27FC236}">
              <a16:creationId xmlns:a16="http://schemas.microsoft.com/office/drawing/2014/main" id="{7351C35F-825D-4AEA-8CB6-F098866F6DB9}"/>
            </a:ext>
          </a:extLst>
        </xdr:cNvPr>
        <xdr:cNvGrpSpPr/>
      </xdr:nvGrpSpPr>
      <xdr:grpSpPr>
        <a:xfrm>
          <a:off x="2476500" y="34194750"/>
          <a:ext cx="1483711" cy="201638"/>
          <a:chOff x="5715000" y="3741964"/>
          <a:chExt cx="1483711" cy="201638"/>
        </a:xfrm>
      </xdr:grpSpPr>
      <xdr:cxnSp macro="">
        <xdr:nvCxnSpPr>
          <xdr:cNvPr id="173" name="直線コネクタ 2">
            <a:extLst>
              <a:ext uri="{FF2B5EF4-FFF2-40B4-BE49-F238E27FC236}">
                <a16:creationId xmlns:a16="http://schemas.microsoft.com/office/drawing/2014/main" id="{62670C85-FDDB-4B54-B5A9-457B09965F16}"/>
              </a:ext>
            </a:extLst>
          </xdr:cNvPr>
          <xdr:cNvCxnSpPr>
            <a:stCxn id="174" idx="3"/>
            <a:endCxn id="17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4" name="正方形/長方形 173">
            <a:extLst>
              <a:ext uri="{FF2B5EF4-FFF2-40B4-BE49-F238E27FC236}">
                <a16:creationId xmlns:a16="http://schemas.microsoft.com/office/drawing/2014/main" id="{71C55543-63DD-42FB-B430-A9E2802B33D5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5" name="正方形/長方形 174">
            <a:extLst>
              <a:ext uri="{FF2B5EF4-FFF2-40B4-BE49-F238E27FC236}">
                <a16:creationId xmlns:a16="http://schemas.microsoft.com/office/drawing/2014/main" id="{2E22A0DE-261A-447D-998C-093281DD55BC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7</xdr:col>
      <xdr:colOff>0</xdr:colOff>
      <xdr:row>157</xdr:row>
      <xdr:rowOff>0</xdr:rowOff>
    </xdr:from>
    <xdr:to>
      <xdr:col>7</xdr:col>
      <xdr:colOff>1483711</xdr:colOff>
      <xdr:row>157</xdr:row>
      <xdr:rowOff>201638</xdr:rowOff>
    </xdr:to>
    <xdr:grpSp>
      <xdr:nvGrpSpPr>
        <xdr:cNvPr id="180" name="グループ化 179">
          <a:extLst>
            <a:ext uri="{FF2B5EF4-FFF2-40B4-BE49-F238E27FC236}">
              <a16:creationId xmlns:a16="http://schemas.microsoft.com/office/drawing/2014/main" id="{CE37B1CB-EECA-48C4-B383-B6870D9E411D}"/>
            </a:ext>
          </a:extLst>
        </xdr:cNvPr>
        <xdr:cNvGrpSpPr/>
      </xdr:nvGrpSpPr>
      <xdr:grpSpPr>
        <a:xfrm>
          <a:off x="5524500" y="34412464"/>
          <a:ext cx="1483711" cy="201638"/>
          <a:chOff x="5715000" y="3741964"/>
          <a:chExt cx="1483711" cy="201638"/>
        </a:xfrm>
      </xdr:grpSpPr>
      <xdr:cxnSp macro="">
        <xdr:nvCxnSpPr>
          <xdr:cNvPr id="181" name="直線コネクタ 2">
            <a:extLst>
              <a:ext uri="{FF2B5EF4-FFF2-40B4-BE49-F238E27FC236}">
                <a16:creationId xmlns:a16="http://schemas.microsoft.com/office/drawing/2014/main" id="{6C7C878C-36B1-47BD-A3C6-ED5B2D308C4F}"/>
              </a:ext>
            </a:extLst>
          </xdr:cNvPr>
          <xdr:cNvCxnSpPr>
            <a:stCxn id="182" idx="3"/>
            <a:endCxn id="183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AF1672CA-C84F-47F7-B686-FDFBA8D19085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900E231B-64F1-4DFC-8E1A-3396C0CC9AC4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5</xdr:col>
      <xdr:colOff>0</xdr:colOff>
      <xdr:row>190</xdr:row>
      <xdr:rowOff>0</xdr:rowOff>
    </xdr:from>
    <xdr:to>
      <xdr:col>5</xdr:col>
      <xdr:colOff>1483711</xdr:colOff>
      <xdr:row>190</xdr:row>
      <xdr:rowOff>201638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7CD1FE9E-F963-4776-AEEA-46E9FA1E0E95}"/>
            </a:ext>
          </a:extLst>
        </xdr:cNvPr>
        <xdr:cNvGrpSpPr/>
      </xdr:nvGrpSpPr>
      <xdr:grpSpPr>
        <a:xfrm>
          <a:off x="2476500" y="41624250"/>
          <a:ext cx="1483711" cy="201638"/>
          <a:chOff x="5715000" y="3741964"/>
          <a:chExt cx="1483711" cy="201638"/>
        </a:xfrm>
      </xdr:grpSpPr>
      <xdr:cxnSp macro="">
        <xdr:nvCxnSpPr>
          <xdr:cNvPr id="193" name="直線コネクタ 2">
            <a:extLst>
              <a:ext uri="{FF2B5EF4-FFF2-40B4-BE49-F238E27FC236}">
                <a16:creationId xmlns:a16="http://schemas.microsoft.com/office/drawing/2014/main" id="{CD12B428-5CB5-4AF1-A973-D44A9557296A}"/>
              </a:ext>
            </a:extLst>
          </xdr:cNvPr>
          <xdr:cNvCxnSpPr>
            <a:stCxn id="194" idx="3"/>
            <a:endCxn id="19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F57C9961-CA27-4534-8553-98FAA9649887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E5FE672D-ECC6-488C-BEB3-76B234224496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7</xdr:col>
      <xdr:colOff>0</xdr:colOff>
      <xdr:row>191</xdr:row>
      <xdr:rowOff>0</xdr:rowOff>
    </xdr:from>
    <xdr:to>
      <xdr:col>7</xdr:col>
      <xdr:colOff>1483711</xdr:colOff>
      <xdr:row>191</xdr:row>
      <xdr:rowOff>201638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AA2A7AE8-29B9-4AEC-BEF3-361B5B032D14}"/>
            </a:ext>
          </a:extLst>
        </xdr:cNvPr>
        <xdr:cNvGrpSpPr/>
      </xdr:nvGrpSpPr>
      <xdr:grpSpPr>
        <a:xfrm>
          <a:off x="5524500" y="41841964"/>
          <a:ext cx="1483711" cy="201638"/>
          <a:chOff x="5715000" y="3741964"/>
          <a:chExt cx="1483711" cy="201638"/>
        </a:xfrm>
      </xdr:grpSpPr>
      <xdr:cxnSp macro="">
        <xdr:nvCxnSpPr>
          <xdr:cNvPr id="197" name="直線コネクタ 2">
            <a:extLst>
              <a:ext uri="{FF2B5EF4-FFF2-40B4-BE49-F238E27FC236}">
                <a16:creationId xmlns:a16="http://schemas.microsoft.com/office/drawing/2014/main" id="{857DECC5-FEAF-4725-9AD3-D20E494C9A8F}"/>
              </a:ext>
            </a:extLst>
          </xdr:cNvPr>
          <xdr:cNvCxnSpPr>
            <a:stCxn id="198" idx="3"/>
            <a:endCxn id="199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972FE097-02FF-4DE9-B9D4-09F81FE3D138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7704A9BB-0DA3-47E0-ACF1-E3BEEDC5CDC8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171</xdr:row>
      <xdr:rowOff>0</xdr:rowOff>
    </xdr:from>
    <xdr:to>
      <xdr:col>5</xdr:col>
      <xdr:colOff>1483711</xdr:colOff>
      <xdr:row>174</xdr:row>
      <xdr:rowOff>201638</xdr:rowOff>
    </xdr:to>
    <xdr:grpSp>
      <xdr:nvGrpSpPr>
        <xdr:cNvPr id="204" name="グループ化 203">
          <a:extLst>
            <a:ext uri="{FF2B5EF4-FFF2-40B4-BE49-F238E27FC236}">
              <a16:creationId xmlns:a16="http://schemas.microsoft.com/office/drawing/2014/main" id="{D729C6CB-BE3A-42A5-AF2C-111E200FD9DC}"/>
            </a:ext>
          </a:extLst>
        </xdr:cNvPr>
        <xdr:cNvGrpSpPr/>
      </xdr:nvGrpSpPr>
      <xdr:grpSpPr>
        <a:xfrm>
          <a:off x="2476500" y="37474071"/>
          <a:ext cx="1483711" cy="854781"/>
          <a:chOff x="5715000" y="3741964"/>
          <a:chExt cx="1483711" cy="854781"/>
        </a:xfrm>
      </xdr:grpSpPr>
      <xdr:cxnSp macro="">
        <xdr:nvCxnSpPr>
          <xdr:cNvPr id="205" name="直線コネクタ 2">
            <a:extLst>
              <a:ext uri="{FF2B5EF4-FFF2-40B4-BE49-F238E27FC236}">
                <a16:creationId xmlns:a16="http://schemas.microsoft.com/office/drawing/2014/main" id="{02DC7720-894C-465D-AB7C-422070C29A14}"/>
              </a:ext>
            </a:extLst>
          </xdr:cNvPr>
          <xdr:cNvCxnSpPr>
            <a:stCxn id="206" idx="3"/>
            <a:endCxn id="207" idx="1"/>
          </xdr:cNvCxnSpPr>
        </xdr:nvCxnSpPr>
        <xdr:spPr>
          <a:xfrm>
            <a:off x="6219000" y="3842783"/>
            <a:ext cx="475711" cy="653143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80197FB9-BD13-497F-9553-DB1F2839BAF3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537B392C-6C15-40EE-A977-ACD9D984D92D}"/>
              </a:ext>
            </a:extLst>
          </xdr:cNvPr>
          <xdr:cNvSpPr/>
        </xdr:nvSpPr>
        <xdr:spPr>
          <a:xfrm>
            <a:off x="6694711" y="4395107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7</xdr:col>
      <xdr:colOff>0</xdr:colOff>
      <xdr:row>171</xdr:row>
      <xdr:rowOff>0</xdr:rowOff>
    </xdr:from>
    <xdr:to>
      <xdr:col>7</xdr:col>
      <xdr:colOff>1483711</xdr:colOff>
      <xdr:row>171</xdr:row>
      <xdr:rowOff>201638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7102FF6D-84F3-4E54-8A3A-DEC429610FAD}"/>
            </a:ext>
          </a:extLst>
        </xdr:cNvPr>
        <xdr:cNvGrpSpPr/>
      </xdr:nvGrpSpPr>
      <xdr:grpSpPr>
        <a:xfrm>
          <a:off x="5524500" y="37474071"/>
          <a:ext cx="1483711" cy="201638"/>
          <a:chOff x="5715000" y="3741964"/>
          <a:chExt cx="1483711" cy="201638"/>
        </a:xfrm>
      </xdr:grpSpPr>
      <xdr:cxnSp macro="">
        <xdr:nvCxnSpPr>
          <xdr:cNvPr id="209" name="直線コネクタ 2">
            <a:extLst>
              <a:ext uri="{FF2B5EF4-FFF2-40B4-BE49-F238E27FC236}">
                <a16:creationId xmlns:a16="http://schemas.microsoft.com/office/drawing/2014/main" id="{C4FD79AE-2329-4BE6-A1BB-A7AD274D6774}"/>
              </a:ext>
            </a:extLst>
          </xdr:cNvPr>
          <xdr:cNvCxnSpPr>
            <a:stCxn id="210" idx="3"/>
            <a:endCxn id="211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AE2C070F-CDA5-43D8-B17C-41ABA591F095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87E838E1-AC16-41F2-ADFD-807E48C0B676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</a:t>
            </a:r>
          </a:p>
        </xdr:txBody>
      </xdr:sp>
    </xdr:grpSp>
    <xdr:clientData/>
  </xdr:twoCellAnchor>
  <xdr:twoCellAnchor>
    <xdr:from>
      <xdr:col>9</xdr:col>
      <xdr:colOff>0</xdr:colOff>
      <xdr:row>172</xdr:row>
      <xdr:rowOff>0</xdr:rowOff>
    </xdr:from>
    <xdr:to>
      <xdr:col>9</xdr:col>
      <xdr:colOff>1483711</xdr:colOff>
      <xdr:row>172</xdr:row>
      <xdr:rowOff>201638</xdr:rowOff>
    </xdr:to>
    <xdr:grpSp>
      <xdr:nvGrpSpPr>
        <xdr:cNvPr id="212" name="グループ化 211">
          <a:extLst>
            <a:ext uri="{FF2B5EF4-FFF2-40B4-BE49-F238E27FC236}">
              <a16:creationId xmlns:a16="http://schemas.microsoft.com/office/drawing/2014/main" id="{A19E5C3B-C1EF-4CB6-84E1-35129CA213D8}"/>
            </a:ext>
          </a:extLst>
        </xdr:cNvPr>
        <xdr:cNvGrpSpPr/>
      </xdr:nvGrpSpPr>
      <xdr:grpSpPr>
        <a:xfrm>
          <a:off x="8572500" y="37691786"/>
          <a:ext cx="1483711" cy="201638"/>
          <a:chOff x="5715000" y="3741964"/>
          <a:chExt cx="1483711" cy="201638"/>
        </a:xfrm>
      </xdr:grpSpPr>
      <xdr:cxnSp macro="">
        <xdr:nvCxnSpPr>
          <xdr:cNvPr id="213" name="直線コネクタ 2">
            <a:extLst>
              <a:ext uri="{FF2B5EF4-FFF2-40B4-BE49-F238E27FC236}">
                <a16:creationId xmlns:a16="http://schemas.microsoft.com/office/drawing/2014/main" id="{C8FB39E0-FE8D-41BF-943E-6D8D27F8BDE1}"/>
              </a:ext>
            </a:extLst>
          </xdr:cNvPr>
          <xdr:cNvCxnSpPr>
            <a:stCxn id="214" idx="3"/>
            <a:endCxn id="215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1BC95047-0BFC-4DEC-B286-1D973263457D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14F391F1-E3F8-4298-8C70-8C6EAB0347A2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0</xdr:colOff>
      <xdr:row>173</xdr:row>
      <xdr:rowOff>0</xdr:rowOff>
    </xdr:from>
    <xdr:to>
      <xdr:col>9</xdr:col>
      <xdr:colOff>1483711</xdr:colOff>
      <xdr:row>181</xdr:row>
      <xdr:rowOff>215245</xdr:rowOff>
    </xdr:to>
    <xdr:grpSp>
      <xdr:nvGrpSpPr>
        <xdr:cNvPr id="216" name="グループ化 215">
          <a:extLst>
            <a:ext uri="{FF2B5EF4-FFF2-40B4-BE49-F238E27FC236}">
              <a16:creationId xmlns:a16="http://schemas.microsoft.com/office/drawing/2014/main" id="{057F49FE-55DC-48BB-A127-CC9270A380AE}"/>
            </a:ext>
          </a:extLst>
        </xdr:cNvPr>
        <xdr:cNvGrpSpPr/>
      </xdr:nvGrpSpPr>
      <xdr:grpSpPr>
        <a:xfrm>
          <a:off x="8572500" y="37909500"/>
          <a:ext cx="1483711" cy="1956959"/>
          <a:chOff x="5715000" y="3741964"/>
          <a:chExt cx="1483711" cy="1956960"/>
        </a:xfrm>
      </xdr:grpSpPr>
      <xdr:cxnSp macro="">
        <xdr:nvCxnSpPr>
          <xdr:cNvPr id="217" name="直線コネクタ 2">
            <a:extLst>
              <a:ext uri="{FF2B5EF4-FFF2-40B4-BE49-F238E27FC236}">
                <a16:creationId xmlns:a16="http://schemas.microsoft.com/office/drawing/2014/main" id="{78C3BC8F-03C9-4C1D-B132-FC67115BE641}"/>
              </a:ext>
            </a:extLst>
          </xdr:cNvPr>
          <xdr:cNvCxnSpPr>
            <a:stCxn id="218" idx="3"/>
            <a:endCxn id="219" idx="1"/>
          </xdr:cNvCxnSpPr>
        </xdr:nvCxnSpPr>
        <xdr:spPr>
          <a:xfrm>
            <a:off x="6219000" y="3842783"/>
            <a:ext cx="475711" cy="1755322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022E1899-5781-4CB9-A736-7D78AFAAFBC8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774713AD-88BA-4704-A07B-2F6594CC4EE6}"/>
              </a:ext>
            </a:extLst>
          </xdr:cNvPr>
          <xdr:cNvSpPr/>
        </xdr:nvSpPr>
        <xdr:spPr>
          <a:xfrm>
            <a:off x="6694711" y="5497286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0</xdr:colOff>
      <xdr:row>192</xdr:row>
      <xdr:rowOff>0</xdr:rowOff>
    </xdr:from>
    <xdr:to>
      <xdr:col>7</xdr:col>
      <xdr:colOff>1483711</xdr:colOff>
      <xdr:row>200</xdr:row>
      <xdr:rowOff>215246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4569F9F8-2A67-41DF-B9F5-AF50B549DF55}"/>
            </a:ext>
          </a:extLst>
        </xdr:cNvPr>
        <xdr:cNvGrpSpPr/>
      </xdr:nvGrpSpPr>
      <xdr:grpSpPr>
        <a:xfrm>
          <a:off x="5524500" y="42059679"/>
          <a:ext cx="1483711" cy="1956960"/>
          <a:chOff x="5715000" y="3741964"/>
          <a:chExt cx="1483711" cy="1956960"/>
        </a:xfrm>
      </xdr:grpSpPr>
      <xdr:cxnSp macro="">
        <xdr:nvCxnSpPr>
          <xdr:cNvPr id="221" name="直線コネクタ 2">
            <a:extLst>
              <a:ext uri="{FF2B5EF4-FFF2-40B4-BE49-F238E27FC236}">
                <a16:creationId xmlns:a16="http://schemas.microsoft.com/office/drawing/2014/main" id="{CA26D428-5475-4EAD-AFE6-526BC34245E7}"/>
              </a:ext>
            </a:extLst>
          </xdr:cNvPr>
          <xdr:cNvCxnSpPr>
            <a:stCxn id="222" idx="3"/>
            <a:endCxn id="223" idx="1"/>
          </xdr:cNvCxnSpPr>
        </xdr:nvCxnSpPr>
        <xdr:spPr>
          <a:xfrm>
            <a:off x="6219000" y="3842783"/>
            <a:ext cx="475711" cy="1755322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CACF6DC9-0560-45D6-9D8B-23BA5A7D51F1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182CAA2E-F524-4887-AF4F-914250470D06}"/>
              </a:ext>
            </a:extLst>
          </xdr:cNvPr>
          <xdr:cNvSpPr/>
        </xdr:nvSpPr>
        <xdr:spPr>
          <a:xfrm>
            <a:off x="6694711" y="5497286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0</xdr:colOff>
      <xdr:row>210</xdr:row>
      <xdr:rowOff>0</xdr:rowOff>
    </xdr:from>
    <xdr:to>
      <xdr:col>5</xdr:col>
      <xdr:colOff>1483711</xdr:colOff>
      <xdr:row>211</xdr:row>
      <xdr:rowOff>201638</xdr:rowOff>
    </xdr:to>
    <xdr:grpSp>
      <xdr:nvGrpSpPr>
        <xdr:cNvPr id="248" name="グループ化 247">
          <a:extLst>
            <a:ext uri="{FF2B5EF4-FFF2-40B4-BE49-F238E27FC236}">
              <a16:creationId xmlns:a16="http://schemas.microsoft.com/office/drawing/2014/main" id="{34401446-29D4-4BEF-971F-74D04F9FF646}"/>
            </a:ext>
          </a:extLst>
        </xdr:cNvPr>
        <xdr:cNvGrpSpPr/>
      </xdr:nvGrpSpPr>
      <xdr:grpSpPr>
        <a:xfrm>
          <a:off x="2476500" y="45978536"/>
          <a:ext cx="1483711" cy="419352"/>
          <a:chOff x="5715000" y="3741964"/>
          <a:chExt cx="1483711" cy="419352"/>
        </a:xfrm>
      </xdr:grpSpPr>
      <xdr:cxnSp macro="">
        <xdr:nvCxnSpPr>
          <xdr:cNvPr id="249" name="直線コネクタ 2">
            <a:extLst>
              <a:ext uri="{FF2B5EF4-FFF2-40B4-BE49-F238E27FC236}">
                <a16:creationId xmlns:a16="http://schemas.microsoft.com/office/drawing/2014/main" id="{B54635F0-1B1D-47F1-AA63-6194EB605DDA}"/>
              </a:ext>
            </a:extLst>
          </xdr:cNvPr>
          <xdr:cNvCxnSpPr>
            <a:stCxn id="250" idx="3"/>
            <a:endCxn id="251" idx="1"/>
          </xdr:cNvCxnSpPr>
        </xdr:nvCxnSpPr>
        <xdr:spPr>
          <a:xfrm>
            <a:off x="6219000" y="3842783"/>
            <a:ext cx="475711" cy="217714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" name="正方形/長方形 249">
            <a:extLst>
              <a:ext uri="{FF2B5EF4-FFF2-40B4-BE49-F238E27FC236}">
                <a16:creationId xmlns:a16="http://schemas.microsoft.com/office/drawing/2014/main" id="{4913F9AA-2099-41EB-9DDA-78FD0D2618BA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1" name="正方形/長方形 250">
            <a:extLst>
              <a:ext uri="{FF2B5EF4-FFF2-40B4-BE49-F238E27FC236}">
                <a16:creationId xmlns:a16="http://schemas.microsoft.com/office/drawing/2014/main" id="{33658216-54E8-410A-A1C5-7360E937E338}"/>
              </a:ext>
            </a:extLst>
          </xdr:cNvPr>
          <xdr:cNvSpPr/>
        </xdr:nvSpPr>
        <xdr:spPr>
          <a:xfrm>
            <a:off x="6694711" y="3959678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N(0)</a:t>
            </a:r>
          </a:p>
        </xdr:txBody>
      </xdr:sp>
    </xdr:grpSp>
    <xdr:clientData/>
  </xdr:twoCellAnchor>
  <xdr:twoCellAnchor>
    <xdr:from>
      <xdr:col>5</xdr:col>
      <xdr:colOff>0</xdr:colOff>
      <xdr:row>229</xdr:row>
      <xdr:rowOff>0</xdr:rowOff>
    </xdr:from>
    <xdr:to>
      <xdr:col>5</xdr:col>
      <xdr:colOff>1483711</xdr:colOff>
      <xdr:row>229</xdr:row>
      <xdr:rowOff>201638</xdr:rowOff>
    </xdr:to>
    <xdr:grpSp>
      <xdr:nvGrpSpPr>
        <xdr:cNvPr id="277" name="グループ化 276">
          <a:extLst>
            <a:ext uri="{FF2B5EF4-FFF2-40B4-BE49-F238E27FC236}">
              <a16:creationId xmlns:a16="http://schemas.microsoft.com/office/drawing/2014/main" id="{1386B477-C8D9-4603-9885-5CD20D6D14E0}"/>
            </a:ext>
          </a:extLst>
        </xdr:cNvPr>
        <xdr:cNvGrpSpPr/>
      </xdr:nvGrpSpPr>
      <xdr:grpSpPr>
        <a:xfrm>
          <a:off x="2476500" y="50155929"/>
          <a:ext cx="1483711" cy="201638"/>
          <a:chOff x="5715000" y="3741964"/>
          <a:chExt cx="1483711" cy="201638"/>
        </a:xfrm>
      </xdr:grpSpPr>
      <xdr:cxnSp macro="">
        <xdr:nvCxnSpPr>
          <xdr:cNvPr id="278" name="直線コネクタ 2">
            <a:extLst>
              <a:ext uri="{FF2B5EF4-FFF2-40B4-BE49-F238E27FC236}">
                <a16:creationId xmlns:a16="http://schemas.microsoft.com/office/drawing/2014/main" id="{0ADF9356-D52E-4887-B0C7-A8294A489990}"/>
              </a:ext>
            </a:extLst>
          </xdr:cNvPr>
          <xdr:cNvCxnSpPr>
            <a:stCxn id="279" idx="3"/>
            <a:endCxn id="280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3EC1F2A3-4A5E-4A2D-B488-3A2DCB642D41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F729D719-01DE-4305-BCE5-D0CF101005F0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0</xdr:colOff>
      <xdr:row>229</xdr:row>
      <xdr:rowOff>0</xdr:rowOff>
    </xdr:from>
    <xdr:to>
      <xdr:col>7</xdr:col>
      <xdr:colOff>1483711</xdr:colOff>
      <xdr:row>229</xdr:row>
      <xdr:rowOff>201638</xdr:rowOff>
    </xdr:to>
    <xdr:grpSp>
      <xdr:nvGrpSpPr>
        <xdr:cNvPr id="281" name="グループ化 280">
          <a:extLst>
            <a:ext uri="{FF2B5EF4-FFF2-40B4-BE49-F238E27FC236}">
              <a16:creationId xmlns:a16="http://schemas.microsoft.com/office/drawing/2014/main" id="{6F191A8C-1491-41B1-AF02-17A6B0CBC757}"/>
            </a:ext>
          </a:extLst>
        </xdr:cNvPr>
        <xdr:cNvGrpSpPr/>
      </xdr:nvGrpSpPr>
      <xdr:grpSpPr>
        <a:xfrm>
          <a:off x="5524500" y="50155929"/>
          <a:ext cx="1483711" cy="201638"/>
          <a:chOff x="5715000" y="3741964"/>
          <a:chExt cx="1483711" cy="201638"/>
        </a:xfrm>
      </xdr:grpSpPr>
      <xdr:cxnSp macro="">
        <xdr:nvCxnSpPr>
          <xdr:cNvPr id="282" name="直線コネクタ 2">
            <a:extLst>
              <a:ext uri="{FF2B5EF4-FFF2-40B4-BE49-F238E27FC236}">
                <a16:creationId xmlns:a16="http://schemas.microsoft.com/office/drawing/2014/main" id="{9D9231CF-1D87-4A57-BF8F-10B13C2AC829}"/>
              </a:ext>
            </a:extLst>
          </xdr:cNvPr>
          <xdr:cNvCxnSpPr>
            <a:stCxn id="283" idx="3"/>
            <a:endCxn id="284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B5E6D05D-C67C-4B3F-837B-04C336AAED31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65329A64-18BB-4FDA-9873-22501F286977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N(0)</a:t>
            </a:r>
          </a:p>
        </xdr:txBody>
      </xdr:sp>
    </xdr:grpSp>
    <xdr:clientData/>
  </xdr:twoCellAnchor>
  <xdr:twoCellAnchor>
    <xdr:from>
      <xdr:col>7</xdr:col>
      <xdr:colOff>979714</xdr:colOff>
      <xdr:row>243</xdr:row>
      <xdr:rowOff>27215</xdr:rowOff>
    </xdr:from>
    <xdr:to>
      <xdr:col>7</xdr:col>
      <xdr:colOff>1483714</xdr:colOff>
      <xdr:row>244</xdr:row>
      <xdr:rowOff>11139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F2A2EA47-9D05-44E6-9353-6ABFB020D613}"/>
            </a:ext>
          </a:extLst>
        </xdr:cNvPr>
        <xdr:cNvSpPr/>
      </xdr:nvSpPr>
      <xdr:spPr>
        <a:xfrm>
          <a:off x="6504214" y="66498108"/>
          <a:ext cx="504000" cy="201638"/>
        </a:xfrm>
        <a:prstGeom prst="rect">
          <a:avLst/>
        </a:prstGeom>
        <a:solidFill>
          <a:schemeClr val="bg1"/>
        </a:solidFill>
        <a:ln w="317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N(0)</a:t>
          </a:r>
        </a:p>
      </xdr:txBody>
    </xdr:sp>
    <xdr:clientData/>
  </xdr:twoCellAnchor>
  <xdr:twoCellAnchor>
    <xdr:from>
      <xdr:col>7</xdr:col>
      <xdr:colOff>993322</xdr:colOff>
      <xdr:row>281</xdr:row>
      <xdr:rowOff>27215</xdr:rowOff>
    </xdr:from>
    <xdr:to>
      <xdr:col>7</xdr:col>
      <xdr:colOff>1497322</xdr:colOff>
      <xdr:row>281</xdr:row>
      <xdr:rowOff>215245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FB3DCFAF-4EE0-42F0-A29E-87AD56E67758}"/>
            </a:ext>
          </a:extLst>
        </xdr:cNvPr>
        <xdr:cNvSpPr/>
      </xdr:nvSpPr>
      <xdr:spPr>
        <a:xfrm>
          <a:off x="6517822" y="64103251"/>
          <a:ext cx="504000" cy="188030"/>
        </a:xfrm>
        <a:prstGeom prst="rect">
          <a:avLst/>
        </a:prstGeom>
        <a:solidFill>
          <a:schemeClr val="bg1"/>
        </a:solidFill>
        <a:ln w="317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N(0)</a:t>
          </a:r>
        </a:p>
      </xdr:txBody>
    </xdr:sp>
    <xdr:clientData/>
  </xdr:twoCellAnchor>
  <xdr:twoCellAnchor>
    <xdr:from>
      <xdr:col>9</xdr:col>
      <xdr:colOff>0</xdr:colOff>
      <xdr:row>230</xdr:row>
      <xdr:rowOff>0</xdr:rowOff>
    </xdr:from>
    <xdr:to>
      <xdr:col>9</xdr:col>
      <xdr:colOff>1483711</xdr:colOff>
      <xdr:row>230</xdr:row>
      <xdr:rowOff>201638</xdr:rowOff>
    </xdr:to>
    <xdr:grpSp>
      <xdr:nvGrpSpPr>
        <xdr:cNvPr id="287" name="グループ化 286">
          <a:extLst>
            <a:ext uri="{FF2B5EF4-FFF2-40B4-BE49-F238E27FC236}">
              <a16:creationId xmlns:a16="http://schemas.microsoft.com/office/drawing/2014/main" id="{679FF5D8-60C7-4B0B-AF5C-C9E2160D0387}"/>
            </a:ext>
          </a:extLst>
        </xdr:cNvPr>
        <xdr:cNvGrpSpPr/>
      </xdr:nvGrpSpPr>
      <xdr:grpSpPr>
        <a:xfrm>
          <a:off x="8572500" y="50373643"/>
          <a:ext cx="1483711" cy="201638"/>
          <a:chOff x="5715000" y="3741964"/>
          <a:chExt cx="1483711" cy="201638"/>
        </a:xfrm>
      </xdr:grpSpPr>
      <xdr:cxnSp macro="">
        <xdr:nvCxnSpPr>
          <xdr:cNvPr id="288" name="直線コネクタ 2">
            <a:extLst>
              <a:ext uri="{FF2B5EF4-FFF2-40B4-BE49-F238E27FC236}">
                <a16:creationId xmlns:a16="http://schemas.microsoft.com/office/drawing/2014/main" id="{25932A8C-7D04-4F74-8B30-15E6D2450BE4}"/>
              </a:ext>
            </a:extLst>
          </xdr:cNvPr>
          <xdr:cNvCxnSpPr>
            <a:stCxn id="289" idx="3"/>
            <a:endCxn id="290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8218C16B-CC92-41FD-AA23-FD329A5C3D8D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CE8DEAD6-925D-4AAB-AFE7-F8C67113BAD3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0</xdr:colOff>
      <xdr:row>245</xdr:row>
      <xdr:rowOff>0</xdr:rowOff>
    </xdr:from>
    <xdr:to>
      <xdr:col>9</xdr:col>
      <xdr:colOff>1483711</xdr:colOff>
      <xdr:row>245</xdr:row>
      <xdr:rowOff>201638</xdr:rowOff>
    </xdr:to>
    <xdr:grpSp>
      <xdr:nvGrpSpPr>
        <xdr:cNvPr id="291" name="グループ化 290">
          <a:extLst>
            <a:ext uri="{FF2B5EF4-FFF2-40B4-BE49-F238E27FC236}">
              <a16:creationId xmlns:a16="http://schemas.microsoft.com/office/drawing/2014/main" id="{6403EA61-2088-4C18-9161-B3CFBAE8F405}"/>
            </a:ext>
          </a:extLst>
        </xdr:cNvPr>
        <xdr:cNvGrpSpPr/>
      </xdr:nvGrpSpPr>
      <xdr:grpSpPr>
        <a:xfrm>
          <a:off x="8572500" y="53639357"/>
          <a:ext cx="1483711" cy="201638"/>
          <a:chOff x="5715000" y="3741964"/>
          <a:chExt cx="1483711" cy="201638"/>
        </a:xfrm>
      </xdr:grpSpPr>
      <xdr:cxnSp macro="">
        <xdr:nvCxnSpPr>
          <xdr:cNvPr id="292" name="直線コネクタ 2">
            <a:extLst>
              <a:ext uri="{FF2B5EF4-FFF2-40B4-BE49-F238E27FC236}">
                <a16:creationId xmlns:a16="http://schemas.microsoft.com/office/drawing/2014/main" id="{E928F06A-A818-4CBA-A391-C0C092D080E6}"/>
              </a:ext>
            </a:extLst>
          </xdr:cNvPr>
          <xdr:cNvCxnSpPr>
            <a:stCxn id="293" idx="3"/>
            <a:endCxn id="294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38EB2001-641F-4DDE-ABA2-D5D3E2F2A0DC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19987155-F3FC-4708-A5D2-102F9A4557B9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979713</xdr:colOff>
      <xdr:row>289</xdr:row>
      <xdr:rowOff>13607</xdr:rowOff>
    </xdr:from>
    <xdr:to>
      <xdr:col>7</xdr:col>
      <xdr:colOff>1483713</xdr:colOff>
      <xdr:row>289</xdr:row>
      <xdr:rowOff>205719</xdr:rowOff>
    </xdr:to>
    <xdr:sp macro="" textlink="">
      <xdr:nvSpPr>
        <xdr:cNvPr id="295" name="正方形/長方形 294">
          <a:extLst>
            <a:ext uri="{FF2B5EF4-FFF2-40B4-BE49-F238E27FC236}">
              <a16:creationId xmlns:a16="http://schemas.microsoft.com/office/drawing/2014/main" id="{DB4380AF-C0E9-469E-8B44-001FE8DAAA2E}"/>
            </a:ext>
          </a:extLst>
        </xdr:cNvPr>
        <xdr:cNvSpPr/>
      </xdr:nvSpPr>
      <xdr:spPr>
        <a:xfrm>
          <a:off x="6504213" y="65831357"/>
          <a:ext cx="504000" cy="192112"/>
        </a:xfrm>
        <a:prstGeom prst="rect">
          <a:avLst/>
        </a:prstGeom>
        <a:solidFill>
          <a:schemeClr val="bg1"/>
        </a:solidFill>
        <a:ln w="317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N(0)</a:t>
          </a:r>
        </a:p>
      </xdr:txBody>
    </xdr:sp>
    <xdr:clientData/>
  </xdr:twoCellAnchor>
  <xdr:twoCellAnchor>
    <xdr:from>
      <xdr:col>7</xdr:col>
      <xdr:colOff>979714</xdr:colOff>
      <xdr:row>254</xdr:row>
      <xdr:rowOff>13607</xdr:rowOff>
    </xdr:from>
    <xdr:to>
      <xdr:col>7</xdr:col>
      <xdr:colOff>1483714</xdr:colOff>
      <xdr:row>254</xdr:row>
      <xdr:rowOff>215244</xdr:rowOff>
    </xdr:to>
    <xdr:sp macro="" textlink="">
      <xdr:nvSpPr>
        <xdr:cNvPr id="296" name="正方形/長方形 295">
          <a:extLst>
            <a:ext uri="{FF2B5EF4-FFF2-40B4-BE49-F238E27FC236}">
              <a16:creationId xmlns:a16="http://schemas.microsoft.com/office/drawing/2014/main" id="{03F5C007-B05C-45E3-B91C-F44CD5A867AC}"/>
            </a:ext>
          </a:extLst>
        </xdr:cNvPr>
        <xdr:cNvSpPr/>
      </xdr:nvSpPr>
      <xdr:spPr>
        <a:xfrm>
          <a:off x="6504214" y="58660393"/>
          <a:ext cx="504000" cy="201637"/>
        </a:xfrm>
        <a:prstGeom prst="rect">
          <a:avLst/>
        </a:prstGeom>
        <a:solidFill>
          <a:schemeClr val="bg1"/>
        </a:solidFill>
        <a:ln w="317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N(0)</a:t>
          </a:r>
        </a:p>
      </xdr:txBody>
    </xdr:sp>
    <xdr:clientData/>
  </xdr:twoCellAnchor>
  <xdr:twoCellAnchor>
    <xdr:from>
      <xdr:col>7</xdr:col>
      <xdr:colOff>504000</xdr:colOff>
      <xdr:row>229</xdr:row>
      <xdr:rowOff>100819</xdr:rowOff>
    </xdr:from>
    <xdr:to>
      <xdr:col>7</xdr:col>
      <xdr:colOff>979714</xdr:colOff>
      <xdr:row>243</xdr:row>
      <xdr:rowOff>128035</xdr:rowOff>
    </xdr:to>
    <xdr:cxnSp macro="">
      <xdr:nvCxnSpPr>
        <xdr:cNvPr id="297" name="直線コネクタ 2">
          <a:extLst>
            <a:ext uri="{FF2B5EF4-FFF2-40B4-BE49-F238E27FC236}">
              <a16:creationId xmlns:a16="http://schemas.microsoft.com/office/drawing/2014/main" id="{54A0C917-8F08-4D7C-830D-1BC69ACB0B96}"/>
            </a:ext>
          </a:extLst>
        </xdr:cNvPr>
        <xdr:cNvCxnSpPr>
          <a:stCxn id="283" idx="3"/>
          <a:endCxn id="285" idx="1"/>
        </xdr:cNvCxnSpPr>
      </xdr:nvCxnSpPr>
      <xdr:spPr>
        <a:xfrm>
          <a:off x="6028500" y="50256748"/>
          <a:ext cx="475714" cy="2857501"/>
        </a:xfrm>
        <a:prstGeom prst="bentConnector3">
          <a:avLst>
            <a:gd name="adj1" fmla="val 50000"/>
          </a:avLst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504000</xdr:colOff>
      <xdr:row>229</xdr:row>
      <xdr:rowOff>100819</xdr:rowOff>
    </xdr:from>
    <xdr:to>
      <xdr:col>7</xdr:col>
      <xdr:colOff>993322</xdr:colOff>
      <xdr:row>281</xdr:row>
      <xdr:rowOff>121230</xdr:rowOff>
    </xdr:to>
    <xdr:cxnSp macro="">
      <xdr:nvCxnSpPr>
        <xdr:cNvPr id="298" name="直線コネクタ 2">
          <a:extLst>
            <a:ext uri="{FF2B5EF4-FFF2-40B4-BE49-F238E27FC236}">
              <a16:creationId xmlns:a16="http://schemas.microsoft.com/office/drawing/2014/main" id="{3CE14B53-0417-48C2-A8F4-FC8EB74A33B0}"/>
            </a:ext>
          </a:extLst>
        </xdr:cNvPr>
        <xdr:cNvCxnSpPr>
          <a:stCxn id="283" idx="3"/>
          <a:endCxn id="286" idx="1"/>
        </xdr:cNvCxnSpPr>
      </xdr:nvCxnSpPr>
      <xdr:spPr>
        <a:xfrm>
          <a:off x="6028500" y="50256748"/>
          <a:ext cx="489322" cy="13940518"/>
        </a:xfrm>
        <a:prstGeom prst="bentConnector3">
          <a:avLst>
            <a:gd name="adj1" fmla="val 50000"/>
          </a:avLst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504000</xdr:colOff>
      <xdr:row>229</xdr:row>
      <xdr:rowOff>100819</xdr:rowOff>
    </xdr:from>
    <xdr:to>
      <xdr:col>7</xdr:col>
      <xdr:colOff>979713</xdr:colOff>
      <xdr:row>289</xdr:row>
      <xdr:rowOff>109663</xdr:rowOff>
    </xdr:to>
    <xdr:cxnSp macro="">
      <xdr:nvCxnSpPr>
        <xdr:cNvPr id="299" name="直線コネクタ 2">
          <a:extLst>
            <a:ext uri="{FF2B5EF4-FFF2-40B4-BE49-F238E27FC236}">
              <a16:creationId xmlns:a16="http://schemas.microsoft.com/office/drawing/2014/main" id="{CDA5B661-CD0F-4724-964A-609120A87A23}"/>
            </a:ext>
          </a:extLst>
        </xdr:cNvPr>
        <xdr:cNvCxnSpPr>
          <a:stCxn id="283" idx="3"/>
          <a:endCxn id="295" idx="1"/>
        </xdr:cNvCxnSpPr>
      </xdr:nvCxnSpPr>
      <xdr:spPr>
        <a:xfrm>
          <a:off x="6028500" y="50256748"/>
          <a:ext cx="475713" cy="15670665"/>
        </a:xfrm>
        <a:prstGeom prst="bentConnector3">
          <a:avLst>
            <a:gd name="adj1" fmla="val 50000"/>
          </a:avLst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504000</xdr:colOff>
      <xdr:row>229</xdr:row>
      <xdr:rowOff>100819</xdr:rowOff>
    </xdr:from>
    <xdr:to>
      <xdr:col>7</xdr:col>
      <xdr:colOff>979714</xdr:colOff>
      <xdr:row>254</xdr:row>
      <xdr:rowOff>114426</xdr:rowOff>
    </xdr:to>
    <xdr:cxnSp macro="">
      <xdr:nvCxnSpPr>
        <xdr:cNvPr id="300" name="直線コネクタ 2">
          <a:extLst>
            <a:ext uri="{FF2B5EF4-FFF2-40B4-BE49-F238E27FC236}">
              <a16:creationId xmlns:a16="http://schemas.microsoft.com/office/drawing/2014/main" id="{0E742086-FFB7-480E-913C-170916247021}"/>
            </a:ext>
          </a:extLst>
        </xdr:cNvPr>
        <xdr:cNvCxnSpPr>
          <a:stCxn id="283" idx="3"/>
          <a:endCxn id="296" idx="1"/>
        </xdr:cNvCxnSpPr>
      </xdr:nvCxnSpPr>
      <xdr:spPr>
        <a:xfrm>
          <a:off x="6028500" y="50256748"/>
          <a:ext cx="475714" cy="8504464"/>
        </a:xfrm>
        <a:prstGeom prst="bentConnector3">
          <a:avLst>
            <a:gd name="adj1" fmla="val 50000"/>
          </a:avLst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257</xdr:row>
      <xdr:rowOff>0</xdr:rowOff>
    </xdr:from>
    <xdr:to>
      <xdr:col>9</xdr:col>
      <xdr:colOff>1483711</xdr:colOff>
      <xdr:row>257</xdr:row>
      <xdr:rowOff>201638</xdr:rowOff>
    </xdr:to>
    <xdr:grpSp>
      <xdr:nvGrpSpPr>
        <xdr:cNvPr id="301" name="グループ化 300">
          <a:extLst>
            <a:ext uri="{FF2B5EF4-FFF2-40B4-BE49-F238E27FC236}">
              <a16:creationId xmlns:a16="http://schemas.microsoft.com/office/drawing/2014/main" id="{7BF6F7C9-241D-45E7-BA9B-341C55CCF743}"/>
            </a:ext>
          </a:extLst>
        </xdr:cNvPr>
        <xdr:cNvGrpSpPr/>
      </xdr:nvGrpSpPr>
      <xdr:grpSpPr>
        <a:xfrm>
          <a:off x="8572500" y="56238321"/>
          <a:ext cx="1483711" cy="201638"/>
          <a:chOff x="5715000" y="3741964"/>
          <a:chExt cx="1483711" cy="201638"/>
        </a:xfrm>
      </xdr:grpSpPr>
      <xdr:cxnSp macro="">
        <xdr:nvCxnSpPr>
          <xdr:cNvPr id="302" name="直線コネクタ 2">
            <a:extLst>
              <a:ext uri="{FF2B5EF4-FFF2-40B4-BE49-F238E27FC236}">
                <a16:creationId xmlns:a16="http://schemas.microsoft.com/office/drawing/2014/main" id="{D96BB646-B286-492D-AB2F-8FCCAE9F5737}"/>
              </a:ext>
            </a:extLst>
          </xdr:cNvPr>
          <xdr:cNvCxnSpPr>
            <a:stCxn id="303" idx="3"/>
            <a:endCxn id="304" idx="1"/>
          </xdr:cNvCxnSpPr>
        </xdr:nvCxnSpPr>
        <xdr:spPr>
          <a:xfrm>
            <a:off x="6219000" y="3842783"/>
            <a:ext cx="475711" cy="0"/>
          </a:xfrm>
          <a:prstGeom prst="straightConnector1">
            <a:avLst/>
          </a:prstGeom>
          <a:ln w="317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77AACFDE-53B9-484D-859C-45D63108A500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D20013EB-FF1F-4386-BEAF-EB315C35D7F8}"/>
              </a:ext>
            </a:extLst>
          </xdr:cNvPr>
          <xdr:cNvSpPr/>
        </xdr:nvSpPr>
        <xdr:spPr>
          <a:xfrm>
            <a:off x="6694711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1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0</xdr:colOff>
      <xdr:row>258</xdr:row>
      <xdr:rowOff>0</xdr:rowOff>
    </xdr:from>
    <xdr:to>
      <xdr:col>9</xdr:col>
      <xdr:colOff>1510925</xdr:colOff>
      <xdr:row>272</xdr:row>
      <xdr:rowOff>215242</xdr:rowOff>
    </xdr:to>
    <xdr:grpSp>
      <xdr:nvGrpSpPr>
        <xdr:cNvPr id="310" name="グループ化 309">
          <a:extLst>
            <a:ext uri="{FF2B5EF4-FFF2-40B4-BE49-F238E27FC236}">
              <a16:creationId xmlns:a16="http://schemas.microsoft.com/office/drawing/2014/main" id="{C34E8605-6423-42F9-BC8C-F7A52625FA3F}"/>
            </a:ext>
          </a:extLst>
        </xdr:cNvPr>
        <xdr:cNvGrpSpPr/>
      </xdr:nvGrpSpPr>
      <xdr:grpSpPr>
        <a:xfrm>
          <a:off x="8572500" y="56456036"/>
          <a:ext cx="1510925" cy="3249635"/>
          <a:chOff x="5715000" y="3741964"/>
          <a:chExt cx="1510925" cy="3253271"/>
        </a:xfrm>
      </xdr:grpSpPr>
      <xdr:cxnSp macro="">
        <xdr:nvCxnSpPr>
          <xdr:cNvPr id="311" name="直線コネクタ 2">
            <a:extLst>
              <a:ext uri="{FF2B5EF4-FFF2-40B4-BE49-F238E27FC236}">
                <a16:creationId xmlns:a16="http://schemas.microsoft.com/office/drawing/2014/main" id="{5EEFD604-5835-438E-8938-B8FCA380544F}"/>
              </a:ext>
            </a:extLst>
          </xdr:cNvPr>
          <xdr:cNvCxnSpPr>
            <a:stCxn id="312" idx="3"/>
            <a:endCxn id="313" idx="1"/>
          </xdr:cNvCxnSpPr>
        </xdr:nvCxnSpPr>
        <xdr:spPr>
          <a:xfrm>
            <a:off x="6219000" y="3842784"/>
            <a:ext cx="502925" cy="3051633"/>
          </a:xfrm>
          <a:prstGeom prst="bentConnector3">
            <a:avLst>
              <a:gd name="adj1" fmla="val 50000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01D5930F-0326-46E0-88A7-86573F9B97E3}"/>
              </a:ext>
            </a:extLst>
          </xdr:cNvPr>
          <xdr:cNvSpPr/>
        </xdr:nvSpPr>
        <xdr:spPr>
          <a:xfrm>
            <a:off x="5715000" y="3741964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BC2A3C1E-D946-4234-93D0-05BD9C8A2C20}"/>
              </a:ext>
            </a:extLst>
          </xdr:cNvPr>
          <xdr:cNvSpPr/>
        </xdr:nvSpPr>
        <xdr:spPr>
          <a:xfrm>
            <a:off x="6721925" y="6793597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r>
              <a:rPr kumimoji="1" lang="en-US" altLang="ja-JP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(0)</a:t>
            </a:r>
          </a:p>
        </xdr:txBody>
      </xdr:sp>
    </xdr:grpSp>
    <xdr:clientData/>
  </xdr:twoCellAnchor>
  <xdr:twoCellAnchor>
    <xdr:from>
      <xdr:col>7</xdr:col>
      <xdr:colOff>0</xdr:colOff>
      <xdr:row>230</xdr:row>
      <xdr:rowOff>0</xdr:rowOff>
    </xdr:from>
    <xdr:to>
      <xdr:col>7</xdr:col>
      <xdr:colOff>1456497</xdr:colOff>
      <xdr:row>297</xdr:row>
      <xdr:rowOff>188030</xdr:rowOff>
    </xdr:to>
    <xdr:grpSp>
      <xdr:nvGrpSpPr>
        <xdr:cNvPr id="314" name="グループ化 313">
          <a:extLst>
            <a:ext uri="{FF2B5EF4-FFF2-40B4-BE49-F238E27FC236}">
              <a16:creationId xmlns:a16="http://schemas.microsoft.com/office/drawing/2014/main" id="{F7807D12-5E42-44F4-A45F-A5237E8C8433}"/>
            </a:ext>
          </a:extLst>
        </xdr:cNvPr>
        <xdr:cNvGrpSpPr/>
      </xdr:nvGrpSpPr>
      <xdr:grpSpPr>
        <a:xfrm>
          <a:off x="5524500" y="50373643"/>
          <a:ext cx="1456497" cy="14734066"/>
          <a:chOff x="5742214" y="227756"/>
          <a:chExt cx="1456497" cy="17665374"/>
        </a:xfrm>
      </xdr:grpSpPr>
      <xdr:cxnSp macro="">
        <xdr:nvCxnSpPr>
          <xdr:cNvPr id="315" name="直線コネクタ 2">
            <a:extLst>
              <a:ext uri="{FF2B5EF4-FFF2-40B4-BE49-F238E27FC236}">
                <a16:creationId xmlns:a16="http://schemas.microsoft.com/office/drawing/2014/main" id="{E248E7E1-7435-4082-BCF5-6CA6A65E5EF2}"/>
              </a:ext>
            </a:extLst>
          </xdr:cNvPr>
          <xdr:cNvCxnSpPr>
            <a:stCxn id="316" idx="3"/>
            <a:endCxn id="317" idx="1"/>
          </xdr:cNvCxnSpPr>
        </xdr:nvCxnSpPr>
        <xdr:spPr>
          <a:xfrm>
            <a:off x="6246214" y="328575"/>
            <a:ext cx="448497" cy="17463736"/>
          </a:xfrm>
          <a:prstGeom prst="bentConnector3">
            <a:avLst>
              <a:gd name="adj1" fmla="val 19661"/>
            </a:avLst>
          </a:prstGeom>
          <a:ln w="317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D7320015-FD42-4375-9CD6-2283B54B9C65}"/>
              </a:ext>
            </a:extLst>
          </xdr:cNvPr>
          <xdr:cNvSpPr/>
        </xdr:nvSpPr>
        <xdr:spPr>
          <a:xfrm>
            <a:off x="5742214" y="227756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F99DABDC-8F58-403D-8A1E-103A2C5377C8}"/>
              </a:ext>
            </a:extLst>
          </xdr:cNvPr>
          <xdr:cNvSpPr/>
        </xdr:nvSpPr>
        <xdr:spPr>
          <a:xfrm>
            <a:off x="6694711" y="17691492"/>
            <a:ext cx="504000" cy="201638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 b="1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１</a:t>
            </a:r>
            <a:endParaRPr kumimoji="1" lang="en-US" altLang="ja-JP" sz="800" b="1">
              <a:solidFill>
                <a:schemeClr val="accent2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/>
      <a:lstStyle>
        <a:defPPr algn="l">
          <a:defRPr kumimoji="1" sz="10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A09B-5860-4197-AB41-7955903B9DD6}">
  <dimension ref="A1:I43"/>
  <sheetViews>
    <sheetView tabSelected="1" zoomScale="80" zoomScaleNormal="80" workbookViewId="0">
      <selection activeCell="W17" sqref="W17"/>
    </sheetView>
  </sheetViews>
  <sheetFormatPr defaultColWidth="3.75" defaultRowHeight="16.5" x14ac:dyDescent="0.4"/>
  <cols>
    <col min="1" max="4" width="1.25" style="1" customWidth="1"/>
    <col min="5" max="5" width="3.75" style="2" customWidth="1"/>
    <col min="6" max="6" width="19.375" style="2" bestFit="1" customWidth="1"/>
    <col min="7" max="7" width="22.25" style="2" bestFit="1" customWidth="1"/>
    <col min="8" max="8" width="7.125" style="2" customWidth="1"/>
    <col min="9" max="9" width="30" style="2" customWidth="1"/>
    <col min="10" max="16384" width="3.75" style="2"/>
  </cols>
  <sheetData>
    <row r="1" spans="1:5" s="5" customFormat="1" ht="22.5" x14ac:dyDescent="0.4">
      <c r="A1" s="3"/>
      <c r="B1" s="4" t="s">
        <v>177</v>
      </c>
      <c r="C1" s="4"/>
      <c r="D1" s="4"/>
    </row>
    <row r="3" spans="1:5" x14ac:dyDescent="0.4">
      <c r="B3" s="1" t="s">
        <v>140</v>
      </c>
    </row>
    <row r="5" spans="1:5" x14ac:dyDescent="0.4">
      <c r="B5" s="2"/>
      <c r="C5" s="1" t="s">
        <v>60</v>
      </c>
    </row>
    <row r="6" spans="1:5" x14ac:dyDescent="0.4">
      <c r="B6" s="2"/>
      <c r="E6" s="2" t="s">
        <v>328</v>
      </c>
    </row>
    <row r="7" spans="1:5" x14ac:dyDescent="0.4">
      <c r="B7" s="2"/>
    </row>
    <row r="8" spans="1:5" x14ac:dyDescent="0.4">
      <c r="B8" s="2"/>
      <c r="C8" s="1" t="s">
        <v>61</v>
      </c>
    </row>
    <row r="9" spans="1:5" x14ac:dyDescent="0.4">
      <c r="B9" s="2"/>
      <c r="E9" s="62" t="s">
        <v>327</v>
      </c>
    </row>
    <row r="10" spans="1:5" x14ac:dyDescent="0.4">
      <c r="B10" s="2"/>
    </row>
    <row r="11" spans="1:5" x14ac:dyDescent="0.4">
      <c r="B11" s="2"/>
      <c r="C11" s="1" t="s">
        <v>70</v>
      </c>
    </row>
    <row r="12" spans="1:5" x14ac:dyDescent="0.4">
      <c r="B12" s="2"/>
      <c r="E12" s="2" t="s">
        <v>141</v>
      </c>
    </row>
    <row r="16" spans="1:5" x14ac:dyDescent="0.4">
      <c r="B16" s="1" t="s">
        <v>178</v>
      </c>
    </row>
    <row r="17" spans="5:9" ht="17.25" thickBot="1" x14ac:dyDescent="0.45"/>
    <row r="18" spans="5:9" ht="17.25" thickBot="1" x14ac:dyDescent="0.45">
      <c r="E18" s="42" t="s">
        <v>145</v>
      </c>
      <c r="F18" s="43" t="s">
        <v>0</v>
      </c>
      <c r="G18" s="43" t="s">
        <v>2</v>
      </c>
      <c r="H18" s="43" t="s">
        <v>67</v>
      </c>
      <c r="I18" s="43" t="s">
        <v>19</v>
      </c>
    </row>
    <row r="19" spans="5:9" ht="17.25" thickBot="1" x14ac:dyDescent="0.45">
      <c r="E19" s="6">
        <f>ROW()-18</f>
        <v>1</v>
      </c>
      <c r="F19" s="7" t="s">
        <v>172</v>
      </c>
      <c r="G19" s="7" t="s">
        <v>55</v>
      </c>
      <c r="H19" s="7" t="s">
        <v>179</v>
      </c>
      <c r="I19" s="7"/>
    </row>
    <row r="20" spans="5:9" ht="17.25" thickBot="1" x14ac:dyDescent="0.45">
      <c r="E20" s="6">
        <f>ROW()-18</f>
        <v>2</v>
      </c>
      <c r="F20" s="7" t="s">
        <v>431</v>
      </c>
      <c r="G20" s="7" t="s">
        <v>433</v>
      </c>
      <c r="H20" s="7" t="s">
        <v>434</v>
      </c>
      <c r="I20" s="7"/>
    </row>
    <row r="21" spans="5:9" ht="17.25" thickBot="1" x14ac:dyDescent="0.45">
      <c r="E21" s="6">
        <f t="shared" ref="E21:E40" si="0">ROW()-18</f>
        <v>3</v>
      </c>
      <c r="F21" s="7" t="s">
        <v>371</v>
      </c>
      <c r="G21" s="7" t="s">
        <v>373</v>
      </c>
      <c r="H21" s="7" t="s">
        <v>392</v>
      </c>
      <c r="I21" s="7"/>
    </row>
    <row r="22" spans="5:9" ht="17.25" thickBot="1" x14ac:dyDescent="0.45">
      <c r="E22" s="6">
        <f t="shared" si="0"/>
        <v>4</v>
      </c>
      <c r="F22" s="7" t="s">
        <v>398</v>
      </c>
      <c r="G22" s="7" t="s">
        <v>399</v>
      </c>
      <c r="H22" s="7" t="s">
        <v>401</v>
      </c>
      <c r="I22" s="7"/>
    </row>
    <row r="23" spans="5:9" ht="17.25" thickBot="1" x14ac:dyDescent="0.45">
      <c r="E23" s="6">
        <f t="shared" si="0"/>
        <v>5</v>
      </c>
      <c r="F23" s="7" t="s">
        <v>170</v>
      </c>
      <c r="G23" s="7" t="s">
        <v>56</v>
      </c>
      <c r="H23" s="7" t="s">
        <v>180</v>
      </c>
      <c r="I23" s="7"/>
    </row>
    <row r="24" spans="5:9" ht="17.25" thickBot="1" x14ac:dyDescent="0.45">
      <c r="E24" s="6">
        <f t="shared" si="0"/>
        <v>6</v>
      </c>
      <c r="F24" s="7" t="s">
        <v>308</v>
      </c>
      <c r="G24" s="7" t="s">
        <v>309</v>
      </c>
      <c r="H24" s="7" t="s">
        <v>345</v>
      </c>
      <c r="I24" s="7"/>
    </row>
    <row r="25" spans="5:9" ht="17.25" thickBot="1" x14ac:dyDescent="0.45">
      <c r="E25" s="6">
        <f t="shared" si="0"/>
        <v>7</v>
      </c>
      <c r="F25" s="7" t="s">
        <v>405</v>
      </c>
      <c r="G25" s="7" t="s">
        <v>412</v>
      </c>
      <c r="H25" s="7" t="s">
        <v>408</v>
      </c>
      <c r="I25" s="7"/>
    </row>
    <row r="26" spans="5:9" ht="17.25" thickBot="1" x14ac:dyDescent="0.45">
      <c r="E26" s="6">
        <f t="shared" si="0"/>
        <v>8</v>
      </c>
      <c r="F26" s="7" t="s">
        <v>409</v>
      </c>
      <c r="G26" s="7" t="s">
        <v>410</v>
      </c>
      <c r="H26" s="7" t="s">
        <v>346</v>
      </c>
      <c r="I26" s="7"/>
    </row>
    <row r="27" spans="5:9" ht="17.25" thickBot="1" x14ac:dyDescent="0.45">
      <c r="E27" s="6">
        <f t="shared" si="0"/>
        <v>9</v>
      </c>
      <c r="F27" s="7" t="s">
        <v>173</v>
      </c>
      <c r="G27" s="7" t="s">
        <v>71</v>
      </c>
      <c r="H27" s="7" t="s">
        <v>181</v>
      </c>
      <c r="I27" s="7"/>
    </row>
    <row r="28" spans="5:9" ht="17.25" thickBot="1" x14ac:dyDescent="0.45">
      <c r="E28" s="6">
        <f t="shared" si="0"/>
        <v>10</v>
      </c>
      <c r="F28" s="7" t="s">
        <v>174</v>
      </c>
      <c r="G28" s="7" t="s">
        <v>138</v>
      </c>
      <c r="H28" s="7" t="s">
        <v>182</v>
      </c>
      <c r="I28" s="7"/>
    </row>
    <row r="29" spans="5:9" ht="17.25" thickBot="1" x14ac:dyDescent="0.45">
      <c r="E29" s="6">
        <f t="shared" si="0"/>
        <v>11</v>
      </c>
      <c r="F29" s="7" t="s">
        <v>329</v>
      </c>
      <c r="G29" s="7" t="s">
        <v>162</v>
      </c>
      <c r="H29" s="7" t="s">
        <v>335</v>
      </c>
      <c r="I29" s="7"/>
    </row>
    <row r="30" spans="5:9" ht="17.25" thickBot="1" x14ac:dyDescent="0.45">
      <c r="E30" s="6">
        <f t="shared" si="0"/>
        <v>12</v>
      </c>
      <c r="F30" s="7" t="s">
        <v>331</v>
      </c>
      <c r="G30" s="7" t="s">
        <v>333</v>
      </c>
      <c r="H30" s="7" t="s">
        <v>336</v>
      </c>
      <c r="I30" s="7"/>
    </row>
    <row r="31" spans="5:9" ht="17.25" thickBot="1" x14ac:dyDescent="0.45">
      <c r="E31" s="6">
        <f t="shared" si="0"/>
        <v>13</v>
      </c>
      <c r="F31" s="7" t="s">
        <v>314</v>
      </c>
      <c r="G31" s="7" t="s">
        <v>315</v>
      </c>
      <c r="H31" s="7" t="s">
        <v>347</v>
      </c>
      <c r="I31" s="7"/>
    </row>
    <row r="32" spans="5:9" ht="17.25" thickBot="1" x14ac:dyDescent="0.45">
      <c r="E32" s="6">
        <f t="shared" si="0"/>
        <v>14</v>
      </c>
      <c r="F32" s="7" t="s">
        <v>418</v>
      </c>
      <c r="G32" s="7" t="s">
        <v>420</v>
      </c>
      <c r="H32" s="7" t="s">
        <v>348</v>
      </c>
      <c r="I32" s="7"/>
    </row>
    <row r="33" spans="5:9" ht="17.25" thickBot="1" x14ac:dyDescent="0.45">
      <c r="E33" s="6">
        <f t="shared" si="0"/>
        <v>15</v>
      </c>
      <c r="F33" s="7" t="s">
        <v>298</v>
      </c>
      <c r="G33" s="7" t="s">
        <v>296</v>
      </c>
      <c r="H33" s="7" t="s">
        <v>349</v>
      </c>
      <c r="I33" s="7"/>
    </row>
    <row r="34" spans="5:9" ht="17.25" thickBot="1" x14ac:dyDescent="0.45">
      <c r="E34" s="6">
        <f t="shared" si="0"/>
        <v>16</v>
      </c>
      <c r="F34" s="7" t="s">
        <v>299</v>
      </c>
      <c r="G34" s="7" t="s">
        <v>295</v>
      </c>
      <c r="H34" s="7" t="s">
        <v>350</v>
      </c>
      <c r="I34" s="7"/>
    </row>
    <row r="35" spans="5:9" ht="17.25" thickBot="1" x14ac:dyDescent="0.45">
      <c r="E35" s="6">
        <f t="shared" si="0"/>
        <v>17</v>
      </c>
      <c r="F35" s="7" t="s">
        <v>302</v>
      </c>
      <c r="G35" s="7" t="s">
        <v>316</v>
      </c>
      <c r="H35" s="7" t="s">
        <v>351</v>
      </c>
      <c r="I35" s="7"/>
    </row>
    <row r="36" spans="5:9" ht="17.25" thickBot="1" x14ac:dyDescent="0.45">
      <c r="E36" s="6">
        <f t="shared" si="0"/>
        <v>18</v>
      </c>
      <c r="F36" s="7" t="s">
        <v>305</v>
      </c>
      <c r="G36" s="7" t="s">
        <v>317</v>
      </c>
      <c r="H36" s="7" t="s">
        <v>352</v>
      </c>
      <c r="I36" s="7"/>
    </row>
    <row r="37" spans="5:9" ht="17.25" thickBot="1" x14ac:dyDescent="0.45">
      <c r="E37" s="6">
        <f t="shared" si="0"/>
        <v>19</v>
      </c>
      <c r="F37" s="7" t="s">
        <v>306</v>
      </c>
      <c r="G37" s="7" t="s">
        <v>318</v>
      </c>
      <c r="H37" s="7" t="s">
        <v>353</v>
      </c>
      <c r="I37" s="7"/>
    </row>
    <row r="38" spans="5:9" ht="17.25" thickBot="1" x14ac:dyDescent="0.45">
      <c r="E38" s="6">
        <f t="shared" si="0"/>
        <v>20</v>
      </c>
      <c r="F38" s="7" t="s">
        <v>167</v>
      </c>
      <c r="G38" s="7" t="s">
        <v>64</v>
      </c>
      <c r="H38" s="7" t="s">
        <v>183</v>
      </c>
      <c r="I38" s="7"/>
    </row>
    <row r="39" spans="5:9" ht="17.25" thickBot="1" x14ac:dyDescent="0.45">
      <c r="E39" s="6">
        <f t="shared" si="0"/>
        <v>21</v>
      </c>
      <c r="F39" s="7" t="s">
        <v>310</v>
      </c>
      <c r="G39" s="7" t="s">
        <v>311</v>
      </c>
      <c r="H39" s="7" t="s">
        <v>319</v>
      </c>
      <c r="I39" s="7"/>
    </row>
    <row r="40" spans="5:9" ht="17.25" thickBot="1" x14ac:dyDescent="0.45">
      <c r="E40" s="6">
        <f t="shared" si="0"/>
        <v>22</v>
      </c>
      <c r="F40" s="7" t="s">
        <v>312</v>
      </c>
      <c r="G40" s="7" t="s">
        <v>313</v>
      </c>
      <c r="H40" s="7" t="s">
        <v>320</v>
      </c>
      <c r="I40" s="7"/>
    </row>
    <row r="41" spans="5:9" x14ac:dyDescent="0.4">
      <c r="F41" s="2" t="s">
        <v>184</v>
      </c>
    </row>
    <row r="42" spans="5:9" x14ac:dyDescent="0.4">
      <c r="F42" s="2" t="s">
        <v>185</v>
      </c>
    </row>
    <row r="43" spans="5:9" x14ac:dyDescent="0.4">
      <c r="F43" s="2" t="s">
        <v>175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orientation="portrait" r:id="rId1"/>
  <rowBreaks count="1" manualBreakCount="1">
    <brk id="1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864-02C8-41A6-8489-04CF2B9FBAB6}">
  <dimension ref="B1:Q15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7" sqref="K27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221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222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223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5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5" si="1">ROW()-4</f>
        <v>2</v>
      </c>
      <c r="C6" s="9" t="s">
        <v>106</v>
      </c>
      <c r="D6" s="10" t="s">
        <v>76</v>
      </c>
      <c r="E6" s="9" t="s">
        <v>84</v>
      </c>
      <c r="F6" s="11" t="s">
        <v>68</v>
      </c>
      <c r="G6" s="9" t="s">
        <v>143</v>
      </c>
      <c r="H6" s="9"/>
      <c r="I6" s="12"/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131</v>
      </c>
      <c r="D7" s="10" t="s">
        <v>224</v>
      </c>
      <c r="E7" s="9" t="s">
        <v>87</v>
      </c>
      <c r="F7" s="11"/>
      <c r="G7" s="9"/>
      <c r="H7" s="9"/>
      <c r="I7" s="12" t="s">
        <v>59</v>
      </c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325</v>
      </c>
      <c r="D8" s="10" t="s">
        <v>379</v>
      </c>
      <c r="E8" s="9" t="s">
        <v>26</v>
      </c>
      <c r="F8" s="11">
        <v>20</v>
      </c>
      <c r="G8" s="9" t="s">
        <v>35</v>
      </c>
      <c r="H8" s="9"/>
      <c r="I8" s="12"/>
      <c r="J8" s="12"/>
      <c r="K8" s="9"/>
      <c r="M8" s="14" t="s">
        <v>228</v>
      </c>
      <c r="N8" s="14"/>
      <c r="O8" s="15" t="s">
        <v>160</v>
      </c>
      <c r="P8" s="16" t="str">
        <f t="shared" ref="P8" si="2">IF(M8&lt;&gt;"",SUBSTITUTE(SUBSTITUTE(SUBSTITUTE(SUBSTITUTE($P$4,"%TABLE%", $D$2),"%COLUMN%", C8),"%REFERENCES%", M8),"%OPTION%", N8),"")</f>
        <v>ALTER TABLE m_group DROP FOREIGN KEY IF EXISTS m_group_root_group_id; ALTER TABLE m_group ADD CONSTRAINT m_group_root_group_id FOREIGN KEY (root_group_id) REFERENCES m_group(id);</v>
      </c>
    </row>
    <row r="9" spans="2:17" ht="18.75" customHeight="1" thickBot="1" x14ac:dyDescent="0.45">
      <c r="B9" s="8">
        <f t="shared" si="1"/>
        <v>5</v>
      </c>
      <c r="C9" s="9" t="s">
        <v>215</v>
      </c>
      <c r="D9" s="10" t="s">
        <v>206</v>
      </c>
      <c r="E9" s="9" t="s">
        <v>26</v>
      </c>
      <c r="F9" s="11">
        <v>20</v>
      </c>
      <c r="G9" s="9" t="s">
        <v>35</v>
      </c>
      <c r="H9" s="9"/>
      <c r="I9" s="12"/>
      <c r="J9" s="12"/>
      <c r="K9" s="9"/>
      <c r="M9" s="14" t="s">
        <v>171</v>
      </c>
      <c r="N9" s="14"/>
      <c r="O9" s="15" t="s">
        <v>160</v>
      </c>
      <c r="P9" s="16" t="str">
        <f t="shared" si="0"/>
        <v>ALTER TABLE m_group DROP FOREIGN KEY IF EXISTS m_group_owner_account_id; ALTER TABLE m_group ADD CONSTRAINT m_group_owner_account_id FOREIGN KEY (owner_account_id) REFERENCES m_account(id);</v>
      </c>
    </row>
    <row r="10" spans="2:17" ht="18.75" customHeight="1" thickBot="1" x14ac:dyDescent="0.45">
      <c r="B10" s="8">
        <f t="shared" si="1"/>
        <v>6</v>
      </c>
      <c r="C10" s="9" t="s">
        <v>225</v>
      </c>
      <c r="D10" s="10" t="s">
        <v>226</v>
      </c>
      <c r="E10" s="9" t="s">
        <v>83</v>
      </c>
      <c r="F10" s="11" t="s">
        <v>269</v>
      </c>
      <c r="G10" s="9"/>
      <c r="H10" s="45" t="s">
        <v>210</v>
      </c>
      <c r="I10" s="12" t="s">
        <v>59</v>
      </c>
      <c r="J10" s="12"/>
      <c r="K10" s="9" t="s">
        <v>270</v>
      </c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9" t="s">
        <v>125</v>
      </c>
      <c r="D11" s="10" t="s">
        <v>19</v>
      </c>
      <c r="E11" s="9" t="s">
        <v>87</v>
      </c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1"/>
        <v>8</v>
      </c>
      <c r="C12" s="23" t="s">
        <v>121</v>
      </c>
      <c r="D12" s="24" t="s">
        <v>73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23" t="s">
        <v>122</v>
      </c>
      <c r="D13" s="24" t="s">
        <v>36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0"/>
        <v/>
      </c>
    </row>
    <row r="14" spans="2:17" ht="18.75" customHeight="1" thickBot="1" x14ac:dyDescent="0.45">
      <c r="B14" s="8">
        <f t="shared" si="1"/>
        <v>10</v>
      </c>
      <c r="C14" s="23" t="s">
        <v>123</v>
      </c>
      <c r="D14" s="24" t="s">
        <v>74</v>
      </c>
      <c r="E14" s="23" t="s">
        <v>26</v>
      </c>
      <c r="F14" s="25">
        <v>20</v>
      </c>
      <c r="G14" s="23" t="s">
        <v>35</v>
      </c>
      <c r="H14" s="23" t="s">
        <v>78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si="0"/>
        <v/>
      </c>
    </row>
    <row r="15" spans="2:17" ht="18.75" customHeight="1" thickBot="1" x14ac:dyDescent="0.45">
      <c r="B15" s="8">
        <f t="shared" si="1"/>
        <v>11</v>
      </c>
      <c r="C15" s="23" t="s">
        <v>124</v>
      </c>
      <c r="D15" s="24" t="s">
        <v>37</v>
      </c>
      <c r="E15" s="23" t="s">
        <v>34</v>
      </c>
      <c r="F15" s="25"/>
      <c r="G15" s="23"/>
      <c r="H15" s="23" t="s">
        <v>58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DB18-B7FE-486E-9CC5-58B4CE112AD1}">
  <dimension ref="B1:Q30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4" sqref="K24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406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407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325</v>
      </c>
      <c r="D5" s="10" t="s">
        <v>423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228</v>
      </c>
      <c r="N5" s="14"/>
      <c r="O5" s="15" t="s">
        <v>160</v>
      </c>
      <c r="P5" s="16" t="str">
        <f t="shared" ref="P5:P16" si="0">IF(M5&lt;&gt;"",SUBSTITUTE(SUBSTITUTE(SUBSTITUTE(SUBSTITUTE($P$4,"%TABLE%", $D$2),"%COLUMN%", C5),"%REFERENCES%", M5),"%OPTION%", N5),"")</f>
        <v>ALTER TABLE s_grp_account DROP FOREIGN KEY IF EXISTS s_grp_account_root_group_id; ALTER TABLE s_grp_account ADD CONSTRAINT s_grp_account_root_group_id FOREIGN KEY (root_group_id) REFERENCES m_group(id);</v>
      </c>
    </row>
    <row r="6" spans="2:17" ht="18.75" customHeight="1" thickBot="1" x14ac:dyDescent="0.45">
      <c r="B6" s="8">
        <f t="shared" ref="B6:B16" si="1">ROW()-4</f>
        <v>2</v>
      </c>
      <c r="C6" s="9" t="s">
        <v>387</v>
      </c>
      <c r="D6" s="10" t="s">
        <v>375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 t="s">
        <v>81</v>
      </c>
      <c r="K6" s="9"/>
      <c r="M6" s="14" t="s">
        <v>386</v>
      </c>
      <c r="N6" s="14"/>
      <c r="O6" s="15" t="s">
        <v>160</v>
      </c>
      <c r="P6" s="16" t="str">
        <f>IF(M6&lt;&gt;"",SUBSTITUTE(SUBSTITUTE(SUBSTITUTE(SUBSTITUTE($P$4,"%TABLE%", $D$2),"%COLUMN%", C6),"%REFERENCES%", M6),"%OPTION%", N6),"")</f>
        <v>ALTER TABLE s_grp_account DROP FOREIGN KEY IF EXISTS s_grp_account_user_id; ALTER TABLE s_grp_account ADD CONSTRAINT s_grp_account_user_id FOREIGN KEY (user_id) REFERENCES m_user(id);</v>
      </c>
    </row>
    <row r="7" spans="2:17" ht="18.75" customHeight="1" thickBot="1" x14ac:dyDescent="0.45">
      <c r="B7" s="8">
        <f t="shared" si="1"/>
        <v>3</v>
      </c>
      <c r="C7" s="9" t="s">
        <v>422</v>
      </c>
      <c r="D7" s="10" t="s">
        <v>424</v>
      </c>
      <c r="E7" s="9" t="s">
        <v>26</v>
      </c>
      <c r="F7" s="11">
        <v>20</v>
      </c>
      <c r="G7" s="9" t="s">
        <v>35</v>
      </c>
      <c r="H7" s="9"/>
      <c r="I7" s="12" t="s">
        <v>59</v>
      </c>
      <c r="J7" s="12"/>
      <c r="K7" s="9"/>
      <c r="M7" s="14" t="s">
        <v>228</v>
      </c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>ALTER TABLE s_grp_account DROP FOREIGN KEY IF EXISTS s_grp_account_default_group_id; ALTER TABLE s_grp_account ADD CONSTRAINT s_grp_account_default_group_id FOREIGN KEY (default_group_id) REFERENCES m_group(id);</v>
      </c>
    </row>
    <row r="8" spans="2:17" ht="18.75" customHeight="1" thickBot="1" x14ac:dyDescent="0.45">
      <c r="B8" s="8">
        <f t="shared" si="1"/>
        <v>4</v>
      </c>
      <c r="C8" s="9" t="s">
        <v>426</v>
      </c>
      <c r="D8" s="10" t="s">
        <v>404</v>
      </c>
      <c r="E8" s="9" t="s">
        <v>26</v>
      </c>
      <c r="F8" s="11">
        <v>20</v>
      </c>
      <c r="G8" s="9" t="s">
        <v>35</v>
      </c>
      <c r="H8" s="9"/>
      <c r="I8" s="12"/>
      <c r="J8" s="12"/>
      <c r="K8" s="9"/>
      <c r="M8" s="14" t="s">
        <v>171</v>
      </c>
      <c r="N8" s="14"/>
      <c r="O8" s="15" t="s">
        <v>160</v>
      </c>
      <c r="P8" s="16" t="str">
        <f t="shared" ref="P8" si="2">IF(M8&lt;&gt;"",SUBSTITUTE(SUBSTITUTE(SUBSTITUTE(SUBSTITUTE($P$4,"%TABLE%", $D$2),"%COLUMN%", C8),"%REFERENCES%", M8),"%OPTION%", N8),"")</f>
        <v>ALTER TABLE s_grp_account DROP FOREIGN KEY IF EXISTS s_grp_account_account_id; ALTER TABLE s_grp_account ADD CONSTRAINT s_grp_account_account_id FOREIGN KEY (account_id) REFERENCES m_account(id);</v>
      </c>
    </row>
    <row r="9" spans="2:17" ht="18.75" customHeight="1" thickBot="1" x14ac:dyDescent="0.45">
      <c r="B9" s="8">
        <f t="shared" si="1"/>
        <v>5</v>
      </c>
      <c r="C9" s="9" t="s">
        <v>186</v>
      </c>
      <c r="D9" s="10" t="s">
        <v>385</v>
      </c>
      <c r="E9" s="9" t="s">
        <v>84</v>
      </c>
      <c r="F9" s="11" t="s">
        <v>68</v>
      </c>
      <c r="G9" s="9"/>
      <c r="H9" s="9"/>
      <c r="I9" s="12"/>
      <c r="J9" s="12"/>
      <c r="K9" s="9"/>
      <c r="M9" s="14"/>
      <c r="N9" s="14"/>
      <c r="O9" s="15" t="s">
        <v>160</v>
      </c>
      <c r="P9" s="16" t="str">
        <f>IF(M9&lt;&gt;"",SUBSTITUTE(SUBSTITUTE(SUBSTITUTE( SUBSTITUTE($P$4,"%TABLE%",#REF!),"%COLUMN%", C9),"%REFERENCES%", M9),"%OPTION%", N9),"")</f>
        <v/>
      </c>
    </row>
    <row r="10" spans="2:17" ht="18.75" customHeight="1" thickBot="1" x14ac:dyDescent="0.45">
      <c r="B10" s="8">
        <f t="shared" si="1"/>
        <v>6</v>
      </c>
      <c r="C10" s="9" t="s">
        <v>416</v>
      </c>
      <c r="D10" s="10" t="s">
        <v>417</v>
      </c>
      <c r="E10" s="9" t="s">
        <v>83</v>
      </c>
      <c r="F10" s="11" t="s">
        <v>202</v>
      </c>
      <c r="G10" s="9"/>
      <c r="H10" s="45" t="s">
        <v>210</v>
      </c>
      <c r="I10" s="12" t="s">
        <v>59</v>
      </c>
      <c r="J10" s="12"/>
      <c r="K10" s="9" t="s">
        <v>342</v>
      </c>
      <c r="M10" s="14"/>
      <c r="N10" s="14"/>
      <c r="O10" s="15" t="s">
        <v>160</v>
      </c>
      <c r="P10" s="16" t="str">
        <f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si="1"/>
        <v>7</v>
      </c>
      <c r="C11" s="9" t="s">
        <v>402</v>
      </c>
      <c r="D11" s="10" t="s">
        <v>323</v>
      </c>
      <c r="E11" s="9" t="s">
        <v>34</v>
      </c>
      <c r="F11" s="11"/>
      <c r="G11" s="9"/>
      <c r="H11" s="45" t="s">
        <v>403</v>
      </c>
      <c r="I11" s="12" t="s">
        <v>59</v>
      </c>
      <c r="J11" s="12"/>
      <c r="K11" s="9"/>
      <c r="M11" s="14"/>
      <c r="N11" s="14"/>
      <c r="O11" s="15" t="s">
        <v>160</v>
      </c>
      <c r="P11" s="16" t="str">
        <f t="shared" ref="P11" si="3"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1"/>
        <v>8</v>
      </c>
      <c r="C12" s="9" t="s">
        <v>125</v>
      </c>
      <c r="D12" s="10" t="s">
        <v>19</v>
      </c>
      <c r="E12" s="9" t="s">
        <v>87</v>
      </c>
      <c r="F12" s="11"/>
      <c r="G12" s="9"/>
      <c r="H12" s="9"/>
      <c r="I12" s="12"/>
      <c r="J12" s="12"/>
      <c r="K12" s="9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23" t="s">
        <v>121</v>
      </c>
      <c r="D13" s="24" t="s">
        <v>73</v>
      </c>
      <c r="E13" s="23" t="s">
        <v>26</v>
      </c>
      <c r="F13" s="25">
        <v>20</v>
      </c>
      <c r="G13" s="23" t="s">
        <v>35</v>
      </c>
      <c r="H13" s="23" t="s">
        <v>78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0"/>
        <v/>
      </c>
    </row>
    <row r="14" spans="2:17" ht="18.75" customHeight="1" thickBot="1" x14ac:dyDescent="0.45">
      <c r="B14" s="8">
        <f t="shared" si="1"/>
        <v>10</v>
      </c>
      <c r="C14" s="23" t="s">
        <v>122</v>
      </c>
      <c r="D14" s="24" t="s">
        <v>36</v>
      </c>
      <c r="E14" s="23" t="s">
        <v>34</v>
      </c>
      <c r="F14" s="25"/>
      <c r="G14" s="23"/>
      <c r="H14" s="23" t="s">
        <v>58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si="0"/>
        <v/>
      </c>
    </row>
    <row r="15" spans="2:17" ht="18.75" customHeight="1" thickBot="1" x14ac:dyDescent="0.45">
      <c r="B15" s="8">
        <f t="shared" si="1"/>
        <v>11</v>
      </c>
      <c r="C15" s="23" t="s">
        <v>123</v>
      </c>
      <c r="D15" s="24" t="s">
        <v>74</v>
      </c>
      <c r="E15" s="23" t="s">
        <v>26</v>
      </c>
      <c r="F15" s="25">
        <v>20</v>
      </c>
      <c r="G15" s="23" t="s">
        <v>35</v>
      </c>
      <c r="H15" s="23" t="s">
        <v>78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0"/>
        <v/>
      </c>
    </row>
    <row r="16" spans="2:17" ht="18.75" customHeight="1" thickBot="1" x14ac:dyDescent="0.45">
      <c r="B16" s="8">
        <f t="shared" si="1"/>
        <v>12</v>
      </c>
      <c r="C16" s="23" t="s">
        <v>124</v>
      </c>
      <c r="D16" s="24" t="s">
        <v>37</v>
      </c>
      <c r="E16" s="23" t="s">
        <v>34</v>
      </c>
      <c r="F16" s="25"/>
      <c r="G16" s="23"/>
      <c r="H16" s="23" t="s">
        <v>58</v>
      </c>
      <c r="I16" s="26" t="s">
        <v>59</v>
      </c>
      <c r="J16" s="26"/>
      <c r="K16" s="23"/>
      <c r="M16" s="14"/>
      <c r="N16" s="14"/>
      <c r="O16" s="15" t="s">
        <v>160</v>
      </c>
      <c r="P16" s="16" t="str">
        <f t="shared" si="0"/>
        <v/>
      </c>
    </row>
    <row r="21" spans="2:17" s="20" customFormat="1" ht="18.75" x14ac:dyDescent="0.4">
      <c r="B21" s="17"/>
      <c r="C21" s="13"/>
      <c r="D21" s="18"/>
      <c r="E21" s="18"/>
      <c r="F21" s="17"/>
      <c r="G21" s="18"/>
      <c r="H21" s="18"/>
      <c r="I21" s="19"/>
      <c r="J21" s="19"/>
      <c r="K21" s="63"/>
      <c r="L21" s="63"/>
      <c r="Q21" s="13"/>
    </row>
    <row r="22" spans="2:17" s="20" customFormat="1" ht="18.75" x14ac:dyDescent="0.4">
      <c r="B22" s="17"/>
      <c r="C22" s="13"/>
      <c r="D22" s="18"/>
      <c r="E22" s="18"/>
      <c r="F22" s="17"/>
      <c r="G22" s="18"/>
      <c r="H22" s="18"/>
      <c r="I22" s="19"/>
      <c r="J22" s="19"/>
      <c r="K22" s="63"/>
      <c r="L22" s="63"/>
      <c r="Q22" s="13"/>
    </row>
    <row r="23" spans="2:17" s="20" customFormat="1" ht="18.75" x14ac:dyDescent="0.4">
      <c r="B23" s="17"/>
      <c r="C23" s="13"/>
      <c r="D23" s="18"/>
      <c r="E23" s="18"/>
      <c r="F23" s="17"/>
      <c r="G23" s="18"/>
      <c r="H23" s="18"/>
      <c r="I23" s="19"/>
      <c r="J23" s="19"/>
      <c r="K23" s="63"/>
      <c r="L23" s="63"/>
      <c r="Q23" s="13"/>
    </row>
    <row r="24" spans="2:17" s="20" customFormat="1" ht="18.75" x14ac:dyDescent="0.4">
      <c r="B24" s="17"/>
      <c r="C24" s="13"/>
      <c r="D24" s="18"/>
      <c r="E24" s="18"/>
      <c r="F24" s="17"/>
      <c r="G24" s="18"/>
      <c r="H24" s="18"/>
      <c r="I24" s="19"/>
      <c r="J24" s="19"/>
      <c r="K24" s="63"/>
      <c r="L24" s="63"/>
      <c r="Q24" s="13"/>
    </row>
    <row r="25" spans="2:17" s="20" customFormat="1" ht="18.75" x14ac:dyDescent="0.4">
      <c r="B25" s="17"/>
      <c r="C25" s="13"/>
      <c r="D25" s="18"/>
      <c r="E25" s="18"/>
      <c r="F25" s="17"/>
      <c r="G25" s="18"/>
      <c r="H25" s="18"/>
      <c r="I25" s="19"/>
      <c r="J25" s="19"/>
      <c r="K25" s="63"/>
      <c r="L25" s="63"/>
      <c r="Q25" s="13"/>
    </row>
    <row r="26" spans="2:17" s="20" customFormat="1" ht="18.75" x14ac:dyDescent="0.4">
      <c r="B26" s="17"/>
      <c r="C26" s="13"/>
      <c r="D26" s="18"/>
      <c r="E26" s="18"/>
      <c r="F26" s="17"/>
      <c r="G26" s="18"/>
      <c r="H26" s="18"/>
      <c r="I26" s="19"/>
      <c r="J26" s="19"/>
      <c r="K26" s="63"/>
      <c r="L26" s="63"/>
      <c r="Q26" s="13"/>
    </row>
    <row r="27" spans="2:17" s="20" customFormat="1" ht="18.75" x14ac:dyDescent="0.4">
      <c r="B27" s="17"/>
      <c r="C27" s="13"/>
      <c r="D27" s="18"/>
      <c r="E27" s="18"/>
      <c r="F27" s="17"/>
      <c r="G27" s="18"/>
      <c r="H27" s="18"/>
      <c r="I27" s="19"/>
      <c r="J27" s="19"/>
      <c r="K27" s="63"/>
      <c r="L27" s="63"/>
      <c r="Q27" s="13"/>
    </row>
    <row r="28" spans="2:17" s="20" customFormat="1" ht="18.75" x14ac:dyDescent="0.4">
      <c r="B28" s="17"/>
      <c r="C28" s="13"/>
      <c r="D28" s="18"/>
      <c r="E28" s="18"/>
      <c r="F28" s="17"/>
      <c r="G28" s="18"/>
      <c r="H28" s="18"/>
      <c r="I28" s="19"/>
      <c r="J28" s="19"/>
      <c r="K28" s="63"/>
      <c r="L28" s="63"/>
      <c r="Q28" s="13"/>
    </row>
    <row r="29" spans="2:17" s="20" customFormat="1" ht="18.75" x14ac:dyDescent="0.4">
      <c r="B29" s="17"/>
      <c r="C29" s="13"/>
      <c r="D29" s="18"/>
      <c r="E29" s="18"/>
      <c r="F29" s="17"/>
      <c r="G29" s="18"/>
      <c r="H29" s="18"/>
      <c r="I29" s="19"/>
      <c r="J29" s="19"/>
      <c r="K29" s="63"/>
      <c r="L29" s="63"/>
      <c r="Q29" s="13"/>
    </row>
    <row r="30" spans="2:17" s="20" customFormat="1" ht="18.75" x14ac:dyDescent="0.4">
      <c r="B30" s="17"/>
      <c r="C30" s="13"/>
      <c r="D30" s="18"/>
      <c r="E30" s="18"/>
      <c r="F30" s="17"/>
      <c r="G30" s="18"/>
      <c r="H30" s="18"/>
      <c r="I30" s="19"/>
      <c r="J30" s="19"/>
      <c r="K30" s="63"/>
      <c r="L30" s="63"/>
      <c r="Q30" s="13"/>
    </row>
  </sheetData>
  <phoneticPr fontId="1"/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B622-5363-43EE-8B11-0CC5EAD7954D}">
  <dimension ref="B1:Q25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6" sqref="K26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409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411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227</v>
      </c>
      <c r="D5" s="10" t="s">
        <v>229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228</v>
      </c>
      <c r="N5" s="14"/>
      <c r="O5" s="15" t="s">
        <v>160</v>
      </c>
      <c r="P5" s="16" t="str">
        <f t="shared" ref="P5" si="0">IF(M5&lt;&gt;"",SUBSTITUTE(SUBSTITUTE(SUBSTITUTE(SUBSTITUTE($P$4,"%TABLE%", $D$2),"%COLUMN%", C5),"%REFERENCES%", M5),"%OPTION%", N5),"")</f>
        <v>ALTER TABLE r_grp_member DROP FOREIGN KEY IF EXISTS r_grp_member_group_id; ALTER TABLE r_grp_member ADD CONSTRAINT r_grp_member_group_id FOREIGN KEY (group_id) REFERENCES m_group(id);</v>
      </c>
    </row>
    <row r="6" spans="2:17" ht="18.75" customHeight="1" thickBot="1" x14ac:dyDescent="0.45">
      <c r="B6" s="8">
        <f t="shared" ref="B6:B11" si="1">ROW()-4</f>
        <v>2</v>
      </c>
      <c r="C6" s="9" t="s">
        <v>387</v>
      </c>
      <c r="D6" s="10" t="s">
        <v>375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 t="s">
        <v>81</v>
      </c>
      <c r="K6" s="9"/>
      <c r="M6" s="14" t="s">
        <v>386</v>
      </c>
      <c r="N6" s="14"/>
      <c r="O6" s="15" t="s">
        <v>160</v>
      </c>
      <c r="P6" s="16" t="str">
        <f>IF(M6&lt;&gt;"",SUBSTITUTE(SUBSTITUTE(SUBSTITUTE(SUBSTITUTE($P$4,"%TABLE%", $D$2),"%COLUMN%", C6),"%REFERENCES%", M6),"%OPTION%", N6),"")</f>
        <v>ALTER TABLE r_grp_member DROP FOREIGN KEY IF EXISTS r_grp_member_user_id; ALTER TABLE r_grp_member ADD CONSTRAINT r_grp_member_user_id FOREIGN KEY (user_id) REFERENCES m_user(id);</v>
      </c>
    </row>
    <row r="7" spans="2:17" ht="18.75" customHeight="1" thickBot="1" x14ac:dyDescent="0.45">
      <c r="B7" s="8">
        <f t="shared" si="1"/>
        <v>3</v>
      </c>
      <c r="C7" s="9" t="s">
        <v>116</v>
      </c>
      <c r="D7" s="10" t="s">
        <v>117</v>
      </c>
      <c r="E7" s="9" t="s">
        <v>26</v>
      </c>
      <c r="F7" s="11">
        <v>20</v>
      </c>
      <c r="G7" s="9" t="s">
        <v>35</v>
      </c>
      <c r="H7" s="9"/>
      <c r="I7" s="12" t="s">
        <v>59</v>
      </c>
      <c r="J7" s="12"/>
      <c r="K7" s="9"/>
      <c r="M7" s="14" t="s">
        <v>199</v>
      </c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>ALTER TABLE r_grp_member DROP FOREIGN KEY IF EXISTS r_grp_member_authority_id; ALTER TABLE r_grp_member ADD CONSTRAINT r_grp_member_authority_id FOREIGN KEY (authority_id) REFERENCES m_authority(id);</v>
      </c>
    </row>
    <row r="8" spans="2:17" ht="18.75" customHeight="1" thickBot="1" x14ac:dyDescent="0.45">
      <c r="B8" s="8">
        <f t="shared" si="1"/>
        <v>4</v>
      </c>
      <c r="C8" s="23" t="s">
        <v>121</v>
      </c>
      <c r="D8" s="24" t="s">
        <v>73</v>
      </c>
      <c r="E8" s="23" t="s">
        <v>26</v>
      </c>
      <c r="F8" s="25">
        <v>20</v>
      </c>
      <c r="G8" s="23" t="s">
        <v>35</v>
      </c>
      <c r="H8" s="23" t="s">
        <v>78</v>
      </c>
      <c r="I8" s="26" t="s">
        <v>59</v>
      </c>
      <c r="J8" s="26"/>
      <c r="K8" s="23"/>
      <c r="M8" s="14"/>
      <c r="N8" s="14"/>
      <c r="O8" s="15" t="s">
        <v>160</v>
      </c>
      <c r="P8" s="16" t="str">
        <f t="shared" ref="P8:P11" si="2">IF(M8&lt;&gt;"",SUBSTITUTE(SUBSTITUTE(SUBSTITUTE(SUBSTITUTE($P$4,"%TABLE%", $D$2),"%COLUMN%", C8),"%REFERENCES%", M8),"%OPTION%", N8),"")</f>
        <v/>
      </c>
    </row>
    <row r="9" spans="2:17" ht="18.75" customHeight="1" thickBot="1" x14ac:dyDescent="0.45">
      <c r="B9" s="8">
        <f t="shared" si="1"/>
        <v>5</v>
      </c>
      <c r="C9" s="23" t="s">
        <v>122</v>
      </c>
      <c r="D9" s="24" t="s">
        <v>36</v>
      </c>
      <c r="E9" s="23" t="s">
        <v>34</v>
      </c>
      <c r="F9" s="25"/>
      <c r="G9" s="23"/>
      <c r="H9" s="23" t="s">
        <v>58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2"/>
        <v/>
      </c>
    </row>
    <row r="10" spans="2:17" ht="18.75" customHeight="1" thickBot="1" x14ac:dyDescent="0.45">
      <c r="B10" s="8">
        <f t="shared" si="1"/>
        <v>6</v>
      </c>
      <c r="C10" s="23" t="s">
        <v>123</v>
      </c>
      <c r="D10" s="24" t="s">
        <v>74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2"/>
        <v/>
      </c>
    </row>
    <row r="11" spans="2:17" ht="18.75" customHeight="1" thickBot="1" x14ac:dyDescent="0.45">
      <c r="B11" s="8">
        <f t="shared" si="1"/>
        <v>7</v>
      </c>
      <c r="C11" s="23" t="s">
        <v>124</v>
      </c>
      <c r="D11" s="24" t="s">
        <v>37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2"/>
        <v/>
      </c>
    </row>
    <row r="16" spans="2:17" ht="18.75" x14ac:dyDescent="0.4">
      <c r="K16" s="63"/>
      <c r="L16" s="63"/>
    </row>
    <row r="17" spans="11:12" ht="18.75" x14ac:dyDescent="0.4">
      <c r="K17" s="63"/>
      <c r="L17" s="63"/>
    </row>
    <row r="18" spans="11:12" ht="18.75" x14ac:dyDescent="0.4">
      <c r="K18" s="63"/>
      <c r="L18" s="63"/>
    </row>
    <row r="19" spans="11:12" ht="18.75" x14ac:dyDescent="0.4">
      <c r="K19" s="63"/>
      <c r="L19" s="63"/>
    </row>
    <row r="20" spans="11:12" ht="18.75" x14ac:dyDescent="0.4">
      <c r="K20" s="63"/>
      <c r="L20" s="63"/>
    </row>
    <row r="21" spans="11:12" ht="18.75" x14ac:dyDescent="0.4">
      <c r="K21" s="63"/>
      <c r="L21" s="63"/>
    </row>
    <row r="22" spans="11:12" ht="18.75" x14ac:dyDescent="0.4">
      <c r="K22" s="63"/>
      <c r="L22" s="63"/>
    </row>
    <row r="23" spans="11:12" ht="18.75" x14ac:dyDescent="0.4">
      <c r="K23" s="63"/>
      <c r="L23" s="63"/>
    </row>
    <row r="24" spans="11:12" ht="18.75" x14ac:dyDescent="0.4">
      <c r="K24" s="63"/>
      <c r="L24" s="63"/>
    </row>
    <row r="25" spans="11:12" ht="18.75" x14ac:dyDescent="0.4">
      <c r="K25" s="63"/>
      <c r="L25" s="63"/>
    </row>
  </sheetData>
  <phoneticPr fontId="1"/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C2BB-E1DC-4FA8-9EFF-8B04D4709FA5}">
  <dimension ref="B1:Q11"/>
  <sheetViews>
    <sheetView zoomScale="75" zoomScaleNormal="75" zoomScaleSheetLayoutView="70" workbookViewId="0">
      <pane ySplit="4" topLeftCell="A5" activePane="bottomLeft" state="frozen"/>
      <selection activeCell="H24" sqref="H24"/>
      <selection pane="bottomLeft" activeCell="K31" sqref="K31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216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72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217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1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1" si="1">ROW()-4</f>
        <v>2</v>
      </c>
      <c r="C6" s="9" t="s">
        <v>218</v>
      </c>
      <c r="D6" s="10" t="s">
        <v>66</v>
      </c>
      <c r="E6" s="9" t="s">
        <v>87</v>
      </c>
      <c r="F6" s="11"/>
      <c r="G6" s="9"/>
      <c r="H6" s="9"/>
      <c r="I6" s="12" t="s">
        <v>59</v>
      </c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125</v>
      </c>
      <c r="D7" s="10" t="s">
        <v>19</v>
      </c>
      <c r="E7" s="9" t="s">
        <v>87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23" t="s">
        <v>121</v>
      </c>
      <c r="D8" s="24" t="s">
        <v>73</v>
      </c>
      <c r="E8" s="23" t="s">
        <v>26</v>
      </c>
      <c r="F8" s="25">
        <v>20</v>
      </c>
      <c r="G8" s="23" t="s">
        <v>35</v>
      </c>
      <c r="H8" s="23" t="s">
        <v>78</v>
      </c>
      <c r="I8" s="26" t="s">
        <v>59</v>
      </c>
      <c r="J8" s="26"/>
      <c r="K8" s="23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23" t="s">
        <v>122</v>
      </c>
      <c r="D9" s="24" t="s">
        <v>36</v>
      </c>
      <c r="E9" s="23" t="s">
        <v>34</v>
      </c>
      <c r="F9" s="25"/>
      <c r="G9" s="23"/>
      <c r="H9" s="23" t="s">
        <v>58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23" t="s">
        <v>123</v>
      </c>
      <c r="D10" s="24" t="s">
        <v>74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23" t="s">
        <v>124</v>
      </c>
      <c r="D11" s="24" t="s">
        <v>37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8CE4-9DA0-4B04-B1D5-1318347FD19F}">
  <dimension ref="B1:Q13"/>
  <sheetViews>
    <sheetView zoomScale="75" zoomScaleNormal="75" zoomScaleSheetLayoutView="70" workbookViewId="0">
      <pane ySplit="4" topLeftCell="A5" activePane="bottomLeft" state="frozen"/>
      <selection activeCell="H24" sqref="H24"/>
      <selection pane="bottomLeft" activeCell="K29" sqref="K29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174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139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364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3" si="1">ROW()-4</f>
        <v>2</v>
      </c>
      <c r="C6" s="9" t="s">
        <v>119</v>
      </c>
      <c r="D6" s="10" t="s">
        <v>220</v>
      </c>
      <c r="E6" s="9" t="s">
        <v>84</v>
      </c>
      <c r="F6" s="11" t="s">
        <v>68</v>
      </c>
      <c r="G6" s="9" t="s">
        <v>143</v>
      </c>
      <c r="H6" s="9"/>
      <c r="I6" s="12" t="s">
        <v>59</v>
      </c>
      <c r="J6" s="12"/>
      <c r="K6" s="9"/>
      <c r="M6" s="14"/>
      <c r="N6" s="14"/>
      <c r="O6" s="15" t="s">
        <v>160</v>
      </c>
      <c r="P6" s="16" t="str">
        <f t="shared" ref="P6:P13" si="2">IF(M6&lt;&gt;"",SUBSTITUTE(SUBSTITUTE(SUBSTITUTE(SUBSTITUTE($P$4,"%TABLE%", $D$2),"%COLUMN%", C6),"%REFERENCES%", M6),"%OPTION%", N6),"")</f>
        <v/>
      </c>
    </row>
    <row r="7" spans="2:17" ht="18.75" customHeight="1" thickBot="1" x14ac:dyDescent="0.45">
      <c r="B7" s="8">
        <f t="shared" si="1"/>
        <v>3</v>
      </c>
      <c r="C7" s="9" t="s">
        <v>200</v>
      </c>
      <c r="D7" s="10" t="s">
        <v>212</v>
      </c>
      <c r="E7" s="9" t="s">
        <v>87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2"/>
        <v/>
      </c>
    </row>
    <row r="8" spans="2:17" ht="18.75" customHeight="1" thickBot="1" x14ac:dyDescent="0.45">
      <c r="B8" s="8">
        <f t="shared" si="1"/>
        <v>4</v>
      </c>
      <c r="C8" s="9" t="s">
        <v>131</v>
      </c>
      <c r="D8" s="10" t="s">
        <v>66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2"/>
        <v/>
      </c>
    </row>
    <row r="9" spans="2:17" ht="18.75" customHeight="1" thickBot="1" x14ac:dyDescent="0.45">
      <c r="B9" s="8">
        <f t="shared" si="1"/>
        <v>5</v>
      </c>
      <c r="C9" s="9" t="s">
        <v>125</v>
      </c>
      <c r="D9" s="10" t="s">
        <v>19</v>
      </c>
      <c r="E9" s="9" t="s">
        <v>87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2"/>
        <v/>
      </c>
    </row>
    <row r="10" spans="2:17" ht="18.75" customHeight="1" thickBot="1" x14ac:dyDescent="0.45">
      <c r="B10" s="8">
        <f t="shared" si="1"/>
        <v>6</v>
      </c>
      <c r="C10" s="23" t="s">
        <v>121</v>
      </c>
      <c r="D10" s="24" t="s">
        <v>73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2"/>
        <v/>
      </c>
    </row>
    <row r="11" spans="2:17" ht="18.75" customHeight="1" thickBot="1" x14ac:dyDescent="0.45">
      <c r="B11" s="8">
        <f t="shared" si="1"/>
        <v>7</v>
      </c>
      <c r="C11" s="23" t="s">
        <v>122</v>
      </c>
      <c r="D11" s="24" t="s">
        <v>36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2"/>
        <v/>
      </c>
    </row>
    <row r="12" spans="2:17" ht="18.75" customHeight="1" thickBot="1" x14ac:dyDescent="0.45">
      <c r="B12" s="8">
        <f t="shared" si="1"/>
        <v>8</v>
      </c>
      <c r="C12" s="23" t="s">
        <v>123</v>
      </c>
      <c r="D12" s="24" t="s">
        <v>74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2"/>
        <v/>
      </c>
    </row>
    <row r="13" spans="2:17" ht="18.75" customHeight="1" thickBot="1" x14ac:dyDescent="0.45">
      <c r="B13" s="8">
        <f t="shared" si="1"/>
        <v>9</v>
      </c>
      <c r="C13" s="23" t="s">
        <v>124</v>
      </c>
      <c r="D13" s="24" t="s">
        <v>37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2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B243-19B6-4AB4-BCD8-F1D3A6C99F0D}">
  <dimension ref="B1:Q11"/>
  <sheetViews>
    <sheetView zoomScale="75" zoomScaleNormal="75" zoomScaleSheetLayoutView="70" workbookViewId="0">
      <pane ySplit="4" topLeftCell="A5" activePane="bottomLeft" state="frozen"/>
      <selection activeCell="H24" sqref="H24"/>
      <selection pane="bottomLeft" activeCell="K28" sqref="K28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330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163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365</v>
      </c>
      <c r="D5" s="10" t="s">
        <v>117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199</v>
      </c>
      <c r="N5" s="14"/>
      <c r="O5" s="15" t="s">
        <v>160</v>
      </c>
      <c r="P5" s="16" t="str">
        <f t="shared" ref="P5:P11" si="0">IF(M5&lt;&gt;"",SUBSTITUTE(SUBSTITUTE(SUBSTITUTE(SUBSTITUTE($P$4,"%TABLE%", $D$2),"%COLUMN%", C5),"%REFERENCES%", M5),"%OPTION%", N5),"")</f>
        <v>ALTER TABLE r_grant DROP FOREIGN KEY IF EXISTS r_grant_authority_id; ALTER TABLE r_grant ADD CONSTRAINT r_grant_authority_id FOREIGN KEY (authority_id) REFERENCES m_authority(id);</v>
      </c>
    </row>
    <row r="6" spans="2:17" ht="18.75" customHeight="1" thickBot="1" x14ac:dyDescent="0.45">
      <c r="B6" s="8">
        <f t="shared" ref="B6:B11" si="1">ROW()-4</f>
        <v>2</v>
      </c>
      <c r="C6" s="9" t="s">
        <v>366</v>
      </c>
      <c r="D6" s="10" t="s">
        <v>364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 t="s">
        <v>81</v>
      </c>
      <c r="K6" s="9"/>
      <c r="M6" s="14" t="s">
        <v>367</v>
      </c>
      <c r="N6" s="14"/>
      <c r="O6" s="15" t="s">
        <v>160</v>
      </c>
      <c r="P6" s="16" t="str">
        <f t="shared" si="0"/>
        <v>ALTER TABLE r_grant DROP FOREIGN KEY IF EXISTS r_grant_permission_id; ALTER TABLE r_grant ADD CONSTRAINT r_grant_permission_id FOREIGN KEY (permission_id) REFERENCES m_permission(`id`);</v>
      </c>
    </row>
    <row r="7" spans="2:17" ht="18.75" customHeight="1" thickBot="1" x14ac:dyDescent="0.45">
      <c r="B7" s="8">
        <f t="shared" si="1"/>
        <v>3</v>
      </c>
      <c r="C7" s="9" t="s">
        <v>435</v>
      </c>
      <c r="D7" s="10" t="s">
        <v>43</v>
      </c>
      <c r="E7" s="9" t="s">
        <v>84</v>
      </c>
      <c r="F7" s="11" t="s">
        <v>436</v>
      </c>
      <c r="G7" s="9"/>
      <c r="H7" s="45"/>
      <c r="I7" s="12"/>
      <c r="J7" s="12"/>
      <c r="K7" s="9"/>
      <c r="M7" s="14"/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1"/>
        <v>4</v>
      </c>
      <c r="C8" s="23" t="s">
        <v>121</v>
      </c>
      <c r="D8" s="24" t="s">
        <v>73</v>
      </c>
      <c r="E8" s="23" t="s">
        <v>26</v>
      </c>
      <c r="F8" s="25">
        <v>20</v>
      </c>
      <c r="G8" s="23" t="s">
        <v>35</v>
      </c>
      <c r="H8" s="23" t="s">
        <v>78</v>
      </c>
      <c r="I8" s="26" t="s">
        <v>59</v>
      </c>
      <c r="J8" s="26"/>
      <c r="K8" s="23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23" t="s">
        <v>122</v>
      </c>
      <c r="D9" s="24" t="s">
        <v>36</v>
      </c>
      <c r="E9" s="23" t="s">
        <v>34</v>
      </c>
      <c r="F9" s="25"/>
      <c r="G9" s="23"/>
      <c r="H9" s="23" t="s">
        <v>58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23" t="s">
        <v>123</v>
      </c>
      <c r="D10" s="24" t="s">
        <v>74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23" t="s">
        <v>124</v>
      </c>
      <c r="D11" s="24" t="s">
        <v>37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1F2E-F378-463D-B753-E57B1FA1DCE3}">
  <dimension ref="B1:Q31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5" sqref="K25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332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334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 t="shared" ref="B5:B17" si="0">ROW()-4</f>
        <v>1</v>
      </c>
      <c r="C5" s="9" t="s">
        <v>369</v>
      </c>
      <c r="D5" s="10" t="s">
        <v>368</v>
      </c>
      <c r="E5" s="9" t="s">
        <v>89</v>
      </c>
      <c r="F5" s="11" t="s">
        <v>187</v>
      </c>
      <c r="G5" s="9"/>
      <c r="H5" s="9" t="s">
        <v>202</v>
      </c>
      <c r="I5" s="12" t="s">
        <v>59</v>
      </c>
      <c r="J5" s="12" t="s">
        <v>81</v>
      </c>
      <c r="K5" s="9" t="s">
        <v>211</v>
      </c>
      <c r="M5" s="14"/>
      <c r="N5" s="14"/>
      <c r="O5" s="15" t="s">
        <v>160</v>
      </c>
      <c r="P5" s="16" t="str">
        <f t="shared" ref="P5:P17" si="1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si="0"/>
        <v>2</v>
      </c>
      <c r="C6" s="9" t="s">
        <v>54</v>
      </c>
      <c r="D6" s="10" t="s">
        <v>48</v>
      </c>
      <c r="E6" s="9" t="s">
        <v>89</v>
      </c>
      <c r="F6" s="11" t="s">
        <v>187</v>
      </c>
      <c r="G6" s="9"/>
      <c r="H6" s="9" t="s">
        <v>78</v>
      </c>
      <c r="I6" s="12" t="s">
        <v>59</v>
      </c>
      <c r="J6" s="12" t="s">
        <v>81</v>
      </c>
      <c r="K6" s="9" t="s">
        <v>211</v>
      </c>
      <c r="M6" s="14"/>
      <c r="N6" s="14"/>
      <c r="O6" s="15" t="s">
        <v>160</v>
      </c>
      <c r="P6" s="16" t="str">
        <f>IF(M6&lt;&gt;"",SUBSTITUTE(SUBSTITUTE(SUBSTITUTE(SUBSTITUTE($P$4,"%TABLE%", $D$2),"%COLUMN%", C6),"%REFERENCES%", M6),"%OPTION%", N6),"")</f>
        <v/>
      </c>
    </row>
    <row r="7" spans="2:17" ht="18.75" customHeight="1" thickBot="1" x14ac:dyDescent="0.45">
      <c r="B7" s="8">
        <f t="shared" si="0"/>
        <v>3</v>
      </c>
      <c r="C7" s="9" t="s">
        <v>339</v>
      </c>
      <c r="D7" s="10" t="s">
        <v>340</v>
      </c>
      <c r="E7" s="9" t="s">
        <v>89</v>
      </c>
      <c r="F7" s="11" t="s">
        <v>341</v>
      </c>
      <c r="G7" s="9"/>
      <c r="H7" s="45" t="s">
        <v>202</v>
      </c>
      <c r="I7" s="12" t="s">
        <v>59</v>
      </c>
      <c r="J7" s="12"/>
      <c r="K7" s="9" t="s">
        <v>356</v>
      </c>
      <c r="M7" s="14"/>
      <c r="N7" s="14"/>
      <c r="O7" s="15" t="s">
        <v>160</v>
      </c>
      <c r="P7" s="16" t="str">
        <f t="shared" ref="P7" si="2"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0"/>
        <v>4</v>
      </c>
      <c r="C8" s="9" t="s">
        <v>366</v>
      </c>
      <c r="D8" s="10" t="s">
        <v>364</v>
      </c>
      <c r="E8" s="9" t="s">
        <v>26</v>
      </c>
      <c r="F8" s="11">
        <v>20</v>
      </c>
      <c r="G8" s="9" t="s">
        <v>35</v>
      </c>
      <c r="H8" s="9"/>
      <c r="I8" s="12"/>
      <c r="J8" s="12"/>
      <c r="K8" s="9"/>
      <c r="M8" s="14" t="s">
        <v>367</v>
      </c>
      <c r="N8" s="14"/>
      <c r="O8" s="15" t="s">
        <v>160</v>
      </c>
      <c r="P8" s="16" t="str">
        <f t="shared" si="1"/>
        <v>ALTER TABLE r_menu DROP FOREIGN KEY IF EXISTS r_menu_permission_id; ALTER TABLE r_menu ADD CONSTRAINT r_menu_permission_id FOREIGN KEY (permission_id) REFERENCES m_permission(`id`);</v>
      </c>
    </row>
    <row r="9" spans="2:17" ht="18.75" customHeight="1" thickBot="1" x14ac:dyDescent="0.45">
      <c r="B9" s="8">
        <f t="shared" si="0"/>
        <v>5</v>
      </c>
      <c r="C9" s="9" t="s">
        <v>337</v>
      </c>
      <c r="D9" s="10" t="s">
        <v>338</v>
      </c>
      <c r="E9" s="9" t="s">
        <v>87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>IF(M9&lt;&gt;"",SUBSTITUTE(SUBSTITUTE(SUBSTITUTE(SUBSTITUTE($P$4,"%TABLE%", $D$2),"%COLUMN%", C9),"%REFERENCES%", M9),"%OPTION%", N9),"")</f>
        <v/>
      </c>
    </row>
    <row r="10" spans="2:17" ht="18.75" customHeight="1" thickBot="1" x14ac:dyDescent="0.45">
      <c r="B10" s="8">
        <f t="shared" si="0"/>
        <v>6</v>
      </c>
      <c r="C10" s="9" t="s">
        <v>343</v>
      </c>
      <c r="D10" s="10" t="s">
        <v>344</v>
      </c>
      <c r="E10" s="9" t="s">
        <v>87</v>
      </c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si="0"/>
        <v>7</v>
      </c>
      <c r="C11" s="9" t="s">
        <v>354</v>
      </c>
      <c r="D11" s="10" t="s">
        <v>355</v>
      </c>
      <c r="E11" s="9" t="s">
        <v>87</v>
      </c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0"/>
        <v>8</v>
      </c>
      <c r="C12" s="9" t="s">
        <v>429</v>
      </c>
      <c r="D12" s="10" t="s">
        <v>430</v>
      </c>
      <c r="E12" s="9" t="s">
        <v>87</v>
      </c>
      <c r="F12" s="11"/>
      <c r="G12" s="9"/>
      <c r="H12" s="9"/>
      <c r="I12" s="12"/>
      <c r="J12" s="12"/>
      <c r="K12" s="9"/>
      <c r="M12" s="14"/>
      <c r="N12" s="14"/>
      <c r="O12" s="15" t="s">
        <v>160</v>
      </c>
      <c r="P12" s="16" t="str">
        <f t="shared" ref="P12" si="3">IF(M12&lt;&gt;"",SUBSTITUTE(SUBSTITUTE(SUBSTITUTE(SUBSTITUTE($P$4,"%TABLE%", $D$2),"%COLUMN%", C12),"%REFERENCES%", M12),"%OPTION%", N12),"")</f>
        <v/>
      </c>
    </row>
    <row r="13" spans="2:17" ht="18.75" customHeight="1" thickBot="1" x14ac:dyDescent="0.45">
      <c r="B13" s="8">
        <f t="shared" si="0"/>
        <v>9</v>
      </c>
      <c r="C13" s="9" t="s">
        <v>395</v>
      </c>
      <c r="D13" s="10" t="s">
        <v>51</v>
      </c>
      <c r="E13" s="9" t="s">
        <v>83</v>
      </c>
      <c r="F13" s="11" t="s">
        <v>78</v>
      </c>
      <c r="G13" s="9"/>
      <c r="H13" s="45" t="s">
        <v>210</v>
      </c>
      <c r="I13" s="12" t="s">
        <v>59</v>
      </c>
      <c r="J13" s="12"/>
      <c r="K13" s="9" t="s">
        <v>53</v>
      </c>
      <c r="M13" s="14"/>
      <c r="N13" s="14"/>
      <c r="O13" s="15" t="s">
        <v>160</v>
      </c>
      <c r="P13" s="16" t="str">
        <f t="shared" si="1"/>
        <v/>
      </c>
    </row>
    <row r="14" spans="2:17" ht="18.75" customHeight="1" thickBot="1" x14ac:dyDescent="0.45">
      <c r="B14" s="8">
        <f t="shared" si="0"/>
        <v>10</v>
      </c>
      <c r="C14" s="23" t="s">
        <v>121</v>
      </c>
      <c r="D14" s="24" t="s">
        <v>73</v>
      </c>
      <c r="E14" s="23" t="s">
        <v>26</v>
      </c>
      <c r="F14" s="25">
        <v>20</v>
      </c>
      <c r="G14" s="23" t="s">
        <v>35</v>
      </c>
      <c r="H14" s="23" t="s">
        <v>78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si="1"/>
        <v/>
      </c>
    </row>
    <row r="15" spans="2:17" ht="18.75" customHeight="1" thickBot="1" x14ac:dyDescent="0.45">
      <c r="B15" s="8">
        <f t="shared" si="0"/>
        <v>11</v>
      </c>
      <c r="C15" s="23" t="s">
        <v>122</v>
      </c>
      <c r="D15" s="24" t="s">
        <v>36</v>
      </c>
      <c r="E15" s="23" t="s">
        <v>34</v>
      </c>
      <c r="F15" s="25"/>
      <c r="G15" s="23"/>
      <c r="H15" s="23" t="s">
        <v>58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1"/>
        <v/>
      </c>
    </row>
    <row r="16" spans="2:17" ht="18.75" customHeight="1" thickBot="1" x14ac:dyDescent="0.45">
      <c r="B16" s="8">
        <f t="shared" si="0"/>
        <v>12</v>
      </c>
      <c r="C16" s="23" t="s">
        <v>123</v>
      </c>
      <c r="D16" s="24" t="s">
        <v>74</v>
      </c>
      <c r="E16" s="23" t="s">
        <v>26</v>
      </c>
      <c r="F16" s="25">
        <v>20</v>
      </c>
      <c r="G16" s="23" t="s">
        <v>35</v>
      </c>
      <c r="H16" s="23" t="s">
        <v>78</v>
      </c>
      <c r="I16" s="26" t="s">
        <v>59</v>
      </c>
      <c r="J16" s="26"/>
      <c r="K16" s="23"/>
      <c r="M16" s="14"/>
      <c r="N16" s="14"/>
      <c r="O16" s="15" t="s">
        <v>160</v>
      </c>
      <c r="P16" s="16" t="str">
        <f t="shared" si="1"/>
        <v/>
      </c>
    </row>
    <row r="17" spans="2:16" ht="18.75" customHeight="1" thickBot="1" x14ac:dyDescent="0.45">
      <c r="B17" s="8">
        <f t="shared" si="0"/>
        <v>13</v>
      </c>
      <c r="C17" s="23" t="s">
        <v>124</v>
      </c>
      <c r="D17" s="24" t="s">
        <v>37</v>
      </c>
      <c r="E17" s="23" t="s">
        <v>34</v>
      </c>
      <c r="F17" s="25"/>
      <c r="G17" s="23"/>
      <c r="H17" s="23" t="s">
        <v>58</v>
      </c>
      <c r="I17" s="26" t="s">
        <v>59</v>
      </c>
      <c r="J17" s="26"/>
      <c r="K17" s="23"/>
      <c r="M17" s="14"/>
      <c r="N17" s="14"/>
      <c r="O17" s="15" t="s">
        <v>160</v>
      </c>
      <c r="P17" s="16" t="str">
        <f t="shared" si="1"/>
        <v/>
      </c>
    </row>
    <row r="21" spans="2:16" ht="18.75" x14ac:dyDescent="0.4">
      <c r="J21" s="63"/>
      <c r="K21" s="63"/>
      <c r="L21" s="63"/>
    </row>
    <row r="22" spans="2:16" ht="18.75" x14ac:dyDescent="0.4">
      <c r="J22" s="63"/>
      <c r="K22" s="63"/>
      <c r="L22" s="63"/>
    </row>
    <row r="23" spans="2:16" ht="18.75" x14ac:dyDescent="0.4">
      <c r="J23" s="63"/>
      <c r="K23" s="63"/>
      <c r="L23" s="63"/>
    </row>
    <row r="24" spans="2:16" ht="18.75" x14ac:dyDescent="0.4">
      <c r="J24" s="63"/>
      <c r="K24" s="63"/>
      <c r="L24" s="63"/>
    </row>
    <row r="25" spans="2:16" ht="18.75" x14ac:dyDescent="0.4">
      <c r="J25" s="63"/>
      <c r="K25" s="63"/>
      <c r="L25" s="63"/>
    </row>
    <row r="26" spans="2:16" ht="18.75" x14ac:dyDescent="0.4">
      <c r="J26" s="63"/>
      <c r="K26" s="63"/>
      <c r="L26" s="63"/>
    </row>
    <row r="27" spans="2:16" ht="18.75" x14ac:dyDescent="0.4">
      <c r="J27" s="63"/>
      <c r="K27" s="63"/>
      <c r="L27" s="63"/>
    </row>
    <row r="28" spans="2:16" ht="18.75" x14ac:dyDescent="0.4">
      <c r="J28" s="63"/>
      <c r="K28" s="63"/>
      <c r="L28" s="63"/>
    </row>
    <row r="29" spans="2:16" ht="18.75" x14ac:dyDescent="0.4">
      <c r="J29" s="63"/>
      <c r="K29" s="63"/>
      <c r="L29" s="63"/>
    </row>
    <row r="30" spans="2:16" ht="18.75" x14ac:dyDescent="0.4">
      <c r="J30" s="63"/>
      <c r="K30" s="63"/>
      <c r="L30" s="63"/>
    </row>
    <row r="31" spans="2:16" ht="18.75" x14ac:dyDescent="0.4">
      <c r="J31" s="63"/>
      <c r="K31" s="63"/>
      <c r="L31" s="63"/>
    </row>
  </sheetData>
  <phoneticPr fontId="1"/>
  <pageMargins left="0.7" right="0.7" top="0.75" bottom="0.75" header="0.3" footer="0.3"/>
  <pageSetup paperSize="9" scale="6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DCFC-BCF5-4392-A62E-35498475F845}">
  <dimension ref="B1:Q15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8" sqref="K28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260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259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9" si="0">IF(M5&lt;&gt;"",SUBSTITUTE(SUBSTITUTE(SUBSTITUTE(SUBSTITUTE($P$4,"%TABLE%", $D$2),"%COLUMN%", C5),"%REFERENCES%", M5),"%OPTION%", N5),"")</f>
        <v>ALTER TABLE m_employee DROP FOREIGN KEY IF EXISTS m_employee_user_id; ALTER TABLE m_employee ADD CONSTRAINT m_employee_user_id FOREIGN KEY (user_id) REFERENCES m_user(id);</v>
      </c>
    </row>
    <row r="6" spans="2:17" ht="18.75" customHeight="1" thickBot="1" x14ac:dyDescent="0.45">
      <c r="B6" s="8">
        <f t="shared" ref="B6:B9" si="1">ROW()-4</f>
        <v>2</v>
      </c>
      <c r="C6" s="9" t="s">
        <v>263</v>
      </c>
      <c r="D6" s="10" t="s">
        <v>230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/>
      <c r="K6" s="9"/>
      <c r="M6" s="14" t="s">
        <v>267</v>
      </c>
      <c r="N6" s="14"/>
      <c r="O6" s="15" t="s">
        <v>160</v>
      </c>
      <c r="P6" s="16" t="str">
        <f>IF(M6&lt;&gt;"",SUBSTITUTE(SUBSTITUTE(SUBSTITUTE(SUBSTITUTE($P$4,"%TABLE%", $D$2),"%COLUMN%", C6),"%REFERENCES%", M6),"%OPTION%", N6),"")</f>
        <v>ALTER TABLE m_employee DROP FOREIGN KEY IF EXISTS m_employee_personal_id; ALTER TABLE m_employee ADD CONSTRAINT m_employee_personal_id FOREIGN KEY (personal_id) REFERENCES g_personal(id);</v>
      </c>
    </row>
    <row r="7" spans="2:17" ht="18.75" customHeight="1" thickBot="1" x14ac:dyDescent="0.45">
      <c r="B7" s="8">
        <f t="shared" si="1"/>
        <v>3</v>
      </c>
      <c r="C7" s="9" t="s">
        <v>265</v>
      </c>
      <c r="D7" s="10" t="s">
        <v>266</v>
      </c>
      <c r="E7" s="9" t="s">
        <v>83</v>
      </c>
      <c r="F7" s="11" t="s">
        <v>78</v>
      </c>
      <c r="G7" s="9"/>
      <c r="H7" s="45" t="s">
        <v>272</v>
      </c>
      <c r="I7" s="12" t="s">
        <v>59</v>
      </c>
      <c r="J7" s="12"/>
      <c r="K7" s="9" t="s">
        <v>273</v>
      </c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261</v>
      </c>
      <c r="D8" s="10" t="s">
        <v>262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>IF(M8&lt;&gt;"",SUBSTITUTE(SUBSTITUTE(SUBSTITUTE(SUBSTITUTE($P$4,"%TABLE%", $D$2),"%COLUMN%", C8),"%REFERENCES%", M8),"%OPTION%", N8),"")</f>
        <v/>
      </c>
    </row>
    <row r="9" spans="2:17" ht="18.75" customHeight="1" thickBot="1" x14ac:dyDescent="0.45">
      <c r="B9" s="8">
        <f t="shared" si="1"/>
        <v>5</v>
      </c>
      <c r="C9" s="9" t="s">
        <v>275</v>
      </c>
      <c r="D9" s="10" t="s">
        <v>264</v>
      </c>
      <c r="E9" s="9" t="s">
        <v>94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>ROW()-4</f>
        <v>6</v>
      </c>
      <c r="C10" s="9" t="s">
        <v>274</v>
      </c>
      <c r="D10" s="10" t="s">
        <v>276</v>
      </c>
      <c r="E10" s="9" t="s">
        <v>94</v>
      </c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 t="shared" ref="P10:P15" si="2"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ref="B11:B15" si="3">ROW()-4</f>
        <v>7</v>
      </c>
      <c r="C11" s="9" t="s">
        <v>125</v>
      </c>
      <c r="D11" s="10" t="s">
        <v>19</v>
      </c>
      <c r="E11" s="9" t="s">
        <v>87</v>
      </c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3"/>
        <v>8</v>
      </c>
      <c r="C12" s="23" t="s">
        <v>121</v>
      </c>
      <c r="D12" s="24" t="s">
        <v>73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2"/>
        <v/>
      </c>
    </row>
    <row r="13" spans="2:17" ht="18.75" customHeight="1" thickBot="1" x14ac:dyDescent="0.45">
      <c r="B13" s="8">
        <f t="shared" si="3"/>
        <v>9</v>
      </c>
      <c r="C13" s="23" t="s">
        <v>122</v>
      </c>
      <c r="D13" s="24" t="s">
        <v>36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2"/>
        <v/>
      </c>
    </row>
    <row r="14" spans="2:17" ht="18.75" customHeight="1" thickBot="1" x14ac:dyDescent="0.45">
      <c r="B14" s="8">
        <f t="shared" si="3"/>
        <v>10</v>
      </c>
      <c r="C14" s="23" t="s">
        <v>123</v>
      </c>
      <c r="D14" s="24" t="s">
        <v>74</v>
      </c>
      <c r="E14" s="23" t="s">
        <v>26</v>
      </c>
      <c r="F14" s="25">
        <v>20</v>
      </c>
      <c r="G14" s="23" t="s">
        <v>35</v>
      </c>
      <c r="H14" s="23" t="s">
        <v>78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si="2"/>
        <v/>
      </c>
    </row>
    <row r="15" spans="2:17" ht="18.75" customHeight="1" thickBot="1" x14ac:dyDescent="0.45">
      <c r="B15" s="8">
        <f t="shared" si="3"/>
        <v>11</v>
      </c>
      <c r="C15" s="23" t="s">
        <v>124</v>
      </c>
      <c r="D15" s="24" t="s">
        <v>37</v>
      </c>
      <c r="E15" s="23" t="s">
        <v>34</v>
      </c>
      <c r="F15" s="25"/>
      <c r="G15" s="23"/>
      <c r="H15" s="23" t="s">
        <v>58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2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5B62-4898-489C-8EDD-5E8BF861D254}">
  <dimension ref="B1:Q17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K25" sqref="K25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419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421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393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" si="1">ROW()-4</f>
        <v>2</v>
      </c>
      <c r="C6" s="9" t="s">
        <v>325</v>
      </c>
      <c r="D6" s="10" t="s">
        <v>379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/>
      <c r="K6" s="9"/>
      <c r="M6" s="14" t="s">
        <v>228</v>
      </c>
      <c r="N6" s="14"/>
      <c r="O6" s="15" t="s">
        <v>160</v>
      </c>
      <c r="P6" s="16" t="str">
        <f t="shared" ref="P6" si="2">IF(M6&lt;&gt;"",SUBSTITUTE(SUBSTITUTE(SUBSTITUTE(SUBSTITUTE($P$4,"%TABLE%", $D$2),"%COLUMN%", C6),"%REFERENCES%", M6),"%OPTION%", N6),"")</f>
        <v>ALTER TABLE m_emp_info_hd DROP FOREIGN KEY IF EXISTS m_emp_info_hd_root_group_id; ALTER TABLE m_emp_info_hd ADD CONSTRAINT m_emp_info_hd_root_group_id FOREIGN KEY (root_group_id) REFERENCES m_group(id);</v>
      </c>
    </row>
    <row r="7" spans="2:17" ht="18.75" customHeight="1" thickBot="1" x14ac:dyDescent="0.45">
      <c r="B7" s="8">
        <f t="shared" ref="B7" si="3">ROW()-4</f>
        <v>3</v>
      </c>
      <c r="C7" s="9" t="s">
        <v>54</v>
      </c>
      <c r="D7" s="10" t="s">
        <v>48</v>
      </c>
      <c r="E7" s="9" t="s">
        <v>207</v>
      </c>
      <c r="F7" s="11" t="s">
        <v>187</v>
      </c>
      <c r="G7" s="9"/>
      <c r="H7" s="9" t="s">
        <v>78</v>
      </c>
      <c r="I7" s="12" t="s">
        <v>59</v>
      </c>
      <c r="J7" s="12"/>
      <c r="K7" s="9" t="s">
        <v>118</v>
      </c>
      <c r="M7" s="14"/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ref="B8:B17" si="4">ROW()-4</f>
        <v>4</v>
      </c>
      <c r="C8" s="9" t="s">
        <v>277</v>
      </c>
      <c r="D8" s="10" t="s">
        <v>278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ref="P8" si="5">IF(M8&lt;&gt;"",SUBSTITUTE(SUBSTITUTE(SUBSTITUTE(SUBSTITUTE($P$4,"%TABLE%", $D$2),"%COLUMN%", C8),"%REFERENCES%", M8),"%OPTION%", N8),"")</f>
        <v/>
      </c>
    </row>
    <row r="9" spans="2:17" ht="18.75" customHeight="1" thickBot="1" x14ac:dyDescent="0.45">
      <c r="B9" s="8">
        <f t="shared" si="4"/>
        <v>5</v>
      </c>
      <c r="C9" s="9" t="s">
        <v>357</v>
      </c>
      <c r="D9" s="10" t="s">
        <v>358</v>
      </c>
      <c r="E9" s="9" t="s">
        <v>83</v>
      </c>
      <c r="F9" s="11" t="s">
        <v>361</v>
      </c>
      <c r="G9" s="9"/>
      <c r="H9" s="45" t="s">
        <v>210</v>
      </c>
      <c r="I9" s="12" t="s">
        <v>59</v>
      </c>
      <c r="J9" s="12"/>
      <c r="K9" s="9" t="s">
        <v>362</v>
      </c>
      <c r="M9" s="14"/>
      <c r="N9" s="14"/>
      <c r="O9" s="15" t="s">
        <v>160</v>
      </c>
      <c r="P9" s="16" t="str">
        <f>IF(M9&lt;&gt;"",SUBSTITUTE(SUBSTITUTE(SUBSTITUTE(SUBSTITUTE($P$4,"%TABLE%", $D$2),"%COLUMN%", C9),"%REFERENCES%", M9),"%OPTION%", N9),"")</f>
        <v/>
      </c>
    </row>
    <row r="10" spans="2:17" ht="18.75" customHeight="1" thickBot="1" x14ac:dyDescent="0.45">
      <c r="B10" s="8">
        <f t="shared" si="4"/>
        <v>6</v>
      </c>
      <c r="C10" s="9" t="s">
        <v>359</v>
      </c>
      <c r="D10" s="10" t="s">
        <v>363</v>
      </c>
      <c r="E10" s="9" t="s">
        <v>83</v>
      </c>
      <c r="F10" s="11" t="s">
        <v>78</v>
      </c>
      <c r="G10" s="9"/>
      <c r="H10" s="45" t="s">
        <v>210</v>
      </c>
      <c r="I10" s="12" t="s">
        <v>59</v>
      </c>
      <c r="J10" s="12"/>
      <c r="K10" s="9" t="s">
        <v>360</v>
      </c>
      <c r="M10" s="14"/>
      <c r="N10" s="14"/>
      <c r="O10" s="15" t="s">
        <v>160</v>
      </c>
      <c r="P10" s="16" t="str">
        <f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si="4"/>
        <v>7</v>
      </c>
      <c r="C11" s="9" t="s">
        <v>279</v>
      </c>
      <c r="D11" s="10" t="s">
        <v>280</v>
      </c>
      <c r="E11" s="9" t="s">
        <v>207</v>
      </c>
      <c r="F11" s="11"/>
      <c r="G11" s="9"/>
      <c r="H11" s="9" t="s">
        <v>390</v>
      </c>
      <c r="I11" s="12"/>
      <c r="J11" s="12"/>
      <c r="K11" s="9"/>
      <c r="M11" s="14"/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4"/>
        <v>8</v>
      </c>
      <c r="C12" s="9" t="s">
        <v>151</v>
      </c>
      <c r="D12" s="10" t="s">
        <v>51</v>
      </c>
      <c r="E12" s="9" t="s">
        <v>83</v>
      </c>
      <c r="F12" s="11" t="s">
        <v>78</v>
      </c>
      <c r="G12" s="9"/>
      <c r="H12" s="9" t="s">
        <v>201</v>
      </c>
      <c r="I12" s="12" t="s">
        <v>59</v>
      </c>
      <c r="J12" s="12"/>
      <c r="K12" s="9" t="s">
        <v>53</v>
      </c>
      <c r="M12" s="14"/>
      <c r="N12" s="14"/>
      <c r="O12" s="15" t="s">
        <v>160</v>
      </c>
      <c r="P12" s="16" t="str">
        <f t="shared" ref="P12" si="6">IF(M12&lt;&gt;"",SUBSTITUTE(SUBSTITUTE(SUBSTITUTE(SUBSTITUTE($P$4,"%TABLE%", $D$2),"%COLUMN%", C12),"%REFERENCES%", M12),"%OPTION%", N12),"")</f>
        <v/>
      </c>
    </row>
    <row r="13" spans="2:17" ht="18.75" customHeight="1" thickBot="1" x14ac:dyDescent="0.45">
      <c r="B13" s="8">
        <f t="shared" si="4"/>
        <v>9</v>
      </c>
      <c r="C13" s="9" t="s">
        <v>125</v>
      </c>
      <c r="D13" s="10" t="s">
        <v>19</v>
      </c>
      <c r="E13" s="9" t="s">
        <v>87</v>
      </c>
      <c r="F13" s="11"/>
      <c r="G13" s="9"/>
      <c r="H13" s="9"/>
      <c r="I13" s="12"/>
      <c r="J13" s="12"/>
      <c r="K13" s="9"/>
      <c r="M13" s="14"/>
      <c r="N13" s="14"/>
      <c r="O13" s="15" t="s">
        <v>160</v>
      </c>
      <c r="P13" s="16" t="str">
        <f>IF(M13&lt;&gt;"",SUBSTITUTE(SUBSTITUTE(SUBSTITUTE(SUBSTITUTE($P$4,"%TABLE%", $D$2),"%COLUMN%", C13),"%REFERENCES%", M13),"%OPTION%", N13),"")</f>
        <v/>
      </c>
    </row>
    <row r="14" spans="2:17" ht="18.75" customHeight="1" thickBot="1" x14ac:dyDescent="0.45">
      <c r="B14" s="8">
        <f t="shared" si="4"/>
        <v>10</v>
      </c>
      <c r="C14" s="23" t="s">
        <v>121</v>
      </c>
      <c r="D14" s="24" t="s">
        <v>73</v>
      </c>
      <c r="E14" s="23" t="s">
        <v>26</v>
      </c>
      <c r="F14" s="25">
        <v>20</v>
      </c>
      <c r="G14" s="23" t="s">
        <v>35</v>
      </c>
      <c r="H14" s="23" t="s">
        <v>78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ref="P14:P17" si="7">IF(M14&lt;&gt;"",SUBSTITUTE(SUBSTITUTE(SUBSTITUTE(SUBSTITUTE($P$4,"%TABLE%", $D$2),"%COLUMN%", C14),"%REFERENCES%", M14),"%OPTION%", N14),"")</f>
        <v/>
      </c>
    </row>
    <row r="15" spans="2:17" ht="18.75" customHeight="1" thickBot="1" x14ac:dyDescent="0.45">
      <c r="B15" s="8">
        <f t="shared" si="4"/>
        <v>11</v>
      </c>
      <c r="C15" s="23" t="s">
        <v>122</v>
      </c>
      <c r="D15" s="24" t="s">
        <v>36</v>
      </c>
      <c r="E15" s="23" t="s">
        <v>34</v>
      </c>
      <c r="F15" s="25"/>
      <c r="G15" s="23"/>
      <c r="H15" s="23" t="s">
        <v>58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7"/>
        <v/>
      </c>
    </row>
    <row r="16" spans="2:17" ht="18.75" customHeight="1" thickBot="1" x14ac:dyDescent="0.45">
      <c r="B16" s="8">
        <f t="shared" si="4"/>
        <v>12</v>
      </c>
      <c r="C16" s="23" t="s">
        <v>123</v>
      </c>
      <c r="D16" s="24" t="s">
        <v>74</v>
      </c>
      <c r="E16" s="23" t="s">
        <v>26</v>
      </c>
      <c r="F16" s="25">
        <v>20</v>
      </c>
      <c r="G16" s="23" t="s">
        <v>35</v>
      </c>
      <c r="H16" s="23" t="s">
        <v>78</v>
      </c>
      <c r="I16" s="26" t="s">
        <v>59</v>
      </c>
      <c r="J16" s="26"/>
      <c r="K16" s="23"/>
      <c r="M16" s="14"/>
      <c r="N16" s="14"/>
      <c r="O16" s="15" t="s">
        <v>160</v>
      </c>
      <c r="P16" s="16" t="str">
        <f t="shared" si="7"/>
        <v/>
      </c>
    </row>
    <row r="17" spans="2:16" ht="18.75" customHeight="1" thickBot="1" x14ac:dyDescent="0.45">
      <c r="B17" s="8">
        <f t="shared" si="4"/>
        <v>13</v>
      </c>
      <c r="C17" s="23" t="s">
        <v>124</v>
      </c>
      <c r="D17" s="24" t="s">
        <v>37</v>
      </c>
      <c r="E17" s="23" t="s">
        <v>34</v>
      </c>
      <c r="F17" s="25"/>
      <c r="G17" s="23"/>
      <c r="H17" s="23" t="s">
        <v>58</v>
      </c>
      <c r="I17" s="26" t="s">
        <v>59</v>
      </c>
      <c r="J17" s="26"/>
      <c r="K17" s="23"/>
      <c r="M17" s="14"/>
      <c r="N17" s="14"/>
      <c r="O17" s="15" t="s">
        <v>160</v>
      </c>
      <c r="P17" s="16" t="str">
        <f t="shared" si="7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5438-89E4-49DE-B05D-BE7149AD0944}">
  <dimension ref="B1:Q11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K29" sqref="K29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298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297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 t="shared" ref="B5" si="0"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" si="1">IF(M5&lt;&gt;"",SUBSTITUTE(SUBSTITUTE(SUBSTITUTE(SUBSTITUTE($P$4,"%TABLE%", $D$2),"%COLUMN%", C5),"%REFERENCES%", M5),"%OPTION%", N5),"")</f>
        <v>ALTER TABLE s_emp_info DROP FOREIGN KEY IF EXISTS s_emp_info_user_id; ALTER TABLE s_emp_info ADD CONSTRAINT s_emp_info_user_id FOREIGN KEY (user_id) REFERENCES m_user(id);</v>
      </c>
    </row>
    <row r="6" spans="2:17" ht="18.75" customHeight="1" thickBot="1" x14ac:dyDescent="0.45">
      <c r="B6" s="8">
        <f>ROW()-4</f>
        <v>2</v>
      </c>
      <c r="C6" s="9" t="s">
        <v>394</v>
      </c>
      <c r="D6" s="10" t="s">
        <v>393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 t="s">
        <v>81</v>
      </c>
      <c r="K6" s="9"/>
      <c r="M6" s="14" t="s">
        <v>425</v>
      </c>
      <c r="N6" s="14"/>
      <c r="O6" s="15" t="s">
        <v>160</v>
      </c>
      <c r="P6" s="16" t="str">
        <f t="shared" ref="P6" si="2">IF(M6&lt;&gt;"",SUBSTITUTE(SUBSTITUTE(SUBSTITUTE(SUBSTITUTE($P$4,"%TABLE%", $D$2),"%COLUMN%", C6),"%REFERENCES%", M6),"%OPTION%", N6),"")</f>
        <v>ALTER TABLE s_emp_info DROP FOREIGN KEY IF EXISTS s_emp_info_emp_info_hd_id; ALTER TABLE s_emp_info ADD CONSTRAINT s_emp_info_emp_info_hd_id FOREIGN KEY (emp_info_hd_id) REFERENCES m_emp_info_hd(id);</v>
      </c>
    </row>
    <row r="7" spans="2:17" ht="18.75" customHeight="1" thickBot="1" x14ac:dyDescent="0.45">
      <c r="B7" s="8">
        <f t="shared" ref="B7:B11" si="3">ROW()-4</f>
        <v>3</v>
      </c>
      <c r="C7" s="9" t="s">
        <v>281</v>
      </c>
      <c r="D7" s="10" t="s">
        <v>282</v>
      </c>
      <c r="E7" s="9" t="s">
        <v>205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ref="P7:P11" si="4"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3"/>
        <v>4</v>
      </c>
      <c r="C8" s="23" t="s">
        <v>121</v>
      </c>
      <c r="D8" s="24" t="s">
        <v>73</v>
      </c>
      <c r="E8" s="23" t="s">
        <v>26</v>
      </c>
      <c r="F8" s="25">
        <v>20</v>
      </c>
      <c r="G8" s="23" t="s">
        <v>35</v>
      </c>
      <c r="H8" s="23" t="s">
        <v>78</v>
      </c>
      <c r="I8" s="26" t="s">
        <v>59</v>
      </c>
      <c r="J8" s="26"/>
      <c r="K8" s="23"/>
      <c r="M8" s="14"/>
      <c r="N8" s="14"/>
      <c r="O8" s="15" t="s">
        <v>160</v>
      </c>
      <c r="P8" s="16" t="str">
        <f t="shared" si="4"/>
        <v/>
      </c>
    </row>
    <row r="9" spans="2:17" ht="18.75" customHeight="1" thickBot="1" x14ac:dyDescent="0.45">
      <c r="B9" s="8">
        <f t="shared" si="3"/>
        <v>5</v>
      </c>
      <c r="C9" s="23" t="s">
        <v>122</v>
      </c>
      <c r="D9" s="24" t="s">
        <v>36</v>
      </c>
      <c r="E9" s="23" t="s">
        <v>34</v>
      </c>
      <c r="F9" s="25"/>
      <c r="G9" s="23"/>
      <c r="H9" s="23" t="s">
        <v>58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4"/>
        <v/>
      </c>
    </row>
    <row r="10" spans="2:17" ht="18.75" customHeight="1" thickBot="1" x14ac:dyDescent="0.45">
      <c r="B10" s="8">
        <f t="shared" si="3"/>
        <v>6</v>
      </c>
      <c r="C10" s="23" t="s">
        <v>123</v>
      </c>
      <c r="D10" s="24" t="s">
        <v>74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4"/>
        <v/>
      </c>
    </row>
    <row r="11" spans="2:17" ht="18.75" customHeight="1" thickBot="1" x14ac:dyDescent="0.45">
      <c r="B11" s="8">
        <f t="shared" si="3"/>
        <v>7</v>
      </c>
      <c r="C11" s="23" t="s">
        <v>124</v>
      </c>
      <c r="D11" s="24" t="s">
        <v>37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4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4AED-3AC7-4073-BF73-6734AF5FCDB6}">
  <dimension ref="A1:AC164"/>
  <sheetViews>
    <sheetView view="pageBreakPreview" zoomScale="90" zoomScaleNormal="80" zoomScaleSheetLayoutView="90" workbookViewId="0">
      <selection activeCell="K28" sqref="K28"/>
    </sheetView>
  </sheetViews>
  <sheetFormatPr defaultColWidth="3.75" defaultRowHeight="15.75" customHeight="1" x14ac:dyDescent="0.4"/>
  <cols>
    <col min="1" max="4" width="1.25" style="1" customWidth="1"/>
    <col min="5" max="29" width="5" style="2" customWidth="1"/>
    <col min="30" max="30" width="1.25" style="2" customWidth="1"/>
    <col min="31" max="34" width="5" style="2" customWidth="1"/>
    <col min="35" max="35" width="3.75" style="2" customWidth="1"/>
    <col min="36" max="16384" width="3.75" style="2"/>
  </cols>
  <sheetData>
    <row r="1" spans="1:29" s="5" customFormat="1" ht="22.5" x14ac:dyDescent="0.4">
      <c r="A1" s="3"/>
      <c r="B1" s="4" t="s">
        <v>176</v>
      </c>
      <c r="C1" s="4"/>
      <c r="D1" s="4"/>
    </row>
    <row r="2" spans="1:29" ht="15.75" customHeight="1" thickBot="1" x14ac:dyDescent="0.45"/>
    <row r="3" spans="1:29" ht="15.75" customHeight="1" thickBot="1" x14ac:dyDescent="0.45">
      <c r="E3" s="44" t="s">
        <v>20</v>
      </c>
      <c r="F3" s="54" t="s">
        <v>208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</row>
    <row r="4" spans="1:29" ht="16.5" x14ac:dyDescent="0.4">
      <c r="E4" s="57">
        <v>1</v>
      </c>
      <c r="F4" s="61" t="s">
        <v>214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52"/>
    </row>
    <row r="5" spans="1:29" ht="17.25" thickBot="1" x14ac:dyDescent="0.45">
      <c r="E5" s="58"/>
      <c r="F5" s="46" t="s">
        <v>324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8"/>
    </row>
    <row r="6" spans="1:29" ht="16.5" x14ac:dyDescent="0.4">
      <c r="E6" s="57">
        <v>2</v>
      </c>
      <c r="F6" s="53" t="s">
        <v>413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52"/>
    </row>
    <row r="7" spans="1:29" ht="17.25" thickBot="1" x14ac:dyDescent="0.45">
      <c r="E7" s="58"/>
      <c r="F7" s="46" t="s">
        <v>414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</row>
    <row r="8" spans="1:29" ht="16.5" x14ac:dyDescent="0.4">
      <c r="E8" s="57">
        <v>3</v>
      </c>
      <c r="F8" s="53" t="s">
        <v>427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52"/>
    </row>
    <row r="9" spans="1:29" ht="17.25" thickBot="1" x14ac:dyDescent="0.45">
      <c r="E9" s="58"/>
      <c r="F9" s="46" t="s">
        <v>428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8"/>
    </row>
    <row r="10" spans="1:29" ht="16.5" x14ac:dyDescent="0.4">
      <c r="E10" s="57"/>
      <c r="F10" s="53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52"/>
    </row>
    <row r="11" spans="1:29" ht="16.5" x14ac:dyDescent="0.4">
      <c r="E11" s="58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</row>
    <row r="12" spans="1:29" ht="16.5" x14ac:dyDescent="0.4">
      <c r="E12" s="58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</row>
    <row r="13" spans="1:29" ht="17.25" thickBot="1" x14ac:dyDescent="0.45">
      <c r="E13" s="58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8"/>
    </row>
    <row r="14" spans="1:29" ht="16.5" x14ac:dyDescent="0.4">
      <c r="E14" s="57"/>
      <c r="F14" s="53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52"/>
    </row>
    <row r="15" spans="1:29" ht="16.5" x14ac:dyDescent="0.4">
      <c r="E15" s="58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8"/>
    </row>
    <row r="16" spans="1:29" ht="16.5" x14ac:dyDescent="0.4">
      <c r="E16" s="58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8"/>
    </row>
    <row r="17" spans="5:29" ht="17.25" thickBot="1" x14ac:dyDescent="0.45">
      <c r="E17" s="58"/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8"/>
    </row>
    <row r="18" spans="5:29" ht="16.5" x14ac:dyDescent="0.4">
      <c r="E18" s="57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52"/>
    </row>
    <row r="19" spans="5:29" ht="15.75" customHeight="1" x14ac:dyDescent="0.4">
      <c r="E19" s="58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8"/>
    </row>
    <row r="20" spans="5:29" ht="15.75" customHeight="1" x14ac:dyDescent="0.4">
      <c r="E20" s="58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8"/>
    </row>
    <row r="21" spans="5:29" ht="15.75" customHeight="1" thickBot="1" x14ac:dyDescent="0.45">
      <c r="E21" s="58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8"/>
    </row>
    <row r="22" spans="5:29" ht="16.5" x14ac:dyDescent="0.4">
      <c r="E22" s="57"/>
      <c r="F22" s="53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52"/>
    </row>
    <row r="23" spans="5:29" ht="15.75" customHeight="1" x14ac:dyDescent="0.4">
      <c r="E23" s="58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8"/>
    </row>
    <row r="24" spans="5:29" ht="15.75" customHeight="1" x14ac:dyDescent="0.4">
      <c r="E24" s="58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5:29" ht="15.75" customHeight="1" thickBot="1" x14ac:dyDescent="0.45">
      <c r="E25" s="58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8"/>
    </row>
    <row r="26" spans="5:29" ht="16.5" x14ac:dyDescent="0.4">
      <c r="E26" s="57"/>
      <c r="F26" s="53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52"/>
    </row>
    <row r="27" spans="5:29" ht="15.75" customHeight="1" x14ac:dyDescent="0.4">
      <c r="E27" s="58"/>
      <c r="F27" s="4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8"/>
    </row>
    <row r="28" spans="5:29" ht="15.75" customHeight="1" x14ac:dyDescent="0.4">
      <c r="E28" s="58"/>
      <c r="F28" s="4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8"/>
    </row>
    <row r="29" spans="5:29" ht="15.75" customHeight="1" thickBot="1" x14ac:dyDescent="0.45">
      <c r="E29" s="58"/>
      <c r="F29" s="4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</row>
    <row r="30" spans="5:29" ht="15.75" customHeight="1" x14ac:dyDescent="0.4">
      <c r="E30" s="57"/>
      <c r="F30" s="53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52"/>
    </row>
    <row r="31" spans="5:29" ht="15.75" customHeight="1" x14ac:dyDescent="0.4">
      <c r="E31" s="58"/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</row>
    <row r="32" spans="5:29" ht="15.75" customHeight="1" x14ac:dyDescent="0.4">
      <c r="E32" s="58"/>
      <c r="F32" s="4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</row>
    <row r="33" spans="5:29" ht="15.75" customHeight="1" thickBot="1" x14ac:dyDescent="0.45">
      <c r="E33" s="58"/>
      <c r="F33" s="46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8"/>
    </row>
    <row r="34" spans="5:29" ht="15.75" customHeight="1" x14ac:dyDescent="0.4">
      <c r="E34" s="57"/>
      <c r="F34" s="53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52"/>
    </row>
    <row r="35" spans="5:29" ht="15.75" customHeight="1" x14ac:dyDescent="0.4">
      <c r="E35" s="58"/>
      <c r="F35" s="4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8"/>
    </row>
    <row r="36" spans="5:29" ht="15.75" customHeight="1" x14ac:dyDescent="0.4">
      <c r="E36" s="58"/>
      <c r="F36" s="4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8"/>
    </row>
    <row r="37" spans="5:29" ht="15.75" customHeight="1" thickBot="1" x14ac:dyDescent="0.45">
      <c r="E37" s="58"/>
      <c r="F37" s="4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8"/>
    </row>
    <row r="38" spans="5:29" ht="15.75" customHeight="1" x14ac:dyDescent="0.4">
      <c r="E38" s="57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52"/>
    </row>
    <row r="39" spans="5:29" ht="15.75" customHeight="1" x14ac:dyDescent="0.4">
      <c r="E39" s="58"/>
      <c r="F39" s="4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8"/>
    </row>
    <row r="40" spans="5:29" ht="15.75" customHeight="1" x14ac:dyDescent="0.4">
      <c r="E40" s="58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8"/>
    </row>
    <row r="41" spans="5:29" ht="15.75" customHeight="1" thickBot="1" x14ac:dyDescent="0.45">
      <c r="E41" s="58"/>
      <c r="F41" s="4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8"/>
    </row>
    <row r="42" spans="5:29" ht="15.75" customHeight="1" x14ac:dyDescent="0.4">
      <c r="E42" s="57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52"/>
    </row>
    <row r="43" spans="5:29" ht="15.75" customHeight="1" x14ac:dyDescent="0.4">
      <c r="E43" s="5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8"/>
    </row>
    <row r="44" spans="5:29" ht="15.75" customHeight="1" x14ac:dyDescent="0.4">
      <c r="E44" s="58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8"/>
    </row>
    <row r="45" spans="5:29" ht="15.75" customHeight="1" thickBot="1" x14ac:dyDescent="0.45">
      <c r="E45" s="58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8"/>
    </row>
    <row r="46" spans="5:29" ht="16.5" x14ac:dyDescent="0.4">
      <c r="E46" s="57"/>
      <c r="F46" s="53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52"/>
    </row>
    <row r="47" spans="5:29" ht="15.75" customHeight="1" x14ac:dyDescent="0.4">
      <c r="E47" s="58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8"/>
    </row>
    <row r="48" spans="5:29" ht="15.75" customHeight="1" x14ac:dyDescent="0.4">
      <c r="E48" s="58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8"/>
    </row>
    <row r="49" spans="5:29" ht="15.75" customHeight="1" thickBot="1" x14ac:dyDescent="0.45">
      <c r="E49" s="58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8"/>
    </row>
    <row r="50" spans="5:29" ht="16.5" x14ac:dyDescent="0.4">
      <c r="E50" s="57"/>
      <c r="F50" s="53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52"/>
    </row>
    <row r="51" spans="5:29" ht="15.75" customHeight="1" x14ac:dyDescent="0.4">
      <c r="E51" s="58"/>
      <c r="F51" s="4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8"/>
    </row>
    <row r="52" spans="5:29" ht="15.75" customHeight="1" x14ac:dyDescent="0.4">
      <c r="E52" s="58"/>
      <c r="F52" s="4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8"/>
    </row>
    <row r="53" spans="5:29" ht="15.75" customHeight="1" x14ac:dyDescent="0.4">
      <c r="E53" s="58"/>
      <c r="F53" s="46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8"/>
    </row>
    <row r="54" spans="5:29" ht="15.75" customHeight="1" x14ac:dyDescent="0.4">
      <c r="E54" s="58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8"/>
    </row>
    <row r="55" spans="5:29" ht="15.75" customHeight="1" x14ac:dyDescent="0.4">
      <c r="E55" s="58"/>
      <c r="F55" s="46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8"/>
    </row>
    <row r="56" spans="5:29" ht="15.75" customHeight="1" x14ac:dyDescent="0.4">
      <c r="E56" s="58"/>
      <c r="F56" s="4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8"/>
    </row>
    <row r="57" spans="5:29" ht="15.75" customHeight="1" x14ac:dyDescent="0.4">
      <c r="E57" s="58"/>
      <c r="F57" s="46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8"/>
    </row>
    <row r="58" spans="5:29" ht="15.75" customHeight="1" x14ac:dyDescent="0.4">
      <c r="E58" s="58"/>
      <c r="F58" s="4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8"/>
    </row>
    <row r="59" spans="5:29" ht="15.75" customHeight="1" x14ac:dyDescent="0.4">
      <c r="E59" s="58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8"/>
    </row>
    <row r="60" spans="5:29" ht="15.75" customHeight="1" x14ac:dyDescent="0.4">
      <c r="E60" s="58"/>
      <c r="F60" s="46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8"/>
    </row>
    <row r="61" spans="5:29" ht="15.75" customHeight="1" x14ac:dyDescent="0.4">
      <c r="E61" s="58"/>
      <c r="F61" s="4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8"/>
    </row>
    <row r="62" spans="5:29" ht="15.75" customHeight="1" x14ac:dyDescent="0.4">
      <c r="E62" s="58"/>
      <c r="F62" s="46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8"/>
    </row>
    <row r="63" spans="5:29" ht="15.75" customHeight="1" x14ac:dyDescent="0.4">
      <c r="E63" s="58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8"/>
    </row>
    <row r="64" spans="5:29" ht="15.75" customHeight="1" x14ac:dyDescent="0.4">
      <c r="E64" s="58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8"/>
    </row>
    <row r="65" spans="5:29" ht="15.75" customHeight="1" x14ac:dyDescent="0.4">
      <c r="E65" s="58"/>
      <c r="F65" s="4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8"/>
    </row>
    <row r="66" spans="5:29" ht="15.75" customHeight="1" x14ac:dyDescent="0.4">
      <c r="E66" s="58"/>
      <c r="F66" s="4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8"/>
    </row>
    <row r="67" spans="5:29" ht="15.75" customHeight="1" x14ac:dyDescent="0.4">
      <c r="E67" s="58"/>
      <c r="F67" s="4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8"/>
    </row>
    <row r="68" spans="5:29" ht="15.75" customHeight="1" x14ac:dyDescent="0.4">
      <c r="E68" s="58"/>
      <c r="F68" s="4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8"/>
    </row>
    <row r="69" spans="5:29" ht="15.75" customHeight="1" x14ac:dyDescent="0.4">
      <c r="E69" s="58"/>
      <c r="F69" s="4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8"/>
    </row>
    <row r="70" spans="5:29" ht="15.75" customHeight="1" x14ac:dyDescent="0.4">
      <c r="E70" s="58"/>
      <c r="F70" s="4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8"/>
    </row>
    <row r="71" spans="5:29" ht="15.75" customHeight="1" x14ac:dyDescent="0.4">
      <c r="E71" s="58"/>
      <c r="F71" s="4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8"/>
    </row>
    <row r="72" spans="5:29" ht="15.75" customHeight="1" x14ac:dyDescent="0.4">
      <c r="E72" s="58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8"/>
    </row>
    <row r="73" spans="5:29" ht="15.75" customHeight="1" x14ac:dyDescent="0.4">
      <c r="E73" s="58"/>
      <c r="F73" s="4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8"/>
    </row>
    <row r="74" spans="5:29" ht="15.75" customHeight="1" x14ac:dyDescent="0.4">
      <c r="E74" s="58"/>
      <c r="F74" s="4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8"/>
    </row>
    <row r="75" spans="5:29" ht="15.75" customHeight="1" x14ac:dyDescent="0.4">
      <c r="E75" s="58"/>
      <c r="F75" s="4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8"/>
    </row>
    <row r="76" spans="5:29" ht="15.75" customHeight="1" x14ac:dyDescent="0.4">
      <c r="E76" s="58"/>
      <c r="F76" s="4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8"/>
    </row>
    <row r="77" spans="5:29" ht="15.75" customHeight="1" x14ac:dyDescent="0.4">
      <c r="E77" s="58"/>
      <c r="F77" s="4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8"/>
    </row>
    <row r="78" spans="5:29" ht="15.75" customHeight="1" x14ac:dyDescent="0.4">
      <c r="E78" s="58"/>
      <c r="F78" s="4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8"/>
    </row>
    <row r="79" spans="5:29" ht="15.75" customHeight="1" x14ac:dyDescent="0.4">
      <c r="E79" s="58"/>
      <c r="F79" s="4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8"/>
    </row>
    <row r="80" spans="5:29" ht="15.75" customHeight="1" x14ac:dyDescent="0.4">
      <c r="E80" s="58"/>
      <c r="F80" s="4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8"/>
    </row>
    <row r="81" spans="5:29" ht="15.75" customHeight="1" x14ac:dyDescent="0.4">
      <c r="E81" s="58"/>
      <c r="F81" s="4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8"/>
    </row>
    <row r="82" spans="5:29" ht="15.75" customHeight="1" x14ac:dyDescent="0.4">
      <c r="E82" s="58"/>
      <c r="F82" s="4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8"/>
    </row>
    <row r="83" spans="5:29" ht="15.75" customHeight="1" x14ac:dyDescent="0.4">
      <c r="E83" s="58"/>
      <c r="F83" s="4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8"/>
    </row>
    <row r="84" spans="5:29" ht="15.75" customHeight="1" x14ac:dyDescent="0.4">
      <c r="E84" s="58"/>
      <c r="F84" s="4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8"/>
    </row>
    <row r="85" spans="5:29" ht="15.75" customHeight="1" x14ac:dyDescent="0.4">
      <c r="E85" s="58"/>
      <c r="F85" s="4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8"/>
    </row>
    <row r="86" spans="5:29" ht="15.75" customHeight="1" x14ac:dyDescent="0.4">
      <c r="E86" s="58"/>
      <c r="F86" s="4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8"/>
    </row>
    <row r="87" spans="5:29" ht="15.75" customHeight="1" x14ac:dyDescent="0.4">
      <c r="E87" s="58"/>
      <c r="F87" s="4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8"/>
    </row>
    <row r="88" spans="5:29" ht="15.75" customHeight="1" x14ac:dyDescent="0.4">
      <c r="E88" s="58"/>
      <c r="F88" s="4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8"/>
    </row>
    <row r="89" spans="5:29" ht="15.75" customHeight="1" x14ac:dyDescent="0.4">
      <c r="E89" s="58"/>
      <c r="F89" s="4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8"/>
    </row>
    <row r="90" spans="5:29" ht="15.75" customHeight="1" x14ac:dyDescent="0.4">
      <c r="E90" s="58"/>
      <c r="F90" s="4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8"/>
    </row>
    <row r="91" spans="5:29" ht="15.75" customHeight="1" x14ac:dyDescent="0.4">
      <c r="E91" s="58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8"/>
    </row>
    <row r="92" spans="5:29" ht="15.75" customHeight="1" x14ac:dyDescent="0.4">
      <c r="E92" s="58"/>
      <c r="F92" s="4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8"/>
    </row>
    <row r="93" spans="5:29" ht="15.75" customHeight="1" x14ac:dyDescent="0.4">
      <c r="E93" s="58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8"/>
    </row>
    <row r="94" spans="5:29" ht="15.75" customHeight="1" x14ac:dyDescent="0.4">
      <c r="E94" s="58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8"/>
    </row>
    <row r="95" spans="5:29" ht="15.75" customHeight="1" x14ac:dyDescent="0.4">
      <c r="E95" s="58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8"/>
    </row>
    <row r="96" spans="5:29" ht="15.75" customHeight="1" x14ac:dyDescent="0.4">
      <c r="E96" s="58"/>
      <c r="F96" s="46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8"/>
    </row>
    <row r="97" spans="5:29" ht="15.75" customHeight="1" x14ac:dyDescent="0.4">
      <c r="E97" s="58"/>
      <c r="F97" s="4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8"/>
    </row>
    <row r="98" spans="5:29" ht="15.75" customHeight="1" x14ac:dyDescent="0.4">
      <c r="E98" s="58"/>
      <c r="F98" s="46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8"/>
    </row>
    <row r="99" spans="5:29" ht="15.75" customHeight="1" x14ac:dyDescent="0.4">
      <c r="E99" s="5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8"/>
    </row>
    <row r="100" spans="5:29" ht="15.75" customHeight="1" x14ac:dyDescent="0.4">
      <c r="E100" s="5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8"/>
    </row>
    <row r="101" spans="5:29" ht="15.75" customHeight="1" x14ac:dyDescent="0.4">
      <c r="E101" s="5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8"/>
    </row>
    <row r="102" spans="5:29" ht="15.75" customHeight="1" x14ac:dyDescent="0.4">
      <c r="E102" s="5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8"/>
    </row>
    <row r="103" spans="5:29" ht="15.75" customHeight="1" x14ac:dyDescent="0.4">
      <c r="E103" s="5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8"/>
    </row>
    <row r="104" spans="5:29" ht="15.75" customHeight="1" x14ac:dyDescent="0.4">
      <c r="E104" s="58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8"/>
    </row>
    <row r="105" spans="5:29" ht="15.75" customHeight="1" x14ac:dyDescent="0.4">
      <c r="E105" s="58"/>
      <c r="F105" s="4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8"/>
    </row>
    <row r="106" spans="5:29" ht="15.75" customHeight="1" x14ac:dyDescent="0.4">
      <c r="E106" s="58"/>
      <c r="F106" s="4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8"/>
    </row>
    <row r="107" spans="5:29" ht="15.75" customHeight="1" x14ac:dyDescent="0.4">
      <c r="E107" s="58"/>
      <c r="F107" s="4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8"/>
    </row>
    <row r="108" spans="5:29" ht="15.75" customHeight="1" x14ac:dyDescent="0.4">
      <c r="E108" s="58"/>
      <c r="F108" s="4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8"/>
    </row>
    <row r="109" spans="5:29" ht="15.75" customHeight="1" x14ac:dyDescent="0.4">
      <c r="E109" s="58"/>
      <c r="F109" s="4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8"/>
    </row>
    <row r="110" spans="5:29" ht="15.75" customHeight="1" x14ac:dyDescent="0.4">
      <c r="E110" s="58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8"/>
    </row>
    <row r="111" spans="5:29" ht="15.75" customHeight="1" x14ac:dyDescent="0.4">
      <c r="E111" s="58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8"/>
    </row>
    <row r="112" spans="5:29" ht="15.75" customHeight="1" x14ac:dyDescent="0.4">
      <c r="E112" s="58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8"/>
    </row>
    <row r="113" spans="5:29" ht="15.75" customHeight="1" x14ac:dyDescent="0.4">
      <c r="E113" s="58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8"/>
    </row>
    <row r="114" spans="5:29" ht="15.75" customHeight="1" x14ac:dyDescent="0.4">
      <c r="E114" s="58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8"/>
    </row>
    <row r="115" spans="5:29" ht="15.75" customHeight="1" x14ac:dyDescent="0.4">
      <c r="E115" s="58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8"/>
    </row>
    <row r="116" spans="5:29" ht="15.75" customHeight="1" x14ac:dyDescent="0.4">
      <c r="E116" s="58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8"/>
    </row>
    <row r="117" spans="5:29" ht="15.75" customHeight="1" x14ac:dyDescent="0.4">
      <c r="E117" s="58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8"/>
    </row>
    <row r="118" spans="5:29" ht="15.75" customHeight="1" x14ac:dyDescent="0.4">
      <c r="E118" s="58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8"/>
    </row>
    <row r="119" spans="5:29" ht="15.75" customHeight="1" x14ac:dyDescent="0.4">
      <c r="E119" s="58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8"/>
    </row>
    <row r="120" spans="5:29" ht="15.75" customHeight="1" x14ac:dyDescent="0.4">
      <c r="E120" s="58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8"/>
    </row>
    <row r="121" spans="5:29" ht="15.75" customHeight="1" x14ac:dyDescent="0.4">
      <c r="E121" s="58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8"/>
    </row>
    <row r="122" spans="5:29" ht="15.75" customHeight="1" x14ac:dyDescent="0.4">
      <c r="E122" s="58"/>
      <c r="F122" s="4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8"/>
    </row>
    <row r="123" spans="5:29" ht="15.75" customHeight="1" x14ac:dyDescent="0.4">
      <c r="E123" s="58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8"/>
    </row>
    <row r="124" spans="5:29" ht="15.75" customHeight="1" x14ac:dyDescent="0.4">
      <c r="E124" s="58"/>
      <c r="F124" s="46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8"/>
    </row>
    <row r="125" spans="5:29" ht="15.75" customHeight="1" x14ac:dyDescent="0.4">
      <c r="E125" s="58"/>
      <c r="F125" s="4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8"/>
    </row>
    <row r="126" spans="5:29" ht="15.75" customHeight="1" x14ac:dyDescent="0.4">
      <c r="E126" s="58"/>
      <c r="F126" s="4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8"/>
    </row>
    <row r="127" spans="5:29" ht="15.75" customHeight="1" x14ac:dyDescent="0.4">
      <c r="E127" s="58"/>
      <c r="F127" s="4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8"/>
    </row>
    <row r="128" spans="5:29" ht="15.75" customHeight="1" x14ac:dyDescent="0.4">
      <c r="E128" s="58"/>
      <c r="F128" s="4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8"/>
    </row>
    <row r="129" spans="5:29" ht="15.75" customHeight="1" x14ac:dyDescent="0.4">
      <c r="E129" s="58"/>
      <c r="F129" s="4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8"/>
    </row>
    <row r="130" spans="5:29" ht="15.75" customHeight="1" x14ac:dyDescent="0.4">
      <c r="E130" s="58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8"/>
    </row>
    <row r="131" spans="5:29" ht="15.75" customHeight="1" x14ac:dyDescent="0.4">
      <c r="E131" s="58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8"/>
    </row>
    <row r="132" spans="5:29" ht="15.75" customHeight="1" x14ac:dyDescent="0.4">
      <c r="E132" s="58"/>
      <c r="F132" s="46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8"/>
    </row>
    <row r="133" spans="5:29" ht="15.75" customHeight="1" x14ac:dyDescent="0.4">
      <c r="E133" s="58"/>
      <c r="F133" s="46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8"/>
    </row>
    <row r="134" spans="5:29" ht="15.75" customHeight="1" x14ac:dyDescent="0.4">
      <c r="E134" s="58"/>
      <c r="F134" s="46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8"/>
    </row>
    <row r="135" spans="5:29" ht="15.75" customHeight="1" x14ac:dyDescent="0.4">
      <c r="E135" s="58"/>
      <c r="F135" s="46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8"/>
    </row>
    <row r="136" spans="5:29" ht="15.75" customHeight="1" x14ac:dyDescent="0.4">
      <c r="E136" s="58"/>
      <c r="F136" s="46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8"/>
    </row>
    <row r="137" spans="5:29" ht="15.75" customHeight="1" x14ac:dyDescent="0.4">
      <c r="E137" s="58"/>
      <c r="F137" s="4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8"/>
    </row>
    <row r="138" spans="5:29" ht="15.75" customHeight="1" x14ac:dyDescent="0.4">
      <c r="E138" s="58"/>
      <c r="F138" s="46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8"/>
    </row>
    <row r="139" spans="5:29" ht="15.75" customHeight="1" x14ac:dyDescent="0.4">
      <c r="E139" s="58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8"/>
    </row>
    <row r="140" spans="5:29" ht="15.75" customHeight="1" x14ac:dyDescent="0.4">
      <c r="E140" s="58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8"/>
    </row>
    <row r="141" spans="5:29" ht="15.75" customHeight="1" x14ac:dyDescent="0.4">
      <c r="E141" s="58"/>
      <c r="F141" s="4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8"/>
    </row>
    <row r="142" spans="5:29" ht="15.75" customHeight="1" x14ac:dyDescent="0.4">
      <c r="E142" s="58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8"/>
    </row>
    <row r="143" spans="5:29" ht="15.75" customHeight="1" x14ac:dyDescent="0.4">
      <c r="E143" s="58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8"/>
    </row>
    <row r="144" spans="5:29" ht="15.75" customHeight="1" x14ac:dyDescent="0.4">
      <c r="E144" s="58"/>
      <c r="F144" s="46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8"/>
    </row>
    <row r="145" spans="5:29" ht="15.75" customHeight="1" x14ac:dyDescent="0.4">
      <c r="E145" s="58"/>
      <c r="F145" s="46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8"/>
    </row>
    <row r="146" spans="5:29" ht="15.75" customHeight="1" x14ac:dyDescent="0.4">
      <c r="E146" s="58"/>
      <c r="F146" s="46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8"/>
    </row>
    <row r="147" spans="5:29" ht="15.75" customHeight="1" x14ac:dyDescent="0.4">
      <c r="E147" s="58"/>
      <c r="F147" s="46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8"/>
    </row>
    <row r="148" spans="5:29" ht="15.75" customHeight="1" x14ac:dyDescent="0.4">
      <c r="E148" s="58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8"/>
    </row>
    <row r="149" spans="5:29" ht="15.75" customHeight="1" x14ac:dyDescent="0.4">
      <c r="E149" s="58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8"/>
    </row>
    <row r="150" spans="5:29" ht="15.75" customHeight="1" x14ac:dyDescent="0.4">
      <c r="E150" s="58"/>
      <c r="F150" s="46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8"/>
    </row>
    <row r="151" spans="5:29" ht="15.75" customHeight="1" x14ac:dyDescent="0.4">
      <c r="E151" s="58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8"/>
    </row>
    <row r="152" spans="5:29" ht="15.75" customHeight="1" x14ac:dyDescent="0.4">
      <c r="E152" s="58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8"/>
    </row>
    <row r="153" spans="5:29" ht="15.75" customHeight="1" x14ac:dyDescent="0.4">
      <c r="E153" s="58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8"/>
    </row>
    <row r="154" spans="5:29" ht="15.75" customHeight="1" x14ac:dyDescent="0.4">
      <c r="E154" s="58"/>
      <c r="F154" s="46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8"/>
    </row>
    <row r="155" spans="5:29" ht="15.75" customHeight="1" x14ac:dyDescent="0.4">
      <c r="E155" s="58"/>
      <c r="F155" s="4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8"/>
    </row>
    <row r="156" spans="5:29" ht="15.75" customHeight="1" x14ac:dyDescent="0.4">
      <c r="E156" s="58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8"/>
    </row>
    <row r="157" spans="5:29" ht="15.75" customHeight="1" x14ac:dyDescent="0.4">
      <c r="E157" s="58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8"/>
    </row>
    <row r="158" spans="5:29" ht="15.75" customHeight="1" x14ac:dyDescent="0.4">
      <c r="E158" s="58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8"/>
    </row>
    <row r="159" spans="5:29" ht="15.75" customHeight="1" x14ac:dyDescent="0.4">
      <c r="E159" s="58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8"/>
    </row>
    <row r="160" spans="5:29" ht="15.75" customHeight="1" x14ac:dyDescent="0.4">
      <c r="E160" s="58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8"/>
    </row>
    <row r="161" spans="5:29" ht="15.75" customHeight="1" x14ac:dyDescent="0.4">
      <c r="E161" s="58"/>
      <c r="F161" s="46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8"/>
    </row>
    <row r="162" spans="5:29" ht="15.75" customHeight="1" x14ac:dyDescent="0.4">
      <c r="E162" s="58"/>
      <c r="F162" s="4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8"/>
    </row>
    <row r="163" spans="5:29" ht="15.75" customHeight="1" x14ac:dyDescent="0.4">
      <c r="E163" s="58"/>
      <c r="F163" s="46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8"/>
    </row>
    <row r="164" spans="5:29" ht="15.75" customHeight="1" thickBot="1" x14ac:dyDescent="0.45">
      <c r="E164" s="59"/>
      <c r="F164" s="49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1"/>
    </row>
  </sheetData>
  <phoneticPr fontId="1"/>
  <pageMargins left="0.25" right="0.25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CBF8-9D9A-4AB2-B2A0-979EEDC5D223}">
  <dimension ref="B1:Q25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K29" sqref="K29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300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283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12" si="0">IF(M5&lt;&gt;"",SUBSTITUTE(SUBSTITUTE(SUBSTITUTE(SUBSTITUTE($P$4,"%TABLE%", $D$2),"%COLUMN%", C5),"%REFERENCES%", M5),"%OPTION%", N5),"")</f>
        <v>ALTER TABLE s_emp_addr DROP FOREIGN KEY IF EXISTS s_emp_addr_user_id; ALTER TABLE s_emp_addr ADD CONSTRAINT s_emp_addr_user_id FOREIGN KEY (user_id) REFERENCES m_user(id);</v>
      </c>
    </row>
    <row r="6" spans="2:17" ht="18.75" customHeight="1" thickBot="1" x14ac:dyDescent="0.45">
      <c r="B6" s="8">
        <f t="shared" ref="B6:B12" si="1">ROW()-4</f>
        <v>2</v>
      </c>
      <c r="C6" s="9" t="s">
        <v>54</v>
      </c>
      <c r="D6" s="10" t="s">
        <v>48</v>
      </c>
      <c r="E6" s="9" t="s">
        <v>89</v>
      </c>
      <c r="F6" s="11" t="s">
        <v>31</v>
      </c>
      <c r="G6" s="9"/>
      <c r="H6" s="9" t="s">
        <v>78</v>
      </c>
      <c r="I6" s="12" t="s">
        <v>59</v>
      </c>
      <c r="J6" s="12" t="s">
        <v>81</v>
      </c>
      <c r="K6" s="9" t="s">
        <v>118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284</v>
      </c>
      <c r="D7" s="10" t="s">
        <v>285</v>
      </c>
      <c r="E7" s="9" t="s">
        <v>26</v>
      </c>
      <c r="F7" s="11">
        <v>20</v>
      </c>
      <c r="G7" s="9" t="s">
        <v>35</v>
      </c>
      <c r="H7" s="9"/>
      <c r="I7" s="12" t="s">
        <v>59</v>
      </c>
      <c r="J7" s="12"/>
      <c r="K7" s="9"/>
      <c r="M7" s="14" t="s">
        <v>301</v>
      </c>
      <c r="N7" s="14"/>
      <c r="O7" s="15" t="s">
        <v>160</v>
      </c>
      <c r="P7" s="16" t="str">
        <f t="shared" si="0"/>
        <v>ALTER TABLE s_emp_addr DROP FOREIGN KEY IF EXISTS s_emp_addr_addr_id; ALTER TABLE s_emp_addr ADD CONSTRAINT s_emp_addr_addr_id FOREIGN KEY (addr_id) REFERENCES g_addr(id);</v>
      </c>
    </row>
    <row r="8" spans="2:17" ht="18.75" customHeight="1" thickBot="1" x14ac:dyDescent="0.45">
      <c r="B8" s="8">
        <f t="shared" si="1"/>
        <v>4</v>
      </c>
      <c r="C8" s="9" t="s">
        <v>125</v>
      </c>
      <c r="D8" s="10" t="s">
        <v>19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23" t="s">
        <v>121</v>
      </c>
      <c r="D9" s="24" t="s">
        <v>73</v>
      </c>
      <c r="E9" s="23" t="s">
        <v>26</v>
      </c>
      <c r="F9" s="25">
        <v>20</v>
      </c>
      <c r="G9" s="23" t="s">
        <v>35</v>
      </c>
      <c r="H9" s="23" t="s">
        <v>78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23" t="s">
        <v>122</v>
      </c>
      <c r="D10" s="24" t="s">
        <v>36</v>
      </c>
      <c r="E10" s="23" t="s">
        <v>34</v>
      </c>
      <c r="F10" s="25"/>
      <c r="G10" s="23"/>
      <c r="H10" s="23" t="s">
        <v>58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23" t="s">
        <v>123</v>
      </c>
      <c r="D11" s="24" t="s">
        <v>74</v>
      </c>
      <c r="E11" s="23" t="s">
        <v>26</v>
      </c>
      <c r="F11" s="25">
        <v>20</v>
      </c>
      <c r="G11" s="23" t="s">
        <v>35</v>
      </c>
      <c r="H11" s="23" t="s">
        <v>78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23" t="s">
        <v>124</v>
      </c>
      <c r="D12" s="24" t="s">
        <v>37</v>
      </c>
      <c r="E12" s="23" t="s">
        <v>34</v>
      </c>
      <c r="F12" s="25"/>
      <c r="G12" s="23"/>
      <c r="H12" s="23" t="s">
        <v>58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0"/>
        <v/>
      </c>
    </row>
    <row r="16" spans="2:17" ht="18.75" x14ac:dyDescent="0.4">
      <c r="E16" s="63"/>
      <c r="F16" s="63"/>
      <c r="G16" s="63"/>
      <c r="H16" s="63"/>
    </row>
    <row r="17" spans="5:8" ht="18.75" x14ac:dyDescent="0.4">
      <c r="E17" s="63"/>
      <c r="F17" s="63"/>
      <c r="G17" s="63"/>
      <c r="H17" s="63"/>
    </row>
    <row r="18" spans="5:8" ht="18.75" x14ac:dyDescent="0.4">
      <c r="E18" s="63"/>
      <c r="F18" s="63"/>
      <c r="G18" s="63"/>
      <c r="H18" s="63"/>
    </row>
    <row r="19" spans="5:8" ht="18.75" x14ac:dyDescent="0.4">
      <c r="E19" s="63"/>
      <c r="F19" s="63"/>
      <c r="G19" s="63"/>
      <c r="H19" s="63"/>
    </row>
    <row r="20" spans="5:8" ht="18.75" x14ac:dyDescent="0.4">
      <c r="E20" s="63"/>
      <c r="F20" s="63"/>
      <c r="G20" s="63"/>
      <c r="H20" s="63"/>
    </row>
    <row r="21" spans="5:8" ht="18.75" x14ac:dyDescent="0.4">
      <c r="E21" s="63"/>
      <c r="F21" s="63"/>
      <c r="G21" s="63"/>
      <c r="H21" s="63"/>
    </row>
    <row r="22" spans="5:8" ht="18.75" x14ac:dyDescent="0.4">
      <c r="E22" s="63"/>
      <c r="F22" s="63"/>
      <c r="G22" s="63"/>
      <c r="H22" s="63"/>
    </row>
    <row r="23" spans="5:8" ht="18.75" x14ac:dyDescent="0.4">
      <c r="E23" s="63"/>
      <c r="F23" s="63"/>
      <c r="G23" s="63"/>
      <c r="H23" s="63"/>
    </row>
    <row r="24" spans="5:8" ht="18.75" x14ac:dyDescent="0.4">
      <c r="E24" s="63"/>
      <c r="F24" s="63"/>
      <c r="G24" s="63"/>
      <c r="H24" s="63"/>
    </row>
    <row r="25" spans="5:8" ht="18.75" x14ac:dyDescent="0.4">
      <c r="E25" s="63"/>
      <c r="F25" s="63"/>
      <c r="G25" s="63"/>
      <c r="H25" s="63"/>
    </row>
  </sheetData>
  <phoneticPr fontId="1"/>
  <pageMargins left="0.7" right="0.7" top="0.75" bottom="0.75" header="0.3" footer="0.3"/>
  <pageSetup paperSize="9" scale="6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3E91-CA08-49F5-863A-8C09E2E8D90D}">
  <dimension ref="B1:Q12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K30" sqref="K30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302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286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6" si="0">IF(M5&lt;&gt;"",SUBSTITUTE(SUBSTITUTE(SUBSTITUTE(SUBSTITUTE($P$4,"%TABLE%", $D$2),"%COLUMN%", C5),"%REFERENCES%", M5),"%OPTION%", N5),"")</f>
        <v>ALTER TABLE s_emp_tel DROP FOREIGN KEY IF EXISTS s_emp_tel_user_id; ALTER TABLE s_emp_tel ADD CONSTRAINT s_emp_tel_user_id FOREIGN KEY (user_id) REFERENCES m_user(id);</v>
      </c>
    </row>
    <row r="6" spans="2:17" ht="18.75" customHeight="1" thickBot="1" x14ac:dyDescent="0.45">
      <c r="B6" s="8">
        <f t="shared" ref="B6" si="1">ROW()-4</f>
        <v>2</v>
      </c>
      <c r="C6" s="9" t="s">
        <v>54</v>
      </c>
      <c r="D6" s="10" t="s">
        <v>48</v>
      </c>
      <c r="E6" s="9" t="s">
        <v>89</v>
      </c>
      <c r="F6" s="11" t="s">
        <v>31</v>
      </c>
      <c r="G6" s="9"/>
      <c r="H6" s="9" t="s">
        <v>78</v>
      </c>
      <c r="I6" s="12" t="s">
        <v>59</v>
      </c>
      <c r="J6" s="12" t="s">
        <v>81</v>
      </c>
      <c r="K6" s="9" t="s">
        <v>118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ref="B7:B12" si="2">ROW()-4</f>
        <v>3</v>
      </c>
      <c r="C7" s="9" t="s">
        <v>303</v>
      </c>
      <c r="D7" s="10" t="s">
        <v>304</v>
      </c>
      <c r="E7" s="9" t="s">
        <v>205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ref="P7:P12" si="3"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2"/>
        <v>4</v>
      </c>
      <c r="C8" s="9" t="s">
        <v>125</v>
      </c>
      <c r="D8" s="10" t="s">
        <v>19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3"/>
        <v/>
      </c>
    </row>
    <row r="9" spans="2:17" ht="18.75" customHeight="1" thickBot="1" x14ac:dyDescent="0.45">
      <c r="B9" s="8">
        <f t="shared" si="2"/>
        <v>5</v>
      </c>
      <c r="C9" s="23" t="s">
        <v>121</v>
      </c>
      <c r="D9" s="24" t="s">
        <v>73</v>
      </c>
      <c r="E9" s="23" t="s">
        <v>26</v>
      </c>
      <c r="F9" s="25">
        <v>20</v>
      </c>
      <c r="G9" s="23" t="s">
        <v>35</v>
      </c>
      <c r="H9" s="23" t="s">
        <v>78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3"/>
        <v/>
      </c>
    </row>
    <row r="10" spans="2:17" ht="18.75" customHeight="1" thickBot="1" x14ac:dyDescent="0.45">
      <c r="B10" s="8">
        <f t="shared" si="2"/>
        <v>6</v>
      </c>
      <c r="C10" s="23" t="s">
        <v>122</v>
      </c>
      <c r="D10" s="24" t="s">
        <v>36</v>
      </c>
      <c r="E10" s="23" t="s">
        <v>34</v>
      </c>
      <c r="F10" s="25"/>
      <c r="G10" s="23"/>
      <c r="H10" s="23" t="s">
        <v>58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3"/>
        <v/>
      </c>
    </row>
    <row r="11" spans="2:17" ht="18.75" customHeight="1" thickBot="1" x14ac:dyDescent="0.45">
      <c r="B11" s="8">
        <f t="shared" si="2"/>
        <v>7</v>
      </c>
      <c r="C11" s="23" t="s">
        <v>123</v>
      </c>
      <c r="D11" s="24" t="s">
        <v>74</v>
      </c>
      <c r="E11" s="23" t="s">
        <v>26</v>
      </c>
      <c r="F11" s="25">
        <v>20</v>
      </c>
      <c r="G11" s="23" t="s">
        <v>35</v>
      </c>
      <c r="H11" s="23" t="s">
        <v>78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3"/>
        <v/>
      </c>
    </row>
    <row r="12" spans="2:17" ht="18.75" customHeight="1" thickBot="1" x14ac:dyDescent="0.45">
      <c r="B12" s="8">
        <f t="shared" si="2"/>
        <v>8</v>
      </c>
      <c r="C12" s="23" t="s">
        <v>124</v>
      </c>
      <c r="D12" s="24" t="s">
        <v>37</v>
      </c>
      <c r="E12" s="23" t="s">
        <v>34</v>
      </c>
      <c r="F12" s="25"/>
      <c r="G12" s="23"/>
      <c r="H12" s="23" t="s">
        <v>58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3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4D13-7E95-44FC-9B57-8DA6C99B42A8}">
  <dimension ref="B1:Q24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K30" sqref="K30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305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287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6" si="0">IF(M5&lt;&gt;"",SUBSTITUTE(SUBSTITUTE(SUBSTITUTE(SUBSTITUTE($P$4,"%TABLE%", $D$2),"%COLUMN%", C5),"%REFERENCES%", M5),"%OPTION%", N5),"")</f>
        <v>ALTER TABLE s_emp_email DROP FOREIGN KEY IF EXISTS s_emp_email_user_id; ALTER TABLE s_emp_email ADD CONSTRAINT s_emp_email_user_id FOREIGN KEY (user_id) REFERENCES m_user(id);</v>
      </c>
    </row>
    <row r="6" spans="2:17" ht="18.75" customHeight="1" thickBot="1" x14ac:dyDescent="0.45">
      <c r="B6" s="8">
        <f t="shared" ref="B6" si="1">ROW()-4</f>
        <v>2</v>
      </c>
      <c r="C6" s="9" t="s">
        <v>54</v>
      </c>
      <c r="D6" s="10" t="s">
        <v>48</v>
      </c>
      <c r="E6" s="9" t="s">
        <v>89</v>
      </c>
      <c r="F6" s="11" t="s">
        <v>31</v>
      </c>
      <c r="G6" s="9"/>
      <c r="H6" s="9" t="s">
        <v>78</v>
      </c>
      <c r="I6" s="12" t="s">
        <v>59</v>
      </c>
      <c r="J6" s="12" t="s">
        <v>81</v>
      </c>
      <c r="K6" s="9" t="s">
        <v>118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ref="B7:B12" si="2">ROW()-4</f>
        <v>3</v>
      </c>
      <c r="C7" s="9" t="s">
        <v>203</v>
      </c>
      <c r="D7" s="10" t="s">
        <v>204</v>
      </c>
      <c r="E7" s="9" t="s">
        <v>205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>IF(M7&lt;&gt;"",SUBSTITUTE(SUBSTITUTE(SUBSTITUTE( SUBSTITUTE($P$4,"%TABLE%",#REF!),"%COLUMN%", C7),"%REFERENCES%", M7),"%OPTION%", N7),"")</f>
        <v/>
      </c>
    </row>
    <row r="8" spans="2:17" ht="18.75" customHeight="1" thickBot="1" x14ac:dyDescent="0.45">
      <c r="B8" s="8">
        <f t="shared" si="2"/>
        <v>4</v>
      </c>
      <c r="C8" s="9" t="s">
        <v>125</v>
      </c>
      <c r="D8" s="10" t="s">
        <v>19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>IF(M8&lt;&gt;"",SUBSTITUTE(SUBSTITUTE(SUBSTITUTE( SUBSTITUTE($P$4,"%TABLE%",#REF!),"%COLUMN%", C8),"%REFERENCES%", M8),"%OPTION%", N8),"")</f>
        <v/>
      </c>
    </row>
    <row r="9" spans="2:17" ht="18.75" customHeight="1" thickBot="1" x14ac:dyDescent="0.45">
      <c r="B9" s="8">
        <f t="shared" si="2"/>
        <v>5</v>
      </c>
      <c r="C9" s="23" t="s">
        <v>121</v>
      </c>
      <c r="D9" s="24" t="s">
        <v>73</v>
      </c>
      <c r="E9" s="23" t="s">
        <v>26</v>
      </c>
      <c r="F9" s="25">
        <v>20</v>
      </c>
      <c r="G9" s="23" t="s">
        <v>35</v>
      </c>
      <c r="H9" s="23" t="s">
        <v>78</v>
      </c>
      <c r="I9" s="26" t="s">
        <v>59</v>
      </c>
      <c r="J9" s="26"/>
      <c r="K9" s="23"/>
      <c r="M9" s="14"/>
      <c r="N9" s="14"/>
      <c r="O9" s="15" t="s">
        <v>160</v>
      </c>
      <c r="P9" s="16" t="str">
        <f>IF(M9&lt;&gt;"",SUBSTITUTE(SUBSTITUTE(SUBSTITUTE( SUBSTITUTE($P$4,"%TABLE%",#REF!),"%COLUMN%", C9),"%REFERENCES%", M9),"%OPTION%", N9),"")</f>
        <v/>
      </c>
    </row>
    <row r="10" spans="2:17" ht="18.75" customHeight="1" thickBot="1" x14ac:dyDescent="0.45">
      <c r="B10" s="8">
        <f t="shared" si="2"/>
        <v>6</v>
      </c>
      <c r="C10" s="23" t="s">
        <v>122</v>
      </c>
      <c r="D10" s="24" t="s">
        <v>36</v>
      </c>
      <c r="E10" s="23" t="s">
        <v>34</v>
      </c>
      <c r="F10" s="25"/>
      <c r="G10" s="23"/>
      <c r="H10" s="23" t="s">
        <v>58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>IF(M10&lt;&gt;"",SUBSTITUTE(SUBSTITUTE(SUBSTITUTE( SUBSTITUTE($P$4,"%TABLE%",#REF!),"%COLUMN%", C10),"%REFERENCES%", M10),"%OPTION%", N10),"")</f>
        <v/>
      </c>
    </row>
    <row r="11" spans="2:17" ht="18.75" customHeight="1" thickBot="1" x14ac:dyDescent="0.45">
      <c r="B11" s="8">
        <f t="shared" si="2"/>
        <v>7</v>
      </c>
      <c r="C11" s="23" t="s">
        <v>123</v>
      </c>
      <c r="D11" s="24" t="s">
        <v>74</v>
      </c>
      <c r="E11" s="23" t="s">
        <v>26</v>
      </c>
      <c r="F11" s="25">
        <v>20</v>
      </c>
      <c r="G11" s="23" t="s">
        <v>35</v>
      </c>
      <c r="H11" s="23" t="s">
        <v>78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>IF(M11&lt;&gt;"",SUBSTITUTE(SUBSTITUTE(SUBSTITUTE( SUBSTITUTE($P$4,"%TABLE%",#REF!),"%COLUMN%", C11),"%REFERENCES%", M11),"%OPTION%", N11),"")</f>
        <v/>
      </c>
    </row>
    <row r="12" spans="2:17" ht="18.75" customHeight="1" thickBot="1" x14ac:dyDescent="0.45">
      <c r="B12" s="8">
        <f t="shared" si="2"/>
        <v>8</v>
      </c>
      <c r="C12" s="23" t="s">
        <v>124</v>
      </c>
      <c r="D12" s="24" t="s">
        <v>37</v>
      </c>
      <c r="E12" s="23" t="s">
        <v>34</v>
      </c>
      <c r="F12" s="25"/>
      <c r="G12" s="23"/>
      <c r="H12" s="23" t="s">
        <v>58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>IF(M12&lt;&gt;"",SUBSTITUTE(SUBSTITUTE(SUBSTITUTE( SUBSTITUTE($P$4,"%TABLE%",#REF!),"%COLUMN%", C12),"%REFERENCES%", M12),"%OPTION%", N12),"")</f>
        <v/>
      </c>
    </row>
    <row r="17" spans="5:8" ht="18.75" x14ac:dyDescent="0.4">
      <c r="E17"/>
      <c r="F17"/>
      <c r="G17"/>
      <c r="H17"/>
    </row>
    <row r="18" spans="5:8" ht="18.75" x14ac:dyDescent="0.4">
      <c r="E18"/>
      <c r="F18"/>
      <c r="G18"/>
      <c r="H18"/>
    </row>
    <row r="19" spans="5:8" ht="18.75" x14ac:dyDescent="0.4">
      <c r="E19"/>
      <c r="F19"/>
      <c r="G19"/>
      <c r="H19"/>
    </row>
    <row r="20" spans="5:8" ht="18.75" x14ac:dyDescent="0.4">
      <c r="E20"/>
      <c r="F20"/>
      <c r="G20"/>
      <c r="H20"/>
    </row>
    <row r="21" spans="5:8" ht="18.75" x14ac:dyDescent="0.4">
      <c r="E21"/>
      <c r="F21"/>
      <c r="G21"/>
      <c r="H21"/>
    </row>
    <row r="22" spans="5:8" ht="18.75" x14ac:dyDescent="0.4">
      <c r="E22"/>
      <c r="F22"/>
      <c r="G22"/>
      <c r="H22"/>
    </row>
    <row r="23" spans="5:8" ht="18.75" x14ac:dyDescent="0.4">
      <c r="E23"/>
      <c r="F23"/>
      <c r="G23"/>
      <c r="H23"/>
    </row>
    <row r="24" spans="5:8" ht="18.75" x14ac:dyDescent="0.4">
      <c r="E24"/>
      <c r="F24"/>
      <c r="G24"/>
      <c r="H24"/>
    </row>
  </sheetData>
  <phoneticPr fontId="1"/>
  <pageMargins left="0.7" right="0.7" top="0.75" bottom="0.75" header="0.3" footer="0.3"/>
  <pageSetup paperSize="9" scale="6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B135-9812-4A41-B645-0C8CDB683C23}">
  <dimension ref="B1:Q31"/>
  <sheetViews>
    <sheetView zoomScale="75" zoomScaleNormal="75" zoomScaleSheetLayoutView="70" workbookViewId="0">
      <pane ySplit="4" topLeftCell="A5" activePane="bottomLeft" state="frozen"/>
      <selection activeCell="C7" sqref="C7:M7"/>
      <selection pane="bottomLeft" activeCell="L30" sqref="L30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288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289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376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17" si="0">IF(M5&lt;&gt;"",SUBSTITUTE(SUBSTITUTE(SUBSTITUTE(SUBSTITUTE($P$4,"%TABLE%", $D$2),"%COLUMN%", C5),"%REFERENCES%", M5),"%OPTION%", N5),"")</f>
        <v>ALTER TABLE s_emp_family DROP FOREIGN KEY IF EXISTS s_emp_family_user_id; ALTER TABLE s_emp_family ADD CONSTRAINT s_emp_family_user_id FOREIGN KEY (user_id) REFERENCES m_user(id);</v>
      </c>
    </row>
    <row r="6" spans="2:17" ht="18.75" customHeight="1" thickBot="1" x14ac:dyDescent="0.45">
      <c r="B6" s="8">
        <f t="shared" ref="B6:B17" si="1">ROW()-4</f>
        <v>2</v>
      </c>
      <c r="C6" s="9" t="s">
        <v>54</v>
      </c>
      <c r="D6" s="10" t="s">
        <v>48</v>
      </c>
      <c r="E6" s="9" t="s">
        <v>89</v>
      </c>
      <c r="F6" s="11" t="s">
        <v>31</v>
      </c>
      <c r="G6" s="9"/>
      <c r="H6" s="9" t="s">
        <v>78</v>
      </c>
      <c r="I6" s="12" t="s">
        <v>59</v>
      </c>
      <c r="J6" s="12" t="s">
        <v>81</v>
      </c>
      <c r="K6" s="9" t="s">
        <v>118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290</v>
      </c>
      <c r="D7" s="10" t="s">
        <v>291</v>
      </c>
      <c r="E7" s="9" t="s">
        <v>87</v>
      </c>
      <c r="F7" s="11"/>
      <c r="G7" s="9"/>
      <c r="H7" s="9"/>
      <c r="I7" s="12" t="s">
        <v>59</v>
      </c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263</v>
      </c>
      <c r="D8" s="10" t="s">
        <v>230</v>
      </c>
      <c r="E8" s="9" t="s">
        <v>26</v>
      </c>
      <c r="F8" s="11">
        <v>20</v>
      </c>
      <c r="G8" s="9" t="s">
        <v>35</v>
      </c>
      <c r="H8" s="9"/>
      <c r="I8" s="12" t="s">
        <v>59</v>
      </c>
      <c r="J8" s="12"/>
      <c r="K8" s="9"/>
      <c r="M8" s="14" t="s">
        <v>267</v>
      </c>
      <c r="N8" s="14"/>
      <c r="O8" s="15" t="s">
        <v>160</v>
      </c>
      <c r="P8" s="16" t="str">
        <f t="shared" si="0"/>
        <v>ALTER TABLE s_emp_family DROP FOREIGN KEY IF EXISTS s_emp_family_personal_id; ALTER TABLE s_emp_family ADD CONSTRAINT s_emp_family_personal_id FOREIGN KEY (personal_id) REFERENCES g_personal(id);</v>
      </c>
    </row>
    <row r="9" spans="2:17" ht="18.75" customHeight="1" thickBot="1" x14ac:dyDescent="0.45">
      <c r="B9" s="8">
        <f>ROW()-4</f>
        <v>5</v>
      </c>
      <c r="C9" s="9" t="s">
        <v>284</v>
      </c>
      <c r="D9" s="10" t="s">
        <v>285</v>
      </c>
      <c r="E9" s="9" t="s">
        <v>26</v>
      </c>
      <c r="F9" s="11">
        <v>20</v>
      </c>
      <c r="G9" s="9" t="s">
        <v>35</v>
      </c>
      <c r="H9" s="9"/>
      <c r="I9" s="12"/>
      <c r="J9" s="12"/>
      <c r="K9" s="9"/>
      <c r="M9" s="14" t="s">
        <v>307</v>
      </c>
      <c r="N9" s="14"/>
      <c r="O9" s="15" t="s">
        <v>160</v>
      </c>
      <c r="P9" s="16" t="str">
        <f t="shared" si="0"/>
        <v>ALTER TABLE s_emp_family DROP FOREIGN KEY IF EXISTS s_emp_family_addr_id; ALTER TABLE s_emp_family ADD CONSTRAINT s_emp_family_addr_id FOREIGN KEY (addr_id) REFERENCES g_addr(id);</v>
      </c>
    </row>
    <row r="10" spans="2:17" ht="18.75" customHeight="1" thickBot="1" x14ac:dyDescent="0.45">
      <c r="B10" s="8">
        <f t="shared" si="1"/>
        <v>6</v>
      </c>
      <c r="C10" s="9" t="s">
        <v>303</v>
      </c>
      <c r="D10" s="10" t="s">
        <v>304</v>
      </c>
      <c r="E10" s="9" t="s">
        <v>205</v>
      </c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9" t="s">
        <v>203</v>
      </c>
      <c r="D11" s="10" t="s">
        <v>204</v>
      </c>
      <c r="E11" s="9" t="s">
        <v>205</v>
      </c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9" t="s">
        <v>292</v>
      </c>
      <c r="D12" s="10" t="s">
        <v>293</v>
      </c>
      <c r="E12" s="9" t="s">
        <v>83</v>
      </c>
      <c r="F12" s="11" t="s">
        <v>78</v>
      </c>
      <c r="G12" s="9"/>
      <c r="H12" s="45" t="s">
        <v>391</v>
      </c>
      <c r="I12" s="12"/>
      <c r="J12" s="12"/>
      <c r="K12" s="9" t="s">
        <v>294</v>
      </c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>ROW()-4</f>
        <v>9</v>
      </c>
      <c r="C13" s="9" t="s">
        <v>125</v>
      </c>
      <c r="D13" s="10" t="s">
        <v>19</v>
      </c>
      <c r="E13" s="9" t="s">
        <v>87</v>
      </c>
      <c r="F13" s="11"/>
      <c r="G13" s="9"/>
      <c r="H13" s="9"/>
      <c r="I13" s="12"/>
      <c r="J13" s="12"/>
      <c r="K13" s="9"/>
      <c r="M13" s="14"/>
      <c r="N13" s="14"/>
      <c r="O13" s="15" t="s">
        <v>160</v>
      </c>
      <c r="P13" s="16" t="str">
        <f t="shared" si="0"/>
        <v/>
      </c>
    </row>
    <row r="14" spans="2:17" ht="18.75" customHeight="1" thickBot="1" x14ac:dyDescent="0.45">
      <c r="B14" s="8">
        <f t="shared" si="1"/>
        <v>10</v>
      </c>
      <c r="C14" s="23" t="s">
        <v>121</v>
      </c>
      <c r="D14" s="24" t="s">
        <v>73</v>
      </c>
      <c r="E14" s="23" t="s">
        <v>26</v>
      </c>
      <c r="F14" s="25">
        <v>20</v>
      </c>
      <c r="G14" s="23" t="s">
        <v>35</v>
      </c>
      <c r="H14" s="23" t="s">
        <v>78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 t="shared" si="0"/>
        <v/>
      </c>
    </row>
    <row r="15" spans="2:17" ht="18.75" customHeight="1" thickBot="1" x14ac:dyDescent="0.45">
      <c r="B15" s="8">
        <f t="shared" si="1"/>
        <v>11</v>
      </c>
      <c r="C15" s="23" t="s">
        <v>122</v>
      </c>
      <c r="D15" s="24" t="s">
        <v>36</v>
      </c>
      <c r="E15" s="23" t="s">
        <v>34</v>
      </c>
      <c r="F15" s="25"/>
      <c r="G15" s="23"/>
      <c r="H15" s="23" t="s">
        <v>58</v>
      </c>
      <c r="I15" s="26" t="s">
        <v>59</v>
      </c>
      <c r="J15" s="26"/>
      <c r="K15" s="23"/>
      <c r="M15" s="14"/>
      <c r="N15" s="14"/>
      <c r="O15" s="15" t="s">
        <v>160</v>
      </c>
      <c r="P15" s="16" t="str">
        <f t="shared" si="0"/>
        <v/>
      </c>
    </row>
    <row r="16" spans="2:17" ht="18.75" customHeight="1" thickBot="1" x14ac:dyDescent="0.45">
      <c r="B16" s="8">
        <f t="shared" si="1"/>
        <v>12</v>
      </c>
      <c r="C16" s="23" t="s">
        <v>123</v>
      </c>
      <c r="D16" s="24" t="s">
        <v>74</v>
      </c>
      <c r="E16" s="23" t="s">
        <v>26</v>
      </c>
      <c r="F16" s="25">
        <v>20</v>
      </c>
      <c r="G16" s="23" t="s">
        <v>35</v>
      </c>
      <c r="H16" s="23" t="s">
        <v>78</v>
      </c>
      <c r="I16" s="26" t="s">
        <v>59</v>
      </c>
      <c r="J16" s="26"/>
      <c r="K16" s="23"/>
      <c r="M16" s="14"/>
      <c r="N16" s="14"/>
      <c r="O16" s="15" t="s">
        <v>160</v>
      </c>
      <c r="P16" s="16" t="str">
        <f t="shared" si="0"/>
        <v/>
      </c>
    </row>
    <row r="17" spans="2:16" ht="18.75" customHeight="1" thickBot="1" x14ac:dyDescent="0.45">
      <c r="B17" s="8">
        <f t="shared" si="1"/>
        <v>13</v>
      </c>
      <c r="C17" s="23" t="s">
        <v>124</v>
      </c>
      <c r="D17" s="24" t="s">
        <v>37</v>
      </c>
      <c r="E17" s="23" t="s">
        <v>34</v>
      </c>
      <c r="F17" s="25"/>
      <c r="G17" s="23"/>
      <c r="H17" s="23" t="s">
        <v>58</v>
      </c>
      <c r="I17" s="26" t="s">
        <v>59</v>
      </c>
      <c r="J17" s="26"/>
      <c r="K17" s="23"/>
      <c r="M17" s="14"/>
      <c r="N17" s="14"/>
      <c r="O17" s="15" t="s">
        <v>160</v>
      </c>
      <c r="P17" s="16" t="str">
        <f t="shared" si="0"/>
        <v/>
      </c>
    </row>
    <row r="20" spans="2:16" ht="18.75" x14ac:dyDescent="0.4">
      <c r="E20"/>
      <c r="F20"/>
      <c r="G20"/>
      <c r="H20"/>
    </row>
    <row r="21" spans="2:16" ht="18.75" x14ac:dyDescent="0.4">
      <c r="E21"/>
      <c r="F21"/>
      <c r="G21"/>
      <c r="H21"/>
    </row>
    <row r="22" spans="2:16" ht="18.75" x14ac:dyDescent="0.4">
      <c r="E22"/>
      <c r="F22"/>
      <c r="G22"/>
      <c r="H22"/>
    </row>
    <row r="23" spans="2:16" ht="18.75" x14ac:dyDescent="0.4">
      <c r="E23"/>
      <c r="F23"/>
      <c r="G23"/>
      <c r="H23"/>
    </row>
    <row r="24" spans="2:16" ht="18.75" x14ac:dyDescent="0.4">
      <c r="E24"/>
      <c r="F24"/>
      <c r="G24"/>
      <c r="H24"/>
    </row>
    <row r="25" spans="2:16" ht="18.75" x14ac:dyDescent="0.4">
      <c r="E25"/>
      <c r="F25"/>
      <c r="G25"/>
      <c r="H25"/>
    </row>
    <row r="26" spans="2:16" ht="18.75" x14ac:dyDescent="0.4">
      <c r="E26"/>
      <c r="F26"/>
      <c r="G26"/>
      <c r="H26"/>
    </row>
    <row r="27" spans="2:16" ht="18.75" x14ac:dyDescent="0.4">
      <c r="E27"/>
      <c r="F27"/>
      <c r="G27"/>
      <c r="H27"/>
    </row>
    <row r="28" spans="2:16" ht="18.75" x14ac:dyDescent="0.4">
      <c r="E28"/>
      <c r="F28"/>
      <c r="G28"/>
      <c r="H28"/>
    </row>
    <row r="29" spans="2:16" ht="18.75" x14ac:dyDescent="0.4">
      <c r="E29"/>
      <c r="F29"/>
      <c r="G29"/>
      <c r="H29"/>
    </row>
    <row r="30" spans="2:16" ht="18.75" x14ac:dyDescent="0.4">
      <c r="E30"/>
      <c r="F30"/>
      <c r="G30"/>
      <c r="H30"/>
    </row>
    <row r="31" spans="2:16" ht="18.75" x14ac:dyDescent="0.4">
      <c r="E31"/>
      <c r="F31"/>
      <c r="G31"/>
      <c r="H31"/>
    </row>
  </sheetData>
  <phoneticPr fontId="1"/>
  <pageMargins left="0.7" right="0.7" top="0.75" bottom="0.75" header="0.3" footer="0.3"/>
  <pageSetup paperSize="9" scale="6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761E-5E71-44C0-93F7-E5C4D337E90D}">
  <dimension ref="B1:Q13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6" sqref="K26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167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65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108</v>
      </c>
      <c r="D5" s="10" t="s">
        <v>43</v>
      </c>
      <c r="E5" s="9" t="s">
        <v>84</v>
      </c>
      <c r="F5" s="11" t="s">
        <v>31</v>
      </c>
      <c r="G5" s="9"/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3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3" si="1">ROW()-4</f>
        <v>2</v>
      </c>
      <c r="C6" s="9" t="s">
        <v>54</v>
      </c>
      <c r="D6" s="10" t="s">
        <v>48</v>
      </c>
      <c r="E6" s="9" t="s">
        <v>89</v>
      </c>
      <c r="F6" s="11" t="s">
        <v>187</v>
      </c>
      <c r="G6" s="9"/>
      <c r="H6" s="9" t="s">
        <v>129</v>
      </c>
      <c r="I6" s="12" t="s">
        <v>59</v>
      </c>
      <c r="J6" s="12" t="s">
        <v>81</v>
      </c>
      <c r="K6" s="9" t="s">
        <v>130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106</v>
      </c>
      <c r="D7" s="10" t="s">
        <v>107</v>
      </c>
      <c r="E7" s="9" t="s">
        <v>84</v>
      </c>
      <c r="F7" s="11" t="s">
        <v>32</v>
      </c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131</v>
      </c>
      <c r="D8" s="10" t="s">
        <v>66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125</v>
      </c>
      <c r="D9" s="10" t="s">
        <v>19</v>
      </c>
      <c r="E9" s="9" t="s">
        <v>87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23" t="s">
        <v>121</v>
      </c>
      <c r="D10" s="24" t="s">
        <v>73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23" t="s">
        <v>122</v>
      </c>
      <c r="D11" s="24" t="s">
        <v>36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23" t="s">
        <v>123</v>
      </c>
      <c r="D12" s="24" t="s">
        <v>74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23" t="s">
        <v>124</v>
      </c>
      <c r="D13" s="24" t="s">
        <v>37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8655-B5D8-473F-B609-816A180F3F7D}">
  <dimension ref="B1:Q19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27" sqref="K27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253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252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230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0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0" si="1">ROW()-4</f>
        <v>2</v>
      </c>
      <c r="C6" s="9" t="s">
        <v>231</v>
      </c>
      <c r="D6" s="10" t="s">
        <v>232</v>
      </c>
      <c r="E6" s="9" t="s">
        <v>87</v>
      </c>
      <c r="F6" s="11"/>
      <c r="G6" s="9"/>
      <c r="H6" s="9"/>
      <c r="I6" s="12"/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233</v>
      </c>
      <c r="D7" s="10" t="s">
        <v>234</v>
      </c>
      <c r="E7" s="9" t="s">
        <v>87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235</v>
      </c>
      <c r="D8" s="10" t="s">
        <v>236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237</v>
      </c>
      <c r="D9" s="10" t="s">
        <v>238</v>
      </c>
      <c r="E9" s="9" t="s">
        <v>87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9" t="s">
        <v>239</v>
      </c>
      <c r="D10" s="10" t="s">
        <v>240</v>
      </c>
      <c r="E10" s="9" t="s">
        <v>87</v>
      </c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>ROW()-4</f>
        <v>7</v>
      </c>
      <c r="C11" s="9" t="s">
        <v>241</v>
      </c>
      <c r="D11" s="10" t="s">
        <v>242</v>
      </c>
      <c r="E11" s="9" t="s">
        <v>87</v>
      </c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 t="shared" ref="P11:P19" si="2"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ref="B12:B19" si="3">ROW()-4</f>
        <v>8</v>
      </c>
      <c r="C12" s="9" t="s">
        <v>243</v>
      </c>
      <c r="D12" s="10" t="s">
        <v>244</v>
      </c>
      <c r="E12" s="9" t="s">
        <v>87</v>
      </c>
      <c r="F12" s="11"/>
      <c r="G12" s="9"/>
      <c r="H12" s="9"/>
      <c r="I12" s="12"/>
      <c r="J12" s="12"/>
      <c r="K12" s="9"/>
      <c r="M12" s="14"/>
      <c r="N12" s="14"/>
      <c r="O12" s="15" t="s">
        <v>160</v>
      </c>
      <c r="P12" s="16" t="str">
        <f t="shared" si="2"/>
        <v/>
      </c>
    </row>
    <row r="13" spans="2:17" ht="18.75" customHeight="1" thickBot="1" x14ac:dyDescent="0.45">
      <c r="B13" s="8">
        <f t="shared" si="3"/>
        <v>9</v>
      </c>
      <c r="C13" s="9" t="s">
        <v>245</v>
      </c>
      <c r="D13" s="10" t="s">
        <v>246</v>
      </c>
      <c r="E13" s="9" t="s">
        <v>83</v>
      </c>
      <c r="F13" s="11" t="s">
        <v>78</v>
      </c>
      <c r="G13" s="9"/>
      <c r="H13" s="45" t="s">
        <v>271</v>
      </c>
      <c r="I13" s="12"/>
      <c r="J13" s="12"/>
      <c r="K13" s="9" t="s">
        <v>247</v>
      </c>
      <c r="M13" s="14"/>
      <c r="N13" s="14"/>
      <c r="O13" s="15" t="s">
        <v>160</v>
      </c>
      <c r="P13" s="16" t="str">
        <f t="shared" si="2"/>
        <v/>
      </c>
    </row>
    <row r="14" spans="2:17" ht="18.75" customHeight="1" thickBot="1" x14ac:dyDescent="0.45">
      <c r="B14" s="8">
        <f t="shared" si="3"/>
        <v>10</v>
      </c>
      <c r="C14" s="9" t="s">
        <v>248</v>
      </c>
      <c r="D14" s="10" t="s">
        <v>249</v>
      </c>
      <c r="E14" s="9" t="s">
        <v>94</v>
      </c>
      <c r="F14" s="11"/>
      <c r="G14" s="9"/>
      <c r="H14" s="9"/>
      <c r="I14" s="12"/>
      <c r="J14" s="12"/>
      <c r="K14" s="9"/>
      <c r="M14" s="14"/>
      <c r="N14" s="14"/>
      <c r="O14" s="15" t="s">
        <v>160</v>
      </c>
      <c r="P14" s="16" t="str">
        <f t="shared" si="2"/>
        <v/>
      </c>
    </row>
    <row r="15" spans="2:17" ht="18.75" customHeight="1" thickBot="1" x14ac:dyDescent="0.45">
      <c r="B15" s="8">
        <f t="shared" si="3"/>
        <v>11</v>
      </c>
      <c r="C15" s="9" t="s">
        <v>250</v>
      </c>
      <c r="D15" s="10" t="s">
        <v>251</v>
      </c>
      <c r="E15" s="9" t="s">
        <v>84</v>
      </c>
      <c r="F15" s="11" t="s">
        <v>33</v>
      </c>
      <c r="G15" s="9"/>
      <c r="H15" s="9"/>
      <c r="I15" s="12"/>
      <c r="J15" s="12"/>
      <c r="K15" s="9"/>
      <c r="M15" s="14"/>
      <c r="N15" s="14"/>
      <c r="O15" s="15" t="s">
        <v>160</v>
      </c>
      <c r="P15" s="16" t="str">
        <f t="shared" si="2"/>
        <v/>
      </c>
    </row>
    <row r="16" spans="2:17" ht="18.75" customHeight="1" thickBot="1" x14ac:dyDescent="0.45">
      <c r="B16" s="8">
        <f t="shared" si="3"/>
        <v>12</v>
      </c>
      <c r="C16" s="23" t="s">
        <v>121</v>
      </c>
      <c r="D16" s="24" t="s">
        <v>73</v>
      </c>
      <c r="E16" s="23" t="s">
        <v>26</v>
      </c>
      <c r="F16" s="25">
        <v>20</v>
      </c>
      <c r="G16" s="23" t="s">
        <v>35</v>
      </c>
      <c r="H16" s="23" t="s">
        <v>78</v>
      </c>
      <c r="I16" s="26" t="s">
        <v>59</v>
      </c>
      <c r="J16" s="26"/>
      <c r="K16" s="23"/>
      <c r="M16" s="14"/>
      <c r="N16" s="14"/>
      <c r="O16" s="15" t="s">
        <v>160</v>
      </c>
      <c r="P16" s="16" t="str">
        <f t="shared" si="2"/>
        <v/>
      </c>
    </row>
    <row r="17" spans="2:16" ht="18.75" customHeight="1" thickBot="1" x14ac:dyDescent="0.45">
      <c r="B17" s="8">
        <f t="shared" si="3"/>
        <v>13</v>
      </c>
      <c r="C17" s="23" t="s">
        <v>122</v>
      </c>
      <c r="D17" s="24" t="s">
        <v>36</v>
      </c>
      <c r="E17" s="23" t="s">
        <v>34</v>
      </c>
      <c r="F17" s="25"/>
      <c r="G17" s="23"/>
      <c r="H17" s="23" t="s">
        <v>58</v>
      </c>
      <c r="I17" s="26" t="s">
        <v>59</v>
      </c>
      <c r="J17" s="26"/>
      <c r="K17" s="23"/>
      <c r="M17" s="14"/>
      <c r="N17" s="14"/>
      <c r="O17" s="15" t="s">
        <v>160</v>
      </c>
      <c r="P17" s="16" t="str">
        <f t="shared" si="2"/>
        <v/>
      </c>
    </row>
    <row r="18" spans="2:16" ht="18.75" customHeight="1" thickBot="1" x14ac:dyDescent="0.45">
      <c r="B18" s="8">
        <f t="shared" si="3"/>
        <v>14</v>
      </c>
      <c r="C18" s="23" t="s">
        <v>123</v>
      </c>
      <c r="D18" s="24" t="s">
        <v>74</v>
      </c>
      <c r="E18" s="23" t="s">
        <v>26</v>
      </c>
      <c r="F18" s="25">
        <v>20</v>
      </c>
      <c r="G18" s="23" t="s">
        <v>35</v>
      </c>
      <c r="H18" s="23" t="s">
        <v>78</v>
      </c>
      <c r="I18" s="26" t="s">
        <v>59</v>
      </c>
      <c r="J18" s="26"/>
      <c r="K18" s="23"/>
      <c r="M18" s="14"/>
      <c r="N18" s="14"/>
      <c r="O18" s="15" t="s">
        <v>160</v>
      </c>
      <c r="P18" s="16" t="str">
        <f t="shared" si="2"/>
        <v/>
      </c>
    </row>
    <row r="19" spans="2:16" ht="18.75" customHeight="1" thickBot="1" x14ac:dyDescent="0.45">
      <c r="B19" s="8">
        <f t="shared" si="3"/>
        <v>15</v>
      </c>
      <c r="C19" s="23" t="s">
        <v>124</v>
      </c>
      <c r="D19" s="24" t="s">
        <v>37</v>
      </c>
      <c r="E19" s="23" t="s">
        <v>34</v>
      </c>
      <c r="F19" s="25"/>
      <c r="G19" s="23"/>
      <c r="H19" s="23" t="s">
        <v>58</v>
      </c>
      <c r="I19" s="26" t="s">
        <v>59</v>
      </c>
      <c r="J19" s="26"/>
      <c r="K19" s="23"/>
      <c r="M19" s="14"/>
      <c r="N19" s="14"/>
      <c r="O19" s="15" t="s">
        <v>160</v>
      </c>
      <c r="P19" s="16" t="str">
        <f t="shared" si="2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3737-25FC-4CD4-AD8F-860E28EB98DD}">
  <dimension ref="B1:Q13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K33" sqref="K33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258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254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255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3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9" si="1">ROW()-4</f>
        <v>2</v>
      </c>
      <c r="C6" s="9" t="s">
        <v>126</v>
      </c>
      <c r="D6" s="10" t="s">
        <v>42</v>
      </c>
      <c r="E6" s="9" t="s">
        <v>83</v>
      </c>
      <c r="F6" s="11" t="s">
        <v>30</v>
      </c>
      <c r="G6" s="9"/>
      <c r="H6" s="9"/>
      <c r="I6" s="12"/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127</v>
      </c>
      <c r="D7" s="10" t="s">
        <v>62</v>
      </c>
      <c r="E7" s="9" t="s">
        <v>87</v>
      </c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128</v>
      </c>
      <c r="D8" s="10" t="s">
        <v>63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256</v>
      </c>
      <c r="D9" s="10" t="s">
        <v>257</v>
      </c>
      <c r="E9" s="9" t="s">
        <v>87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ref="B10:B13" si="2">ROW()-4</f>
        <v>6</v>
      </c>
      <c r="C10" s="23" t="s">
        <v>121</v>
      </c>
      <c r="D10" s="24" t="s">
        <v>73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2"/>
        <v>7</v>
      </c>
      <c r="C11" s="23" t="s">
        <v>122</v>
      </c>
      <c r="D11" s="24" t="s">
        <v>36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2"/>
        <v>8</v>
      </c>
      <c r="C12" s="23" t="s">
        <v>123</v>
      </c>
      <c r="D12" s="24" t="s">
        <v>74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2"/>
        <v>9</v>
      </c>
      <c r="C13" s="23" t="s">
        <v>124</v>
      </c>
      <c r="D13" s="24" t="s">
        <v>37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</sheetPr>
  <dimension ref="B1:Q24"/>
  <sheetViews>
    <sheetView zoomScale="75" zoomScaleNormal="75" zoomScaleSheetLayoutView="70" workbookViewId="0">
      <pane ySplit="4" topLeftCell="A5" activePane="bottomLeft" state="frozen"/>
      <selection activeCell="P3" sqref="P3:P4"/>
      <selection pane="bottomLeft" activeCell="P3" sqref="P3:P4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/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/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20</v>
      </c>
      <c r="C4" s="36" t="s">
        <v>1</v>
      </c>
      <c r="D4" s="37" t="s">
        <v>3</v>
      </c>
      <c r="E4" s="36" t="s">
        <v>4</v>
      </c>
      <c r="F4" s="35" t="s">
        <v>5</v>
      </c>
      <c r="G4" s="36" t="s">
        <v>6</v>
      </c>
      <c r="H4" s="36" t="s">
        <v>23</v>
      </c>
      <c r="I4" s="38" t="s">
        <v>21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/>
      <c r="D5" s="10"/>
      <c r="E5" s="9"/>
      <c r="F5" s="11"/>
      <c r="G5" s="9"/>
      <c r="H5" s="9"/>
      <c r="I5" s="12"/>
      <c r="J5" s="12"/>
      <c r="K5" s="9"/>
      <c r="M5" s="14"/>
      <c r="N5" s="14"/>
      <c r="O5" s="15" t="s">
        <v>160</v>
      </c>
      <c r="P5" s="16" t="str">
        <f t="shared" ref="P5:P24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24" si="1">ROW()-4</f>
        <v>2</v>
      </c>
      <c r="C6" s="9"/>
      <c r="D6" s="10"/>
      <c r="E6" s="9"/>
      <c r="F6" s="11"/>
      <c r="G6" s="9"/>
      <c r="H6" s="9"/>
      <c r="I6" s="12"/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/>
      <c r="D7" s="10"/>
      <c r="E7" s="9"/>
      <c r="F7" s="11"/>
      <c r="G7" s="9"/>
      <c r="H7" s="9"/>
      <c r="I7" s="12"/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/>
      <c r="D8" s="10"/>
      <c r="E8" s="9"/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/>
      <c r="D9" s="10"/>
      <c r="E9" s="9"/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9"/>
      <c r="D10" s="10"/>
      <c r="E10" s="9"/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9"/>
      <c r="D11" s="10"/>
      <c r="E11" s="9"/>
      <c r="F11" s="11"/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9"/>
      <c r="D12" s="10"/>
      <c r="E12" s="9"/>
      <c r="F12" s="11"/>
      <c r="G12" s="9"/>
      <c r="H12" s="9"/>
      <c r="I12" s="12"/>
      <c r="J12" s="12"/>
      <c r="K12" s="9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9"/>
      <c r="D13" s="10"/>
      <c r="E13" s="9"/>
      <c r="F13" s="11"/>
      <c r="G13" s="9"/>
      <c r="H13" s="9"/>
      <c r="I13" s="12"/>
      <c r="J13" s="12"/>
      <c r="K13" s="9"/>
      <c r="M13" s="14"/>
      <c r="N13" s="14"/>
      <c r="O13" s="15" t="s">
        <v>160</v>
      </c>
      <c r="P13" s="16" t="str">
        <f t="shared" si="0"/>
        <v/>
      </c>
    </row>
    <row r="14" spans="2:17" ht="18.75" customHeight="1" thickBot="1" x14ac:dyDescent="0.45">
      <c r="B14" s="8">
        <f t="shared" si="1"/>
        <v>10</v>
      </c>
      <c r="C14" s="9"/>
      <c r="D14" s="10"/>
      <c r="E14" s="9"/>
      <c r="F14" s="11"/>
      <c r="G14" s="9"/>
      <c r="H14" s="9"/>
      <c r="I14" s="12"/>
      <c r="J14" s="12"/>
      <c r="K14" s="9"/>
      <c r="M14" s="14"/>
      <c r="N14" s="14"/>
      <c r="O14" s="15" t="s">
        <v>160</v>
      </c>
      <c r="P14" s="16" t="str">
        <f t="shared" si="0"/>
        <v/>
      </c>
    </row>
    <row r="15" spans="2:17" ht="18.75" customHeight="1" thickBot="1" x14ac:dyDescent="0.45">
      <c r="B15" s="8">
        <f t="shared" si="1"/>
        <v>11</v>
      </c>
      <c r="C15" s="9"/>
      <c r="D15" s="10"/>
      <c r="E15" s="9"/>
      <c r="F15" s="11"/>
      <c r="G15" s="9"/>
      <c r="H15" s="9"/>
      <c r="I15" s="12"/>
      <c r="J15" s="12"/>
      <c r="K15" s="9"/>
      <c r="M15" s="14"/>
      <c r="N15" s="14"/>
      <c r="O15" s="15" t="s">
        <v>160</v>
      </c>
      <c r="P15" s="16" t="str">
        <f t="shared" si="0"/>
        <v/>
      </c>
    </row>
    <row r="16" spans="2:17" ht="18.75" customHeight="1" thickBot="1" x14ac:dyDescent="0.45">
      <c r="B16" s="8">
        <f t="shared" si="1"/>
        <v>12</v>
      </c>
      <c r="C16" s="9"/>
      <c r="D16" s="10"/>
      <c r="E16" s="9"/>
      <c r="F16" s="11"/>
      <c r="G16" s="9"/>
      <c r="H16" s="9"/>
      <c r="I16" s="12"/>
      <c r="J16" s="12"/>
      <c r="K16" s="9"/>
      <c r="M16" s="14"/>
      <c r="N16" s="14"/>
      <c r="O16" s="15" t="s">
        <v>160</v>
      </c>
      <c r="P16" s="16" t="str">
        <f t="shared" si="0"/>
        <v/>
      </c>
    </row>
    <row r="17" spans="2:16" ht="18.75" customHeight="1" thickBot="1" x14ac:dyDescent="0.45">
      <c r="B17" s="8">
        <f t="shared" si="1"/>
        <v>13</v>
      </c>
      <c r="C17" s="9"/>
      <c r="D17" s="10"/>
      <c r="E17" s="9"/>
      <c r="F17" s="11"/>
      <c r="G17" s="9"/>
      <c r="H17" s="9"/>
      <c r="I17" s="12"/>
      <c r="J17" s="12"/>
      <c r="K17" s="9"/>
      <c r="M17" s="14"/>
      <c r="N17" s="14"/>
      <c r="O17" s="15" t="s">
        <v>160</v>
      </c>
      <c r="P17" s="16" t="str">
        <f t="shared" si="0"/>
        <v/>
      </c>
    </row>
    <row r="18" spans="2:16" ht="18.75" customHeight="1" thickBot="1" x14ac:dyDescent="0.45">
      <c r="B18" s="8">
        <f t="shared" si="1"/>
        <v>14</v>
      </c>
      <c r="C18" s="9"/>
      <c r="D18" s="10"/>
      <c r="E18" s="9"/>
      <c r="F18" s="11"/>
      <c r="G18" s="9"/>
      <c r="H18" s="9"/>
      <c r="I18" s="12"/>
      <c r="J18" s="12"/>
      <c r="K18" s="9"/>
      <c r="M18" s="14"/>
      <c r="N18" s="14"/>
      <c r="O18" s="15" t="s">
        <v>160</v>
      </c>
      <c r="P18" s="16" t="str">
        <f t="shared" si="0"/>
        <v/>
      </c>
    </row>
    <row r="19" spans="2:16" ht="18.75" customHeight="1" thickBot="1" x14ac:dyDescent="0.45">
      <c r="B19" s="8">
        <f t="shared" si="1"/>
        <v>15</v>
      </c>
      <c r="C19" s="9"/>
      <c r="D19" s="10"/>
      <c r="E19" s="9"/>
      <c r="F19" s="11"/>
      <c r="G19" s="9"/>
      <c r="H19" s="9"/>
      <c r="I19" s="12"/>
      <c r="J19" s="12"/>
      <c r="K19" s="9"/>
      <c r="M19" s="14"/>
      <c r="N19" s="14"/>
      <c r="O19" s="15" t="s">
        <v>160</v>
      </c>
      <c r="P19" s="16" t="str">
        <f t="shared" si="0"/>
        <v/>
      </c>
    </row>
    <row r="20" spans="2:16" ht="18.75" customHeight="1" thickBot="1" x14ac:dyDescent="0.45">
      <c r="B20" s="8">
        <f t="shared" si="1"/>
        <v>16</v>
      </c>
      <c r="C20" s="9"/>
      <c r="D20" s="10"/>
      <c r="E20" s="9"/>
      <c r="F20" s="11"/>
      <c r="G20" s="9"/>
      <c r="H20" s="9"/>
      <c r="I20" s="12"/>
      <c r="J20" s="12"/>
      <c r="K20" s="9"/>
      <c r="M20" s="14"/>
      <c r="N20" s="14"/>
      <c r="O20" s="15" t="s">
        <v>160</v>
      </c>
      <c r="P20" s="16" t="str">
        <f t="shared" si="0"/>
        <v/>
      </c>
    </row>
    <row r="21" spans="2:16" ht="18.75" customHeight="1" thickBot="1" x14ac:dyDescent="0.45">
      <c r="B21" s="8">
        <f t="shared" si="1"/>
        <v>17</v>
      </c>
      <c r="C21" s="9"/>
      <c r="D21" s="10"/>
      <c r="E21" s="9"/>
      <c r="F21" s="11"/>
      <c r="G21" s="9"/>
      <c r="H21" s="9"/>
      <c r="I21" s="12"/>
      <c r="J21" s="12"/>
      <c r="K21" s="9"/>
      <c r="M21" s="14"/>
      <c r="N21" s="14"/>
      <c r="O21" s="15" t="s">
        <v>160</v>
      </c>
      <c r="P21" s="16" t="str">
        <f t="shared" si="0"/>
        <v/>
      </c>
    </row>
    <row r="22" spans="2:16" ht="18.75" customHeight="1" thickBot="1" x14ac:dyDescent="0.45">
      <c r="B22" s="8">
        <f t="shared" si="1"/>
        <v>18</v>
      </c>
      <c r="C22" s="9"/>
      <c r="D22" s="10"/>
      <c r="E22" s="9"/>
      <c r="F22" s="11"/>
      <c r="G22" s="9"/>
      <c r="H22" s="9"/>
      <c r="I22" s="12"/>
      <c r="J22" s="12"/>
      <c r="K22" s="9"/>
      <c r="M22" s="14"/>
      <c r="N22" s="14"/>
      <c r="O22" s="15" t="s">
        <v>160</v>
      </c>
      <c r="P22" s="16" t="str">
        <f t="shared" si="0"/>
        <v/>
      </c>
    </row>
    <row r="23" spans="2:16" ht="18.75" customHeight="1" thickBot="1" x14ac:dyDescent="0.45">
      <c r="B23" s="8">
        <f t="shared" si="1"/>
        <v>19</v>
      </c>
      <c r="C23" s="9"/>
      <c r="D23" s="10"/>
      <c r="E23" s="9"/>
      <c r="F23" s="11"/>
      <c r="G23" s="9"/>
      <c r="H23" s="9"/>
      <c r="I23" s="12"/>
      <c r="J23" s="12"/>
      <c r="K23" s="9"/>
      <c r="M23" s="14"/>
      <c r="N23" s="14"/>
      <c r="O23" s="15" t="s">
        <v>160</v>
      </c>
      <c r="P23" s="16" t="str">
        <f t="shared" si="0"/>
        <v/>
      </c>
    </row>
    <row r="24" spans="2:16" ht="18.75" customHeight="1" thickBot="1" x14ac:dyDescent="0.45">
      <c r="B24" s="8">
        <f t="shared" si="1"/>
        <v>20</v>
      </c>
      <c r="C24" s="9"/>
      <c r="D24" s="10"/>
      <c r="E24" s="9"/>
      <c r="F24" s="11"/>
      <c r="G24" s="9"/>
      <c r="H24" s="9"/>
      <c r="I24" s="12"/>
      <c r="J24" s="12"/>
      <c r="K24" s="9"/>
      <c r="M24" s="14"/>
      <c r="N24" s="14"/>
      <c r="O24" s="15" t="s">
        <v>160</v>
      </c>
      <c r="P24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27D1-35F9-4637-B4BF-9573DB34A7BA}">
  <sheetPr>
    <tabColor theme="0" tint="-0.499984740745262"/>
  </sheetPr>
  <dimension ref="B1:Q44"/>
  <sheetViews>
    <sheetView zoomScale="75" zoomScaleNormal="75" zoomScaleSheetLayoutView="70" workbookViewId="0">
      <pane ySplit="4" topLeftCell="A5" activePane="bottomLeft" state="frozen"/>
      <selection activeCell="P3" sqref="P3:P4"/>
      <selection pane="bottomLeft" activeCell="E13" sqref="E13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189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190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79</v>
      </c>
      <c r="D5" s="10" t="s">
        <v>77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24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44" si="1">ROW()-4</f>
        <v>2</v>
      </c>
      <c r="C6" s="9" t="s">
        <v>82</v>
      </c>
      <c r="D6" s="10" t="s">
        <v>9</v>
      </c>
      <c r="E6" s="9" t="s">
        <v>83</v>
      </c>
      <c r="F6" s="11" t="s">
        <v>29</v>
      </c>
      <c r="G6" s="9"/>
      <c r="H6" s="9"/>
      <c r="I6" s="12" t="s">
        <v>59</v>
      </c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7</v>
      </c>
      <c r="D7" s="10" t="s">
        <v>10</v>
      </c>
      <c r="E7" s="9" t="s">
        <v>84</v>
      </c>
      <c r="F7" s="11" t="s">
        <v>85</v>
      </c>
      <c r="G7" s="9"/>
      <c r="H7" s="9"/>
      <c r="I7" s="12" t="s">
        <v>59</v>
      </c>
      <c r="J7" s="12"/>
      <c r="K7" s="9"/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86</v>
      </c>
      <c r="D8" s="10" t="s">
        <v>11</v>
      </c>
      <c r="E8" s="9" t="s">
        <v>87</v>
      </c>
      <c r="F8" s="11"/>
      <c r="G8" s="9"/>
      <c r="H8" s="9"/>
      <c r="I8" s="12"/>
      <c r="J8" s="12"/>
      <c r="K8" s="9"/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88</v>
      </c>
      <c r="D9" s="10" t="s">
        <v>12</v>
      </c>
      <c r="E9" s="9" t="s">
        <v>89</v>
      </c>
      <c r="F9" s="11">
        <v>10</v>
      </c>
      <c r="G9" s="9"/>
      <c r="H9" s="9"/>
      <c r="I9" s="12"/>
      <c r="J9" s="12"/>
      <c r="K9" s="9"/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9" t="s">
        <v>24</v>
      </c>
      <c r="D10" s="10" t="s">
        <v>25</v>
      </c>
      <c r="E10" s="9" t="s">
        <v>26</v>
      </c>
      <c r="F10" s="11" t="s">
        <v>33</v>
      </c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9" t="s">
        <v>90</v>
      </c>
      <c r="D11" s="10" t="s">
        <v>13</v>
      </c>
      <c r="E11" s="9" t="s">
        <v>91</v>
      </c>
      <c r="F11" s="11" t="s">
        <v>92</v>
      </c>
      <c r="G11" s="9"/>
      <c r="H11" s="9"/>
      <c r="I11" s="12"/>
      <c r="J11" s="12"/>
      <c r="K11" s="9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9" t="s">
        <v>93</v>
      </c>
      <c r="D12" s="10" t="s">
        <v>16</v>
      </c>
      <c r="E12" s="9" t="s">
        <v>94</v>
      </c>
      <c r="F12" s="11"/>
      <c r="G12" s="9"/>
      <c r="H12" s="9"/>
      <c r="I12" s="12"/>
      <c r="J12" s="12"/>
      <c r="K12" s="9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9" t="s">
        <v>95</v>
      </c>
      <c r="D13" s="10" t="s">
        <v>17</v>
      </c>
      <c r="E13" s="9" t="s">
        <v>96</v>
      </c>
      <c r="F13" s="11"/>
      <c r="G13" s="9"/>
      <c r="H13" s="9"/>
      <c r="I13" s="12"/>
      <c r="J13" s="12"/>
      <c r="K13" s="9"/>
      <c r="M13" s="14"/>
      <c r="N13" s="14"/>
      <c r="O13" s="15" t="s">
        <v>160</v>
      </c>
      <c r="P13" s="16" t="str">
        <f t="shared" si="0"/>
        <v/>
      </c>
    </row>
    <row r="14" spans="2:17" ht="18.75" customHeight="1" thickBot="1" x14ac:dyDescent="0.45">
      <c r="B14" s="8">
        <f t="shared" si="1"/>
        <v>10</v>
      </c>
      <c r="C14" s="9" t="s">
        <v>97</v>
      </c>
      <c r="D14" s="10" t="s">
        <v>18</v>
      </c>
      <c r="E14" s="9" t="s">
        <v>34</v>
      </c>
      <c r="F14" s="11"/>
      <c r="G14" s="9"/>
      <c r="H14" s="9"/>
      <c r="I14" s="12"/>
      <c r="J14" s="12"/>
      <c r="K14" s="9"/>
      <c r="M14" s="14"/>
      <c r="N14" s="14"/>
      <c r="O14" s="15" t="s">
        <v>160</v>
      </c>
      <c r="P14" s="16" t="str">
        <f t="shared" si="0"/>
        <v/>
      </c>
    </row>
    <row r="15" spans="2:17" ht="18.75" customHeight="1" thickBot="1" x14ac:dyDescent="0.45">
      <c r="B15" s="8">
        <f t="shared" si="1"/>
        <v>11</v>
      </c>
      <c r="C15" s="9" t="s">
        <v>98</v>
      </c>
      <c r="D15" s="10" t="s">
        <v>27</v>
      </c>
      <c r="E15" s="9" t="s">
        <v>99</v>
      </c>
      <c r="F15" s="11"/>
      <c r="G15" s="9"/>
      <c r="H15" s="9"/>
      <c r="I15" s="12"/>
      <c r="J15" s="12"/>
      <c r="K15" s="9"/>
      <c r="M15" s="14"/>
      <c r="N15" s="14"/>
      <c r="O15" s="15" t="s">
        <v>160</v>
      </c>
      <c r="P15" s="16" t="str">
        <f t="shared" si="0"/>
        <v/>
      </c>
    </row>
    <row r="16" spans="2:17" ht="18.75" customHeight="1" thickBot="1" x14ac:dyDescent="0.45">
      <c r="B16" s="8">
        <f t="shared" si="1"/>
        <v>12</v>
      </c>
      <c r="C16" s="9" t="s">
        <v>100</v>
      </c>
      <c r="D16" s="10" t="s">
        <v>28</v>
      </c>
      <c r="E16" s="9" t="s">
        <v>101</v>
      </c>
      <c r="F16" s="11"/>
      <c r="G16" s="9"/>
      <c r="H16" s="9"/>
      <c r="I16" s="12"/>
      <c r="J16" s="12"/>
      <c r="K16" s="9"/>
      <c r="M16" s="14"/>
      <c r="N16" s="14"/>
      <c r="O16" s="15" t="s">
        <v>160</v>
      </c>
      <c r="P16" s="16" t="str">
        <f t="shared" si="0"/>
        <v/>
      </c>
    </row>
    <row r="17" spans="2:16" ht="18.75" customHeight="1" thickBot="1" x14ac:dyDescent="0.45">
      <c r="B17" s="8">
        <f t="shared" si="1"/>
        <v>13</v>
      </c>
      <c r="C17" s="9" t="s">
        <v>102</v>
      </c>
      <c r="D17" s="10" t="s">
        <v>14</v>
      </c>
      <c r="E17" s="9" t="s">
        <v>103</v>
      </c>
      <c r="F17" s="11" t="s">
        <v>104</v>
      </c>
      <c r="G17" s="9"/>
      <c r="H17" s="9"/>
      <c r="I17" s="12"/>
      <c r="J17" s="12"/>
      <c r="K17" s="9"/>
      <c r="M17" s="14"/>
      <c r="N17" s="14"/>
      <c r="O17" s="15" t="s">
        <v>160</v>
      </c>
      <c r="P17" s="16" t="str">
        <f t="shared" si="0"/>
        <v/>
      </c>
    </row>
    <row r="18" spans="2:16" ht="18.75" customHeight="1" thickBot="1" x14ac:dyDescent="0.45">
      <c r="B18" s="8">
        <f t="shared" si="1"/>
        <v>14</v>
      </c>
      <c r="C18" s="9" t="s">
        <v>105</v>
      </c>
      <c r="D18" s="10" t="s">
        <v>15</v>
      </c>
      <c r="E18" s="9" t="s">
        <v>8</v>
      </c>
      <c r="F18" s="11" t="s">
        <v>104</v>
      </c>
      <c r="G18" s="9"/>
      <c r="H18" s="9"/>
      <c r="I18" s="12"/>
      <c r="J18" s="12"/>
      <c r="K18" s="9"/>
      <c r="M18" s="14"/>
      <c r="N18" s="14"/>
      <c r="O18" s="15" t="s">
        <v>160</v>
      </c>
      <c r="P18" s="16" t="str">
        <f t="shared" si="0"/>
        <v/>
      </c>
    </row>
    <row r="19" spans="2:16" ht="18.75" customHeight="1" thickBot="1" x14ac:dyDescent="0.45">
      <c r="B19" s="8">
        <f t="shared" si="1"/>
        <v>15</v>
      </c>
      <c r="C19" s="23" t="s">
        <v>121</v>
      </c>
      <c r="D19" s="24" t="s">
        <v>73</v>
      </c>
      <c r="E19" s="23" t="s">
        <v>26</v>
      </c>
      <c r="F19" s="25">
        <v>20</v>
      </c>
      <c r="G19" s="23" t="s">
        <v>35</v>
      </c>
      <c r="H19" s="23" t="s">
        <v>78</v>
      </c>
      <c r="I19" s="26" t="s">
        <v>59</v>
      </c>
      <c r="J19" s="26"/>
      <c r="K19" s="23" t="s">
        <v>75</v>
      </c>
      <c r="M19" s="14"/>
      <c r="N19" s="14"/>
      <c r="O19" s="15" t="s">
        <v>160</v>
      </c>
      <c r="P19" s="16" t="str">
        <f t="shared" si="0"/>
        <v/>
      </c>
    </row>
    <row r="20" spans="2:16" ht="18.75" customHeight="1" thickBot="1" x14ac:dyDescent="0.45">
      <c r="B20" s="8">
        <f t="shared" si="1"/>
        <v>16</v>
      </c>
      <c r="C20" s="23" t="s">
        <v>122</v>
      </c>
      <c r="D20" s="24" t="s">
        <v>36</v>
      </c>
      <c r="E20" s="23" t="s">
        <v>34</v>
      </c>
      <c r="F20" s="25"/>
      <c r="G20" s="23"/>
      <c r="H20" s="23" t="s">
        <v>58</v>
      </c>
      <c r="I20" s="26" t="s">
        <v>59</v>
      </c>
      <c r="J20" s="26"/>
      <c r="K20" s="23" t="s">
        <v>75</v>
      </c>
      <c r="M20" s="14"/>
      <c r="N20" s="14"/>
      <c r="O20" s="15" t="s">
        <v>160</v>
      </c>
      <c r="P20" s="16" t="str">
        <f t="shared" si="0"/>
        <v/>
      </c>
    </row>
    <row r="21" spans="2:16" ht="18.75" customHeight="1" thickBot="1" x14ac:dyDescent="0.45">
      <c r="B21" s="8">
        <f t="shared" si="1"/>
        <v>17</v>
      </c>
      <c r="C21" s="23" t="s">
        <v>123</v>
      </c>
      <c r="D21" s="24" t="s">
        <v>74</v>
      </c>
      <c r="E21" s="23" t="s">
        <v>26</v>
      </c>
      <c r="F21" s="25">
        <v>20</v>
      </c>
      <c r="G21" s="23" t="s">
        <v>35</v>
      </c>
      <c r="H21" s="23" t="s">
        <v>78</v>
      </c>
      <c r="I21" s="26" t="s">
        <v>59</v>
      </c>
      <c r="J21" s="26"/>
      <c r="K21" s="23" t="s">
        <v>75</v>
      </c>
      <c r="M21" s="14"/>
      <c r="N21" s="14"/>
      <c r="O21" s="15" t="s">
        <v>160</v>
      </c>
      <c r="P21" s="16" t="str">
        <f t="shared" si="0"/>
        <v/>
      </c>
    </row>
    <row r="22" spans="2:16" ht="18.75" customHeight="1" thickBot="1" x14ac:dyDescent="0.45">
      <c r="B22" s="8">
        <f t="shared" si="1"/>
        <v>18</v>
      </c>
      <c r="C22" s="23" t="s">
        <v>124</v>
      </c>
      <c r="D22" s="24" t="s">
        <v>37</v>
      </c>
      <c r="E22" s="23" t="s">
        <v>34</v>
      </c>
      <c r="F22" s="25"/>
      <c r="G22" s="23"/>
      <c r="H22" s="23" t="s">
        <v>58</v>
      </c>
      <c r="I22" s="26" t="s">
        <v>59</v>
      </c>
      <c r="J22" s="26"/>
      <c r="K22" s="23" t="s">
        <v>75</v>
      </c>
      <c r="M22" s="14"/>
      <c r="N22" s="14"/>
      <c r="O22" s="15" t="s">
        <v>160</v>
      </c>
      <c r="P22" s="16" t="str">
        <f t="shared" si="0"/>
        <v/>
      </c>
    </row>
    <row r="23" spans="2:16" ht="18.75" customHeight="1" thickBot="1" x14ac:dyDescent="0.45">
      <c r="B23" s="8">
        <f t="shared" si="1"/>
        <v>19</v>
      </c>
      <c r="C23" s="9"/>
      <c r="D23" s="10"/>
      <c r="E23" s="9"/>
      <c r="F23" s="11"/>
      <c r="G23" s="9"/>
      <c r="H23" s="9"/>
      <c r="I23" s="12"/>
      <c r="J23" s="12"/>
      <c r="K23" s="9"/>
      <c r="M23" s="14"/>
      <c r="N23" s="14"/>
      <c r="O23" s="15" t="s">
        <v>160</v>
      </c>
      <c r="P23" s="16" t="str">
        <f t="shared" si="0"/>
        <v/>
      </c>
    </row>
    <row r="24" spans="2:16" ht="18.75" customHeight="1" thickBot="1" x14ac:dyDescent="0.45">
      <c r="B24" s="8">
        <f t="shared" si="1"/>
        <v>20</v>
      </c>
      <c r="C24" s="9"/>
      <c r="D24" s="10"/>
      <c r="E24" s="9"/>
      <c r="F24" s="11"/>
      <c r="G24" s="9"/>
      <c r="H24" s="9"/>
      <c r="I24" s="12"/>
      <c r="J24" s="12"/>
      <c r="K24" s="9"/>
      <c r="M24" s="14"/>
      <c r="N24" s="14"/>
      <c r="O24" s="15" t="s">
        <v>160</v>
      </c>
      <c r="P24" s="16" t="str">
        <f t="shared" si="0"/>
        <v/>
      </c>
    </row>
    <row r="25" spans="2:16" ht="18.75" customHeight="1" thickBot="1" x14ac:dyDescent="0.45">
      <c r="B25" s="8">
        <f t="shared" si="1"/>
        <v>21</v>
      </c>
      <c r="C25" s="9" t="s">
        <v>132</v>
      </c>
      <c r="D25" s="10"/>
      <c r="E25" s="9"/>
      <c r="F25" s="11"/>
      <c r="G25" s="9"/>
      <c r="H25" s="9"/>
      <c r="I25" s="12"/>
      <c r="J25" s="12"/>
      <c r="K25" s="9"/>
      <c r="M25" s="14"/>
      <c r="N25" s="14"/>
      <c r="O25" s="15" t="s">
        <v>160</v>
      </c>
      <c r="P25" s="16" t="str">
        <f t="shared" ref="P25:P44" si="2">IF(M25&lt;&gt;"",SUBSTITUTE(SUBSTITUTE(SUBSTITUTE(SUBSTITUTE($P$4,"%TABLE%", $D$2),"%COLUMN%", C25),"%REFERENCES%", M25),"%OPTION%", N25),"")</f>
        <v/>
      </c>
    </row>
    <row r="26" spans="2:16" ht="18.75" customHeight="1" thickBot="1" x14ac:dyDescent="0.45">
      <c r="B26" s="8">
        <f t="shared" si="1"/>
        <v>22</v>
      </c>
      <c r="C26" s="9" t="s">
        <v>79</v>
      </c>
      <c r="D26" s="10" t="s">
        <v>77</v>
      </c>
      <c r="E26" s="9" t="s">
        <v>26</v>
      </c>
      <c r="F26" s="11">
        <v>20</v>
      </c>
      <c r="G26" s="9" t="s">
        <v>80</v>
      </c>
      <c r="H26" s="9"/>
      <c r="I26" s="12"/>
      <c r="J26" s="12"/>
      <c r="K26" s="9" t="s">
        <v>135</v>
      </c>
      <c r="M26" s="14"/>
      <c r="N26" s="14"/>
      <c r="O26" s="15" t="s">
        <v>160</v>
      </c>
      <c r="P26" s="16" t="str">
        <f t="shared" si="2"/>
        <v/>
      </c>
    </row>
    <row r="27" spans="2:16" ht="18.75" customHeight="1" thickBot="1" x14ac:dyDescent="0.45">
      <c r="B27" s="8">
        <f t="shared" si="1"/>
        <v>23</v>
      </c>
      <c r="C27" s="9" t="s">
        <v>106</v>
      </c>
      <c r="D27" s="10" t="s">
        <v>133</v>
      </c>
      <c r="E27" s="9" t="s">
        <v>84</v>
      </c>
      <c r="F27" s="11" t="s">
        <v>68</v>
      </c>
      <c r="G27" s="9" t="s">
        <v>143</v>
      </c>
      <c r="H27" s="9"/>
      <c r="I27" s="12"/>
      <c r="J27" s="12"/>
      <c r="K27" s="9" t="s">
        <v>134</v>
      </c>
      <c r="M27" s="14"/>
      <c r="N27" s="14"/>
      <c r="O27" s="15" t="s">
        <v>160</v>
      </c>
      <c r="P27" s="16" t="str">
        <f t="shared" si="2"/>
        <v/>
      </c>
    </row>
    <row r="28" spans="2:16" ht="18.75" customHeight="1" thickBot="1" x14ac:dyDescent="0.45">
      <c r="B28" s="8">
        <f t="shared" si="1"/>
        <v>24</v>
      </c>
      <c r="C28" s="9" t="s">
        <v>191</v>
      </c>
      <c r="D28" s="10" t="s">
        <v>144</v>
      </c>
      <c r="E28" s="9" t="s">
        <v>26</v>
      </c>
      <c r="F28" s="11">
        <v>20</v>
      </c>
      <c r="G28" s="9" t="s">
        <v>35</v>
      </c>
      <c r="H28" s="9"/>
      <c r="I28" s="12"/>
      <c r="J28" s="12"/>
      <c r="K28" s="9" t="s">
        <v>136</v>
      </c>
      <c r="M28" s="14"/>
      <c r="N28" s="14"/>
      <c r="O28" s="15" t="s">
        <v>160</v>
      </c>
      <c r="P28" s="16" t="str">
        <f t="shared" si="2"/>
        <v/>
      </c>
    </row>
    <row r="29" spans="2:16" ht="18.75" customHeight="1" thickBot="1" x14ac:dyDescent="0.45">
      <c r="B29" s="8">
        <f t="shared" si="1"/>
        <v>25</v>
      </c>
      <c r="C29" s="9" t="s">
        <v>131</v>
      </c>
      <c r="D29" s="10" t="s">
        <v>66</v>
      </c>
      <c r="E29" s="9" t="s">
        <v>87</v>
      </c>
      <c r="F29" s="11"/>
      <c r="G29" s="9"/>
      <c r="H29" s="9"/>
      <c r="I29" s="12"/>
      <c r="J29" s="12"/>
      <c r="K29" s="9" t="s">
        <v>137</v>
      </c>
      <c r="M29" s="14"/>
      <c r="N29" s="14"/>
      <c r="O29" s="15" t="s">
        <v>160</v>
      </c>
      <c r="P29" s="16" t="str">
        <f t="shared" si="2"/>
        <v/>
      </c>
    </row>
    <row r="30" spans="2:16" ht="18.75" customHeight="1" thickBot="1" x14ac:dyDescent="0.45">
      <c r="B30" s="8">
        <f t="shared" si="1"/>
        <v>26</v>
      </c>
      <c r="C30" s="9" t="s">
        <v>192</v>
      </c>
      <c r="D30" s="10" t="s">
        <v>156</v>
      </c>
      <c r="E30" s="9" t="s">
        <v>26</v>
      </c>
      <c r="F30" s="11">
        <v>20</v>
      </c>
      <c r="G30" s="9" t="s">
        <v>35</v>
      </c>
      <c r="H30" s="9"/>
      <c r="I30" s="12"/>
      <c r="J30" s="12"/>
      <c r="K30" s="9" t="s">
        <v>156</v>
      </c>
      <c r="M30" s="14" t="s">
        <v>157</v>
      </c>
      <c r="N30" s="14" t="s">
        <v>158</v>
      </c>
      <c r="O30" s="15" t="s">
        <v>160</v>
      </c>
      <c r="P30" s="16" t="str">
        <f t="shared" si="2"/>
        <v>ALTER TABLE test DROP FOREIGN KEY IF EXISTS test_test_id; ALTER TABLE test ADD CONSTRAINT test_test_id FOREIGN KEY (test_id,add1,add2) REFERENCES test(id);</v>
      </c>
    </row>
    <row r="31" spans="2:16" ht="18.75" customHeight="1" thickBot="1" x14ac:dyDescent="0.45">
      <c r="B31" s="8">
        <f t="shared" si="1"/>
        <v>27</v>
      </c>
      <c r="C31" s="9"/>
      <c r="D31" s="10"/>
      <c r="E31" s="9"/>
      <c r="F31" s="11"/>
      <c r="G31" s="9"/>
      <c r="H31" s="9"/>
      <c r="I31" s="12"/>
      <c r="J31" s="12"/>
      <c r="K31" s="9" t="s">
        <v>193</v>
      </c>
      <c r="M31" s="14"/>
      <c r="N31" s="14"/>
      <c r="O31" s="15" t="s">
        <v>160</v>
      </c>
      <c r="P31" s="16" t="str">
        <f t="shared" si="2"/>
        <v/>
      </c>
    </row>
    <row r="32" spans="2:16" ht="18.75" customHeight="1" thickBot="1" x14ac:dyDescent="0.45">
      <c r="B32" s="8">
        <f t="shared" si="1"/>
        <v>28</v>
      </c>
      <c r="C32" s="9" t="s">
        <v>46</v>
      </c>
      <c r="D32" s="10"/>
      <c r="E32" s="9"/>
      <c r="F32" s="11"/>
      <c r="G32" s="9"/>
      <c r="H32" s="9"/>
      <c r="I32" s="12"/>
      <c r="J32" s="12"/>
      <c r="K32" s="9"/>
      <c r="M32" s="14"/>
      <c r="N32" s="14"/>
      <c r="O32" s="15" t="s">
        <v>160</v>
      </c>
      <c r="P32" s="16" t="str">
        <f t="shared" si="2"/>
        <v/>
      </c>
    </row>
    <row r="33" spans="2:16" ht="18.75" customHeight="1" thickBot="1" x14ac:dyDescent="0.45">
      <c r="B33" s="8">
        <f t="shared" si="1"/>
        <v>29</v>
      </c>
      <c r="C33" s="9" t="s">
        <v>106</v>
      </c>
      <c r="D33" s="10" t="s">
        <v>107</v>
      </c>
      <c r="E33" s="9"/>
      <c r="F33" s="11"/>
      <c r="G33" s="9"/>
      <c r="H33" s="9"/>
      <c r="I33" s="12"/>
      <c r="J33" s="12"/>
      <c r="K33" s="9"/>
      <c r="M33" s="14"/>
      <c r="N33" s="14"/>
      <c r="O33" s="15" t="s">
        <v>160</v>
      </c>
      <c r="P33" s="16" t="str">
        <f t="shared" si="2"/>
        <v/>
      </c>
    </row>
    <row r="34" spans="2:16" ht="18.75" customHeight="1" thickBot="1" x14ac:dyDescent="0.45">
      <c r="B34" s="8">
        <f t="shared" si="1"/>
        <v>30</v>
      </c>
      <c r="C34" s="9" t="s">
        <v>108</v>
      </c>
      <c r="D34" s="10" t="s">
        <v>43</v>
      </c>
      <c r="E34" s="9"/>
      <c r="F34" s="11"/>
      <c r="G34" s="9"/>
      <c r="H34" s="9"/>
      <c r="I34" s="12"/>
      <c r="J34" s="12"/>
      <c r="K34" s="9"/>
      <c r="M34" s="14"/>
      <c r="N34" s="14"/>
      <c r="O34" s="15" t="s">
        <v>160</v>
      </c>
      <c r="P34" s="16" t="str">
        <f t="shared" si="2"/>
        <v/>
      </c>
    </row>
    <row r="35" spans="2:16" ht="18.75" customHeight="1" thickBot="1" x14ac:dyDescent="0.45">
      <c r="B35" s="8">
        <f t="shared" si="1"/>
        <v>31</v>
      </c>
      <c r="C35" s="9" t="s">
        <v>109</v>
      </c>
      <c r="D35" s="10" t="s">
        <v>44</v>
      </c>
      <c r="E35" s="9"/>
      <c r="F35" s="11"/>
      <c r="G35" s="9"/>
      <c r="H35" s="9"/>
      <c r="I35" s="12"/>
      <c r="J35" s="12"/>
      <c r="K35" s="9"/>
      <c r="M35" s="14"/>
      <c r="N35" s="14"/>
      <c r="O35" s="15" t="s">
        <v>160</v>
      </c>
      <c r="P35" s="16" t="str">
        <f t="shared" si="2"/>
        <v/>
      </c>
    </row>
    <row r="36" spans="2:16" ht="18.75" customHeight="1" thickBot="1" x14ac:dyDescent="0.45">
      <c r="B36" s="8">
        <f t="shared" si="1"/>
        <v>32</v>
      </c>
      <c r="C36" s="9" t="s">
        <v>194</v>
      </c>
      <c r="D36" s="10" t="s">
        <v>166</v>
      </c>
      <c r="E36" s="9"/>
      <c r="F36" s="11"/>
      <c r="G36" s="9"/>
      <c r="H36" s="9"/>
      <c r="I36" s="12"/>
      <c r="J36" s="12"/>
      <c r="K36" s="9"/>
      <c r="M36" s="14"/>
      <c r="N36" s="14"/>
      <c r="O36" s="15" t="s">
        <v>160</v>
      </c>
      <c r="P36" s="16" t="str">
        <f t="shared" si="2"/>
        <v/>
      </c>
    </row>
    <row r="37" spans="2:16" ht="18.75" customHeight="1" thickBot="1" x14ac:dyDescent="0.45">
      <c r="B37" s="8">
        <f t="shared" si="1"/>
        <v>33</v>
      </c>
      <c r="C37" s="9" t="s">
        <v>110</v>
      </c>
      <c r="D37" s="10" t="s">
        <v>45</v>
      </c>
      <c r="E37" s="9"/>
      <c r="F37" s="11"/>
      <c r="G37" s="9"/>
      <c r="H37" s="9"/>
      <c r="I37" s="12"/>
      <c r="J37" s="12"/>
      <c r="K37" s="9"/>
      <c r="M37" s="14"/>
      <c r="N37" s="14"/>
      <c r="O37" s="15" t="s">
        <v>160</v>
      </c>
      <c r="P37" s="16" t="str">
        <f t="shared" si="2"/>
        <v/>
      </c>
    </row>
    <row r="38" spans="2:16" ht="18.75" customHeight="1" thickBot="1" x14ac:dyDescent="0.45">
      <c r="B38" s="8">
        <f t="shared" si="1"/>
        <v>34</v>
      </c>
      <c r="C38" s="9" t="s">
        <v>111</v>
      </c>
      <c r="D38" s="10" t="s">
        <v>47</v>
      </c>
      <c r="E38" s="9"/>
      <c r="F38" s="11"/>
      <c r="G38" s="9"/>
      <c r="H38" s="9"/>
      <c r="I38" s="12"/>
      <c r="J38" s="12"/>
      <c r="K38" s="9"/>
      <c r="M38" s="14"/>
      <c r="N38" s="14"/>
      <c r="O38" s="15" t="s">
        <v>160</v>
      </c>
      <c r="P38" s="16" t="str">
        <f t="shared" si="2"/>
        <v/>
      </c>
    </row>
    <row r="39" spans="2:16" ht="18.75" customHeight="1" thickBot="1" x14ac:dyDescent="0.45">
      <c r="B39" s="8">
        <f t="shared" si="1"/>
        <v>35</v>
      </c>
      <c r="C39" s="9" t="s">
        <v>54</v>
      </c>
      <c r="D39" s="10" t="s">
        <v>48</v>
      </c>
      <c r="E39" s="9"/>
      <c r="F39" s="11"/>
      <c r="G39" s="9"/>
      <c r="H39" s="9"/>
      <c r="I39" s="12"/>
      <c r="J39" s="12"/>
      <c r="K39" s="9"/>
      <c r="M39" s="14"/>
      <c r="N39" s="14"/>
      <c r="O39" s="15" t="s">
        <v>160</v>
      </c>
      <c r="P39" s="16" t="str">
        <f t="shared" si="2"/>
        <v/>
      </c>
    </row>
    <row r="40" spans="2:16" ht="18.75" customHeight="1" thickBot="1" x14ac:dyDescent="0.45">
      <c r="B40" s="8">
        <f t="shared" si="1"/>
        <v>36</v>
      </c>
      <c r="C40" s="9" t="s">
        <v>112</v>
      </c>
      <c r="D40" s="10" t="s">
        <v>49</v>
      </c>
      <c r="E40" s="9"/>
      <c r="F40" s="11"/>
      <c r="G40" s="9"/>
      <c r="H40" s="9"/>
      <c r="I40" s="12"/>
      <c r="J40" s="12"/>
      <c r="K40" s="9"/>
      <c r="M40" s="14"/>
      <c r="N40" s="14"/>
      <c r="O40" s="15" t="s">
        <v>160</v>
      </c>
      <c r="P40" s="16" t="str">
        <f t="shared" si="2"/>
        <v/>
      </c>
    </row>
    <row r="41" spans="2:16" ht="18.75" customHeight="1" thickBot="1" x14ac:dyDescent="0.45">
      <c r="B41" s="8">
        <f t="shared" si="1"/>
        <v>37</v>
      </c>
      <c r="C41" s="9" t="s">
        <v>113</v>
      </c>
      <c r="D41" s="10" t="s">
        <v>114</v>
      </c>
      <c r="E41" s="9"/>
      <c r="F41" s="11"/>
      <c r="G41" s="9"/>
      <c r="H41" s="9"/>
      <c r="I41" s="12"/>
      <c r="J41" s="12"/>
      <c r="K41" s="9"/>
      <c r="M41" s="14"/>
      <c r="N41" s="14"/>
      <c r="O41" s="15" t="s">
        <v>160</v>
      </c>
      <c r="P41" s="16" t="str">
        <f t="shared" si="2"/>
        <v/>
      </c>
    </row>
    <row r="42" spans="2:16" ht="18.75" customHeight="1" thickBot="1" x14ac:dyDescent="0.45">
      <c r="B42" s="8">
        <f t="shared" si="1"/>
        <v>38</v>
      </c>
      <c r="C42" s="9" t="s">
        <v>115</v>
      </c>
      <c r="D42" s="10" t="s">
        <v>50</v>
      </c>
      <c r="E42" s="9"/>
      <c r="F42" s="11"/>
      <c r="G42" s="9"/>
      <c r="H42" s="9"/>
      <c r="I42" s="12"/>
      <c r="J42" s="12"/>
      <c r="K42" s="9"/>
      <c r="M42" s="14"/>
      <c r="N42" s="14"/>
      <c r="O42" s="15" t="s">
        <v>160</v>
      </c>
      <c r="P42" s="16" t="str">
        <f t="shared" si="2"/>
        <v/>
      </c>
    </row>
    <row r="43" spans="2:16" ht="18.75" customHeight="1" thickBot="1" x14ac:dyDescent="0.45">
      <c r="B43" s="8">
        <f t="shared" si="1"/>
        <v>39</v>
      </c>
      <c r="C43" s="9" t="s">
        <v>195</v>
      </c>
      <c r="D43" s="10" t="s">
        <v>57</v>
      </c>
      <c r="E43" s="9"/>
      <c r="F43" s="11"/>
      <c r="G43" s="9"/>
      <c r="H43" s="9"/>
      <c r="I43" s="12"/>
      <c r="J43" s="12"/>
      <c r="K43" s="9"/>
      <c r="M43" s="14"/>
      <c r="N43" s="14"/>
      <c r="O43" s="15" t="s">
        <v>160</v>
      </c>
      <c r="P43" s="16" t="str">
        <f t="shared" si="2"/>
        <v/>
      </c>
    </row>
    <row r="44" spans="2:16" ht="18.75" customHeight="1" thickBot="1" x14ac:dyDescent="0.45">
      <c r="B44" s="8">
        <f t="shared" si="1"/>
        <v>40</v>
      </c>
      <c r="C44" s="9"/>
      <c r="D44" s="10"/>
      <c r="E44" s="9"/>
      <c r="F44" s="11"/>
      <c r="G44" s="9"/>
      <c r="H44" s="9"/>
      <c r="I44" s="12"/>
      <c r="J44" s="12"/>
      <c r="K44" s="9"/>
      <c r="M44" s="14"/>
      <c r="N44" s="14"/>
      <c r="O44" s="15" t="s">
        <v>160</v>
      </c>
      <c r="P44" s="16" t="str">
        <f t="shared" si="2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6E3A-A364-407A-8A0B-801B91B0631F}">
  <dimension ref="A1:P308"/>
  <sheetViews>
    <sheetView zoomScale="70" zoomScaleNormal="70" workbookViewId="0">
      <selection activeCell="I6" sqref="I6"/>
    </sheetView>
  </sheetViews>
  <sheetFormatPr defaultColWidth="20" defaultRowHeight="16.5" x14ac:dyDescent="0.4"/>
  <cols>
    <col min="1" max="2" width="2.5" style="68" customWidth="1"/>
    <col min="3" max="3" width="2.5" style="69" customWidth="1"/>
    <col min="4" max="4" width="5" style="68" customWidth="1"/>
    <col min="5" max="16384" width="20" style="68"/>
  </cols>
  <sheetData>
    <row r="1" spans="1:12" s="70" customFormat="1" ht="22.5" x14ac:dyDescent="0.5">
      <c r="A1" s="72"/>
      <c r="B1" s="70" t="s">
        <v>493</v>
      </c>
    </row>
    <row r="3" spans="1:12" ht="22.5" x14ac:dyDescent="0.5">
      <c r="B3" s="70" t="s">
        <v>489</v>
      </c>
    </row>
    <row r="5" spans="1:12" s="71" customFormat="1" ht="19.5" x14ac:dyDescent="0.45">
      <c r="C5" s="79" t="s">
        <v>446</v>
      </c>
    </row>
    <row r="6" spans="1:12" x14ac:dyDescent="0.4">
      <c r="D6" s="68" t="s">
        <v>445</v>
      </c>
    </row>
    <row r="7" spans="1:12" ht="17.25" thickBot="1" x14ac:dyDescent="0.45">
      <c r="D7" s="68" t="s">
        <v>474</v>
      </c>
    </row>
    <row r="8" spans="1:12" ht="17.25" thickBot="1" x14ac:dyDescent="0.45">
      <c r="E8" s="67" t="s">
        <v>213</v>
      </c>
      <c r="K8" s="68" t="s">
        <v>472</v>
      </c>
    </row>
    <row r="9" spans="1:12" ht="17.25" thickBot="1" x14ac:dyDescent="0.45">
      <c r="E9" s="67" t="s">
        <v>55</v>
      </c>
      <c r="K9" s="75" t="s">
        <v>170</v>
      </c>
    </row>
    <row r="10" spans="1:12" ht="17.25" thickBot="1" x14ac:dyDescent="0.45">
      <c r="E10" s="37" t="s">
        <v>3</v>
      </c>
      <c r="K10" s="75" t="s">
        <v>40</v>
      </c>
    </row>
    <row r="11" spans="1:12" ht="17.25" thickBot="1" x14ac:dyDescent="0.45">
      <c r="E11" s="10" t="s">
        <v>469</v>
      </c>
      <c r="K11" s="77" t="s">
        <v>3</v>
      </c>
    </row>
    <row r="12" spans="1:12" ht="17.25" thickBot="1" x14ac:dyDescent="0.45">
      <c r="E12" s="73" t="s">
        <v>133</v>
      </c>
      <c r="G12" s="67" t="s">
        <v>372</v>
      </c>
      <c r="H12" s="68" t="s">
        <v>456</v>
      </c>
      <c r="I12" s="67" t="s">
        <v>398</v>
      </c>
      <c r="K12" s="76" t="s">
        <v>39</v>
      </c>
    </row>
    <row r="13" spans="1:12" ht="17.25" thickBot="1" x14ac:dyDescent="0.45">
      <c r="E13" s="10" t="s">
        <v>323</v>
      </c>
      <c r="G13" s="67" t="s">
        <v>374</v>
      </c>
      <c r="I13" s="67" t="s">
        <v>400</v>
      </c>
      <c r="K13" s="76" t="s">
        <v>38</v>
      </c>
    </row>
    <row r="14" spans="1:12" ht="17.25" thickBot="1" x14ac:dyDescent="0.45">
      <c r="E14" s="10" t="s">
        <v>219</v>
      </c>
      <c r="G14" s="37" t="s">
        <v>3</v>
      </c>
      <c r="I14" s="37" t="s">
        <v>3</v>
      </c>
      <c r="K14" s="76" t="s">
        <v>69</v>
      </c>
    </row>
    <row r="15" spans="1:12" ht="17.25" thickBot="1" x14ac:dyDescent="0.45">
      <c r="E15" s="10" t="s">
        <v>375</v>
      </c>
      <c r="G15" s="10" t="s">
        <v>476</v>
      </c>
      <c r="I15" s="10" t="s">
        <v>375</v>
      </c>
      <c r="K15" s="76" t="s">
        <v>164</v>
      </c>
    </row>
    <row r="16" spans="1:12" ht="17.25" thickBot="1" x14ac:dyDescent="0.45">
      <c r="E16" s="10" t="s">
        <v>19</v>
      </c>
      <c r="G16" s="10" t="s">
        <v>377</v>
      </c>
      <c r="I16" s="10" t="s">
        <v>48</v>
      </c>
      <c r="K16" s="76" t="s">
        <v>404</v>
      </c>
      <c r="L16" s="68" t="s">
        <v>468</v>
      </c>
    </row>
    <row r="17" spans="3:15" ht="17.25" thickBot="1" x14ac:dyDescent="0.45">
      <c r="G17" s="10" t="s">
        <v>475</v>
      </c>
      <c r="I17" s="73" t="s">
        <v>149</v>
      </c>
      <c r="K17" s="76" t="s">
        <v>378</v>
      </c>
      <c r="L17" s="68" t="s">
        <v>478</v>
      </c>
    </row>
    <row r="18" spans="3:15" ht="17.25" thickBot="1" x14ac:dyDescent="0.45">
      <c r="G18" s="10" t="s">
        <v>380</v>
      </c>
      <c r="I18" s="10" t="s">
        <v>69</v>
      </c>
      <c r="K18" s="76" t="s">
        <v>375</v>
      </c>
      <c r="L18" s="68" t="s">
        <v>479</v>
      </c>
    </row>
    <row r="19" spans="3:15" ht="17.25" thickBot="1" x14ac:dyDescent="0.45">
      <c r="G19" s="10" t="s">
        <v>204</v>
      </c>
      <c r="I19" s="10" t="s">
        <v>397</v>
      </c>
      <c r="K19" s="76" t="s">
        <v>223</v>
      </c>
      <c r="L19" s="68" t="s">
        <v>471</v>
      </c>
    </row>
    <row r="20" spans="3:15" ht="17.25" thickBot="1" x14ac:dyDescent="0.45">
      <c r="K20" s="76" t="s">
        <v>117</v>
      </c>
      <c r="L20" s="68" t="s">
        <v>480</v>
      </c>
    </row>
    <row r="21" spans="3:15" ht="17.25" thickBot="1" x14ac:dyDescent="0.45">
      <c r="I21" s="67" t="s">
        <v>216</v>
      </c>
      <c r="K21" s="76" t="s">
        <v>41</v>
      </c>
    </row>
    <row r="22" spans="3:15" ht="17.25" thickBot="1" x14ac:dyDescent="0.45">
      <c r="I22" s="67" t="s">
        <v>72</v>
      </c>
    </row>
    <row r="23" spans="3:15" ht="17.25" thickBot="1" x14ac:dyDescent="0.45">
      <c r="I23" s="37" t="s">
        <v>3</v>
      </c>
    </row>
    <row r="24" spans="3:15" ht="17.25" thickBot="1" x14ac:dyDescent="0.45">
      <c r="I24" s="10" t="s">
        <v>477</v>
      </c>
    </row>
    <row r="25" spans="3:15" ht="17.25" thickBot="1" x14ac:dyDescent="0.45">
      <c r="I25" s="10" t="s">
        <v>66</v>
      </c>
    </row>
    <row r="26" spans="3:15" ht="17.25" thickBot="1" x14ac:dyDescent="0.45">
      <c r="I26" s="10" t="s">
        <v>19</v>
      </c>
    </row>
    <row r="29" spans="3:15" ht="19.5" x14ac:dyDescent="0.45">
      <c r="C29" s="78" t="s">
        <v>447</v>
      </c>
    </row>
    <row r="30" spans="3:15" x14ac:dyDescent="0.4">
      <c r="D30" s="68" t="s">
        <v>445</v>
      </c>
    </row>
    <row r="31" spans="3:15" ht="17.25" thickBot="1" x14ac:dyDescent="0.45">
      <c r="D31" s="68" t="s">
        <v>467</v>
      </c>
    </row>
    <row r="32" spans="3:15" ht="17.25" thickBot="1" x14ac:dyDescent="0.45">
      <c r="E32" s="67" t="s">
        <v>221</v>
      </c>
      <c r="F32" s="68" t="s">
        <v>457</v>
      </c>
      <c r="G32" s="67" t="s">
        <v>406</v>
      </c>
      <c r="O32" s="68" t="s">
        <v>472</v>
      </c>
    </row>
    <row r="33" spans="5:16" ht="17.25" thickBot="1" x14ac:dyDescent="0.45">
      <c r="E33" s="67" t="s">
        <v>222</v>
      </c>
      <c r="G33" s="67" t="s">
        <v>407</v>
      </c>
      <c r="I33" s="67" t="s">
        <v>409</v>
      </c>
      <c r="K33" s="67" t="s">
        <v>221</v>
      </c>
      <c r="L33" s="68" t="s">
        <v>491</v>
      </c>
      <c r="O33" s="75" t="s">
        <v>170</v>
      </c>
    </row>
    <row r="34" spans="5:16" ht="17.25" thickBot="1" x14ac:dyDescent="0.45">
      <c r="E34" s="37" t="s">
        <v>3</v>
      </c>
      <c r="G34" s="37" t="s">
        <v>3</v>
      </c>
      <c r="I34" s="67" t="s">
        <v>411</v>
      </c>
      <c r="K34" s="67" t="s">
        <v>222</v>
      </c>
      <c r="O34" s="75" t="s">
        <v>40</v>
      </c>
    </row>
    <row r="35" spans="5:16" ht="17.25" thickBot="1" x14ac:dyDescent="0.45">
      <c r="E35" s="10" t="s">
        <v>223</v>
      </c>
      <c r="G35" s="10" t="s">
        <v>423</v>
      </c>
      <c r="I35" s="37" t="s">
        <v>3</v>
      </c>
      <c r="K35" s="37" t="s">
        <v>3</v>
      </c>
      <c r="O35" s="77" t="s">
        <v>3</v>
      </c>
    </row>
    <row r="36" spans="5:16" ht="17.25" thickBot="1" x14ac:dyDescent="0.45">
      <c r="E36" s="73" t="s">
        <v>76</v>
      </c>
      <c r="G36" s="10" t="s">
        <v>375</v>
      </c>
      <c r="I36" s="10" t="s">
        <v>223</v>
      </c>
      <c r="K36" s="10" t="s">
        <v>482</v>
      </c>
      <c r="O36" s="76" t="s">
        <v>39</v>
      </c>
    </row>
    <row r="37" spans="5:16" ht="17.25" thickBot="1" x14ac:dyDescent="0.45">
      <c r="E37" s="10" t="s">
        <v>224</v>
      </c>
      <c r="G37" s="10" t="s">
        <v>424</v>
      </c>
      <c r="I37" s="10" t="s">
        <v>473</v>
      </c>
      <c r="K37" s="10" t="s">
        <v>76</v>
      </c>
      <c r="O37" s="76" t="s">
        <v>38</v>
      </c>
    </row>
    <row r="38" spans="5:16" ht="17.25" thickBot="1" x14ac:dyDescent="0.45">
      <c r="E38" s="10" t="s">
        <v>379</v>
      </c>
      <c r="G38" s="10" t="s">
        <v>404</v>
      </c>
      <c r="I38" s="10" t="s">
        <v>117</v>
      </c>
      <c r="K38" s="10" t="s">
        <v>224</v>
      </c>
      <c r="O38" s="76" t="s">
        <v>69</v>
      </c>
    </row>
    <row r="39" spans="5:16" ht="17.25" thickBot="1" x14ac:dyDescent="0.45">
      <c r="E39" s="10" t="s">
        <v>206</v>
      </c>
      <c r="G39" s="73" t="s">
        <v>385</v>
      </c>
      <c r="K39" s="10" t="s">
        <v>379</v>
      </c>
      <c r="O39" s="76" t="s">
        <v>164</v>
      </c>
    </row>
    <row r="40" spans="5:16" ht="17.25" thickBot="1" x14ac:dyDescent="0.45">
      <c r="E40" s="10" t="s">
        <v>226</v>
      </c>
      <c r="G40" s="10" t="s">
        <v>417</v>
      </c>
      <c r="K40" s="10" t="s">
        <v>206</v>
      </c>
      <c r="O40" s="76" t="s">
        <v>404</v>
      </c>
      <c r="P40" s="68" t="s">
        <v>471</v>
      </c>
    </row>
    <row r="41" spans="5:16" ht="17.25" thickBot="1" x14ac:dyDescent="0.45">
      <c r="E41" s="10" t="s">
        <v>19</v>
      </c>
      <c r="G41" s="10" t="s">
        <v>323</v>
      </c>
      <c r="K41" s="10" t="s">
        <v>226</v>
      </c>
      <c r="O41" s="76" t="s">
        <v>378</v>
      </c>
      <c r="P41" s="68" t="s">
        <v>468</v>
      </c>
    </row>
    <row r="42" spans="5:16" ht="17.25" thickBot="1" x14ac:dyDescent="0.45">
      <c r="G42" s="10" t="s">
        <v>19</v>
      </c>
      <c r="K42" s="10" t="s">
        <v>19</v>
      </c>
      <c r="O42" s="76" t="s">
        <v>375</v>
      </c>
      <c r="P42" s="68" t="s">
        <v>478</v>
      </c>
    </row>
    <row r="43" spans="5:16" ht="17.25" thickBot="1" x14ac:dyDescent="0.45">
      <c r="O43" s="76" t="s">
        <v>223</v>
      </c>
      <c r="P43" s="68" t="s">
        <v>479</v>
      </c>
    </row>
    <row r="44" spans="5:16" ht="17.25" thickBot="1" x14ac:dyDescent="0.45">
      <c r="K44" s="67" t="s">
        <v>372</v>
      </c>
      <c r="L44" s="68" t="s">
        <v>455</v>
      </c>
      <c r="M44" s="67" t="s">
        <v>398</v>
      </c>
      <c r="O44" s="76" t="s">
        <v>117</v>
      </c>
      <c r="P44" s="68" t="s">
        <v>480</v>
      </c>
    </row>
    <row r="45" spans="5:16" ht="17.25" thickBot="1" x14ac:dyDescent="0.45">
      <c r="K45" s="67" t="s">
        <v>374</v>
      </c>
      <c r="M45" s="67" t="s">
        <v>400</v>
      </c>
      <c r="O45" s="76" t="s">
        <v>41</v>
      </c>
    </row>
    <row r="46" spans="5:16" ht="17.25" thickBot="1" x14ac:dyDescent="0.45">
      <c r="K46" s="37" t="s">
        <v>3</v>
      </c>
      <c r="M46" s="37" t="s">
        <v>3</v>
      </c>
    </row>
    <row r="47" spans="5:16" ht="17.25" thickBot="1" x14ac:dyDescent="0.45">
      <c r="K47" s="10" t="s">
        <v>481</v>
      </c>
      <c r="M47" s="10" t="s">
        <v>375</v>
      </c>
    </row>
    <row r="48" spans="5:16" ht="17.25" thickBot="1" x14ac:dyDescent="0.45">
      <c r="K48" s="10" t="s">
        <v>377</v>
      </c>
      <c r="M48" s="10" t="s">
        <v>48</v>
      </c>
    </row>
    <row r="49" spans="3:13" ht="17.25" thickBot="1" x14ac:dyDescent="0.45">
      <c r="K49" s="10" t="s">
        <v>470</v>
      </c>
      <c r="M49" s="73" t="s">
        <v>149</v>
      </c>
    </row>
    <row r="50" spans="3:13" ht="17.25" thickBot="1" x14ac:dyDescent="0.45">
      <c r="K50" s="10" t="s">
        <v>380</v>
      </c>
      <c r="M50" s="10" t="s">
        <v>69</v>
      </c>
    </row>
    <row r="51" spans="3:13" ht="17.25" thickBot="1" x14ac:dyDescent="0.45">
      <c r="K51" s="10" t="s">
        <v>204</v>
      </c>
      <c r="M51" s="10" t="s">
        <v>397</v>
      </c>
    </row>
    <row r="52" spans="3:13" ht="17.25" thickBot="1" x14ac:dyDescent="0.45"/>
    <row r="53" spans="3:13" ht="17.25" thickBot="1" x14ac:dyDescent="0.45">
      <c r="M53" s="67" t="s">
        <v>216</v>
      </c>
    </row>
    <row r="54" spans="3:13" ht="17.25" thickBot="1" x14ac:dyDescent="0.45">
      <c r="M54" s="67" t="s">
        <v>72</v>
      </c>
    </row>
    <row r="55" spans="3:13" ht="17.25" thickBot="1" x14ac:dyDescent="0.45">
      <c r="M55" s="37" t="s">
        <v>3</v>
      </c>
    </row>
    <row r="56" spans="3:13" ht="17.25" thickBot="1" x14ac:dyDescent="0.45">
      <c r="M56" s="10" t="s">
        <v>477</v>
      </c>
    </row>
    <row r="57" spans="3:13" ht="17.25" thickBot="1" x14ac:dyDescent="0.45">
      <c r="M57" s="10" t="s">
        <v>66</v>
      </c>
    </row>
    <row r="58" spans="3:13" ht="17.25" thickBot="1" x14ac:dyDescent="0.45">
      <c r="M58" s="10" t="s">
        <v>19</v>
      </c>
    </row>
    <row r="61" spans="3:13" ht="19.5" x14ac:dyDescent="0.45">
      <c r="C61" s="78" t="s">
        <v>449</v>
      </c>
    </row>
    <row r="62" spans="3:13" ht="17.25" thickBot="1" x14ac:dyDescent="0.45">
      <c r="D62" s="68" t="s">
        <v>450</v>
      </c>
    </row>
    <row r="63" spans="3:13" ht="17.25" thickBot="1" x14ac:dyDescent="0.45">
      <c r="E63" s="67" t="s">
        <v>170</v>
      </c>
      <c r="G63" s="67" t="s">
        <v>213</v>
      </c>
    </row>
    <row r="64" spans="3:13" ht="17.25" thickBot="1" x14ac:dyDescent="0.45">
      <c r="E64" s="67" t="s">
        <v>40</v>
      </c>
      <c r="G64" s="67" t="s">
        <v>55</v>
      </c>
      <c r="I64" s="67" t="s">
        <v>372</v>
      </c>
      <c r="J64" s="68" t="s">
        <v>456</v>
      </c>
    </row>
    <row r="65" spans="5:12" ht="17.25" thickBot="1" x14ac:dyDescent="0.45">
      <c r="E65" s="37" t="s">
        <v>3</v>
      </c>
      <c r="G65" s="37" t="s">
        <v>3</v>
      </c>
      <c r="I65" s="67" t="s">
        <v>374</v>
      </c>
    </row>
    <row r="66" spans="5:12" ht="17.25" thickBot="1" x14ac:dyDescent="0.45">
      <c r="E66" s="10" t="s">
        <v>39</v>
      </c>
      <c r="G66" s="73" t="s">
        <v>404</v>
      </c>
      <c r="H66" s="74" t="s">
        <v>464</v>
      </c>
      <c r="I66" s="37" t="s">
        <v>3</v>
      </c>
    </row>
    <row r="67" spans="5:12" ht="17.25" thickBot="1" x14ac:dyDescent="0.45">
      <c r="E67" s="10" t="s">
        <v>38</v>
      </c>
      <c r="G67" s="10" t="s">
        <v>133</v>
      </c>
      <c r="I67" s="73" t="s">
        <v>376</v>
      </c>
      <c r="J67" s="74" t="s">
        <v>465</v>
      </c>
    </row>
    <row r="68" spans="5:12" ht="17.25" thickBot="1" x14ac:dyDescent="0.45">
      <c r="E68" s="10" t="s">
        <v>69</v>
      </c>
      <c r="G68" s="10" t="s">
        <v>323</v>
      </c>
      <c r="I68" s="73" t="s">
        <v>377</v>
      </c>
      <c r="J68" s="74" t="s">
        <v>466</v>
      </c>
    </row>
    <row r="69" spans="5:12" ht="17.25" thickBot="1" x14ac:dyDescent="0.45">
      <c r="E69" s="10" t="s">
        <v>164</v>
      </c>
      <c r="G69" s="10" t="s">
        <v>219</v>
      </c>
      <c r="I69" s="10" t="s">
        <v>378</v>
      </c>
    </row>
    <row r="70" spans="5:12" ht="17.25" thickBot="1" x14ac:dyDescent="0.45">
      <c r="E70" s="10" t="s">
        <v>404</v>
      </c>
      <c r="G70" s="10" t="s">
        <v>375</v>
      </c>
      <c r="I70" s="10" t="s">
        <v>380</v>
      </c>
    </row>
    <row r="71" spans="5:12" ht="17.25" thickBot="1" x14ac:dyDescent="0.45">
      <c r="E71" s="73" t="s">
        <v>378</v>
      </c>
      <c r="F71" s="74" t="s">
        <v>460</v>
      </c>
      <c r="G71" s="10" t="s">
        <v>19</v>
      </c>
      <c r="I71" s="10" t="s">
        <v>204</v>
      </c>
    </row>
    <row r="72" spans="5:12" ht="17.25" thickBot="1" x14ac:dyDescent="0.45">
      <c r="E72" s="10" t="s">
        <v>375</v>
      </c>
    </row>
    <row r="73" spans="5:12" ht="17.25" thickBot="1" x14ac:dyDescent="0.45">
      <c r="E73" s="10" t="s">
        <v>223</v>
      </c>
      <c r="I73" s="67" t="s">
        <v>372</v>
      </c>
      <c r="J73" s="68" t="s">
        <v>455</v>
      </c>
    </row>
    <row r="74" spans="5:12" ht="17.25" thickBot="1" x14ac:dyDescent="0.45">
      <c r="E74" s="10" t="s">
        <v>117</v>
      </c>
      <c r="I74" s="67" t="s">
        <v>374</v>
      </c>
    </row>
    <row r="75" spans="5:12" ht="17.25" thickBot="1" x14ac:dyDescent="0.45">
      <c r="E75" s="10" t="s">
        <v>41</v>
      </c>
      <c r="I75" s="37" t="s">
        <v>3</v>
      </c>
    </row>
    <row r="76" spans="5:12" ht="17.25" thickBot="1" x14ac:dyDescent="0.45">
      <c r="I76" s="73" t="s">
        <v>376</v>
      </c>
      <c r="J76" s="74" t="s">
        <v>451</v>
      </c>
    </row>
    <row r="77" spans="5:12" ht="17.25" thickBot="1" x14ac:dyDescent="0.45">
      <c r="I77" s="73" t="s">
        <v>377</v>
      </c>
      <c r="J77" s="74" t="s">
        <v>452</v>
      </c>
    </row>
    <row r="78" spans="5:12" ht="17.25" thickBot="1" x14ac:dyDescent="0.45">
      <c r="I78" s="10" t="s">
        <v>378</v>
      </c>
      <c r="K78" s="67" t="s">
        <v>221</v>
      </c>
      <c r="L78" s="68" t="s">
        <v>491</v>
      </c>
    </row>
    <row r="79" spans="5:12" ht="17.25" thickBot="1" x14ac:dyDescent="0.45">
      <c r="I79" s="10" t="s">
        <v>380</v>
      </c>
      <c r="K79" s="67" t="s">
        <v>222</v>
      </c>
    </row>
    <row r="80" spans="5:12" ht="17.25" thickBot="1" x14ac:dyDescent="0.45">
      <c r="I80" s="10" t="s">
        <v>204</v>
      </c>
      <c r="K80" s="37" t="s">
        <v>3</v>
      </c>
    </row>
    <row r="81" spans="11:16" ht="17.25" thickBot="1" x14ac:dyDescent="0.45">
      <c r="K81" s="73" t="s">
        <v>223</v>
      </c>
      <c r="L81" s="74" t="s">
        <v>458</v>
      </c>
      <c r="M81" s="67" t="s">
        <v>221</v>
      </c>
      <c r="N81" s="68" t="s">
        <v>457</v>
      </c>
    </row>
    <row r="82" spans="11:16" ht="17.25" thickBot="1" x14ac:dyDescent="0.45">
      <c r="K82" s="10" t="s">
        <v>76</v>
      </c>
      <c r="M82" s="67" t="s">
        <v>222</v>
      </c>
    </row>
    <row r="83" spans="11:16" ht="17.25" thickBot="1" x14ac:dyDescent="0.45">
      <c r="K83" s="73" t="s">
        <v>224</v>
      </c>
      <c r="L83" s="74" t="s">
        <v>459</v>
      </c>
      <c r="M83" s="37" t="s">
        <v>3</v>
      </c>
    </row>
    <row r="84" spans="11:16" ht="17.25" thickBot="1" x14ac:dyDescent="0.45">
      <c r="K84" s="10" t="s">
        <v>379</v>
      </c>
      <c r="M84" s="73" t="s">
        <v>223</v>
      </c>
      <c r="N84" s="74" t="s">
        <v>461</v>
      </c>
    </row>
    <row r="85" spans="11:16" ht="17.25" thickBot="1" x14ac:dyDescent="0.45">
      <c r="K85" s="10" t="s">
        <v>206</v>
      </c>
      <c r="M85" s="73" t="s">
        <v>76</v>
      </c>
      <c r="N85" s="74" t="s">
        <v>463</v>
      </c>
    </row>
    <row r="86" spans="11:16" ht="17.25" thickBot="1" x14ac:dyDescent="0.45">
      <c r="K86" s="10" t="s">
        <v>226</v>
      </c>
      <c r="M86" s="73" t="s">
        <v>224</v>
      </c>
      <c r="N86" s="74" t="s">
        <v>462</v>
      </c>
    </row>
    <row r="87" spans="11:16" ht="17.25" thickBot="1" x14ac:dyDescent="0.45">
      <c r="K87" s="10" t="s">
        <v>19</v>
      </c>
      <c r="M87" s="10" t="s">
        <v>379</v>
      </c>
    </row>
    <row r="88" spans="11:16" ht="17.25" thickBot="1" x14ac:dyDescent="0.45">
      <c r="M88" s="10" t="s">
        <v>206</v>
      </c>
      <c r="O88" s="67" t="s">
        <v>216</v>
      </c>
    </row>
    <row r="89" spans="11:16" ht="17.25" thickBot="1" x14ac:dyDescent="0.45">
      <c r="M89" s="10" t="s">
        <v>226</v>
      </c>
      <c r="O89" s="67" t="s">
        <v>72</v>
      </c>
    </row>
    <row r="90" spans="11:16" ht="17.25" thickBot="1" x14ac:dyDescent="0.45">
      <c r="M90" s="10" t="s">
        <v>19</v>
      </c>
      <c r="O90" s="37" t="s">
        <v>3</v>
      </c>
    </row>
    <row r="91" spans="11:16" ht="17.25" thickBot="1" x14ac:dyDescent="0.45">
      <c r="O91" s="73" t="s">
        <v>217</v>
      </c>
      <c r="P91" s="74" t="s">
        <v>453</v>
      </c>
    </row>
    <row r="92" spans="11:16" ht="17.25" thickBot="1" x14ac:dyDescent="0.45">
      <c r="O92" s="73" t="s">
        <v>66</v>
      </c>
      <c r="P92" s="74" t="s">
        <v>454</v>
      </c>
    </row>
    <row r="93" spans="11:16" ht="17.25" thickBot="1" x14ac:dyDescent="0.45">
      <c r="O93" s="10" t="s">
        <v>19</v>
      </c>
    </row>
    <row r="97" spans="2:12" ht="22.5" x14ac:dyDescent="0.5">
      <c r="B97" s="70" t="s">
        <v>488</v>
      </c>
    </row>
    <row r="99" spans="2:12" ht="19.5" x14ac:dyDescent="0.45">
      <c r="C99" s="79" t="s">
        <v>448</v>
      </c>
    </row>
    <row r="100" spans="2:12" ht="17.25" thickBot="1" x14ac:dyDescent="0.45"/>
    <row r="101" spans="2:12" ht="17.25" thickBot="1" x14ac:dyDescent="0.45">
      <c r="E101" s="67" t="s">
        <v>170</v>
      </c>
    </row>
    <row r="102" spans="2:12" ht="17.25" thickBot="1" x14ac:dyDescent="0.45">
      <c r="E102" s="67" t="s">
        <v>40</v>
      </c>
    </row>
    <row r="103" spans="2:12" ht="17.25" thickBot="1" x14ac:dyDescent="0.45">
      <c r="E103" s="37" t="s">
        <v>3</v>
      </c>
    </row>
    <row r="104" spans="2:12" ht="17.25" thickBot="1" x14ac:dyDescent="0.45">
      <c r="E104" s="10" t="s">
        <v>39</v>
      </c>
    </row>
    <row r="105" spans="2:12" ht="17.25" thickBot="1" x14ac:dyDescent="0.45">
      <c r="E105" s="10" t="s">
        <v>38</v>
      </c>
      <c r="G105" s="67" t="s">
        <v>213</v>
      </c>
      <c r="I105" s="67" t="s">
        <v>431</v>
      </c>
    </row>
    <row r="106" spans="2:12" ht="17.25" thickBot="1" x14ac:dyDescent="0.45">
      <c r="E106" s="10" t="s">
        <v>69</v>
      </c>
      <c r="G106" s="67" t="s">
        <v>55</v>
      </c>
      <c r="I106" s="67" t="s">
        <v>432</v>
      </c>
    </row>
    <row r="107" spans="2:12" ht="17.25" thickBot="1" x14ac:dyDescent="0.45">
      <c r="E107" s="10" t="s">
        <v>164</v>
      </c>
      <c r="G107" s="37" t="s">
        <v>3</v>
      </c>
      <c r="I107" s="37" t="s">
        <v>3</v>
      </c>
      <c r="K107" s="67" t="s">
        <v>372</v>
      </c>
      <c r="L107" s="68" t="s">
        <v>455</v>
      </c>
    </row>
    <row r="108" spans="2:12" ht="17.25" thickBot="1" x14ac:dyDescent="0.45">
      <c r="E108" s="10" t="s">
        <v>404</v>
      </c>
      <c r="G108" s="10" t="s">
        <v>404</v>
      </c>
      <c r="I108" s="10" t="s">
        <v>404</v>
      </c>
      <c r="K108" s="67" t="s">
        <v>374</v>
      </c>
    </row>
    <row r="109" spans="2:12" ht="17.25" thickBot="1" x14ac:dyDescent="0.45">
      <c r="E109" s="10" t="s">
        <v>378</v>
      </c>
      <c r="G109" s="10" t="s">
        <v>133</v>
      </c>
      <c r="I109" s="10" t="s">
        <v>423</v>
      </c>
      <c r="K109" s="37" t="s">
        <v>3</v>
      </c>
    </row>
    <row r="110" spans="2:12" ht="17.25" thickBot="1" x14ac:dyDescent="0.45">
      <c r="E110" s="10" t="s">
        <v>375</v>
      </c>
      <c r="G110" s="10" t="s">
        <v>323</v>
      </c>
      <c r="I110" s="10" t="s">
        <v>375</v>
      </c>
      <c r="K110" s="10" t="s">
        <v>376</v>
      </c>
    </row>
    <row r="111" spans="2:12" ht="17.25" thickBot="1" x14ac:dyDescent="0.45">
      <c r="E111" s="10" t="s">
        <v>223</v>
      </c>
      <c r="G111" s="10" t="s">
        <v>219</v>
      </c>
      <c r="I111" s="10" t="s">
        <v>164</v>
      </c>
      <c r="K111" s="10" t="s">
        <v>377</v>
      </c>
    </row>
    <row r="112" spans="2:12" ht="17.25" thickBot="1" x14ac:dyDescent="0.45">
      <c r="E112" s="10" t="s">
        <v>117</v>
      </c>
      <c r="G112" s="10" t="s">
        <v>375</v>
      </c>
      <c r="K112" s="10" t="s">
        <v>378</v>
      </c>
    </row>
    <row r="113" spans="2:11" ht="17.25" thickBot="1" x14ac:dyDescent="0.45">
      <c r="E113" s="10" t="s">
        <v>41</v>
      </c>
      <c r="G113" s="10" t="s">
        <v>19</v>
      </c>
      <c r="K113" s="10" t="s">
        <v>380</v>
      </c>
    </row>
    <row r="114" spans="2:11" ht="17.25" thickBot="1" x14ac:dyDescent="0.45">
      <c r="K114" s="10" t="s">
        <v>204</v>
      </c>
    </row>
    <row r="118" spans="2:11" ht="22.5" x14ac:dyDescent="0.5">
      <c r="B118" s="70" t="s">
        <v>487</v>
      </c>
    </row>
    <row r="120" spans="2:11" ht="19.5" x14ac:dyDescent="0.45">
      <c r="C120" s="79" t="s">
        <v>483</v>
      </c>
    </row>
    <row r="121" spans="2:11" ht="17.25" thickBot="1" x14ac:dyDescent="0.45"/>
    <row r="122" spans="2:11" ht="17.25" thickBot="1" x14ac:dyDescent="0.45">
      <c r="E122" s="67" t="s">
        <v>216</v>
      </c>
      <c r="G122" s="67" t="s">
        <v>330</v>
      </c>
    </row>
    <row r="123" spans="2:11" ht="17.25" thickBot="1" x14ac:dyDescent="0.45">
      <c r="E123" s="67" t="s">
        <v>72</v>
      </c>
      <c r="G123" s="67" t="s">
        <v>163</v>
      </c>
      <c r="I123" s="67" t="s">
        <v>174</v>
      </c>
    </row>
    <row r="124" spans="2:11" ht="17.25" thickBot="1" x14ac:dyDescent="0.45">
      <c r="E124" s="37" t="s">
        <v>3</v>
      </c>
      <c r="G124" s="37" t="s">
        <v>3</v>
      </c>
      <c r="I124" s="67" t="s">
        <v>139</v>
      </c>
    </row>
    <row r="125" spans="2:11" ht="17.25" thickBot="1" x14ac:dyDescent="0.45">
      <c r="E125" s="10" t="s">
        <v>217</v>
      </c>
      <c r="G125" s="10" t="s">
        <v>117</v>
      </c>
      <c r="I125" s="37" t="s">
        <v>3</v>
      </c>
    </row>
    <row r="126" spans="2:11" ht="17.25" thickBot="1" x14ac:dyDescent="0.45">
      <c r="E126" s="10" t="s">
        <v>66</v>
      </c>
      <c r="G126" s="10" t="s">
        <v>364</v>
      </c>
      <c r="I126" s="10" t="s">
        <v>364</v>
      </c>
    </row>
    <row r="127" spans="2:11" ht="17.25" thickBot="1" x14ac:dyDescent="0.45">
      <c r="E127" s="10" t="s">
        <v>19</v>
      </c>
      <c r="G127" s="10" t="s">
        <v>43</v>
      </c>
      <c r="I127" s="10" t="s">
        <v>220</v>
      </c>
    </row>
    <row r="128" spans="2:11" ht="17.25" thickBot="1" x14ac:dyDescent="0.45">
      <c r="I128" s="10" t="s">
        <v>212</v>
      </c>
    </row>
    <row r="129" spans="3:11" ht="17.25" thickBot="1" x14ac:dyDescent="0.45">
      <c r="I129" s="10" t="s">
        <v>66</v>
      </c>
    </row>
    <row r="130" spans="3:11" ht="17.25" thickBot="1" x14ac:dyDescent="0.45">
      <c r="I130" s="10" t="s">
        <v>19</v>
      </c>
    </row>
    <row r="133" spans="3:11" ht="19.5" x14ac:dyDescent="0.45">
      <c r="C133" s="79" t="s">
        <v>484</v>
      </c>
    </row>
    <row r="134" spans="3:11" ht="17.25" thickBot="1" x14ac:dyDescent="0.45"/>
    <row r="135" spans="3:11" ht="17.25" thickBot="1" x14ac:dyDescent="0.45">
      <c r="E135" s="67" t="s">
        <v>332</v>
      </c>
    </row>
    <row r="136" spans="3:11" ht="17.25" thickBot="1" x14ac:dyDescent="0.45">
      <c r="E136" s="67" t="s">
        <v>334</v>
      </c>
    </row>
    <row r="137" spans="3:11" ht="17.25" thickBot="1" x14ac:dyDescent="0.45">
      <c r="E137" s="37" t="s">
        <v>3</v>
      </c>
      <c r="I137" s="67" t="s">
        <v>330</v>
      </c>
      <c r="K137" s="67" t="s">
        <v>216</v>
      </c>
    </row>
    <row r="138" spans="3:11" ht="17.25" thickBot="1" x14ac:dyDescent="0.45">
      <c r="E138" s="10" t="s">
        <v>368</v>
      </c>
      <c r="G138" s="67" t="s">
        <v>174</v>
      </c>
      <c r="I138" s="67" t="s">
        <v>163</v>
      </c>
      <c r="K138" s="67" t="s">
        <v>72</v>
      </c>
    </row>
    <row r="139" spans="3:11" ht="17.25" thickBot="1" x14ac:dyDescent="0.45">
      <c r="E139" s="10" t="s">
        <v>48</v>
      </c>
      <c r="G139" s="67" t="s">
        <v>139</v>
      </c>
      <c r="I139" s="37" t="s">
        <v>3</v>
      </c>
      <c r="K139" s="37" t="s">
        <v>3</v>
      </c>
    </row>
    <row r="140" spans="3:11" ht="17.25" thickBot="1" x14ac:dyDescent="0.45">
      <c r="E140" s="10" t="s">
        <v>340</v>
      </c>
      <c r="G140" s="37" t="s">
        <v>3</v>
      </c>
      <c r="I140" s="10" t="s">
        <v>117</v>
      </c>
      <c r="K140" s="10" t="s">
        <v>217</v>
      </c>
    </row>
    <row r="141" spans="3:11" ht="17.25" thickBot="1" x14ac:dyDescent="0.45">
      <c r="E141" s="10" t="s">
        <v>364</v>
      </c>
      <c r="G141" s="10" t="s">
        <v>364</v>
      </c>
      <c r="I141" s="10" t="s">
        <v>364</v>
      </c>
      <c r="K141" s="10" t="s">
        <v>66</v>
      </c>
    </row>
    <row r="142" spans="3:11" ht="17.25" thickBot="1" x14ac:dyDescent="0.45">
      <c r="E142" s="10" t="s">
        <v>338</v>
      </c>
      <c r="G142" s="10" t="s">
        <v>220</v>
      </c>
      <c r="I142" s="10" t="s">
        <v>43</v>
      </c>
      <c r="K142" s="10" t="s">
        <v>19</v>
      </c>
    </row>
    <row r="143" spans="3:11" ht="17.25" thickBot="1" x14ac:dyDescent="0.45">
      <c r="E143" s="10" t="s">
        <v>344</v>
      </c>
      <c r="G143" s="10" t="s">
        <v>212</v>
      </c>
    </row>
    <row r="144" spans="3:11" ht="17.25" thickBot="1" x14ac:dyDescent="0.45">
      <c r="E144" s="10" t="s">
        <v>355</v>
      </c>
      <c r="G144" s="10" t="s">
        <v>66</v>
      </c>
    </row>
    <row r="145" spans="2:10" ht="17.25" thickBot="1" x14ac:dyDescent="0.45">
      <c r="E145" s="10" t="s">
        <v>430</v>
      </c>
      <c r="G145" s="10" t="s">
        <v>19</v>
      </c>
    </row>
    <row r="146" spans="2:10" ht="17.25" thickBot="1" x14ac:dyDescent="0.45">
      <c r="E146" s="10" t="s">
        <v>51</v>
      </c>
    </row>
    <row r="150" spans="2:10" ht="22.5" x14ac:dyDescent="0.5">
      <c r="B150" s="70" t="s">
        <v>486</v>
      </c>
    </row>
    <row r="152" spans="2:10" ht="19.5" x14ac:dyDescent="0.45">
      <c r="C152" s="79" t="s">
        <v>485</v>
      </c>
    </row>
    <row r="153" spans="2:10" ht="17.25" thickBot="1" x14ac:dyDescent="0.45"/>
    <row r="154" spans="2:10" ht="17.25" thickBot="1" x14ac:dyDescent="0.45">
      <c r="E154" s="67" t="s">
        <v>221</v>
      </c>
      <c r="F154" s="68" t="s">
        <v>457</v>
      </c>
      <c r="G154" s="67" t="s">
        <v>406</v>
      </c>
    </row>
    <row r="155" spans="2:10" ht="17.25" thickBot="1" x14ac:dyDescent="0.45">
      <c r="E155" s="67" t="s">
        <v>222</v>
      </c>
      <c r="G155" s="67" t="s">
        <v>407</v>
      </c>
      <c r="I155" s="67" t="s">
        <v>372</v>
      </c>
      <c r="J155" s="68" t="s">
        <v>455</v>
      </c>
    </row>
    <row r="156" spans="2:10" ht="17.25" thickBot="1" x14ac:dyDescent="0.45">
      <c r="E156" s="37" t="s">
        <v>3</v>
      </c>
      <c r="G156" s="37" t="s">
        <v>3</v>
      </c>
      <c r="I156" s="67" t="s">
        <v>374</v>
      </c>
    </row>
    <row r="157" spans="2:10" ht="17.25" thickBot="1" x14ac:dyDescent="0.45">
      <c r="E157" s="10" t="s">
        <v>223</v>
      </c>
      <c r="G157" s="10" t="s">
        <v>423</v>
      </c>
      <c r="I157" s="37" t="s">
        <v>3</v>
      </c>
    </row>
    <row r="158" spans="2:10" ht="17.25" thickBot="1" x14ac:dyDescent="0.45">
      <c r="E158" s="10" t="s">
        <v>76</v>
      </c>
      <c r="G158" s="10" t="s">
        <v>375</v>
      </c>
      <c r="I158" s="10" t="s">
        <v>376</v>
      </c>
    </row>
    <row r="159" spans="2:10" ht="17.25" thickBot="1" x14ac:dyDescent="0.45">
      <c r="E159" s="10" t="s">
        <v>224</v>
      </c>
      <c r="G159" s="10" t="s">
        <v>424</v>
      </c>
      <c r="I159" s="10" t="s">
        <v>377</v>
      </c>
    </row>
    <row r="160" spans="2:10" ht="17.25" thickBot="1" x14ac:dyDescent="0.45">
      <c r="E160" s="10" t="s">
        <v>379</v>
      </c>
      <c r="G160" s="10" t="s">
        <v>404</v>
      </c>
      <c r="I160" s="10" t="s">
        <v>378</v>
      </c>
    </row>
    <row r="161" spans="3:12" ht="17.25" thickBot="1" x14ac:dyDescent="0.45">
      <c r="E161" s="10" t="s">
        <v>206</v>
      </c>
      <c r="G161" s="10" t="s">
        <v>385</v>
      </c>
      <c r="I161" s="10" t="s">
        <v>380</v>
      </c>
    </row>
    <row r="162" spans="3:12" ht="17.25" thickBot="1" x14ac:dyDescent="0.45">
      <c r="E162" s="10" t="s">
        <v>226</v>
      </c>
      <c r="G162" s="10" t="s">
        <v>417</v>
      </c>
      <c r="I162" s="10" t="s">
        <v>204</v>
      </c>
    </row>
    <row r="163" spans="3:12" ht="17.25" thickBot="1" x14ac:dyDescent="0.45">
      <c r="E163" s="10" t="s">
        <v>19</v>
      </c>
      <c r="G163" s="10" t="s">
        <v>323</v>
      </c>
    </row>
    <row r="164" spans="3:12" ht="17.25" thickBot="1" x14ac:dyDescent="0.45">
      <c r="G164" s="10" t="s">
        <v>19</v>
      </c>
    </row>
    <row r="166" spans="3:12" ht="17.25" customHeight="1" x14ac:dyDescent="0.4"/>
    <row r="167" spans="3:12" ht="19.5" x14ac:dyDescent="0.45">
      <c r="C167" s="79" t="s">
        <v>492</v>
      </c>
    </row>
    <row r="168" spans="3:12" ht="17.25" thickBot="1" x14ac:dyDescent="0.45"/>
    <row r="169" spans="3:12" ht="17.25" thickBot="1" x14ac:dyDescent="0.45">
      <c r="E169" s="67" t="s">
        <v>221</v>
      </c>
      <c r="F169" s="68" t="s">
        <v>457</v>
      </c>
      <c r="G169" s="67" t="s">
        <v>221</v>
      </c>
      <c r="H169" s="68" t="s">
        <v>491</v>
      </c>
      <c r="I169" s="67" t="s">
        <v>409</v>
      </c>
    </row>
    <row r="170" spans="3:12" ht="17.25" thickBot="1" x14ac:dyDescent="0.45">
      <c r="E170" s="67" t="s">
        <v>222</v>
      </c>
      <c r="G170" s="67" t="s">
        <v>222</v>
      </c>
      <c r="I170" s="67" t="s">
        <v>411</v>
      </c>
      <c r="K170" s="67" t="s">
        <v>372</v>
      </c>
      <c r="L170" s="68" t="s">
        <v>455</v>
      </c>
    </row>
    <row r="171" spans="3:12" ht="17.25" thickBot="1" x14ac:dyDescent="0.45">
      <c r="E171" s="37" t="s">
        <v>3</v>
      </c>
      <c r="G171" s="37" t="s">
        <v>3</v>
      </c>
      <c r="I171" s="37" t="s">
        <v>3</v>
      </c>
      <c r="K171" s="67" t="s">
        <v>374</v>
      </c>
    </row>
    <row r="172" spans="3:12" ht="17.25" thickBot="1" x14ac:dyDescent="0.45">
      <c r="E172" s="10" t="s">
        <v>223</v>
      </c>
      <c r="G172" s="10" t="s">
        <v>223</v>
      </c>
      <c r="I172" s="10" t="s">
        <v>223</v>
      </c>
      <c r="K172" s="37" t="s">
        <v>3</v>
      </c>
    </row>
    <row r="173" spans="3:12" ht="17.25" thickBot="1" x14ac:dyDescent="0.45">
      <c r="E173" s="10" t="s">
        <v>76</v>
      </c>
      <c r="G173" s="10" t="s">
        <v>76</v>
      </c>
      <c r="I173" s="10" t="s">
        <v>375</v>
      </c>
      <c r="K173" s="10" t="s">
        <v>376</v>
      </c>
    </row>
    <row r="174" spans="3:12" ht="17.25" thickBot="1" x14ac:dyDescent="0.45">
      <c r="E174" s="10" t="s">
        <v>224</v>
      </c>
      <c r="G174" s="10" t="s">
        <v>224</v>
      </c>
      <c r="I174" s="10" t="s">
        <v>117</v>
      </c>
      <c r="K174" s="10" t="s">
        <v>377</v>
      </c>
    </row>
    <row r="175" spans="3:12" ht="17.25" thickBot="1" x14ac:dyDescent="0.45">
      <c r="E175" s="10" t="s">
        <v>379</v>
      </c>
      <c r="G175" s="10" t="s">
        <v>379</v>
      </c>
      <c r="K175" s="10" t="s">
        <v>378</v>
      </c>
    </row>
    <row r="176" spans="3:12" ht="17.25" thickBot="1" x14ac:dyDescent="0.45">
      <c r="E176" s="10" t="s">
        <v>206</v>
      </c>
      <c r="G176" s="10" t="s">
        <v>206</v>
      </c>
      <c r="K176" s="10" t="s">
        <v>380</v>
      </c>
    </row>
    <row r="177" spans="3:11" ht="17.25" thickBot="1" x14ac:dyDescent="0.45">
      <c r="E177" s="10" t="s">
        <v>226</v>
      </c>
      <c r="G177" s="10" t="s">
        <v>226</v>
      </c>
      <c r="K177" s="10" t="s">
        <v>204</v>
      </c>
    </row>
    <row r="178" spans="3:11" ht="17.25" thickBot="1" x14ac:dyDescent="0.45">
      <c r="E178" s="10" t="s">
        <v>19</v>
      </c>
      <c r="G178" s="10" t="s">
        <v>19</v>
      </c>
    </row>
    <row r="179" spans="3:11" ht="17.25" thickBot="1" x14ac:dyDescent="0.45">
      <c r="K179" s="67" t="s">
        <v>216</v>
      </c>
    </row>
    <row r="180" spans="3:11" ht="17.25" thickBot="1" x14ac:dyDescent="0.45">
      <c r="K180" s="67" t="s">
        <v>72</v>
      </c>
    </row>
    <row r="181" spans="3:11" ht="17.25" thickBot="1" x14ac:dyDescent="0.45">
      <c r="K181" s="37" t="s">
        <v>3</v>
      </c>
    </row>
    <row r="182" spans="3:11" ht="17.25" thickBot="1" x14ac:dyDescent="0.45">
      <c r="K182" s="10" t="s">
        <v>217</v>
      </c>
    </row>
    <row r="183" spans="3:11" ht="17.25" thickBot="1" x14ac:dyDescent="0.45">
      <c r="K183" s="10" t="s">
        <v>66</v>
      </c>
    </row>
    <row r="184" spans="3:11" ht="17.25" thickBot="1" x14ac:dyDescent="0.45">
      <c r="K184" s="10" t="s">
        <v>19</v>
      </c>
    </row>
    <row r="186" spans="3:11" ht="19.5" x14ac:dyDescent="0.45">
      <c r="C186" s="79" t="s">
        <v>490</v>
      </c>
    </row>
    <row r="187" spans="3:11" ht="17.25" thickBot="1" x14ac:dyDescent="0.45"/>
    <row r="188" spans="3:11" ht="17.25" thickBot="1" x14ac:dyDescent="0.45">
      <c r="E188" s="67" t="s">
        <v>221</v>
      </c>
      <c r="F188" s="68" t="s">
        <v>491</v>
      </c>
      <c r="G188" s="67" t="s">
        <v>409</v>
      </c>
    </row>
    <row r="189" spans="3:11" ht="17.25" thickBot="1" x14ac:dyDescent="0.45">
      <c r="E189" s="67" t="s">
        <v>222</v>
      </c>
      <c r="G189" s="67" t="s">
        <v>411</v>
      </c>
      <c r="I189" s="67" t="s">
        <v>372</v>
      </c>
      <c r="J189" s="68" t="s">
        <v>455</v>
      </c>
    </row>
    <row r="190" spans="3:11" ht="17.25" thickBot="1" x14ac:dyDescent="0.45">
      <c r="E190" s="37" t="s">
        <v>3</v>
      </c>
      <c r="G190" s="37" t="s">
        <v>3</v>
      </c>
      <c r="I190" s="67" t="s">
        <v>374</v>
      </c>
    </row>
    <row r="191" spans="3:11" ht="17.25" thickBot="1" x14ac:dyDescent="0.45">
      <c r="E191" s="10" t="s">
        <v>223</v>
      </c>
      <c r="G191" s="10" t="s">
        <v>223</v>
      </c>
      <c r="I191" s="37" t="s">
        <v>3</v>
      </c>
    </row>
    <row r="192" spans="3:11" ht="17.25" thickBot="1" x14ac:dyDescent="0.45">
      <c r="E192" s="10" t="s">
        <v>76</v>
      </c>
      <c r="G192" s="10" t="s">
        <v>375</v>
      </c>
      <c r="I192" s="10" t="s">
        <v>376</v>
      </c>
    </row>
    <row r="193" spans="3:9" ht="17.25" thickBot="1" x14ac:dyDescent="0.45">
      <c r="E193" s="10" t="s">
        <v>224</v>
      </c>
      <c r="G193" s="10" t="s">
        <v>117</v>
      </c>
      <c r="I193" s="10" t="s">
        <v>377</v>
      </c>
    </row>
    <row r="194" spans="3:9" ht="17.25" thickBot="1" x14ac:dyDescent="0.45">
      <c r="E194" s="10" t="s">
        <v>379</v>
      </c>
      <c r="I194" s="10" t="s">
        <v>378</v>
      </c>
    </row>
    <row r="195" spans="3:9" ht="17.25" thickBot="1" x14ac:dyDescent="0.45">
      <c r="E195" s="10" t="s">
        <v>206</v>
      </c>
      <c r="I195" s="10" t="s">
        <v>380</v>
      </c>
    </row>
    <row r="196" spans="3:9" ht="17.25" thickBot="1" x14ac:dyDescent="0.45">
      <c r="E196" s="10" t="s">
        <v>226</v>
      </c>
      <c r="I196" s="10" t="s">
        <v>204</v>
      </c>
    </row>
    <row r="197" spans="3:9" ht="17.25" thickBot="1" x14ac:dyDescent="0.45">
      <c r="E197" s="10" t="s">
        <v>19</v>
      </c>
    </row>
    <row r="198" spans="3:9" ht="17.25" thickBot="1" x14ac:dyDescent="0.45">
      <c r="I198" s="67" t="s">
        <v>216</v>
      </c>
    </row>
    <row r="199" spans="3:9" ht="17.25" thickBot="1" x14ac:dyDescent="0.45">
      <c r="I199" s="67" t="s">
        <v>72</v>
      </c>
    </row>
    <row r="200" spans="3:9" ht="17.25" thickBot="1" x14ac:dyDescent="0.45">
      <c r="I200" s="37" t="s">
        <v>3</v>
      </c>
    </row>
    <row r="201" spans="3:9" ht="17.25" thickBot="1" x14ac:dyDescent="0.45">
      <c r="I201" s="10" t="s">
        <v>217</v>
      </c>
    </row>
    <row r="202" spans="3:9" ht="17.25" thickBot="1" x14ac:dyDescent="0.45">
      <c r="I202" s="10" t="s">
        <v>66</v>
      </c>
    </row>
    <row r="203" spans="3:9" ht="17.25" thickBot="1" x14ac:dyDescent="0.45">
      <c r="I203" s="10" t="s">
        <v>19</v>
      </c>
    </row>
    <row r="206" spans="3:9" ht="19.5" x14ac:dyDescent="0.45">
      <c r="C206" s="79" t="s">
        <v>496</v>
      </c>
    </row>
    <row r="207" spans="3:9" ht="17.25" thickBot="1" x14ac:dyDescent="0.45"/>
    <row r="208" spans="3:9" ht="17.25" thickBot="1" x14ac:dyDescent="0.45">
      <c r="E208" s="67" t="s">
        <v>221</v>
      </c>
      <c r="G208" s="67" t="s">
        <v>419</v>
      </c>
    </row>
    <row r="209" spans="2:7" ht="17.25" thickBot="1" x14ac:dyDescent="0.45">
      <c r="E209" s="67" t="s">
        <v>222</v>
      </c>
      <c r="G209" s="67" t="s">
        <v>421</v>
      </c>
    </row>
    <row r="210" spans="2:7" ht="17.25" thickBot="1" x14ac:dyDescent="0.45">
      <c r="E210" s="37" t="s">
        <v>3</v>
      </c>
      <c r="G210" s="37" t="s">
        <v>3</v>
      </c>
    </row>
    <row r="211" spans="2:7" ht="17.25" thickBot="1" x14ac:dyDescent="0.45">
      <c r="E211" s="10" t="s">
        <v>223</v>
      </c>
      <c r="G211" s="10" t="s">
        <v>393</v>
      </c>
    </row>
    <row r="212" spans="2:7" ht="17.25" thickBot="1" x14ac:dyDescent="0.45">
      <c r="E212" s="10" t="s">
        <v>76</v>
      </c>
      <c r="G212" s="10" t="s">
        <v>379</v>
      </c>
    </row>
    <row r="213" spans="2:7" ht="17.25" thickBot="1" x14ac:dyDescent="0.45">
      <c r="E213" s="10" t="s">
        <v>224</v>
      </c>
      <c r="G213" s="10" t="s">
        <v>48</v>
      </c>
    </row>
    <row r="214" spans="2:7" ht="17.25" thickBot="1" x14ac:dyDescent="0.45">
      <c r="E214" s="10" t="s">
        <v>379</v>
      </c>
      <c r="G214" s="10" t="s">
        <v>278</v>
      </c>
    </row>
    <row r="215" spans="2:7" ht="17.25" thickBot="1" x14ac:dyDescent="0.45">
      <c r="E215" s="10" t="s">
        <v>206</v>
      </c>
      <c r="G215" s="10" t="s">
        <v>358</v>
      </c>
    </row>
    <row r="216" spans="2:7" ht="17.25" thickBot="1" x14ac:dyDescent="0.45">
      <c r="E216" s="10" t="s">
        <v>226</v>
      </c>
      <c r="G216" s="10" t="s">
        <v>363</v>
      </c>
    </row>
    <row r="217" spans="2:7" ht="17.25" thickBot="1" x14ac:dyDescent="0.45">
      <c r="E217" s="10" t="s">
        <v>19</v>
      </c>
      <c r="G217" s="10" t="s">
        <v>280</v>
      </c>
    </row>
    <row r="218" spans="2:7" ht="17.25" thickBot="1" x14ac:dyDescent="0.45">
      <c r="G218" s="10" t="s">
        <v>51</v>
      </c>
    </row>
    <row r="219" spans="2:7" ht="17.25" thickBot="1" x14ac:dyDescent="0.45">
      <c r="G219" s="10" t="s">
        <v>19</v>
      </c>
    </row>
    <row r="223" spans="2:7" ht="22.5" x14ac:dyDescent="0.5">
      <c r="B223" s="70" t="s">
        <v>494</v>
      </c>
    </row>
    <row r="225" spans="3:11" ht="19.5" x14ac:dyDescent="0.45">
      <c r="C225" s="79" t="s">
        <v>495</v>
      </c>
    </row>
    <row r="226" spans="3:11" ht="17.25" thickBot="1" x14ac:dyDescent="0.45"/>
    <row r="227" spans="3:11" ht="17.25" thickBot="1" x14ac:dyDescent="0.45">
      <c r="E227" s="67" t="s">
        <v>372</v>
      </c>
      <c r="F227" s="68" t="s">
        <v>455</v>
      </c>
      <c r="G227" s="67" t="s">
        <v>260</v>
      </c>
      <c r="I227" s="67" t="s">
        <v>298</v>
      </c>
    </row>
    <row r="228" spans="3:11" ht="17.25" thickBot="1" x14ac:dyDescent="0.45">
      <c r="E228" s="67" t="s">
        <v>374</v>
      </c>
      <c r="G228" s="67" t="s">
        <v>259</v>
      </c>
      <c r="I228" s="67" t="s">
        <v>297</v>
      </c>
      <c r="K228" s="67" t="s">
        <v>419</v>
      </c>
    </row>
    <row r="229" spans="3:11" ht="17.25" thickBot="1" x14ac:dyDescent="0.45">
      <c r="E229" s="37" t="s">
        <v>3</v>
      </c>
      <c r="G229" s="37" t="s">
        <v>3</v>
      </c>
      <c r="I229" s="37" t="s">
        <v>3</v>
      </c>
      <c r="K229" s="67" t="s">
        <v>421</v>
      </c>
    </row>
    <row r="230" spans="3:11" ht="17.25" thickBot="1" x14ac:dyDescent="0.45">
      <c r="E230" s="10" t="s">
        <v>376</v>
      </c>
      <c r="G230" s="10" t="s">
        <v>376</v>
      </c>
      <c r="I230" s="10" t="s">
        <v>376</v>
      </c>
      <c r="K230" s="37" t="s">
        <v>3</v>
      </c>
    </row>
    <row r="231" spans="3:11" ht="17.25" thickBot="1" x14ac:dyDescent="0.45">
      <c r="E231" s="10" t="s">
        <v>377</v>
      </c>
      <c r="G231" s="10" t="s">
        <v>230</v>
      </c>
      <c r="I231" s="10" t="s">
        <v>393</v>
      </c>
      <c r="K231" s="10" t="s">
        <v>393</v>
      </c>
    </row>
    <row r="232" spans="3:11" ht="17.25" thickBot="1" x14ac:dyDescent="0.45">
      <c r="E232" s="10" t="s">
        <v>378</v>
      </c>
      <c r="G232" s="10" t="s">
        <v>266</v>
      </c>
      <c r="I232" s="10" t="s">
        <v>282</v>
      </c>
      <c r="K232" s="10" t="s">
        <v>379</v>
      </c>
    </row>
    <row r="233" spans="3:11" ht="17.25" thickBot="1" x14ac:dyDescent="0.45">
      <c r="E233" s="10" t="s">
        <v>380</v>
      </c>
      <c r="G233" s="10" t="s">
        <v>262</v>
      </c>
      <c r="K233" s="10" t="s">
        <v>48</v>
      </c>
    </row>
    <row r="234" spans="3:11" ht="17.25" thickBot="1" x14ac:dyDescent="0.45">
      <c r="E234" s="10" t="s">
        <v>204</v>
      </c>
      <c r="G234" s="10" t="s">
        <v>264</v>
      </c>
      <c r="K234" s="10" t="s">
        <v>278</v>
      </c>
    </row>
    <row r="235" spans="3:11" ht="17.25" thickBot="1" x14ac:dyDescent="0.45">
      <c r="G235" s="10" t="s">
        <v>276</v>
      </c>
      <c r="K235" s="10" t="s">
        <v>358</v>
      </c>
    </row>
    <row r="236" spans="3:11" ht="17.25" thickBot="1" x14ac:dyDescent="0.45">
      <c r="G236" s="10" t="s">
        <v>19</v>
      </c>
      <c r="K236" s="10" t="s">
        <v>363</v>
      </c>
    </row>
    <row r="237" spans="3:11" ht="17.25" thickBot="1" x14ac:dyDescent="0.45">
      <c r="K237" s="10" t="s">
        <v>280</v>
      </c>
    </row>
    <row r="238" spans="3:11" ht="17.25" thickBot="1" x14ac:dyDescent="0.45">
      <c r="K238" s="10" t="s">
        <v>51</v>
      </c>
    </row>
    <row r="239" spans="3:11" ht="17.25" thickBot="1" x14ac:dyDescent="0.45">
      <c r="K239" s="10" t="s">
        <v>19</v>
      </c>
    </row>
    <row r="240" spans="3:11" ht="17.25" thickBot="1" x14ac:dyDescent="0.45"/>
    <row r="241" spans="9:11" ht="17.25" thickBot="1" x14ac:dyDescent="0.45">
      <c r="I241" s="67" t="s">
        <v>300</v>
      </c>
    </row>
    <row r="242" spans="9:11" ht="17.25" thickBot="1" x14ac:dyDescent="0.45">
      <c r="I242" s="67" t="s">
        <v>283</v>
      </c>
    </row>
    <row r="243" spans="9:11" ht="17.25" thickBot="1" x14ac:dyDescent="0.45">
      <c r="I243" s="37" t="s">
        <v>3</v>
      </c>
      <c r="K243" s="80" t="s">
        <v>258</v>
      </c>
    </row>
    <row r="244" spans="9:11" ht="17.25" thickBot="1" x14ac:dyDescent="0.45">
      <c r="I244" s="10" t="s">
        <v>376</v>
      </c>
      <c r="K244" s="81" t="s">
        <v>254</v>
      </c>
    </row>
    <row r="245" spans="9:11" ht="17.25" thickBot="1" x14ac:dyDescent="0.45">
      <c r="I245" s="10" t="s">
        <v>48</v>
      </c>
      <c r="K245" s="82" t="s">
        <v>3</v>
      </c>
    </row>
    <row r="246" spans="9:11" ht="17.25" thickBot="1" x14ac:dyDescent="0.45">
      <c r="I246" s="10" t="s">
        <v>285</v>
      </c>
      <c r="K246" s="83" t="s">
        <v>255</v>
      </c>
    </row>
    <row r="247" spans="9:11" ht="17.25" thickBot="1" x14ac:dyDescent="0.45">
      <c r="I247" s="10" t="s">
        <v>19</v>
      </c>
      <c r="K247" s="83" t="s">
        <v>42</v>
      </c>
    </row>
    <row r="248" spans="9:11" ht="17.25" thickBot="1" x14ac:dyDescent="0.45">
      <c r="K248" s="83" t="s">
        <v>62</v>
      </c>
    </row>
    <row r="249" spans="9:11" ht="17.25" thickBot="1" x14ac:dyDescent="0.45">
      <c r="K249" s="83" t="s">
        <v>63</v>
      </c>
    </row>
    <row r="250" spans="9:11" x14ac:dyDescent="0.4">
      <c r="K250" s="84" t="s">
        <v>257</v>
      </c>
    </row>
    <row r="251" spans="9:11" ht="17.25" thickBot="1" x14ac:dyDescent="0.45"/>
    <row r="252" spans="9:11" ht="17.25" thickBot="1" x14ac:dyDescent="0.45">
      <c r="I252" s="67" t="s">
        <v>288</v>
      </c>
    </row>
    <row r="253" spans="9:11" ht="17.25" thickBot="1" x14ac:dyDescent="0.45">
      <c r="I253" s="67" t="s">
        <v>289</v>
      </c>
    </row>
    <row r="254" spans="9:11" ht="17.25" thickBot="1" x14ac:dyDescent="0.45">
      <c r="I254" s="37" t="s">
        <v>3</v>
      </c>
    </row>
    <row r="255" spans="9:11" ht="17.25" thickBot="1" x14ac:dyDescent="0.45">
      <c r="I255" s="10" t="s">
        <v>376</v>
      </c>
      <c r="K255" s="67" t="s">
        <v>253</v>
      </c>
    </row>
    <row r="256" spans="9:11" ht="17.25" thickBot="1" x14ac:dyDescent="0.45">
      <c r="I256" s="10" t="s">
        <v>48</v>
      </c>
      <c r="K256" s="67" t="s">
        <v>252</v>
      </c>
    </row>
    <row r="257" spans="9:11" ht="17.25" thickBot="1" x14ac:dyDescent="0.45">
      <c r="I257" s="10" t="s">
        <v>291</v>
      </c>
      <c r="K257" s="37" t="s">
        <v>3</v>
      </c>
    </row>
    <row r="258" spans="9:11" ht="17.25" thickBot="1" x14ac:dyDescent="0.45">
      <c r="I258" s="10" t="s">
        <v>230</v>
      </c>
      <c r="K258" s="10" t="s">
        <v>230</v>
      </c>
    </row>
    <row r="259" spans="9:11" ht="17.25" thickBot="1" x14ac:dyDescent="0.45">
      <c r="I259" s="10" t="s">
        <v>285</v>
      </c>
      <c r="K259" s="10" t="s">
        <v>232</v>
      </c>
    </row>
    <row r="260" spans="9:11" ht="17.25" thickBot="1" x14ac:dyDescent="0.45">
      <c r="I260" s="10" t="s">
        <v>304</v>
      </c>
      <c r="K260" s="10" t="s">
        <v>234</v>
      </c>
    </row>
    <row r="261" spans="9:11" ht="17.25" thickBot="1" x14ac:dyDescent="0.45">
      <c r="I261" s="10" t="s">
        <v>204</v>
      </c>
      <c r="K261" s="10" t="s">
        <v>236</v>
      </c>
    </row>
    <row r="262" spans="9:11" ht="17.25" thickBot="1" x14ac:dyDescent="0.45">
      <c r="I262" s="10" t="s">
        <v>293</v>
      </c>
      <c r="K262" s="10" t="s">
        <v>238</v>
      </c>
    </row>
    <row r="263" spans="9:11" ht="17.25" thickBot="1" x14ac:dyDescent="0.45">
      <c r="I263" s="10" t="s">
        <v>19</v>
      </c>
      <c r="K263" s="10" t="s">
        <v>240</v>
      </c>
    </row>
    <row r="264" spans="9:11" ht="17.25" thickBot="1" x14ac:dyDescent="0.45">
      <c r="K264" s="10" t="s">
        <v>242</v>
      </c>
    </row>
    <row r="265" spans="9:11" ht="17.25" thickBot="1" x14ac:dyDescent="0.45">
      <c r="K265" s="10" t="s">
        <v>244</v>
      </c>
    </row>
    <row r="266" spans="9:11" ht="17.25" thickBot="1" x14ac:dyDescent="0.45">
      <c r="K266" s="10" t="s">
        <v>246</v>
      </c>
    </row>
    <row r="267" spans="9:11" ht="17.25" thickBot="1" x14ac:dyDescent="0.45">
      <c r="K267" s="10" t="s">
        <v>249</v>
      </c>
    </row>
    <row r="268" spans="9:11" ht="17.25" thickBot="1" x14ac:dyDescent="0.45">
      <c r="K268" s="10" t="s">
        <v>251</v>
      </c>
    </row>
    <row r="270" spans="9:11" ht="17.25" thickBot="1" x14ac:dyDescent="0.45">
      <c r="K270" s="80" t="s">
        <v>258</v>
      </c>
    </row>
    <row r="271" spans="9:11" ht="17.25" thickBot="1" x14ac:dyDescent="0.45">
      <c r="K271" s="81" t="s">
        <v>254</v>
      </c>
    </row>
    <row r="272" spans="9:11" ht="17.25" thickBot="1" x14ac:dyDescent="0.45">
      <c r="K272" s="82" t="s">
        <v>3</v>
      </c>
    </row>
    <row r="273" spans="9:11" ht="17.25" thickBot="1" x14ac:dyDescent="0.45">
      <c r="K273" s="83" t="s">
        <v>255</v>
      </c>
    </row>
    <row r="274" spans="9:11" ht="17.25" thickBot="1" x14ac:dyDescent="0.45">
      <c r="K274" s="83" t="s">
        <v>42</v>
      </c>
    </row>
    <row r="275" spans="9:11" ht="17.25" thickBot="1" x14ac:dyDescent="0.45">
      <c r="K275" s="83" t="s">
        <v>62</v>
      </c>
    </row>
    <row r="276" spans="9:11" ht="17.25" thickBot="1" x14ac:dyDescent="0.45">
      <c r="K276" s="83" t="s">
        <v>63</v>
      </c>
    </row>
    <row r="277" spans="9:11" x14ac:dyDescent="0.4">
      <c r="K277" s="84" t="s">
        <v>257</v>
      </c>
    </row>
    <row r="278" spans="9:11" ht="17.25" thickBot="1" x14ac:dyDescent="0.45"/>
    <row r="279" spans="9:11" ht="17.25" thickBot="1" x14ac:dyDescent="0.45">
      <c r="I279" s="67" t="s">
        <v>302</v>
      </c>
    </row>
    <row r="280" spans="9:11" ht="17.25" thickBot="1" x14ac:dyDescent="0.45">
      <c r="I280" s="67" t="s">
        <v>286</v>
      </c>
    </row>
    <row r="281" spans="9:11" ht="17.25" thickBot="1" x14ac:dyDescent="0.45">
      <c r="I281" s="37" t="s">
        <v>3</v>
      </c>
    </row>
    <row r="282" spans="9:11" ht="17.25" thickBot="1" x14ac:dyDescent="0.45">
      <c r="I282" s="10" t="s">
        <v>376</v>
      </c>
    </row>
    <row r="283" spans="9:11" ht="17.25" thickBot="1" x14ac:dyDescent="0.45">
      <c r="I283" s="10" t="s">
        <v>48</v>
      </c>
    </row>
    <row r="284" spans="9:11" ht="17.25" thickBot="1" x14ac:dyDescent="0.45">
      <c r="I284" s="10" t="s">
        <v>304</v>
      </c>
    </row>
    <row r="285" spans="9:11" ht="17.25" thickBot="1" x14ac:dyDescent="0.45">
      <c r="I285" s="10" t="s">
        <v>19</v>
      </c>
    </row>
    <row r="286" spans="9:11" ht="17.25" thickBot="1" x14ac:dyDescent="0.45"/>
    <row r="287" spans="9:11" ht="17.25" thickBot="1" x14ac:dyDescent="0.45">
      <c r="I287" s="67" t="s">
        <v>305</v>
      </c>
    </row>
    <row r="288" spans="9:11" ht="17.25" thickBot="1" x14ac:dyDescent="0.45">
      <c r="I288" s="67" t="s">
        <v>287</v>
      </c>
    </row>
    <row r="289" spans="9:9" ht="17.25" thickBot="1" x14ac:dyDescent="0.45">
      <c r="I289" s="37" t="s">
        <v>3</v>
      </c>
    </row>
    <row r="290" spans="9:9" ht="17.25" thickBot="1" x14ac:dyDescent="0.45">
      <c r="I290" s="10" t="s">
        <v>376</v>
      </c>
    </row>
    <row r="291" spans="9:9" ht="17.25" thickBot="1" x14ac:dyDescent="0.45">
      <c r="I291" s="10" t="s">
        <v>48</v>
      </c>
    </row>
    <row r="292" spans="9:9" ht="17.25" thickBot="1" x14ac:dyDescent="0.45">
      <c r="I292" s="10" t="s">
        <v>204</v>
      </c>
    </row>
    <row r="293" spans="9:9" ht="17.25" thickBot="1" x14ac:dyDescent="0.45">
      <c r="I293" s="10" t="s">
        <v>19</v>
      </c>
    </row>
    <row r="294" spans="9:9" ht="17.25" thickBot="1" x14ac:dyDescent="0.45"/>
    <row r="295" spans="9:9" ht="17.25" thickBot="1" x14ac:dyDescent="0.45">
      <c r="I295" s="67" t="s">
        <v>253</v>
      </c>
    </row>
    <row r="296" spans="9:9" ht="17.25" thickBot="1" x14ac:dyDescent="0.45">
      <c r="I296" s="67" t="s">
        <v>252</v>
      </c>
    </row>
    <row r="297" spans="9:9" ht="17.25" thickBot="1" x14ac:dyDescent="0.45">
      <c r="I297" s="37" t="s">
        <v>3</v>
      </c>
    </row>
    <row r="298" spans="9:9" ht="17.25" thickBot="1" x14ac:dyDescent="0.45">
      <c r="I298" s="10" t="s">
        <v>230</v>
      </c>
    </row>
    <row r="299" spans="9:9" ht="17.25" thickBot="1" x14ac:dyDescent="0.45">
      <c r="I299" s="10" t="s">
        <v>232</v>
      </c>
    </row>
    <row r="300" spans="9:9" ht="17.25" thickBot="1" x14ac:dyDescent="0.45">
      <c r="I300" s="10" t="s">
        <v>234</v>
      </c>
    </row>
    <row r="301" spans="9:9" ht="17.25" thickBot="1" x14ac:dyDescent="0.45">
      <c r="I301" s="10" t="s">
        <v>236</v>
      </c>
    </row>
    <row r="302" spans="9:9" ht="17.25" thickBot="1" x14ac:dyDescent="0.45">
      <c r="I302" s="10" t="s">
        <v>238</v>
      </c>
    </row>
    <row r="303" spans="9:9" ht="17.25" thickBot="1" x14ac:dyDescent="0.45">
      <c r="I303" s="10" t="s">
        <v>240</v>
      </c>
    </row>
    <row r="304" spans="9:9" ht="17.25" thickBot="1" x14ac:dyDescent="0.45">
      <c r="I304" s="10" t="s">
        <v>242</v>
      </c>
    </row>
    <row r="305" spans="9:9" ht="17.25" thickBot="1" x14ac:dyDescent="0.45">
      <c r="I305" s="10" t="s">
        <v>244</v>
      </c>
    </row>
    <row r="306" spans="9:9" ht="17.25" thickBot="1" x14ac:dyDescent="0.45">
      <c r="I306" s="10" t="s">
        <v>246</v>
      </c>
    </row>
    <row r="307" spans="9:9" ht="17.25" thickBot="1" x14ac:dyDescent="0.45">
      <c r="I307" s="10" t="s">
        <v>249</v>
      </c>
    </row>
    <row r="308" spans="9:9" ht="17.25" thickBot="1" x14ac:dyDescent="0.45">
      <c r="I308" s="10" t="s">
        <v>251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3290-0B99-458E-A6B3-281F4876F9C6}">
  <dimension ref="A1:BG90"/>
  <sheetViews>
    <sheetView zoomScale="70" zoomScaleNormal="70" workbookViewId="0">
      <selection activeCell="AY56" sqref="AY56:AY67"/>
    </sheetView>
  </sheetViews>
  <sheetFormatPr defaultColWidth="15" defaultRowHeight="18.75" x14ac:dyDescent="0.4"/>
  <cols>
    <col min="1" max="1" width="5" customWidth="1"/>
    <col min="2" max="2" width="5" style="63" customWidth="1"/>
    <col min="3" max="3" width="20" customWidth="1"/>
    <col min="4" max="9" width="2.5" style="63" customWidth="1"/>
    <col min="10" max="10" width="5" style="63" customWidth="1"/>
    <col min="11" max="11" width="20" customWidth="1"/>
    <col min="12" max="17" width="2.5" style="63" customWidth="1"/>
    <col min="18" max="18" width="5" style="63" customWidth="1"/>
    <col min="19" max="19" width="20" customWidth="1"/>
    <col min="20" max="25" width="2.5" style="63" customWidth="1"/>
    <col min="26" max="26" width="5" style="63" customWidth="1"/>
    <col min="27" max="27" width="20" customWidth="1"/>
    <col min="28" max="33" width="2.5" style="63" customWidth="1"/>
    <col min="34" max="34" width="5" style="63" customWidth="1"/>
    <col min="35" max="35" width="20" customWidth="1"/>
    <col min="36" max="41" width="2.5" customWidth="1"/>
    <col min="42" max="42" width="5" customWidth="1"/>
    <col min="43" max="43" width="20" customWidth="1"/>
    <col min="44" max="49" width="2.625" customWidth="1"/>
    <col min="50" max="50" width="5" customWidth="1"/>
    <col min="51" max="51" width="20" customWidth="1"/>
    <col min="52" max="57" width="2.5" customWidth="1"/>
    <col min="58" max="58" width="5" customWidth="1"/>
    <col min="59" max="59" width="3.375" style="65" customWidth="1"/>
  </cols>
  <sheetData>
    <row r="1" spans="1:42" x14ac:dyDescent="0.4">
      <c r="A1" t="s">
        <v>444</v>
      </c>
    </row>
    <row r="2" spans="1:42" x14ac:dyDescent="0.4">
      <c r="C2" s="63"/>
      <c r="J2"/>
      <c r="K2" s="63"/>
      <c r="R2"/>
      <c r="S2" s="63"/>
      <c r="Z2"/>
    </row>
    <row r="3" spans="1:42" x14ac:dyDescent="0.4">
      <c r="B3" s="64" t="s">
        <v>437</v>
      </c>
    </row>
    <row r="4" spans="1:42" ht="19.5" thickBot="1" x14ac:dyDescent="0.45">
      <c r="B4" s="64"/>
      <c r="D4" s="63" t="s">
        <v>381</v>
      </c>
      <c r="E4" s="63" t="s">
        <v>382</v>
      </c>
      <c r="F4" s="63" t="s">
        <v>383</v>
      </c>
      <c r="G4" s="63" t="s">
        <v>389</v>
      </c>
      <c r="H4" s="63" t="s">
        <v>442</v>
      </c>
      <c r="I4" s="63" t="s">
        <v>443</v>
      </c>
      <c r="L4" s="63" t="s">
        <v>381</v>
      </c>
      <c r="M4" s="63" t="s">
        <v>382</v>
      </c>
      <c r="N4" s="63" t="s">
        <v>383</v>
      </c>
      <c r="O4" s="63" t="s">
        <v>389</v>
      </c>
      <c r="P4" s="63" t="s">
        <v>442</v>
      </c>
      <c r="Q4" s="63" t="s">
        <v>443</v>
      </c>
      <c r="T4" s="63" t="s">
        <v>381</v>
      </c>
      <c r="U4" s="63" t="s">
        <v>382</v>
      </c>
      <c r="V4" s="63" t="s">
        <v>383</v>
      </c>
      <c r="W4" s="63" t="s">
        <v>389</v>
      </c>
      <c r="X4" s="63" t="s">
        <v>442</v>
      </c>
      <c r="Y4" s="63" t="s">
        <v>443</v>
      </c>
      <c r="AB4" s="63" t="s">
        <v>381</v>
      </c>
      <c r="AC4" s="63" t="s">
        <v>382</v>
      </c>
      <c r="AD4" s="63" t="s">
        <v>383</v>
      </c>
      <c r="AE4" s="63" t="s">
        <v>389</v>
      </c>
      <c r="AF4" s="63" t="s">
        <v>442</v>
      </c>
      <c r="AG4" s="63" t="s">
        <v>443</v>
      </c>
      <c r="AJ4" s="63" t="s">
        <v>381</v>
      </c>
      <c r="AK4" s="63" t="s">
        <v>382</v>
      </c>
      <c r="AL4" s="63" t="s">
        <v>383</v>
      </c>
      <c r="AM4" s="63" t="s">
        <v>389</v>
      </c>
      <c r="AN4" s="63" t="s">
        <v>442</v>
      </c>
      <c r="AO4" s="63" t="s">
        <v>443</v>
      </c>
    </row>
    <row r="5" spans="1:42" ht="19.5" thickBot="1" x14ac:dyDescent="0.45">
      <c r="C5" s="27" t="s">
        <v>213</v>
      </c>
      <c r="K5" s="27" t="s">
        <v>431</v>
      </c>
      <c r="L5"/>
      <c r="M5"/>
      <c r="N5"/>
      <c r="O5"/>
      <c r="P5"/>
      <c r="Q5"/>
      <c r="S5" s="27" t="s">
        <v>372</v>
      </c>
      <c r="AA5" s="27" t="s">
        <v>398</v>
      </c>
      <c r="AI5" s="27" t="s">
        <v>170</v>
      </c>
      <c r="AJ5" s="63"/>
      <c r="AK5" s="63"/>
      <c r="AL5" s="63"/>
      <c r="AM5" s="63"/>
      <c r="AN5" s="63"/>
      <c r="AO5" s="63"/>
      <c r="AP5" s="63"/>
    </row>
    <row r="6" spans="1:42" ht="19.5" thickBot="1" x14ac:dyDescent="0.45">
      <c r="C6" s="27" t="s">
        <v>55</v>
      </c>
      <c r="K6" s="27" t="s">
        <v>432</v>
      </c>
      <c r="L6"/>
      <c r="M6"/>
      <c r="N6"/>
      <c r="O6"/>
      <c r="P6"/>
      <c r="Q6"/>
      <c r="S6" s="27" t="s">
        <v>374</v>
      </c>
      <c r="AA6" s="27" t="s">
        <v>400</v>
      </c>
      <c r="AI6" s="27" t="s">
        <v>40</v>
      </c>
      <c r="AJ6" s="63"/>
      <c r="AK6" s="63"/>
      <c r="AL6" s="63"/>
      <c r="AM6" s="63"/>
      <c r="AN6" s="63"/>
      <c r="AO6" s="63"/>
      <c r="AP6" s="63"/>
    </row>
    <row r="7" spans="1:42" ht="19.5" thickBot="1" x14ac:dyDescent="0.45">
      <c r="C7" s="37" t="s">
        <v>3</v>
      </c>
      <c r="K7" s="37" t="s">
        <v>3</v>
      </c>
      <c r="S7" s="37" t="s">
        <v>3</v>
      </c>
      <c r="AA7" s="37" t="s">
        <v>3</v>
      </c>
      <c r="AI7" s="37" t="s">
        <v>3</v>
      </c>
      <c r="AP7" s="63"/>
    </row>
    <row r="8" spans="1:42" ht="19.5" thickBot="1" x14ac:dyDescent="0.45">
      <c r="C8" s="10" t="s">
        <v>404</v>
      </c>
      <c r="D8" s="63" t="s">
        <v>381</v>
      </c>
      <c r="E8" s="63" t="s">
        <v>382</v>
      </c>
      <c r="K8" s="10" t="s">
        <v>404</v>
      </c>
      <c r="L8" s="63" t="s">
        <v>381</v>
      </c>
      <c r="M8"/>
      <c r="N8"/>
      <c r="O8" s="63" t="s">
        <v>389</v>
      </c>
      <c r="S8" s="10" t="s">
        <v>376</v>
      </c>
      <c r="T8" s="63" t="s">
        <v>381</v>
      </c>
      <c r="U8" s="63" t="s">
        <v>382</v>
      </c>
      <c r="AA8" s="10" t="s">
        <v>375</v>
      </c>
      <c r="AB8" s="63" t="s">
        <v>381</v>
      </c>
      <c r="AE8" s="63" t="s">
        <v>389</v>
      </c>
      <c r="AI8" s="10" t="s">
        <v>39</v>
      </c>
      <c r="AJ8" s="63" t="s">
        <v>381</v>
      </c>
      <c r="AK8" s="63"/>
      <c r="AL8" s="63"/>
      <c r="AM8" s="63"/>
      <c r="AN8" s="63"/>
      <c r="AO8" s="63"/>
      <c r="AP8" s="63"/>
    </row>
    <row r="9" spans="1:42" ht="19.5" thickBot="1" x14ac:dyDescent="0.45">
      <c r="C9" s="10" t="s">
        <v>133</v>
      </c>
      <c r="F9" s="63" t="s">
        <v>383</v>
      </c>
      <c r="K9" s="10" t="s">
        <v>423</v>
      </c>
      <c r="L9" s="63" t="s">
        <v>381</v>
      </c>
      <c r="M9"/>
      <c r="N9"/>
      <c r="O9" s="63" t="s">
        <v>389</v>
      </c>
      <c r="S9" s="10" t="s">
        <v>377</v>
      </c>
      <c r="AA9" s="10" t="s">
        <v>48</v>
      </c>
      <c r="AB9" s="63" t="s">
        <v>381</v>
      </c>
      <c r="AI9" s="10" t="s">
        <v>38</v>
      </c>
      <c r="AJ9" s="63"/>
      <c r="AK9" s="63"/>
      <c r="AL9" s="63"/>
      <c r="AM9" s="63"/>
      <c r="AN9" s="63"/>
      <c r="AO9" s="63" t="s">
        <v>443</v>
      </c>
      <c r="AP9" s="63"/>
    </row>
    <row r="10" spans="1:42" ht="19.5" thickBot="1" x14ac:dyDescent="0.45">
      <c r="C10" s="10" t="s">
        <v>323</v>
      </c>
      <c r="I10" s="63" t="s">
        <v>443</v>
      </c>
      <c r="K10" s="10" t="s">
        <v>375</v>
      </c>
      <c r="L10" s="63" t="s">
        <v>381</v>
      </c>
      <c r="M10"/>
      <c r="N10"/>
      <c r="O10" s="63" t="s">
        <v>389</v>
      </c>
      <c r="S10" s="10" t="s">
        <v>378</v>
      </c>
      <c r="X10" s="63" t="s">
        <v>442</v>
      </c>
      <c r="AA10" s="10" t="s">
        <v>149</v>
      </c>
      <c r="AI10" s="10" t="s">
        <v>69</v>
      </c>
      <c r="AJ10" s="63"/>
      <c r="AK10" s="63"/>
      <c r="AL10" s="63"/>
      <c r="AM10" s="63"/>
      <c r="AN10" s="63"/>
      <c r="AO10" s="63"/>
      <c r="AP10" s="63"/>
    </row>
    <row r="11" spans="1:42" ht="19.5" thickBot="1" x14ac:dyDescent="0.45">
      <c r="C11" s="10" t="s">
        <v>219</v>
      </c>
      <c r="H11" s="63" t="s">
        <v>442</v>
      </c>
      <c r="K11" s="10" t="s">
        <v>164</v>
      </c>
      <c r="L11"/>
      <c r="M11"/>
      <c r="N11"/>
      <c r="O11"/>
      <c r="P11" t="s">
        <v>442</v>
      </c>
      <c r="Q11"/>
      <c r="S11" s="10" t="s">
        <v>380</v>
      </c>
      <c r="W11" s="63" t="s">
        <v>389</v>
      </c>
      <c r="AA11" s="10" t="s">
        <v>69</v>
      </c>
      <c r="AG11" s="63" t="s">
        <v>443</v>
      </c>
      <c r="AI11" s="10" t="s">
        <v>164</v>
      </c>
      <c r="AJ11" s="63"/>
      <c r="AK11" s="63"/>
      <c r="AL11" s="63"/>
      <c r="AM11" s="63"/>
      <c r="AN11" s="63" t="s">
        <v>442</v>
      </c>
      <c r="AO11" s="63"/>
      <c r="AP11" s="63"/>
    </row>
    <row r="12" spans="1:42" ht="19.5" thickBot="1" x14ac:dyDescent="0.45">
      <c r="C12" s="10" t="s">
        <v>375</v>
      </c>
      <c r="G12" s="63" t="s">
        <v>389</v>
      </c>
      <c r="S12" s="10" t="s">
        <v>204</v>
      </c>
      <c r="AA12" s="10" t="s">
        <v>397</v>
      </c>
      <c r="AF12" s="63" t="s">
        <v>442</v>
      </c>
      <c r="AI12" s="10" t="s">
        <v>404</v>
      </c>
      <c r="AJ12" s="63"/>
      <c r="AK12" s="63"/>
      <c r="AL12" s="63"/>
      <c r="AM12" s="63" t="s">
        <v>389</v>
      </c>
      <c r="AN12" s="63"/>
      <c r="AO12" s="63"/>
      <c r="AP12" s="63"/>
    </row>
    <row r="13" spans="1:42" ht="19.5" thickBot="1" x14ac:dyDescent="0.45">
      <c r="C13" s="10" t="s">
        <v>19</v>
      </c>
      <c r="AI13" s="10" t="s">
        <v>378</v>
      </c>
      <c r="AJ13" s="63"/>
      <c r="AK13" s="63"/>
      <c r="AL13" s="63"/>
      <c r="AM13" s="63"/>
      <c r="AN13" s="63" t="s">
        <v>442</v>
      </c>
      <c r="AO13" s="63"/>
      <c r="AP13" s="63"/>
    </row>
    <row r="14" spans="1:42" ht="19.5" thickBot="1" x14ac:dyDescent="0.45">
      <c r="AI14" s="10" t="s">
        <v>375</v>
      </c>
      <c r="AJ14" s="63"/>
      <c r="AK14" s="63"/>
      <c r="AL14" s="63"/>
      <c r="AM14" s="63" t="s">
        <v>389</v>
      </c>
      <c r="AN14" s="63"/>
      <c r="AO14" s="63"/>
      <c r="AP14" s="63"/>
    </row>
    <row r="15" spans="1:42" ht="19.5" thickBot="1" x14ac:dyDescent="0.45">
      <c r="AI15" s="10" t="s">
        <v>223</v>
      </c>
      <c r="AJ15" s="63"/>
      <c r="AK15" s="63"/>
      <c r="AL15" s="63"/>
      <c r="AM15" s="63" t="s">
        <v>389</v>
      </c>
      <c r="AN15" s="63"/>
      <c r="AO15" s="63"/>
      <c r="AP15" s="63"/>
    </row>
    <row r="16" spans="1:42" ht="19.5" thickBot="1" x14ac:dyDescent="0.45">
      <c r="AI16" s="10" t="s">
        <v>117</v>
      </c>
      <c r="AJ16" s="63"/>
      <c r="AK16" s="63"/>
      <c r="AL16" s="63"/>
      <c r="AM16" s="63" t="s">
        <v>389</v>
      </c>
      <c r="AN16" s="63"/>
      <c r="AO16" s="63"/>
      <c r="AP16" s="63"/>
    </row>
    <row r="17" spans="2:42" ht="19.5" thickBot="1" x14ac:dyDescent="0.45">
      <c r="S17" s="63"/>
      <c r="AI17" s="10" t="s">
        <v>41</v>
      </c>
      <c r="AJ17" s="63"/>
      <c r="AK17" s="63"/>
      <c r="AL17" s="63"/>
      <c r="AM17" s="63"/>
      <c r="AN17" s="63"/>
      <c r="AO17" s="63"/>
      <c r="AP17" s="63"/>
    </row>
    <row r="18" spans="2:42" ht="19.5" customHeight="1" x14ac:dyDescent="0.4"/>
    <row r="19" spans="2:42" ht="19.5" customHeight="1" x14ac:dyDescent="0.4"/>
    <row r="20" spans="2:42" ht="19.5" customHeight="1" x14ac:dyDescent="0.4"/>
    <row r="21" spans="2:42" x14ac:dyDescent="0.4">
      <c r="B21" s="64" t="s">
        <v>438</v>
      </c>
      <c r="K21" s="63"/>
    </row>
    <row r="22" spans="2:42" ht="19.5" thickBot="1" x14ac:dyDescent="0.45">
      <c r="B22" s="64"/>
      <c r="D22" s="63" t="s">
        <v>381</v>
      </c>
      <c r="E22" s="63" t="s">
        <v>382</v>
      </c>
      <c r="F22" s="63" t="s">
        <v>383</v>
      </c>
      <c r="G22" s="63" t="s">
        <v>389</v>
      </c>
      <c r="H22" s="63" t="s">
        <v>442</v>
      </c>
      <c r="I22" s="63" t="s">
        <v>443</v>
      </c>
      <c r="K22" s="63"/>
      <c r="L22" s="63" t="s">
        <v>381</v>
      </c>
      <c r="M22" s="63" t="s">
        <v>382</v>
      </c>
      <c r="N22" s="63" t="s">
        <v>383</v>
      </c>
      <c r="O22" s="63" t="s">
        <v>389</v>
      </c>
      <c r="P22" s="63" t="s">
        <v>442</v>
      </c>
      <c r="Q22" s="63" t="s">
        <v>443</v>
      </c>
      <c r="T22" s="63" t="s">
        <v>381</v>
      </c>
      <c r="U22" s="63" t="s">
        <v>382</v>
      </c>
      <c r="V22" s="63" t="s">
        <v>383</v>
      </c>
      <c r="W22" s="63" t="s">
        <v>389</v>
      </c>
      <c r="X22" s="63" t="s">
        <v>442</v>
      </c>
      <c r="Y22" s="63" t="s">
        <v>443</v>
      </c>
    </row>
    <row r="23" spans="2:42" ht="19.5" thickBot="1" x14ac:dyDescent="0.45">
      <c r="C23" s="27" t="s">
        <v>221</v>
      </c>
      <c r="K23" s="27" t="s">
        <v>406</v>
      </c>
      <c r="S23" s="27" t="s">
        <v>409</v>
      </c>
    </row>
    <row r="24" spans="2:42" ht="19.5" thickBot="1" x14ac:dyDescent="0.45">
      <c r="C24" s="27" t="s">
        <v>222</v>
      </c>
      <c r="K24" s="27" t="s">
        <v>407</v>
      </c>
      <c r="S24" s="27" t="s">
        <v>411</v>
      </c>
    </row>
    <row r="25" spans="2:42" ht="19.5" thickBot="1" x14ac:dyDescent="0.45">
      <c r="C25" s="37" t="s">
        <v>3</v>
      </c>
      <c r="K25" s="37" t="s">
        <v>3</v>
      </c>
      <c r="S25" s="37" t="s">
        <v>3</v>
      </c>
    </row>
    <row r="26" spans="2:42" ht="19.5" thickBot="1" x14ac:dyDescent="0.45">
      <c r="C26" s="10" t="s">
        <v>223</v>
      </c>
      <c r="D26" s="63" t="s">
        <v>381</v>
      </c>
      <c r="E26" s="63" t="s">
        <v>382</v>
      </c>
      <c r="K26" s="10" t="s">
        <v>423</v>
      </c>
      <c r="L26" s="63" t="s">
        <v>381</v>
      </c>
      <c r="N26" s="63" t="s">
        <v>383</v>
      </c>
      <c r="O26" s="63" t="s">
        <v>389</v>
      </c>
      <c r="S26" s="10" t="s">
        <v>223</v>
      </c>
      <c r="T26" s="63" t="s">
        <v>381</v>
      </c>
      <c r="W26" s="63" t="s">
        <v>389</v>
      </c>
    </row>
    <row r="27" spans="2:42" ht="19.5" thickBot="1" x14ac:dyDescent="0.45">
      <c r="C27" s="10" t="s">
        <v>76</v>
      </c>
      <c r="F27" s="63" t="s">
        <v>383</v>
      </c>
      <c r="K27" s="10" t="s">
        <v>375</v>
      </c>
      <c r="L27" s="63" t="s">
        <v>381</v>
      </c>
      <c r="O27" s="63" t="s">
        <v>389</v>
      </c>
      <c r="S27" s="10" t="s">
        <v>375</v>
      </c>
      <c r="T27" s="63" t="s">
        <v>381</v>
      </c>
      <c r="W27" s="63" t="s">
        <v>389</v>
      </c>
    </row>
    <row r="28" spans="2:42" ht="19.5" thickBot="1" x14ac:dyDescent="0.45">
      <c r="C28" s="10" t="s">
        <v>224</v>
      </c>
      <c r="K28" s="10" t="s">
        <v>424</v>
      </c>
      <c r="O28" s="63" t="s">
        <v>389</v>
      </c>
      <c r="S28" s="10" t="s">
        <v>117</v>
      </c>
      <c r="W28" s="63" t="s">
        <v>389</v>
      </c>
    </row>
    <row r="29" spans="2:42" ht="19.5" thickBot="1" x14ac:dyDescent="0.45">
      <c r="C29" s="10" t="s">
        <v>379</v>
      </c>
      <c r="G29" s="63" t="s">
        <v>389</v>
      </c>
      <c r="K29" s="10" t="s">
        <v>404</v>
      </c>
      <c r="O29" s="63" t="s">
        <v>389</v>
      </c>
    </row>
    <row r="30" spans="2:42" ht="19.5" thickBot="1" x14ac:dyDescent="0.45">
      <c r="C30" s="10" t="s">
        <v>206</v>
      </c>
      <c r="G30" s="63" t="s">
        <v>389</v>
      </c>
      <c r="K30" s="10" t="s">
        <v>385</v>
      </c>
      <c r="N30" s="63" t="s">
        <v>383</v>
      </c>
    </row>
    <row r="31" spans="2:42" ht="19.5" thickBot="1" x14ac:dyDescent="0.45">
      <c r="C31" s="10" t="s">
        <v>226</v>
      </c>
      <c r="H31" s="63" t="s">
        <v>442</v>
      </c>
      <c r="K31" s="10" t="s">
        <v>417</v>
      </c>
      <c r="P31" s="63" t="s">
        <v>442</v>
      </c>
    </row>
    <row r="32" spans="2:42" ht="19.5" thickBot="1" x14ac:dyDescent="0.45">
      <c r="C32" s="10" t="s">
        <v>19</v>
      </c>
      <c r="K32" s="10" t="s">
        <v>323</v>
      </c>
      <c r="Q32" s="63" t="s">
        <v>443</v>
      </c>
    </row>
    <row r="33" spans="2:34" ht="19.5" thickBot="1" x14ac:dyDescent="0.45">
      <c r="K33" s="10" t="s">
        <v>19</v>
      </c>
    </row>
    <row r="34" spans="2:34" ht="19.5" customHeight="1" x14ac:dyDescent="0.4"/>
    <row r="35" spans="2:34" ht="19.5" customHeight="1" x14ac:dyDescent="0.4"/>
    <row r="36" spans="2:34" ht="19.5" customHeight="1" x14ac:dyDescent="0.4"/>
    <row r="37" spans="2:34" x14ac:dyDescent="0.4">
      <c r="B37" s="64" t="s">
        <v>439</v>
      </c>
      <c r="K37" s="63"/>
    </row>
    <row r="38" spans="2:34" ht="19.5" thickBot="1" x14ac:dyDescent="0.45">
      <c r="B38" s="64"/>
      <c r="D38" s="63" t="s">
        <v>381</v>
      </c>
      <c r="E38" s="63" t="s">
        <v>382</v>
      </c>
      <c r="F38" s="63" t="s">
        <v>383</v>
      </c>
      <c r="G38" s="63" t="s">
        <v>389</v>
      </c>
      <c r="H38" s="63" t="s">
        <v>442</v>
      </c>
      <c r="I38" s="63" t="s">
        <v>443</v>
      </c>
      <c r="K38" s="63"/>
      <c r="L38" s="63" t="s">
        <v>381</v>
      </c>
      <c r="M38" s="63" t="s">
        <v>382</v>
      </c>
      <c r="N38" s="63" t="s">
        <v>383</v>
      </c>
      <c r="O38" s="63" t="s">
        <v>389</v>
      </c>
      <c r="P38" s="63" t="s">
        <v>442</v>
      </c>
      <c r="Q38" s="63" t="s">
        <v>443</v>
      </c>
      <c r="T38" s="63" t="s">
        <v>381</v>
      </c>
      <c r="U38" s="63" t="s">
        <v>382</v>
      </c>
      <c r="V38" s="63" t="s">
        <v>383</v>
      </c>
      <c r="W38" s="63" t="s">
        <v>389</v>
      </c>
      <c r="X38" s="63" t="s">
        <v>442</v>
      </c>
      <c r="Y38" s="63" t="s">
        <v>443</v>
      </c>
      <c r="AB38" s="63" t="s">
        <v>381</v>
      </c>
      <c r="AC38" s="63" t="s">
        <v>382</v>
      </c>
      <c r="AD38" s="63" t="s">
        <v>383</v>
      </c>
      <c r="AE38" s="63" t="s">
        <v>389</v>
      </c>
      <c r="AF38" s="63" t="s">
        <v>442</v>
      </c>
      <c r="AG38" s="63" t="s">
        <v>443</v>
      </c>
    </row>
    <row r="39" spans="2:34" ht="19.5" thickBot="1" x14ac:dyDescent="0.45">
      <c r="C39" s="27" t="s">
        <v>216</v>
      </c>
      <c r="K39" s="27" t="s">
        <v>174</v>
      </c>
      <c r="S39" s="27" t="s">
        <v>330</v>
      </c>
      <c r="AA39" s="27" t="s">
        <v>332</v>
      </c>
      <c r="AH39"/>
    </row>
    <row r="40" spans="2:34" ht="19.5" thickBot="1" x14ac:dyDescent="0.45">
      <c r="C40" s="27" t="s">
        <v>72</v>
      </c>
      <c r="K40" s="27" t="s">
        <v>139</v>
      </c>
      <c r="S40" s="27" t="s">
        <v>163</v>
      </c>
      <c r="AA40" s="27" t="s">
        <v>334</v>
      </c>
      <c r="AH40"/>
    </row>
    <row r="41" spans="2:34" ht="19.5" thickBot="1" x14ac:dyDescent="0.45">
      <c r="C41" s="37" t="s">
        <v>3</v>
      </c>
      <c r="K41" s="37" t="s">
        <v>3</v>
      </c>
      <c r="S41" s="37" t="s">
        <v>3</v>
      </c>
      <c r="AA41" s="37" t="s">
        <v>3</v>
      </c>
      <c r="AH41"/>
    </row>
    <row r="42" spans="2:34" ht="19.5" thickBot="1" x14ac:dyDescent="0.45">
      <c r="C42" s="10" t="s">
        <v>217</v>
      </c>
      <c r="D42" s="63" t="s">
        <v>381</v>
      </c>
      <c r="E42" s="63" t="s">
        <v>382</v>
      </c>
      <c r="K42" s="10" t="s">
        <v>364</v>
      </c>
      <c r="L42" s="63" t="s">
        <v>381</v>
      </c>
      <c r="M42" s="63" t="s">
        <v>382</v>
      </c>
      <c r="S42" s="10" t="s">
        <v>117</v>
      </c>
      <c r="T42" s="63" t="s">
        <v>381</v>
      </c>
      <c r="W42" s="63" t="s">
        <v>389</v>
      </c>
      <c r="AA42" s="10" t="s">
        <v>368</v>
      </c>
      <c r="AB42" s="63" t="s">
        <v>381</v>
      </c>
      <c r="AH42"/>
    </row>
    <row r="43" spans="2:34" ht="19.5" thickBot="1" x14ac:dyDescent="0.45">
      <c r="C43" s="10" t="s">
        <v>66</v>
      </c>
      <c r="K43" s="10" t="s">
        <v>220</v>
      </c>
      <c r="N43" s="63" t="s">
        <v>383</v>
      </c>
      <c r="S43" s="10" t="s">
        <v>364</v>
      </c>
      <c r="T43" s="63" t="s">
        <v>381</v>
      </c>
      <c r="W43" s="63" t="s">
        <v>389</v>
      </c>
      <c r="AA43" s="10" t="s">
        <v>48</v>
      </c>
      <c r="AB43" s="63" t="s">
        <v>381</v>
      </c>
      <c r="AH43"/>
    </row>
    <row r="44" spans="2:34" ht="19.5" thickBot="1" x14ac:dyDescent="0.45">
      <c r="C44" s="10" t="s">
        <v>19</v>
      </c>
      <c r="K44" s="10" t="s">
        <v>212</v>
      </c>
      <c r="S44" s="10" t="s">
        <v>43</v>
      </c>
      <c r="AA44" s="10" t="s">
        <v>340</v>
      </c>
      <c r="AH44"/>
    </row>
    <row r="45" spans="2:34" ht="19.5" thickBot="1" x14ac:dyDescent="0.45">
      <c r="K45" s="10" t="s">
        <v>66</v>
      </c>
      <c r="AA45" s="10" t="s">
        <v>364</v>
      </c>
      <c r="AE45" s="63" t="s">
        <v>389</v>
      </c>
      <c r="AH45"/>
    </row>
    <row r="46" spans="2:34" ht="19.5" thickBot="1" x14ac:dyDescent="0.45">
      <c r="K46" s="10" t="s">
        <v>19</v>
      </c>
      <c r="AA46" s="10" t="s">
        <v>338</v>
      </c>
      <c r="AH46"/>
    </row>
    <row r="47" spans="2:34" ht="19.5" thickBot="1" x14ac:dyDescent="0.45">
      <c r="AA47" s="10" t="s">
        <v>344</v>
      </c>
      <c r="AH47"/>
    </row>
    <row r="48" spans="2:34" ht="19.5" thickBot="1" x14ac:dyDescent="0.45">
      <c r="AA48" s="10" t="s">
        <v>355</v>
      </c>
      <c r="AH48"/>
    </row>
    <row r="49" spans="2:57" ht="19.5" thickBot="1" x14ac:dyDescent="0.45">
      <c r="AA49" s="10" t="s">
        <v>430</v>
      </c>
      <c r="AH49"/>
    </row>
    <row r="50" spans="2:57" ht="19.5" thickBot="1" x14ac:dyDescent="0.45">
      <c r="AA50" s="10" t="s">
        <v>51</v>
      </c>
      <c r="AF50" s="63" t="s">
        <v>442</v>
      </c>
      <c r="AH50"/>
    </row>
    <row r="51" spans="2:57" ht="19.5" customHeight="1" x14ac:dyDescent="0.4"/>
    <row r="52" spans="2:57" ht="19.5" customHeight="1" x14ac:dyDescent="0.4"/>
    <row r="53" spans="2:57" ht="19.5" customHeight="1" x14ac:dyDescent="0.4"/>
    <row r="54" spans="2:57" x14ac:dyDescent="0.4">
      <c r="B54" s="64" t="s">
        <v>440</v>
      </c>
      <c r="K54" s="63"/>
    </row>
    <row r="55" spans="2:57" ht="19.5" thickBot="1" x14ac:dyDescent="0.45">
      <c r="B55" s="64"/>
      <c r="D55" s="63" t="s">
        <v>381</v>
      </c>
      <c r="E55" s="63" t="s">
        <v>382</v>
      </c>
      <c r="F55" s="63" t="s">
        <v>383</v>
      </c>
      <c r="G55" s="63" t="s">
        <v>389</v>
      </c>
      <c r="H55" s="63" t="s">
        <v>442</v>
      </c>
      <c r="I55" s="63" t="s">
        <v>443</v>
      </c>
      <c r="K55" s="63"/>
      <c r="L55" s="63" t="s">
        <v>381</v>
      </c>
      <c r="M55" s="63" t="s">
        <v>382</v>
      </c>
      <c r="N55" s="63" t="s">
        <v>383</v>
      </c>
      <c r="O55" s="63" t="s">
        <v>389</v>
      </c>
      <c r="P55" s="63" t="s">
        <v>442</v>
      </c>
      <c r="Q55" s="63" t="s">
        <v>443</v>
      </c>
      <c r="T55" s="63" t="s">
        <v>381</v>
      </c>
      <c r="U55" s="63" t="s">
        <v>382</v>
      </c>
      <c r="V55" s="63" t="s">
        <v>383</v>
      </c>
      <c r="W55" s="63" t="s">
        <v>389</v>
      </c>
      <c r="X55" s="63" t="s">
        <v>442</v>
      </c>
      <c r="Y55" s="63" t="s">
        <v>443</v>
      </c>
      <c r="AB55" s="63" t="s">
        <v>381</v>
      </c>
      <c r="AC55" s="63" t="s">
        <v>382</v>
      </c>
      <c r="AD55" s="63" t="s">
        <v>383</v>
      </c>
      <c r="AE55" s="63" t="s">
        <v>389</v>
      </c>
      <c r="AF55" s="63" t="s">
        <v>442</v>
      </c>
      <c r="AG55" s="63" t="s">
        <v>443</v>
      </c>
      <c r="AJ55" s="63" t="s">
        <v>381</v>
      </c>
      <c r="AK55" s="63" t="s">
        <v>382</v>
      </c>
      <c r="AL55" s="63" t="s">
        <v>383</v>
      </c>
      <c r="AM55" s="63" t="s">
        <v>389</v>
      </c>
      <c r="AN55" s="63" t="s">
        <v>442</v>
      </c>
      <c r="AO55" s="63" t="s">
        <v>443</v>
      </c>
      <c r="AR55" s="63" t="s">
        <v>381</v>
      </c>
      <c r="AS55" s="63" t="s">
        <v>382</v>
      </c>
      <c r="AT55" s="63" t="s">
        <v>383</v>
      </c>
      <c r="AU55" s="63" t="s">
        <v>389</v>
      </c>
      <c r="AV55" s="63" t="s">
        <v>442</v>
      </c>
      <c r="AW55" s="63" t="s">
        <v>443</v>
      </c>
      <c r="AZ55" s="63" t="s">
        <v>381</v>
      </c>
      <c r="BA55" s="63" t="s">
        <v>382</v>
      </c>
      <c r="BB55" s="63" t="s">
        <v>383</v>
      </c>
      <c r="BC55" s="63" t="s">
        <v>389</v>
      </c>
      <c r="BD55" s="63" t="s">
        <v>442</v>
      </c>
      <c r="BE55" s="63" t="s">
        <v>443</v>
      </c>
    </row>
    <row r="56" spans="2:57" ht="19.5" thickBot="1" x14ac:dyDescent="0.45">
      <c r="C56" s="27" t="s">
        <v>260</v>
      </c>
      <c r="K56" s="27" t="s">
        <v>419</v>
      </c>
      <c r="S56" s="27" t="s">
        <v>298</v>
      </c>
      <c r="AA56" s="27" t="s">
        <v>300</v>
      </c>
      <c r="AI56" s="27" t="s">
        <v>302</v>
      </c>
      <c r="AQ56" s="27" t="s">
        <v>305</v>
      </c>
      <c r="AY56" s="27" t="s">
        <v>288</v>
      </c>
    </row>
    <row r="57" spans="2:57" ht="19.5" thickBot="1" x14ac:dyDescent="0.45">
      <c r="C57" s="27" t="s">
        <v>259</v>
      </c>
      <c r="K57" s="27" t="s">
        <v>421</v>
      </c>
      <c r="S57" s="27" t="s">
        <v>297</v>
      </c>
      <c r="AA57" s="27" t="s">
        <v>283</v>
      </c>
      <c r="AI57" s="27" t="s">
        <v>286</v>
      </c>
      <c r="AQ57" s="27" t="s">
        <v>287</v>
      </c>
      <c r="AY57" s="27" t="s">
        <v>289</v>
      </c>
    </row>
    <row r="58" spans="2:57" ht="19.5" thickBot="1" x14ac:dyDescent="0.45">
      <c r="C58" s="37" t="s">
        <v>3</v>
      </c>
      <c r="K58" s="37" t="s">
        <v>3</v>
      </c>
      <c r="S58" s="37" t="s">
        <v>3</v>
      </c>
      <c r="AA58" s="37" t="s">
        <v>3</v>
      </c>
      <c r="AI58" s="37" t="s">
        <v>3</v>
      </c>
      <c r="AQ58" s="37" t="s">
        <v>3</v>
      </c>
      <c r="AY58" s="37" t="s">
        <v>3</v>
      </c>
    </row>
    <row r="59" spans="2:57" ht="19.5" thickBot="1" x14ac:dyDescent="0.45">
      <c r="C59" s="10" t="s">
        <v>376</v>
      </c>
      <c r="D59" s="63" t="s">
        <v>381</v>
      </c>
      <c r="G59" s="63" t="s">
        <v>389</v>
      </c>
      <c r="K59" s="10" t="s">
        <v>393</v>
      </c>
      <c r="L59" s="63" t="s">
        <v>381</v>
      </c>
      <c r="M59" s="63" t="s">
        <v>382</v>
      </c>
      <c r="S59" s="10" t="s">
        <v>376</v>
      </c>
      <c r="T59" s="63" t="s">
        <v>381</v>
      </c>
      <c r="W59" s="63" t="s">
        <v>389</v>
      </c>
      <c r="AA59" s="10" t="s">
        <v>376</v>
      </c>
      <c r="AB59" s="63" t="s">
        <v>381</v>
      </c>
      <c r="AE59" s="63" t="s">
        <v>389</v>
      </c>
      <c r="AI59" s="10" t="s">
        <v>376</v>
      </c>
      <c r="AJ59" s="63" t="s">
        <v>381</v>
      </c>
      <c r="AM59" s="63" t="s">
        <v>389</v>
      </c>
      <c r="AN59" s="63"/>
      <c r="AO59" s="63"/>
      <c r="AQ59" s="10" t="s">
        <v>376</v>
      </c>
      <c r="AR59" s="63" t="s">
        <v>381</v>
      </c>
      <c r="AU59" s="63" t="s">
        <v>389</v>
      </c>
      <c r="AV59" s="63"/>
      <c r="AW59" s="63"/>
      <c r="AY59" s="10" t="s">
        <v>376</v>
      </c>
      <c r="AZ59" s="63" t="s">
        <v>381</v>
      </c>
      <c r="BC59" s="63" t="s">
        <v>389</v>
      </c>
      <c r="BD59" s="63"/>
      <c r="BE59" s="63"/>
    </row>
    <row r="60" spans="2:57" ht="19.5" thickBot="1" x14ac:dyDescent="0.45">
      <c r="C60" s="10" t="s">
        <v>230</v>
      </c>
      <c r="G60" s="63" t="s">
        <v>389</v>
      </c>
      <c r="K60" s="10" t="s">
        <v>379</v>
      </c>
      <c r="O60" s="63" t="s">
        <v>389</v>
      </c>
      <c r="S60" s="10" t="s">
        <v>393</v>
      </c>
      <c r="T60" s="63" t="s">
        <v>381</v>
      </c>
      <c r="W60" s="63" t="s">
        <v>389</v>
      </c>
      <c r="AA60" s="10" t="s">
        <v>48</v>
      </c>
      <c r="AB60" s="63" t="s">
        <v>381</v>
      </c>
      <c r="AI60" s="10" t="s">
        <v>48</v>
      </c>
      <c r="AJ60" s="63" t="s">
        <v>381</v>
      </c>
      <c r="AQ60" s="10" t="s">
        <v>48</v>
      </c>
      <c r="AR60" s="63" t="s">
        <v>381</v>
      </c>
      <c r="AY60" s="10" t="s">
        <v>48</v>
      </c>
      <c r="AZ60" s="63" t="s">
        <v>381</v>
      </c>
    </row>
    <row r="61" spans="2:57" ht="19.5" thickBot="1" x14ac:dyDescent="0.45">
      <c r="C61" s="10" t="s">
        <v>266</v>
      </c>
      <c r="H61" s="63" t="s">
        <v>442</v>
      </c>
      <c r="K61" s="10" t="s">
        <v>48</v>
      </c>
      <c r="S61" s="10" t="s">
        <v>282</v>
      </c>
      <c r="AA61" s="10" t="s">
        <v>285</v>
      </c>
      <c r="AE61" s="63" t="s">
        <v>389</v>
      </c>
      <c r="AI61" s="10" t="s">
        <v>304</v>
      </c>
      <c r="AQ61" s="10" t="s">
        <v>204</v>
      </c>
      <c r="AY61" s="10" t="s">
        <v>291</v>
      </c>
    </row>
    <row r="62" spans="2:57" ht="19.5" thickBot="1" x14ac:dyDescent="0.45">
      <c r="C62" s="10" t="s">
        <v>262</v>
      </c>
      <c r="K62" s="10" t="s">
        <v>278</v>
      </c>
      <c r="AA62" s="10" t="s">
        <v>19</v>
      </c>
      <c r="AI62" s="10" t="s">
        <v>19</v>
      </c>
      <c r="AQ62" s="10" t="s">
        <v>19</v>
      </c>
      <c r="AY62" s="10" t="s">
        <v>230</v>
      </c>
      <c r="BC62" s="63" t="s">
        <v>389</v>
      </c>
      <c r="BD62" s="63"/>
      <c r="BE62" s="63"/>
    </row>
    <row r="63" spans="2:57" ht="19.5" thickBot="1" x14ac:dyDescent="0.45">
      <c r="C63" s="10" t="s">
        <v>264</v>
      </c>
      <c r="I63" s="63" t="s">
        <v>443</v>
      </c>
      <c r="K63" s="10" t="s">
        <v>358</v>
      </c>
      <c r="P63" s="63" t="s">
        <v>442</v>
      </c>
      <c r="AY63" s="10" t="s">
        <v>285</v>
      </c>
      <c r="BC63" s="63" t="s">
        <v>389</v>
      </c>
      <c r="BD63" s="63"/>
      <c r="BE63" s="63"/>
    </row>
    <row r="64" spans="2:57" ht="19.5" thickBot="1" x14ac:dyDescent="0.45">
      <c r="C64" s="10" t="s">
        <v>276</v>
      </c>
      <c r="I64" s="63" t="s">
        <v>443</v>
      </c>
      <c r="K64" s="10" t="s">
        <v>363</v>
      </c>
      <c r="P64" s="63" t="s">
        <v>442</v>
      </c>
      <c r="AY64" s="10" t="s">
        <v>304</v>
      </c>
    </row>
    <row r="65" spans="2:57" ht="19.5" thickBot="1" x14ac:dyDescent="0.45">
      <c r="C65" s="10" t="s">
        <v>19</v>
      </c>
      <c r="K65" s="10" t="s">
        <v>280</v>
      </c>
      <c r="AY65" s="10" t="s">
        <v>204</v>
      </c>
    </row>
    <row r="66" spans="2:57" ht="19.5" thickBot="1" x14ac:dyDescent="0.45">
      <c r="C66" s="63"/>
      <c r="K66" s="10" t="s">
        <v>51</v>
      </c>
      <c r="P66" s="63" t="s">
        <v>442</v>
      </c>
      <c r="AY66" s="10" t="s">
        <v>293</v>
      </c>
      <c r="BD66" s="63" t="s">
        <v>442</v>
      </c>
      <c r="BE66" s="63"/>
    </row>
    <row r="67" spans="2:57" ht="19.5" thickBot="1" x14ac:dyDescent="0.45">
      <c r="C67" s="63"/>
      <c r="K67" s="10" t="s">
        <v>19</v>
      </c>
      <c r="AY67" s="10" t="s">
        <v>19</v>
      </c>
    </row>
    <row r="68" spans="2:57" ht="19.5" customHeight="1" x14ac:dyDescent="0.4"/>
    <row r="69" spans="2:57" ht="19.5" customHeight="1" x14ac:dyDescent="0.4"/>
    <row r="70" spans="2:57" ht="19.5" customHeight="1" x14ac:dyDescent="0.4"/>
    <row r="71" spans="2:57" x14ac:dyDescent="0.4">
      <c r="B71" s="64" t="s">
        <v>441</v>
      </c>
      <c r="K71" s="63"/>
    </row>
    <row r="72" spans="2:57" ht="19.5" thickBot="1" x14ac:dyDescent="0.45">
      <c r="B72" s="64"/>
      <c r="D72" s="63" t="s">
        <v>381</v>
      </c>
      <c r="E72" s="63" t="s">
        <v>382</v>
      </c>
      <c r="F72" s="63" t="s">
        <v>383</v>
      </c>
      <c r="G72" s="63" t="s">
        <v>389</v>
      </c>
      <c r="H72" s="63" t="s">
        <v>442</v>
      </c>
      <c r="I72" s="63" t="s">
        <v>443</v>
      </c>
      <c r="K72" s="63"/>
      <c r="L72" s="63" t="s">
        <v>381</v>
      </c>
      <c r="M72" s="63" t="s">
        <v>382</v>
      </c>
      <c r="N72" s="63" t="s">
        <v>383</v>
      </c>
      <c r="O72" s="63" t="s">
        <v>389</v>
      </c>
      <c r="P72" s="63" t="s">
        <v>442</v>
      </c>
      <c r="Q72" s="63" t="s">
        <v>443</v>
      </c>
      <c r="T72" s="63" t="s">
        <v>381</v>
      </c>
      <c r="U72" s="63" t="s">
        <v>382</v>
      </c>
      <c r="V72" s="63" t="s">
        <v>383</v>
      </c>
      <c r="W72" s="63" t="s">
        <v>389</v>
      </c>
      <c r="X72" s="63" t="s">
        <v>442</v>
      </c>
      <c r="Y72" s="63" t="s">
        <v>443</v>
      </c>
    </row>
    <row r="73" spans="2:57" ht="19.5" thickBot="1" x14ac:dyDescent="0.45">
      <c r="C73" s="27" t="s">
        <v>167</v>
      </c>
      <c r="K73" s="27" t="s">
        <v>253</v>
      </c>
      <c r="S73" s="27" t="s">
        <v>258</v>
      </c>
    </row>
    <row r="74" spans="2:57" ht="19.5" thickBot="1" x14ac:dyDescent="0.45">
      <c r="C74" s="27" t="s">
        <v>65</v>
      </c>
      <c r="K74" s="27" t="s">
        <v>252</v>
      </c>
      <c r="S74" s="27" t="s">
        <v>254</v>
      </c>
    </row>
    <row r="75" spans="2:57" ht="19.5" thickBot="1" x14ac:dyDescent="0.45">
      <c r="C75" s="37" t="s">
        <v>3</v>
      </c>
      <c r="K75" s="37" t="s">
        <v>3</v>
      </c>
      <c r="S75" s="37" t="s">
        <v>3</v>
      </c>
    </row>
    <row r="76" spans="2:57" ht="19.5" thickBot="1" x14ac:dyDescent="0.45">
      <c r="C76" s="10" t="s">
        <v>43</v>
      </c>
      <c r="D76" s="63" t="s">
        <v>381</v>
      </c>
      <c r="F76" s="63" t="s">
        <v>383</v>
      </c>
      <c r="K76" s="10" t="s">
        <v>230</v>
      </c>
      <c r="L76" s="63" t="s">
        <v>381</v>
      </c>
      <c r="M76" s="63" t="s">
        <v>382</v>
      </c>
      <c r="S76" s="10" t="s">
        <v>255</v>
      </c>
      <c r="T76" s="63" t="s">
        <v>381</v>
      </c>
      <c r="U76" s="63" t="s">
        <v>382</v>
      </c>
    </row>
    <row r="77" spans="2:57" ht="19.5" thickBot="1" x14ac:dyDescent="0.45">
      <c r="C77" s="10" t="s">
        <v>48</v>
      </c>
      <c r="D77" s="63" t="s">
        <v>381</v>
      </c>
      <c r="K77" s="10" t="s">
        <v>232</v>
      </c>
      <c r="S77" s="10" t="s">
        <v>42</v>
      </c>
    </row>
    <row r="78" spans="2:57" ht="19.5" thickBot="1" x14ac:dyDescent="0.45">
      <c r="C78" s="10" t="s">
        <v>107</v>
      </c>
      <c r="F78" s="63" t="s">
        <v>383</v>
      </c>
      <c r="K78" s="10" t="s">
        <v>234</v>
      </c>
      <c r="S78" s="10" t="s">
        <v>62</v>
      </c>
    </row>
    <row r="79" spans="2:57" ht="19.5" thickBot="1" x14ac:dyDescent="0.45">
      <c r="C79" s="10" t="s">
        <v>66</v>
      </c>
      <c r="K79" s="10" t="s">
        <v>236</v>
      </c>
      <c r="S79" s="10" t="s">
        <v>63</v>
      </c>
    </row>
    <row r="80" spans="2:57" ht="19.5" thickBot="1" x14ac:dyDescent="0.45">
      <c r="C80" s="10" t="s">
        <v>19</v>
      </c>
      <c r="K80" s="10" t="s">
        <v>238</v>
      </c>
      <c r="S80" s="10" t="s">
        <v>257</v>
      </c>
    </row>
    <row r="81" spans="2:34" ht="19.5" thickBot="1" x14ac:dyDescent="0.45">
      <c r="K81" s="10" t="s">
        <v>240</v>
      </c>
    </row>
    <row r="82" spans="2:34" ht="19.5" thickBot="1" x14ac:dyDescent="0.45">
      <c r="K82" s="10" t="s">
        <v>242</v>
      </c>
    </row>
    <row r="83" spans="2:34" ht="19.5" thickBot="1" x14ac:dyDescent="0.45">
      <c r="K83" s="10" t="s">
        <v>244</v>
      </c>
    </row>
    <row r="84" spans="2:34" ht="19.5" thickBot="1" x14ac:dyDescent="0.45">
      <c r="K84" s="10" t="s">
        <v>246</v>
      </c>
      <c r="P84" s="63" t="s">
        <v>442</v>
      </c>
    </row>
    <row r="85" spans="2:34" ht="19.5" thickBot="1" x14ac:dyDescent="0.45">
      <c r="K85" s="10" t="s">
        <v>249</v>
      </c>
      <c r="Q85" s="63" t="s">
        <v>443</v>
      </c>
    </row>
    <row r="86" spans="2:34" ht="19.5" thickBot="1" x14ac:dyDescent="0.45">
      <c r="K86" s="10" t="s">
        <v>251</v>
      </c>
    </row>
    <row r="90" spans="2:34" s="65" customFormat="1" x14ac:dyDescent="0.4">
      <c r="B90" s="66"/>
      <c r="D90" s="66"/>
      <c r="E90" s="66"/>
      <c r="F90" s="66"/>
      <c r="G90" s="66"/>
      <c r="H90" s="66"/>
      <c r="I90" s="66"/>
      <c r="J90" s="66"/>
      <c r="L90" s="66"/>
      <c r="M90" s="66"/>
      <c r="N90" s="66"/>
      <c r="O90" s="66"/>
      <c r="P90" s="66"/>
      <c r="Q90" s="66"/>
      <c r="R90" s="66"/>
      <c r="T90" s="66"/>
      <c r="U90" s="66"/>
      <c r="V90" s="66"/>
      <c r="W90" s="66"/>
      <c r="X90" s="66"/>
      <c r="Y90" s="66"/>
      <c r="Z90" s="66"/>
      <c r="AB90" s="66"/>
      <c r="AC90" s="66"/>
      <c r="AD90" s="66"/>
      <c r="AE90" s="66"/>
      <c r="AF90" s="66"/>
      <c r="AG90" s="66"/>
      <c r="AH90" s="6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9E41-EC0A-4823-9F15-7F1C838DB771}">
  <dimension ref="B1:Q14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D34" sqref="D34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213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55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 t="shared" ref="B5:B14" si="0">ROW()-4</f>
        <v>1</v>
      </c>
      <c r="C5" s="9" t="s">
        <v>79</v>
      </c>
      <c r="D5" s="10" t="s">
        <v>404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si="0"/>
        <v>2</v>
      </c>
      <c r="C6" s="9" t="s">
        <v>186</v>
      </c>
      <c r="D6" s="10" t="s">
        <v>133</v>
      </c>
      <c r="E6" s="9" t="s">
        <v>84</v>
      </c>
      <c r="F6" s="11" t="s">
        <v>68</v>
      </c>
      <c r="G6" s="9" t="s">
        <v>143</v>
      </c>
      <c r="H6" s="9"/>
      <c r="I6" s="12" t="s">
        <v>59</v>
      </c>
      <c r="J6" s="12"/>
      <c r="K6" s="9" t="s">
        <v>326</v>
      </c>
      <c r="M6" s="14"/>
      <c r="N6" s="14"/>
      <c r="O6" s="15" t="s">
        <v>160</v>
      </c>
      <c r="P6" s="16" t="str">
        <f>IF(M6&lt;&gt;"",SUBSTITUTE(SUBSTITUTE(SUBSTITUTE(SUBSTITUTE($P$4,"%TABLE%", $D$2),"%COLUMN%", C6),"%REFERENCES%", M6),"%OPTION%", N6),"")</f>
        <v/>
      </c>
    </row>
    <row r="7" spans="2:17" ht="18.75" customHeight="1" thickBot="1" x14ac:dyDescent="0.45">
      <c r="B7" s="8">
        <f t="shared" si="0"/>
        <v>3</v>
      </c>
      <c r="C7" s="9" t="s">
        <v>322</v>
      </c>
      <c r="D7" s="10" t="s">
        <v>323</v>
      </c>
      <c r="E7" s="9" t="s">
        <v>415</v>
      </c>
      <c r="F7" s="11"/>
      <c r="G7" s="9"/>
      <c r="H7" s="45" t="s">
        <v>403</v>
      </c>
      <c r="I7" s="12" t="s">
        <v>59</v>
      </c>
      <c r="J7" s="12"/>
      <c r="K7" s="9"/>
      <c r="M7" s="14"/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0"/>
        <v>4</v>
      </c>
      <c r="C8" s="9" t="s">
        <v>268</v>
      </c>
      <c r="D8" s="10" t="s">
        <v>219</v>
      </c>
      <c r="E8" s="9" t="s">
        <v>83</v>
      </c>
      <c r="F8" s="11" t="s">
        <v>269</v>
      </c>
      <c r="G8" s="9"/>
      <c r="H8" s="45" t="s">
        <v>210</v>
      </c>
      <c r="I8" s="12" t="s">
        <v>59</v>
      </c>
      <c r="J8" s="12"/>
      <c r="K8" s="9" t="s">
        <v>270</v>
      </c>
      <c r="M8" s="14"/>
      <c r="N8" s="14"/>
      <c r="O8" s="15" t="s">
        <v>160</v>
      </c>
      <c r="P8" s="16" t="str">
        <f>IF(M8&lt;&gt;"",SUBSTITUTE(SUBSTITUTE(SUBSTITUTE(SUBSTITUTE($P$4,"%TABLE%", $D$2),"%COLUMN%", C8),"%REFERENCES%", M8),"%OPTION%", N8),"")</f>
        <v/>
      </c>
    </row>
    <row r="9" spans="2:17" ht="18.75" customHeight="1" thickBot="1" x14ac:dyDescent="0.45">
      <c r="B9" s="8">
        <f t="shared" si="0"/>
        <v>5</v>
      </c>
      <c r="C9" s="9" t="s">
        <v>387</v>
      </c>
      <c r="D9" s="10" t="s">
        <v>375</v>
      </c>
      <c r="E9" s="9" t="s">
        <v>26</v>
      </c>
      <c r="F9" s="11">
        <v>20</v>
      </c>
      <c r="G9" s="9" t="s">
        <v>35</v>
      </c>
      <c r="H9" s="9"/>
      <c r="I9" s="12" t="s">
        <v>59</v>
      </c>
      <c r="J9" s="12"/>
      <c r="K9" s="9"/>
      <c r="M9" s="14" t="s">
        <v>386</v>
      </c>
      <c r="N9" s="14"/>
      <c r="O9" s="15" t="s">
        <v>160</v>
      </c>
      <c r="P9" s="16" t="str">
        <f t="shared" ref="P9" si="1">IF(M9&lt;&gt;"",SUBSTITUTE(SUBSTITUTE(SUBSTITUTE(SUBSTITUTE($P$4,"%TABLE%", $D$2),"%COLUMN%", C9),"%REFERENCES%", M9),"%OPTION%", N9),"")</f>
        <v>ALTER TABLE m_account DROP FOREIGN KEY IF EXISTS m_account_user_id; ALTER TABLE m_account ADD CONSTRAINT m_account_user_id FOREIGN KEY (user_id) REFERENCES m_user(id);</v>
      </c>
    </row>
    <row r="10" spans="2:17" ht="18.75" customHeight="1" thickBot="1" x14ac:dyDescent="0.45">
      <c r="B10" s="8">
        <f t="shared" si="0"/>
        <v>6</v>
      </c>
      <c r="C10" s="9" t="s">
        <v>125</v>
      </c>
      <c r="D10" s="10" t="s">
        <v>19</v>
      </c>
      <c r="E10" s="9" t="s">
        <v>87</v>
      </c>
      <c r="F10" s="11"/>
      <c r="G10" s="9"/>
      <c r="H10" s="9"/>
      <c r="I10" s="12"/>
      <c r="J10" s="12"/>
      <c r="K10" s="9"/>
      <c r="M10" s="14"/>
      <c r="N10" s="14"/>
      <c r="O10" s="15" t="s">
        <v>160</v>
      </c>
      <c r="P10" s="16" t="str">
        <f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si="0"/>
        <v>7</v>
      </c>
      <c r="C11" s="23" t="s">
        <v>121</v>
      </c>
      <c r="D11" s="24" t="s">
        <v>73</v>
      </c>
      <c r="E11" s="23" t="s">
        <v>26</v>
      </c>
      <c r="F11" s="25">
        <v>20</v>
      </c>
      <c r="G11" s="23" t="s">
        <v>35</v>
      </c>
      <c r="H11" s="23" t="s">
        <v>78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/>
      </c>
    </row>
    <row r="12" spans="2:17" ht="18.75" customHeight="1" thickBot="1" x14ac:dyDescent="0.45">
      <c r="B12" s="8">
        <f t="shared" si="0"/>
        <v>8</v>
      </c>
      <c r="C12" s="23" t="s">
        <v>122</v>
      </c>
      <c r="D12" s="24" t="s">
        <v>36</v>
      </c>
      <c r="E12" s="23" t="s">
        <v>415</v>
      </c>
      <c r="F12" s="25"/>
      <c r="G12" s="23"/>
      <c r="H12" s="23" t="s">
        <v>403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>IF(M12&lt;&gt;"",SUBSTITUTE(SUBSTITUTE(SUBSTITUTE(SUBSTITUTE($P$4,"%TABLE%", $D$2),"%COLUMN%", C12),"%REFERENCES%", M12),"%OPTION%", N12),"")</f>
        <v/>
      </c>
    </row>
    <row r="13" spans="2:17" ht="18.75" customHeight="1" thickBot="1" x14ac:dyDescent="0.45">
      <c r="B13" s="8">
        <f t="shared" si="0"/>
        <v>9</v>
      </c>
      <c r="C13" s="23" t="s">
        <v>123</v>
      </c>
      <c r="D13" s="24" t="s">
        <v>74</v>
      </c>
      <c r="E13" s="23" t="s">
        <v>26</v>
      </c>
      <c r="F13" s="25">
        <v>20</v>
      </c>
      <c r="G13" s="23" t="s">
        <v>35</v>
      </c>
      <c r="H13" s="23" t="s">
        <v>78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>IF(M13&lt;&gt;"",SUBSTITUTE(SUBSTITUTE(SUBSTITUTE(SUBSTITUTE($P$4,"%TABLE%", $D$2),"%COLUMN%", C13),"%REFERENCES%", M13),"%OPTION%", N13),"")</f>
        <v/>
      </c>
    </row>
    <row r="14" spans="2:17" ht="18.75" customHeight="1" thickBot="1" x14ac:dyDescent="0.45">
      <c r="B14" s="8">
        <f t="shared" si="0"/>
        <v>10</v>
      </c>
      <c r="C14" s="23" t="s">
        <v>124</v>
      </c>
      <c r="D14" s="24" t="s">
        <v>37</v>
      </c>
      <c r="E14" s="23" t="s">
        <v>34</v>
      </c>
      <c r="F14" s="25"/>
      <c r="G14" s="23"/>
      <c r="H14" s="23" t="s">
        <v>58</v>
      </c>
      <c r="I14" s="26" t="s">
        <v>59</v>
      </c>
      <c r="J14" s="26"/>
      <c r="K14" s="23"/>
      <c r="M14" s="14"/>
      <c r="N14" s="14"/>
      <c r="O14" s="15" t="s">
        <v>160</v>
      </c>
      <c r="P14" s="16" t="str">
        <f>IF(M14&lt;&gt;"",SUBSTITUTE(SUBSTITUTE(SUBSTITUTE(SUBSTITUTE($P$4,"%TABLE%", $D$2),"%COLUMN%", C14),"%REFERENCES%", M14),"%OPTION%", N14),"")</f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9857-D256-43FF-94B8-E02094164B0C}">
  <dimension ref="A1:Q26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G28" sqref="G28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431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432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 t="shared" ref="B5:B12" si="0">ROW()-4</f>
        <v>1</v>
      </c>
      <c r="C5" s="9" t="s">
        <v>426</v>
      </c>
      <c r="D5" s="10" t="s">
        <v>404</v>
      </c>
      <c r="E5" s="9" t="s">
        <v>26</v>
      </c>
      <c r="F5" s="11">
        <v>20</v>
      </c>
      <c r="G5" s="9" t="s">
        <v>35</v>
      </c>
      <c r="H5" s="9"/>
      <c r="I5" s="12" t="s">
        <v>59</v>
      </c>
      <c r="J5" s="12" t="s">
        <v>81</v>
      </c>
      <c r="K5" s="9"/>
      <c r="M5" s="14" t="s">
        <v>171</v>
      </c>
      <c r="N5" s="14"/>
      <c r="O5" s="15" t="s">
        <v>160</v>
      </c>
      <c r="P5" s="16" t="str">
        <f t="shared" ref="P5:P6" si="1">IF(M5&lt;&gt;"",SUBSTITUTE(SUBSTITUTE(SUBSTITUTE(SUBSTITUTE($P$4,"%TABLE%", $D$2),"%COLUMN%", C5),"%REFERENCES%", M5),"%OPTION%", N5),"")</f>
        <v>ALTER TABLE r_acc_cooperation DROP FOREIGN KEY IF EXISTS r_acc_cooperation_account_id; ALTER TABLE r_acc_cooperation ADD CONSTRAINT r_acc_cooperation_account_id FOREIGN KEY (account_id) REFERENCES m_account(id);</v>
      </c>
    </row>
    <row r="6" spans="2:17" ht="18.75" customHeight="1" thickBot="1" x14ac:dyDescent="0.45">
      <c r="B6" s="8">
        <f>ROW()-4</f>
        <v>2</v>
      </c>
      <c r="C6" s="9" t="s">
        <v>325</v>
      </c>
      <c r="D6" s="10" t="s">
        <v>423</v>
      </c>
      <c r="E6" s="9" t="s">
        <v>26</v>
      </c>
      <c r="F6" s="11">
        <v>20</v>
      </c>
      <c r="G6" s="9" t="s">
        <v>35</v>
      </c>
      <c r="H6" s="9"/>
      <c r="I6" s="12" t="s">
        <v>59</v>
      </c>
      <c r="J6" s="12" t="s">
        <v>81</v>
      </c>
      <c r="K6" s="9"/>
      <c r="M6" s="14" t="s">
        <v>228</v>
      </c>
      <c r="N6" s="14"/>
      <c r="O6" s="15" t="s">
        <v>160</v>
      </c>
      <c r="P6" s="16" t="str">
        <f t="shared" si="1"/>
        <v>ALTER TABLE r_acc_cooperation DROP FOREIGN KEY IF EXISTS r_acc_cooperation_root_group_id; ALTER TABLE r_acc_cooperation ADD CONSTRAINT r_acc_cooperation_root_group_id FOREIGN KEY (root_group_id) REFERENCES m_group(id);</v>
      </c>
    </row>
    <row r="7" spans="2:17" ht="18.75" customHeight="1" thickBot="1" x14ac:dyDescent="0.45">
      <c r="B7" s="8">
        <f t="shared" si="0"/>
        <v>3</v>
      </c>
      <c r="C7" s="9" t="s">
        <v>387</v>
      </c>
      <c r="D7" s="10" t="s">
        <v>375</v>
      </c>
      <c r="E7" s="9" t="s">
        <v>26</v>
      </c>
      <c r="F7" s="11">
        <v>20</v>
      </c>
      <c r="G7" s="9" t="s">
        <v>35</v>
      </c>
      <c r="H7" s="9"/>
      <c r="I7" s="12" t="s">
        <v>59</v>
      </c>
      <c r="J7" s="12" t="s">
        <v>81</v>
      </c>
      <c r="K7" s="9"/>
      <c r="M7" s="14" t="s">
        <v>386</v>
      </c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>ALTER TABLE r_acc_cooperation DROP FOREIGN KEY IF EXISTS r_acc_cooperation_user_id; ALTER TABLE r_acc_cooperation ADD CONSTRAINT r_acc_cooperation_user_id FOREIGN KEY (user_id) REFERENCES m_user(id);</v>
      </c>
    </row>
    <row r="8" spans="2:17" ht="18.75" customHeight="1" thickBot="1" x14ac:dyDescent="0.45">
      <c r="B8" s="8">
        <f t="shared" si="0"/>
        <v>4</v>
      </c>
      <c r="C8" s="9" t="s">
        <v>198</v>
      </c>
      <c r="D8" s="10" t="s">
        <v>164</v>
      </c>
      <c r="E8" s="9" t="s">
        <v>83</v>
      </c>
      <c r="F8" s="11" t="s">
        <v>78</v>
      </c>
      <c r="G8" s="9"/>
      <c r="H8" s="45" t="s">
        <v>210</v>
      </c>
      <c r="I8" s="12" t="s">
        <v>59</v>
      </c>
      <c r="J8" s="12"/>
      <c r="K8" s="9" t="s">
        <v>165</v>
      </c>
      <c r="M8" s="14"/>
      <c r="N8" s="14"/>
      <c r="O8" s="15" t="s">
        <v>160</v>
      </c>
      <c r="P8" s="16" t="str">
        <f t="shared" ref="P8:P12" si="2">IF(M8&lt;&gt;"",SUBSTITUTE(SUBSTITUTE(SUBSTITUTE(SUBSTITUTE($P$4,"%TABLE%", $D$2),"%COLUMN%", C8),"%REFERENCES%", M8),"%OPTION%", N8),"")</f>
        <v/>
      </c>
    </row>
    <row r="9" spans="2:17" ht="18.75" customHeight="1" thickBot="1" x14ac:dyDescent="0.45">
      <c r="B9" s="8">
        <f t="shared" si="0"/>
        <v>5</v>
      </c>
      <c r="C9" s="23" t="s">
        <v>121</v>
      </c>
      <c r="D9" s="24" t="s">
        <v>73</v>
      </c>
      <c r="E9" s="23" t="s">
        <v>26</v>
      </c>
      <c r="F9" s="25">
        <v>20</v>
      </c>
      <c r="G9" s="23" t="s">
        <v>35</v>
      </c>
      <c r="H9" s="23" t="s">
        <v>78</v>
      </c>
      <c r="I9" s="26" t="s">
        <v>59</v>
      </c>
      <c r="J9" s="26"/>
      <c r="K9" s="23"/>
      <c r="M9" s="14"/>
      <c r="N9" s="14"/>
      <c r="O9" s="15" t="s">
        <v>160</v>
      </c>
      <c r="P9" s="16" t="str">
        <f t="shared" si="2"/>
        <v/>
      </c>
    </row>
    <row r="10" spans="2:17" ht="18.75" customHeight="1" thickBot="1" x14ac:dyDescent="0.45">
      <c r="B10" s="8">
        <f t="shared" si="0"/>
        <v>6</v>
      </c>
      <c r="C10" s="23" t="s">
        <v>122</v>
      </c>
      <c r="D10" s="24" t="s">
        <v>36</v>
      </c>
      <c r="E10" s="23" t="s">
        <v>34</v>
      </c>
      <c r="F10" s="25"/>
      <c r="G10" s="23"/>
      <c r="H10" s="23" t="s">
        <v>58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2"/>
        <v/>
      </c>
    </row>
    <row r="11" spans="2:17" ht="18.75" customHeight="1" thickBot="1" x14ac:dyDescent="0.45">
      <c r="B11" s="8">
        <f t="shared" si="0"/>
        <v>7</v>
      </c>
      <c r="C11" s="23" t="s">
        <v>123</v>
      </c>
      <c r="D11" s="24" t="s">
        <v>74</v>
      </c>
      <c r="E11" s="23" t="s">
        <v>26</v>
      </c>
      <c r="F11" s="25">
        <v>20</v>
      </c>
      <c r="G11" s="23" t="s">
        <v>35</v>
      </c>
      <c r="H11" s="23" t="s">
        <v>78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2"/>
        <v/>
      </c>
    </row>
    <row r="12" spans="2:17" ht="18.75" customHeight="1" thickBot="1" x14ac:dyDescent="0.45">
      <c r="B12" s="8">
        <f t="shared" si="0"/>
        <v>8</v>
      </c>
      <c r="C12" s="23" t="s">
        <v>124</v>
      </c>
      <c r="D12" s="24" t="s">
        <v>37</v>
      </c>
      <c r="E12" s="23" t="s">
        <v>34</v>
      </c>
      <c r="F12" s="25"/>
      <c r="G12" s="23"/>
      <c r="H12" s="23" t="s">
        <v>58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2"/>
        <v/>
      </c>
    </row>
    <row r="17" spans="1:17" ht="18.75" x14ac:dyDescent="0.4">
      <c r="K17" s="63"/>
      <c r="L17" s="63"/>
    </row>
    <row r="18" spans="1:17" s="20" customFormat="1" ht="18.75" x14ac:dyDescent="0.4">
      <c r="A18" s="13"/>
      <c r="B18" s="17"/>
      <c r="C18" s="13"/>
      <c r="D18" s="18"/>
      <c r="E18" s="18"/>
      <c r="F18" s="17"/>
      <c r="G18" s="18"/>
      <c r="H18" s="18"/>
      <c r="I18" s="19"/>
      <c r="J18" s="19"/>
      <c r="K18" s="63"/>
      <c r="L18" s="63"/>
      <c r="Q18" s="13"/>
    </row>
    <row r="19" spans="1:17" s="20" customFormat="1" ht="18.75" x14ac:dyDescent="0.4">
      <c r="A19" s="13"/>
      <c r="B19" s="17"/>
      <c r="C19" s="13"/>
      <c r="D19" s="18"/>
      <c r="E19" s="18"/>
      <c r="F19" s="17"/>
      <c r="G19" s="18"/>
      <c r="H19" s="18"/>
      <c r="I19" s="19"/>
      <c r="J19" s="19"/>
      <c r="K19" s="63"/>
      <c r="L19" s="63"/>
      <c r="Q19" s="13"/>
    </row>
    <row r="20" spans="1:17" s="20" customFormat="1" ht="18.75" x14ac:dyDescent="0.4">
      <c r="A20" s="13"/>
      <c r="B20" s="17"/>
      <c r="C20" s="13"/>
      <c r="D20" s="18"/>
      <c r="E20" s="18"/>
      <c r="F20" s="17"/>
      <c r="G20" s="18"/>
      <c r="H20" s="18"/>
      <c r="I20" s="19"/>
      <c r="J20" s="19"/>
      <c r="K20" s="63"/>
      <c r="L20" s="63"/>
      <c r="Q20" s="13"/>
    </row>
    <row r="21" spans="1:17" s="20" customFormat="1" ht="18.75" x14ac:dyDescent="0.4">
      <c r="A21" s="13"/>
      <c r="B21" s="17"/>
      <c r="C21" s="13"/>
      <c r="D21" s="18"/>
      <c r="E21" s="18"/>
      <c r="F21" s="17"/>
      <c r="G21" s="18"/>
      <c r="H21" s="18"/>
      <c r="I21" s="19"/>
      <c r="J21" s="19"/>
      <c r="K21" s="63"/>
      <c r="L21" s="63"/>
      <c r="Q21" s="13"/>
    </row>
    <row r="22" spans="1:17" s="20" customFormat="1" ht="18.75" x14ac:dyDescent="0.4">
      <c r="A22" s="13"/>
      <c r="B22" s="17"/>
      <c r="C22" s="13"/>
      <c r="D22" s="18"/>
      <c r="E22" s="18"/>
      <c r="F22" s="17"/>
      <c r="G22" s="18"/>
      <c r="H22" s="18"/>
      <c r="I22" s="19"/>
      <c r="J22" s="19"/>
      <c r="K22" s="63"/>
      <c r="L22" s="63"/>
      <c r="Q22" s="13"/>
    </row>
    <row r="23" spans="1:17" s="20" customFormat="1" ht="18.75" x14ac:dyDescent="0.4">
      <c r="A23" s="13"/>
      <c r="B23" s="17"/>
      <c r="C23" s="13"/>
      <c r="D23" s="18"/>
      <c r="E23" s="18"/>
      <c r="F23" s="17"/>
      <c r="G23" s="18"/>
      <c r="H23" s="18"/>
      <c r="I23" s="19"/>
      <c r="J23" s="19"/>
      <c r="K23" s="63"/>
      <c r="L23" s="63"/>
      <c r="Q23" s="13"/>
    </row>
    <row r="24" spans="1:17" s="20" customFormat="1" ht="18.75" x14ac:dyDescent="0.4">
      <c r="A24" s="13"/>
      <c r="B24" s="17"/>
      <c r="C24" s="13"/>
      <c r="D24" s="18"/>
      <c r="E24" s="18"/>
      <c r="F24" s="17"/>
      <c r="G24" s="18"/>
      <c r="H24" s="18"/>
      <c r="I24" s="19"/>
      <c r="J24" s="19"/>
      <c r="K24" s="63"/>
      <c r="L24" s="63"/>
      <c r="Q24" s="13"/>
    </row>
    <row r="25" spans="1:17" s="20" customFormat="1" ht="18.75" x14ac:dyDescent="0.4">
      <c r="A25" s="13"/>
      <c r="B25" s="17"/>
      <c r="C25" s="13"/>
      <c r="D25" s="18"/>
      <c r="E25" s="18"/>
      <c r="F25" s="17"/>
      <c r="G25" s="18"/>
      <c r="H25" s="18"/>
      <c r="I25" s="19"/>
      <c r="J25" s="19"/>
      <c r="K25" s="63"/>
      <c r="L25" s="63"/>
      <c r="Q25" s="13"/>
    </row>
    <row r="26" spans="1:17" s="20" customFormat="1" ht="18.75" x14ac:dyDescent="0.4">
      <c r="A26" s="13"/>
      <c r="B26" s="17"/>
      <c r="C26" s="13"/>
      <c r="D26" s="18"/>
      <c r="E26" s="18"/>
      <c r="F26" s="17"/>
      <c r="G26" s="18"/>
      <c r="H26" s="18"/>
      <c r="I26" s="19"/>
      <c r="J26" s="19"/>
      <c r="K26" s="63"/>
      <c r="L26" s="63"/>
      <c r="Q26" s="13"/>
    </row>
  </sheetData>
  <phoneticPr fontId="1"/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5782-B801-4535-BD0D-272FAA4216B6}">
  <dimension ref="B1:Q26"/>
  <sheetViews>
    <sheetView zoomScale="75" zoomScaleNormal="75" zoomScaleSheetLayoutView="70" workbookViewId="0">
      <pane ySplit="4" topLeftCell="A5" activePane="bottomLeft" state="frozen"/>
      <selection activeCell="H21" sqref="G21:H21"/>
      <selection pane="bottomLeft" activeCell="H28" sqref="H28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372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374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 t="shared" ref="B5:B13" si="0">ROW()-4</f>
        <v>1</v>
      </c>
      <c r="C5" s="9" t="s">
        <v>79</v>
      </c>
      <c r="D5" s="10" t="s">
        <v>376</v>
      </c>
      <c r="E5" s="9" t="s">
        <v>26</v>
      </c>
      <c r="F5" s="11">
        <v>20</v>
      </c>
      <c r="G5" s="9" t="s">
        <v>80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>IF(M5&lt;&gt;"",SUBSTITUTE(SUBSTITUTE(SUBSTITUTE( SUBSTITUTE($P$4,"%TABLE%",#REF!),"%COLUMN%", C5),"%REFERENCES%", M5),"%OPTION%", N5),"")</f>
        <v/>
      </c>
    </row>
    <row r="6" spans="2:17" ht="18.75" customHeight="1" thickBot="1" x14ac:dyDescent="0.45">
      <c r="B6" s="8">
        <f>ROW()-4</f>
        <v>2</v>
      </c>
      <c r="C6" s="9" t="s">
        <v>218</v>
      </c>
      <c r="D6" s="10" t="s">
        <v>377</v>
      </c>
      <c r="E6" s="9" t="s">
        <v>87</v>
      </c>
      <c r="F6" s="11"/>
      <c r="G6" s="9"/>
      <c r="H6" s="9"/>
      <c r="I6" s="12" t="s">
        <v>59</v>
      </c>
      <c r="J6" s="12"/>
      <c r="K6" s="9"/>
      <c r="M6" s="14"/>
      <c r="N6" s="14"/>
      <c r="O6" s="15" t="s">
        <v>160</v>
      </c>
      <c r="P6" s="16" t="str">
        <f>IF(M6&lt;&gt;"",SUBSTITUTE(SUBSTITUTE(SUBSTITUTE(SUBSTITUTE(m_account!$P$4,"%TABLE%", m_account!$D$2),"%COLUMN%", C6),"%REFERENCES%", M6),"%OPTION%", N6),"")</f>
        <v/>
      </c>
    </row>
    <row r="7" spans="2:17" ht="18.75" customHeight="1" thickBot="1" x14ac:dyDescent="0.45">
      <c r="B7" s="8">
        <f t="shared" si="0"/>
        <v>3</v>
      </c>
      <c r="C7" s="9" t="s">
        <v>388</v>
      </c>
      <c r="D7" s="10" t="s">
        <v>378</v>
      </c>
      <c r="E7" s="9" t="s">
        <v>83</v>
      </c>
      <c r="F7" s="11" t="s">
        <v>202</v>
      </c>
      <c r="G7" s="9"/>
      <c r="H7" s="45"/>
      <c r="I7" s="12" t="s">
        <v>59</v>
      </c>
      <c r="J7" s="12"/>
      <c r="K7" s="9" t="s">
        <v>370</v>
      </c>
      <c r="M7" s="14"/>
      <c r="N7" s="14"/>
      <c r="O7" s="15" t="s">
        <v>160</v>
      </c>
      <c r="P7" s="16" t="str">
        <f>IF(M7&lt;&gt;"",SUBSTITUTE(SUBSTITUTE(SUBSTITUTE(SUBSTITUTE($P$4,"%TABLE%", $D$2),"%COLUMN%", C7),"%REFERENCES%", M7),"%OPTION%", N7),"")</f>
        <v/>
      </c>
    </row>
    <row r="8" spans="2:17" ht="18.75" customHeight="1" thickBot="1" x14ac:dyDescent="0.45">
      <c r="B8" s="8">
        <f t="shared" si="0"/>
        <v>4</v>
      </c>
      <c r="C8" s="9" t="s">
        <v>384</v>
      </c>
      <c r="D8" s="10" t="s">
        <v>380</v>
      </c>
      <c r="E8" s="9" t="s">
        <v>26</v>
      </c>
      <c r="F8" s="11">
        <v>20</v>
      </c>
      <c r="G8" s="9" t="s">
        <v>35</v>
      </c>
      <c r="H8" s="9"/>
      <c r="I8" s="12" t="s">
        <v>59</v>
      </c>
      <c r="J8" s="12"/>
      <c r="K8" s="9"/>
      <c r="M8" s="14" t="s">
        <v>199</v>
      </c>
      <c r="N8" s="14"/>
      <c r="O8" s="15" t="s">
        <v>160</v>
      </c>
      <c r="P8" s="16" t="str">
        <f>IF(M8&lt;&gt;"",SUBSTITUTE(SUBSTITUTE(SUBSTITUTE(SUBSTITUTE($P$4,"%TABLE%", $D$2),"%COLUMN%", C8),"%REFERENCES%", M8),"%OPTION%", N8),"")</f>
        <v>ALTER TABLE m_user DROP FOREIGN KEY IF EXISTS m_user_default_authority_id; ALTER TABLE m_user ADD CONSTRAINT m_user_default_authority_id FOREIGN KEY (default_authority_id) REFERENCES m_authority(id);</v>
      </c>
    </row>
    <row r="9" spans="2:17" ht="18.75" customHeight="1" thickBot="1" x14ac:dyDescent="0.45">
      <c r="B9" s="8">
        <f t="shared" si="0"/>
        <v>5</v>
      </c>
      <c r="C9" s="9" t="s">
        <v>203</v>
      </c>
      <c r="D9" s="10" t="s">
        <v>204</v>
      </c>
      <c r="E9" s="9" t="s">
        <v>205</v>
      </c>
      <c r="F9" s="11"/>
      <c r="G9" s="9"/>
      <c r="H9" s="9"/>
      <c r="I9" s="12"/>
      <c r="J9" s="12"/>
      <c r="K9" s="9"/>
      <c r="M9" s="14"/>
      <c r="N9" s="14"/>
      <c r="O9" s="15" t="s">
        <v>160</v>
      </c>
      <c r="P9" s="16" t="str">
        <f>IF(M9&lt;&gt;"",SUBSTITUTE(SUBSTITUTE(SUBSTITUTE( SUBSTITUTE($P$4,"%TABLE%",#REF!),"%COLUMN%", C9),"%REFERENCES%", M9),"%OPTION%", N9),"")</f>
        <v/>
      </c>
    </row>
    <row r="10" spans="2:17" ht="18.75" customHeight="1" thickBot="1" x14ac:dyDescent="0.45">
      <c r="B10" s="8">
        <f t="shared" si="0"/>
        <v>6</v>
      </c>
      <c r="C10" s="23" t="s">
        <v>121</v>
      </c>
      <c r="D10" s="24" t="s">
        <v>73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>IF(M10&lt;&gt;"",SUBSTITUTE(SUBSTITUTE(SUBSTITUTE( SUBSTITUTE($P$4,"%TABLE%",#REF!),"%COLUMN%", C10),"%REFERENCES%", M10),"%OPTION%", N10),"")</f>
        <v/>
      </c>
    </row>
    <row r="11" spans="2:17" ht="18.75" customHeight="1" thickBot="1" x14ac:dyDescent="0.45">
      <c r="B11" s="8">
        <f t="shared" si="0"/>
        <v>7</v>
      </c>
      <c r="C11" s="23" t="s">
        <v>122</v>
      </c>
      <c r="D11" s="24" t="s">
        <v>36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>IF(M11&lt;&gt;"",SUBSTITUTE(SUBSTITUTE(SUBSTITUTE( SUBSTITUTE($P$4,"%TABLE%",#REF!),"%COLUMN%", C11),"%REFERENCES%", M11),"%OPTION%", N11),"")</f>
        <v/>
      </c>
    </row>
    <row r="12" spans="2:17" ht="18.75" customHeight="1" thickBot="1" x14ac:dyDescent="0.45">
      <c r="B12" s="8">
        <f t="shared" si="0"/>
        <v>8</v>
      </c>
      <c r="C12" s="23" t="s">
        <v>123</v>
      </c>
      <c r="D12" s="24" t="s">
        <v>74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>IF(M12&lt;&gt;"",SUBSTITUTE(SUBSTITUTE(SUBSTITUTE( SUBSTITUTE($P$4,"%TABLE%",#REF!),"%COLUMN%", C12),"%REFERENCES%", M12),"%OPTION%", N12),"")</f>
        <v/>
      </c>
    </row>
    <row r="13" spans="2:17" ht="18.75" customHeight="1" thickBot="1" x14ac:dyDescent="0.45">
      <c r="B13" s="8">
        <f t="shared" si="0"/>
        <v>9</v>
      </c>
      <c r="C13" s="23" t="s">
        <v>124</v>
      </c>
      <c r="D13" s="24" t="s">
        <v>37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>IF(M13&lt;&gt;"",SUBSTITUTE(SUBSTITUTE(SUBSTITUTE( SUBSTITUTE($P$4,"%TABLE%",#REF!),"%COLUMN%", C13),"%REFERENCES%", M13),"%OPTION%", N13),"")</f>
        <v/>
      </c>
    </row>
    <row r="25" spans="2:17" s="18" customFormat="1" x14ac:dyDescent="0.4">
      <c r="B25" s="17"/>
      <c r="C25" s="13"/>
      <c r="F25" s="17"/>
      <c r="I25" s="19"/>
      <c r="J25" s="19"/>
      <c r="L25" s="13"/>
      <c r="M25" s="20"/>
      <c r="N25" s="20"/>
      <c r="O25" s="20"/>
      <c r="P25" s="20"/>
      <c r="Q25" s="13"/>
    </row>
    <row r="26" spans="2:17" s="18" customFormat="1" x14ac:dyDescent="0.4">
      <c r="B26" s="17"/>
      <c r="C26" s="13"/>
      <c r="F26" s="17"/>
      <c r="I26" s="19"/>
      <c r="J26" s="19"/>
      <c r="L26" s="13"/>
      <c r="M26" s="20"/>
      <c r="N26" s="20"/>
      <c r="O26" s="20"/>
      <c r="P26" s="20"/>
      <c r="Q26" s="13"/>
    </row>
  </sheetData>
  <phoneticPr fontId="1"/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D45C-13F9-47CC-93F0-6FA10A75A85B}">
  <dimension ref="B1:Q13"/>
  <sheetViews>
    <sheetView zoomScale="75" zoomScaleNormal="75" zoomScaleSheetLayoutView="70" workbookViewId="0">
      <pane ySplit="4" topLeftCell="A5" activePane="bottomLeft" state="frozen"/>
      <selection activeCell="H21" sqref="G21:H21"/>
      <selection pane="bottomLeft" activeCell="I27" sqref="I27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398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400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387</v>
      </c>
      <c r="D5" s="10" t="s">
        <v>375</v>
      </c>
      <c r="E5" s="9" t="s">
        <v>26</v>
      </c>
      <c r="F5" s="11">
        <v>20</v>
      </c>
      <c r="G5" s="9" t="s">
        <v>35</v>
      </c>
      <c r="H5" s="9"/>
      <c r="I5" s="12"/>
      <c r="J5" s="12" t="s">
        <v>81</v>
      </c>
      <c r="K5" s="9"/>
      <c r="M5" s="14" t="s">
        <v>386</v>
      </c>
      <c r="N5" s="14"/>
      <c r="O5" s="15" t="s">
        <v>160</v>
      </c>
      <c r="P5" s="16" t="str">
        <f t="shared" ref="P5:P13" si="0">IF(M5&lt;&gt;"",SUBSTITUTE(SUBSTITUTE(SUBSTITUTE(SUBSTITUTE($P$4,"%TABLE%", $D$2),"%COLUMN%", C5),"%REFERENCES%", M5),"%OPTION%", N5),"")</f>
        <v>ALTER TABLE s_user_key DROP FOREIGN KEY IF EXISTS s_user_key_user_id; ALTER TABLE s_user_key ADD CONSTRAINT s_user_key_user_id FOREIGN KEY (user_id) REFERENCES m_user(id);</v>
      </c>
    </row>
    <row r="6" spans="2:17" ht="18.75" customHeight="1" thickBot="1" x14ac:dyDescent="0.45">
      <c r="B6" s="8">
        <f t="shared" ref="B6:B13" si="1">ROW()-4</f>
        <v>2</v>
      </c>
      <c r="C6" s="9" t="s">
        <v>54</v>
      </c>
      <c r="D6" s="10" t="s">
        <v>48</v>
      </c>
      <c r="E6" s="9" t="s">
        <v>89</v>
      </c>
      <c r="F6" s="11" t="s">
        <v>187</v>
      </c>
      <c r="G6" s="9"/>
      <c r="H6" s="9" t="s">
        <v>78</v>
      </c>
      <c r="I6" s="12" t="s">
        <v>59</v>
      </c>
      <c r="J6" s="12" t="s">
        <v>81</v>
      </c>
      <c r="K6" s="9" t="s">
        <v>118</v>
      </c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119</v>
      </c>
      <c r="D7" s="10" t="s">
        <v>149</v>
      </c>
      <c r="E7" s="9" t="s">
        <v>84</v>
      </c>
      <c r="F7" s="11" t="s">
        <v>120</v>
      </c>
      <c r="G7" s="9"/>
      <c r="H7" s="9"/>
      <c r="I7" s="12" t="s">
        <v>59</v>
      </c>
      <c r="J7" s="12"/>
      <c r="K7" s="9" t="s">
        <v>52</v>
      </c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188</v>
      </c>
      <c r="D8" s="10" t="s">
        <v>69</v>
      </c>
      <c r="E8" s="9" t="s">
        <v>34</v>
      </c>
      <c r="F8" s="11"/>
      <c r="G8" s="9"/>
      <c r="H8" s="9"/>
      <c r="I8" s="12"/>
      <c r="J8" s="12"/>
      <c r="K8" s="9" t="s">
        <v>168</v>
      </c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396</v>
      </c>
      <c r="D9" s="10" t="s">
        <v>397</v>
      </c>
      <c r="E9" s="9" t="s">
        <v>83</v>
      </c>
      <c r="F9" s="11" t="s">
        <v>78</v>
      </c>
      <c r="G9" s="9"/>
      <c r="H9" s="45" t="s">
        <v>210</v>
      </c>
      <c r="I9" s="12" t="s">
        <v>59</v>
      </c>
      <c r="J9" s="12"/>
      <c r="K9" s="9" t="s">
        <v>209</v>
      </c>
      <c r="M9" s="14"/>
      <c r="N9" s="14"/>
      <c r="O9" s="15" t="s">
        <v>160</v>
      </c>
      <c r="P9" s="16" t="str">
        <f t="shared" si="0"/>
        <v/>
      </c>
    </row>
    <row r="10" spans="2:17" ht="18.75" customHeight="1" thickBot="1" x14ac:dyDescent="0.45">
      <c r="B10" s="8">
        <f t="shared" si="1"/>
        <v>6</v>
      </c>
      <c r="C10" s="23" t="s">
        <v>121</v>
      </c>
      <c r="D10" s="24" t="s">
        <v>73</v>
      </c>
      <c r="E10" s="23" t="s">
        <v>26</v>
      </c>
      <c r="F10" s="25">
        <v>20</v>
      </c>
      <c r="G10" s="23" t="s">
        <v>35</v>
      </c>
      <c r="H10" s="23" t="s">
        <v>78</v>
      </c>
      <c r="I10" s="26" t="s">
        <v>59</v>
      </c>
      <c r="J10" s="26"/>
      <c r="K10" s="23"/>
      <c r="M10" s="14"/>
      <c r="N10" s="14"/>
      <c r="O10" s="15" t="s">
        <v>160</v>
      </c>
      <c r="P10" s="16" t="str">
        <f t="shared" si="0"/>
        <v/>
      </c>
    </row>
    <row r="11" spans="2:17" ht="18.75" customHeight="1" thickBot="1" x14ac:dyDescent="0.45">
      <c r="B11" s="8">
        <f t="shared" si="1"/>
        <v>7</v>
      </c>
      <c r="C11" s="23" t="s">
        <v>122</v>
      </c>
      <c r="D11" s="24" t="s">
        <v>36</v>
      </c>
      <c r="E11" s="23" t="s">
        <v>34</v>
      </c>
      <c r="F11" s="25"/>
      <c r="G11" s="23"/>
      <c r="H11" s="23" t="s">
        <v>58</v>
      </c>
      <c r="I11" s="26" t="s">
        <v>59</v>
      </c>
      <c r="J11" s="26"/>
      <c r="K11" s="23"/>
      <c r="M11" s="14"/>
      <c r="N11" s="14"/>
      <c r="O11" s="15" t="s">
        <v>160</v>
      </c>
      <c r="P11" s="16" t="str">
        <f t="shared" si="0"/>
        <v/>
      </c>
    </row>
    <row r="12" spans="2:17" ht="18.75" customHeight="1" thickBot="1" x14ac:dyDescent="0.45">
      <c r="B12" s="8">
        <f t="shared" si="1"/>
        <v>8</v>
      </c>
      <c r="C12" s="23" t="s">
        <v>123</v>
      </c>
      <c r="D12" s="24" t="s">
        <v>74</v>
      </c>
      <c r="E12" s="23" t="s">
        <v>26</v>
      </c>
      <c r="F12" s="25">
        <v>20</v>
      </c>
      <c r="G12" s="23" t="s">
        <v>35</v>
      </c>
      <c r="H12" s="23" t="s">
        <v>78</v>
      </c>
      <c r="I12" s="26" t="s">
        <v>59</v>
      </c>
      <c r="J12" s="26"/>
      <c r="K12" s="23"/>
      <c r="M12" s="14"/>
      <c r="N12" s="14"/>
      <c r="O12" s="15" t="s">
        <v>160</v>
      </c>
      <c r="P12" s="16" t="str">
        <f t="shared" si="0"/>
        <v/>
      </c>
    </row>
    <row r="13" spans="2:17" ht="18.75" customHeight="1" thickBot="1" x14ac:dyDescent="0.45">
      <c r="B13" s="8">
        <f t="shared" si="1"/>
        <v>9</v>
      </c>
      <c r="C13" s="23" t="s">
        <v>124</v>
      </c>
      <c r="D13" s="24" t="s">
        <v>37</v>
      </c>
      <c r="E13" s="23" t="s">
        <v>34</v>
      </c>
      <c r="F13" s="25"/>
      <c r="G13" s="23"/>
      <c r="H13" s="23" t="s">
        <v>58</v>
      </c>
      <c r="I13" s="26" t="s">
        <v>59</v>
      </c>
      <c r="J13" s="26"/>
      <c r="K13" s="23"/>
      <c r="M13" s="14"/>
      <c r="N13" s="14"/>
      <c r="O13" s="15" t="s">
        <v>160</v>
      </c>
      <c r="P13" s="16" t="str">
        <f t="shared" si="0"/>
        <v/>
      </c>
    </row>
  </sheetData>
  <phoneticPr fontId="1"/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9CA3-66D6-4151-907F-109DA648C950}">
  <dimension ref="B1:Q30"/>
  <sheetViews>
    <sheetView zoomScale="75" zoomScaleNormal="75" zoomScaleSheetLayoutView="70" workbookViewId="0">
      <pane ySplit="4" topLeftCell="A5" activePane="bottomLeft" state="frozen"/>
      <selection activeCell="K31" sqref="K31"/>
      <selection pane="bottomLeft" activeCell="J25" sqref="J25"/>
    </sheetView>
  </sheetViews>
  <sheetFormatPr defaultRowHeight="16.5" x14ac:dyDescent="0.4"/>
  <cols>
    <col min="1" max="1" width="2.625" style="13" customWidth="1"/>
    <col min="2" max="2" width="5.375" style="17" customWidth="1"/>
    <col min="3" max="3" width="31.875" style="13" customWidth="1"/>
    <col min="4" max="4" width="25" style="18" customWidth="1"/>
    <col min="5" max="5" width="11.5" style="18" bestFit="1" customWidth="1"/>
    <col min="6" max="6" width="6.625" style="17" bestFit="1" customWidth="1"/>
    <col min="7" max="7" width="25" style="18" customWidth="1"/>
    <col min="8" max="8" width="11.75" style="18" bestFit="1" customWidth="1"/>
    <col min="9" max="9" width="9.5" style="19" bestFit="1" customWidth="1"/>
    <col min="10" max="10" width="11.75" style="19" bestFit="1" customWidth="1"/>
    <col min="11" max="11" width="31.875" style="18" customWidth="1"/>
    <col min="12" max="12" width="1.25" style="13" customWidth="1"/>
    <col min="13" max="14" width="15" style="20" customWidth="1"/>
    <col min="15" max="15" width="2" style="20" customWidth="1"/>
    <col min="16" max="16" width="62.5" style="20" customWidth="1"/>
    <col min="17" max="17" width="2.25" style="13" customWidth="1"/>
    <col min="18" max="16384" width="9" style="13"/>
  </cols>
  <sheetData>
    <row r="1" spans="2:17" ht="17.25" thickBot="1" x14ac:dyDescent="0.45"/>
    <row r="2" spans="2:17" ht="17.25" thickBot="1" x14ac:dyDescent="0.45">
      <c r="B2" s="33"/>
      <c r="C2" s="34" t="s">
        <v>0</v>
      </c>
      <c r="D2" s="27" t="s">
        <v>170</v>
      </c>
      <c r="E2" s="28"/>
      <c r="F2" s="29"/>
      <c r="G2" s="28"/>
      <c r="H2" s="28"/>
      <c r="I2" s="30"/>
      <c r="J2" s="30"/>
      <c r="K2" s="31"/>
    </row>
    <row r="3" spans="2:17" ht="17.25" thickBot="1" x14ac:dyDescent="0.45">
      <c r="B3" s="33"/>
      <c r="C3" s="34" t="s">
        <v>2</v>
      </c>
      <c r="D3" s="27" t="s">
        <v>40</v>
      </c>
      <c r="E3" s="28"/>
      <c r="F3" s="29"/>
      <c r="G3" s="28"/>
      <c r="H3" s="28"/>
      <c r="I3" s="30"/>
      <c r="J3" s="30"/>
      <c r="K3" s="32"/>
      <c r="M3" s="39" t="s">
        <v>142</v>
      </c>
      <c r="N3" s="40"/>
      <c r="O3" s="22"/>
      <c r="P3" s="40" t="s">
        <v>155</v>
      </c>
      <c r="Q3" s="13" t="s">
        <v>159</v>
      </c>
    </row>
    <row r="4" spans="2:17" ht="17.25" thickBot="1" x14ac:dyDescent="0.45">
      <c r="B4" s="35" t="s">
        <v>145</v>
      </c>
      <c r="C4" s="36" t="s">
        <v>1</v>
      </c>
      <c r="D4" s="37" t="s">
        <v>3</v>
      </c>
      <c r="E4" s="36" t="s">
        <v>4</v>
      </c>
      <c r="F4" s="35" t="s">
        <v>146</v>
      </c>
      <c r="G4" s="36" t="s">
        <v>147</v>
      </c>
      <c r="H4" s="36" t="s">
        <v>23</v>
      </c>
      <c r="I4" s="38" t="s">
        <v>148</v>
      </c>
      <c r="J4" s="38" t="s">
        <v>22</v>
      </c>
      <c r="K4" s="36" t="s">
        <v>19</v>
      </c>
      <c r="L4" s="21"/>
      <c r="M4" s="40" t="s">
        <v>152</v>
      </c>
      <c r="N4" s="40" t="s">
        <v>153</v>
      </c>
      <c r="O4" s="22" t="s">
        <v>161</v>
      </c>
      <c r="P4" s="41" t="s">
        <v>154</v>
      </c>
      <c r="Q4" s="13" t="s">
        <v>159</v>
      </c>
    </row>
    <row r="5" spans="2:17" ht="18.75" customHeight="1" thickBot="1" x14ac:dyDescent="0.45">
      <c r="B5" s="8">
        <f>ROW()-4</f>
        <v>1</v>
      </c>
      <c r="C5" s="9" t="s">
        <v>196</v>
      </c>
      <c r="D5" s="10" t="s">
        <v>39</v>
      </c>
      <c r="E5" s="9" t="s">
        <v>84</v>
      </c>
      <c r="F5" s="11" t="s">
        <v>68</v>
      </c>
      <c r="G5" s="9" t="s">
        <v>143</v>
      </c>
      <c r="H5" s="9"/>
      <c r="I5" s="12" t="s">
        <v>59</v>
      </c>
      <c r="J5" s="12" t="s">
        <v>81</v>
      </c>
      <c r="K5" s="9"/>
      <c r="M5" s="14"/>
      <c r="N5" s="14"/>
      <c r="O5" s="15" t="s">
        <v>160</v>
      </c>
      <c r="P5" s="16" t="str">
        <f t="shared" ref="P5:P14" si="0">IF(M5&lt;&gt;"",SUBSTITUTE(SUBSTITUTE(SUBSTITUTE(SUBSTITUTE($P$4,"%TABLE%", $D$2),"%COLUMN%", C5),"%REFERENCES%", M5),"%OPTION%", N5),"")</f>
        <v/>
      </c>
    </row>
    <row r="6" spans="2:17" ht="18.75" customHeight="1" thickBot="1" x14ac:dyDescent="0.45">
      <c r="B6" s="8">
        <f t="shared" ref="B6:B14" si="1">ROW()-4</f>
        <v>2</v>
      </c>
      <c r="C6" s="9" t="s">
        <v>197</v>
      </c>
      <c r="D6" s="10" t="s">
        <v>38</v>
      </c>
      <c r="E6" s="9" t="s">
        <v>34</v>
      </c>
      <c r="F6" s="11"/>
      <c r="G6" s="9"/>
      <c r="H6" s="9" t="s">
        <v>58</v>
      </c>
      <c r="I6" s="12" t="s">
        <v>59</v>
      </c>
      <c r="J6" s="12"/>
      <c r="K6" s="9"/>
      <c r="M6" s="14"/>
      <c r="N6" s="14"/>
      <c r="O6" s="15" t="s">
        <v>160</v>
      </c>
      <c r="P6" s="16" t="str">
        <f t="shared" si="0"/>
        <v/>
      </c>
    </row>
    <row r="7" spans="2:17" ht="18.75" customHeight="1" thickBot="1" x14ac:dyDescent="0.45">
      <c r="B7" s="8">
        <f t="shared" si="1"/>
        <v>3</v>
      </c>
      <c r="C7" s="9" t="s">
        <v>188</v>
      </c>
      <c r="D7" s="10" t="s">
        <v>69</v>
      </c>
      <c r="E7" s="9" t="s">
        <v>34</v>
      </c>
      <c r="F7" s="11"/>
      <c r="G7" s="9"/>
      <c r="H7" s="9"/>
      <c r="I7" s="12" t="s">
        <v>59</v>
      </c>
      <c r="J7" s="12"/>
      <c r="K7" s="9" t="s">
        <v>169</v>
      </c>
      <c r="M7" s="14"/>
      <c r="N7" s="14"/>
      <c r="O7" s="15" t="s">
        <v>160</v>
      </c>
      <c r="P7" s="16" t="str">
        <f t="shared" si="0"/>
        <v/>
      </c>
    </row>
    <row r="8" spans="2:17" ht="18.75" customHeight="1" thickBot="1" x14ac:dyDescent="0.45">
      <c r="B8" s="8">
        <f t="shared" si="1"/>
        <v>4</v>
      </c>
      <c r="C8" s="9" t="s">
        <v>198</v>
      </c>
      <c r="D8" s="10" t="s">
        <v>164</v>
      </c>
      <c r="E8" s="9" t="s">
        <v>83</v>
      </c>
      <c r="F8" s="11" t="s">
        <v>78</v>
      </c>
      <c r="G8" s="9"/>
      <c r="H8" s="45" t="s">
        <v>272</v>
      </c>
      <c r="I8" s="12" t="s">
        <v>59</v>
      </c>
      <c r="J8" s="12"/>
      <c r="K8" s="9" t="s">
        <v>165</v>
      </c>
      <c r="M8" s="14"/>
      <c r="N8" s="14"/>
      <c r="O8" s="15" t="s">
        <v>160</v>
      </c>
      <c r="P8" s="16" t="str">
        <f t="shared" si="0"/>
        <v/>
      </c>
    </row>
    <row r="9" spans="2:17" ht="18.75" customHeight="1" thickBot="1" x14ac:dyDescent="0.45">
      <c r="B9" s="8">
        <f t="shared" si="1"/>
        <v>5</v>
      </c>
      <c r="C9" s="9" t="s">
        <v>426</v>
      </c>
      <c r="D9" s="10" t="s">
        <v>404</v>
      </c>
      <c r="E9" s="9" t="s">
        <v>26</v>
      </c>
      <c r="F9" s="11">
        <v>20</v>
      </c>
      <c r="G9" s="9" t="s">
        <v>35</v>
      </c>
      <c r="H9" s="9"/>
      <c r="I9" s="12"/>
      <c r="J9" s="12"/>
      <c r="K9" s="9"/>
      <c r="M9" s="14" t="s">
        <v>171</v>
      </c>
      <c r="N9" s="14"/>
      <c r="O9" s="15" t="s">
        <v>160</v>
      </c>
      <c r="P9" s="16" t="str">
        <f t="shared" si="0"/>
        <v>ALTER TABLE t_login DROP FOREIGN KEY IF EXISTS t_login_account_id; ALTER TABLE t_login ADD CONSTRAINT t_login_account_id FOREIGN KEY (account_id) REFERENCES m_account(id);</v>
      </c>
    </row>
    <row r="10" spans="2:17" ht="18.75" customHeight="1" thickBot="1" x14ac:dyDescent="0.45">
      <c r="B10" s="8">
        <f t="shared" si="1"/>
        <v>6</v>
      </c>
      <c r="C10" s="9" t="s">
        <v>388</v>
      </c>
      <c r="D10" s="10" t="s">
        <v>378</v>
      </c>
      <c r="E10" s="9" t="s">
        <v>83</v>
      </c>
      <c r="F10" s="11" t="s">
        <v>78</v>
      </c>
      <c r="G10" s="9"/>
      <c r="H10" s="45"/>
      <c r="I10" s="12" t="s">
        <v>59</v>
      </c>
      <c r="J10" s="12"/>
      <c r="K10" s="9" t="s">
        <v>370</v>
      </c>
      <c r="M10" s="14"/>
      <c r="N10" s="14"/>
      <c r="O10" s="15" t="s">
        <v>160</v>
      </c>
      <c r="P10" s="16" t="str">
        <f>IF(M10&lt;&gt;"",SUBSTITUTE(SUBSTITUTE(SUBSTITUTE(SUBSTITUTE($P$4,"%TABLE%", $D$2),"%COLUMN%", C10),"%REFERENCES%", M10),"%OPTION%", N10),"")</f>
        <v/>
      </c>
    </row>
    <row r="11" spans="2:17" ht="18.75" customHeight="1" thickBot="1" x14ac:dyDescent="0.45">
      <c r="B11" s="8">
        <f t="shared" si="1"/>
        <v>7</v>
      </c>
      <c r="C11" s="9" t="s">
        <v>387</v>
      </c>
      <c r="D11" s="10" t="s">
        <v>375</v>
      </c>
      <c r="E11" s="9" t="s">
        <v>26</v>
      </c>
      <c r="F11" s="11">
        <v>20</v>
      </c>
      <c r="G11" s="9" t="s">
        <v>35</v>
      </c>
      <c r="H11" s="9"/>
      <c r="I11" s="12"/>
      <c r="J11" s="12"/>
      <c r="K11" s="9"/>
      <c r="M11" s="14" t="s">
        <v>386</v>
      </c>
      <c r="N11" s="14"/>
      <c r="O11" s="15" t="s">
        <v>160</v>
      </c>
      <c r="P11" s="16" t="str">
        <f>IF(M11&lt;&gt;"",SUBSTITUTE(SUBSTITUTE(SUBSTITUTE(SUBSTITUTE($P$4,"%TABLE%", $D$2),"%COLUMN%", C11),"%REFERENCES%", M11),"%OPTION%", N11),"")</f>
        <v>ALTER TABLE t_login DROP FOREIGN KEY IF EXISTS t_login_user_id; ALTER TABLE t_login ADD CONSTRAINT t_login_user_id FOREIGN KEY (user_id) REFERENCES m_user(id);</v>
      </c>
    </row>
    <row r="12" spans="2:17" ht="18.75" customHeight="1" thickBot="1" x14ac:dyDescent="0.45">
      <c r="B12" s="8">
        <f t="shared" si="1"/>
        <v>8</v>
      </c>
      <c r="C12" s="9" t="s">
        <v>227</v>
      </c>
      <c r="D12" s="10" t="s">
        <v>223</v>
      </c>
      <c r="E12" s="9" t="s">
        <v>26</v>
      </c>
      <c r="F12" s="11">
        <v>20</v>
      </c>
      <c r="G12" s="9" t="s">
        <v>35</v>
      </c>
      <c r="H12" s="9"/>
      <c r="I12" s="12"/>
      <c r="J12" s="12"/>
      <c r="K12" s="9"/>
      <c r="M12" s="14" t="s">
        <v>321</v>
      </c>
      <c r="N12" s="14"/>
      <c r="O12" s="15" t="s">
        <v>160</v>
      </c>
      <c r="P12" s="16" t="str">
        <f t="shared" ref="P12" si="2">IF(M12&lt;&gt;"",SUBSTITUTE(SUBSTITUTE(SUBSTITUTE(SUBSTITUTE($P$4,"%TABLE%", $D$2),"%COLUMN%", C12),"%REFERENCES%", M12),"%OPTION%", N12),"")</f>
        <v>ALTER TABLE t_login DROP FOREIGN KEY IF EXISTS t_login_group_id; ALTER TABLE t_login ADD CONSTRAINT t_login_group_id FOREIGN KEY (group_id) REFERENCES m_group(id);</v>
      </c>
    </row>
    <row r="13" spans="2:17" ht="18.75" customHeight="1" thickBot="1" x14ac:dyDescent="0.45">
      <c r="B13" s="8">
        <f t="shared" si="1"/>
        <v>9</v>
      </c>
      <c r="C13" s="9" t="s">
        <v>116</v>
      </c>
      <c r="D13" s="10" t="s">
        <v>117</v>
      </c>
      <c r="E13" s="9" t="s">
        <v>26</v>
      </c>
      <c r="F13" s="11">
        <v>20</v>
      </c>
      <c r="G13" s="9" t="s">
        <v>35</v>
      </c>
      <c r="H13" s="9"/>
      <c r="I13" s="12"/>
      <c r="J13" s="12"/>
      <c r="K13" s="9"/>
      <c r="M13" s="14" t="s">
        <v>199</v>
      </c>
      <c r="N13" s="14"/>
      <c r="O13" s="15" t="s">
        <v>160</v>
      </c>
      <c r="P13" s="16" t="str">
        <f>IF(M13&lt;&gt;"",SUBSTITUTE(SUBSTITUTE(SUBSTITUTE(SUBSTITUTE($P$4,"%TABLE%", $D$2),"%COLUMN%", C13),"%REFERENCES%", M13),"%OPTION%", N13),"")</f>
        <v>ALTER TABLE t_login DROP FOREIGN KEY IF EXISTS t_login_authority_id; ALTER TABLE t_login ADD CONSTRAINT t_login_authority_id FOREIGN KEY (authority_id) REFERENCES m_authority(id);</v>
      </c>
    </row>
    <row r="14" spans="2:17" ht="18.75" customHeight="1" thickBot="1" x14ac:dyDescent="0.45">
      <c r="B14" s="8">
        <f t="shared" si="1"/>
        <v>10</v>
      </c>
      <c r="C14" s="9" t="s">
        <v>150</v>
      </c>
      <c r="D14" s="10" t="s">
        <v>41</v>
      </c>
      <c r="E14" s="9" t="s">
        <v>87</v>
      </c>
      <c r="F14" s="11"/>
      <c r="G14" s="9"/>
      <c r="H14" s="9"/>
      <c r="I14" s="12"/>
      <c r="J14" s="12"/>
      <c r="K14" s="9"/>
      <c r="M14" s="14"/>
      <c r="N14" s="14"/>
      <c r="O14" s="15" t="s">
        <v>160</v>
      </c>
      <c r="P14" s="16" t="str">
        <f t="shared" si="0"/>
        <v/>
      </c>
    </row>
    <row r="18" spans="10:12" ht="18.75" x14ac:dyDescent="0.4">
      <c r="J18" s="63"/>
      <c r="K18" s="63"/>
      <c r="L18" s="63"/>
    </row>
    <row r="19" spans="10:12" ht="18.75" x14ac:dyDescent="0.4">
      <c r="J19" s="63"/>
      <c r="K19" s="63"/>
      <c r="L19" s="63"/>
    </row>
    <row r="20" spans="10:12" ht="18.75" x14ac:dyDescent="0.4">
      <c r="J20" s="63"/>
      <c r="K20" s="63"/>
      <c r="L20" s="63"/>
    </row>
    <row r="21" spans="10:12" ht="18.75" x14ac:dyDescent="0.4">
      <c r="J21" s="63"/>
      <c r="K21" s="63"/>
      <c r="L21" s="63"/>
    </row>
    <row r="22" spans="10:12" ht="18.75" x14ac:dyDescent="0.4">
      <c r="J22" s="63"/>
      <c r="K22" s="63"/>
      <c r="L22" s="63"/>
    </row>
    <row r="23" spans="10:12" ht="18.75" x14ac:dyDescent="0.4">
      <c r="J23" s="63"/>
      <c r="K23" s="63"/>
      <c r="L23" s="63"/>
    </row>
    <row r="24" spans="10:12" ht="18.75" x14ac:dyDescent="0.4">
      <c r="J24" s="63"/>
      <c r="K24" s="63"/>
      <c r="L24" s="63"/>
    </row>
    <row r="25" spans="10:12" ht="18.75" x14ac:dyDescent="0.4">
      <c r="J25" s="63"/>
      <c r="K25" s="63"/>
      <c r="L25" s="63"/>
    </row>
    <row r="26" spans="10:12" ht="18.75" x14ac:dyDescent="0.4">
      <c r="J26" s="63"/>
      <c r="K26" s="63"/>
      <c r="L26" s="63"/>
    </row>
    <row r="27" spans="10:12" ht="18.75" x14ac:dyDescent="0.4">
      <c r="J27" s="63"/>
      <c r="K27" s="63"/>
      <c r="L27" s="63"/>
    </row>
    <row r="28" spans="10:12" ht="18.75" x14ac:dyDescent="0.4">
      <c r="J28" s="63"/>
      <c r="K28" s="63"/>
      <c r="L28" s="63"/>
    </row>
    <row r="29" spans="10:12" ht="18.75" x14ac:dyDescent="0.4">
      <c r="J29" s="63"/>
      <c r="K29" s="63"/>
      <c r="L29" s="63"/>
    </row>
    <row r="30" spans="10:12" ht="18.75" x14ac:dyDescent="0.4">
      <c r="J30" s="63"/>
      <c r="K30" s="63"/>
      <c r="L30" s="63"/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1</vt:i4>
      </vt:variant>
    </vt:vector>
  </HeadingPairs>
  <TitlesOfParts>
    <vt:vector size="29" baseType="lpstr">
      <vt:lpstr>データベース情報</vt:lpstr>
      <vt:lpstr>その他設定</vt:lpstr>
      <vt:lpstr>ER図</vt:lpstr>
      <vt:lpstr>構成</vt:lpstr>
      <vt:lpstr>m_account</vt:lpstr>
      <vt:lpstr>r_acc_cooperation</vt:lpstr>
      <vt:lpstr>m_user</vt:lpstr>
      <vt:lpstr>s_user_key</vt:lpstr>
      <vt:lpstr>t_login</vt:lpstr>
      <vt:lpstr>m_group</vt:lpstr>
      <vt:lpstr>s_grp_account</vt:lpstr>
      <vt:lpstr>r_grp_member</vt:lpstr>
      <vt:lpstr>m_authority</vt:lpstr>
      <vt:lpstr>m_permission</vt:lpstr>
      <vt:lpstr>r_grant</vt:lpstr>
      <vt:lpstr>r_menu</vt:lpstr>
      <vt:lpstr>m_employee</vt:lpstr>
      <vt:lpstr>m_emp_info_hd</vt:lpstr>
      <vt:lpstr>s_emp_info</vt:lpstr>
      <vt:lpstr>s_emp_addr</vt:lpstr>
      <vt:lpstr>s_emp_tel</vt:lpstr>
      <vt:lpstr>s_emp_email</vt:lpstr>
      <vt:lpstr>s_emp_family</vt:lpstr>
      <vt:lpstr>g_kind</vt:lpstr>
      <vt:lpstr>g_personal</vt:lpstr>
      <vt:lpstr>g_addr</vt:lpstr>
      <vt:lpstr>templateTable</vt:lpstr>
      <vt:lpstr>sample</vt:lpstr>
      <vt:lpstr>その他設定!Print_Area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restart</cp:lastModifiedBy>
  <cp:lastPrinted>2018-03-28T02:11:12Z</cp:lastPrinted>
  <dcterms:created xsi:type="dcterms:W3CDTF">2015-06-05T18:19:34Z</dcterms:created>
  <dcterms:modified xsi:type="dcterms:W3CDTF">2018-10-09T04:56:57Z</dcterms:modified>
</cp:coreProperties>
</file>