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E:\works\RESTART-Training\Boot-Camp\work\new\doc\学習プログラム仕様\データベース関連\"/>
    </mc:Choice>
  </mc:AlternateContent>
  <xr:revisionPtr revIDLastSave="0" documentId="13_ncr:1_{155716CD-EF3B-46EB-835A-BA83E3162E47}" xr6:coauthVersionLast="34" xr6:coauthVersionMax="34" xr10:uidLastSave="{00000000-0000-0000-0000-000000000000}"/>
  <bookViews>
    <workbookView xWindow="0" yWindow="0" windowWidth="16725" windowHeight="6750" tabRatio="857" xr2:uid="{00000000-000D-0000-FFFF-FFFF00000000}"/>
  </bookViews>
  <sheets>
    <sheet name="データベース情報" sheetId="127" r:id="rId1"/>
    <sheet name="その他設定" sheetId="126" r:id="rId2"/>
    <sheet name="ER図" sheetId="161" r:id="rId3"/>
    <sheet name="構成" sheetId="176" r:id="rId4"/>
    <sheet name="m_account" sheetId="131" r:id="rId5"/>
    <sheet name="m_user" sheetId="177" r:id="rId6"/>
    <sheet name="s_user_key" sheetId="178" r:id="rId7"/>
    <sheet name="t_login" sheetId="133" r:id="rId8"/>
    <sheet name="m_group" sheetId="135" r:id="rId9"/>
    <sheet name="s_grp_account" sheetId="179" r:id="rId10"/>
    <sheet name="r_grp_member" sheetId="138" r:id="rId11"/>
    <sheet name="m_authority" sheetId="142" r:id="rId12"/>
    <sheet name="m_permission" sheetId="143" r:id="rId13"/>
    <sheet name="r_grant" sheetId="144" r:id="rId14"/>
    <sheet name="r_menu" sheetId="173" r:id="rId15"/>
    <sheet name="m_employee" sheetId="150" r:id="rId16"/>
    <sheet name="m_emp_info_hd" sheetId="151" r:id="rId17"/>
    <sheet name="s_emp_info" sheetId="152" r:id="rId18"/>
    <sheet name="s_emp_addr" sheetId="153" r:id="rId19"/>
    <sheet name="s_emp_tel" sheetId="168" r:id="rId20"/>
    <sheet name="s_emp_email" sheetId="169" r:id="rId21"/>
    <sheet name="s_emp_family" sheetId="170" r:id="rId22"/>
    <sheet name="g_kind" sheetId="148" r:id="rId23"/>
    <sheet name="g_personal" sheetId="149" r:id="rId24"/>
    <sheet name="g_addr" sheetId="162" r:id="rId25"/>
    <sheet name="templateTable" sheetId="6" r:id="rId26"/>
    <sheet name="sample" sheetId="134" r:id="rId27"/>
  </sheets>
  <definedNames>
    <definedName name="_xlnm.Print_Area" localSheetId="2">ER図!$A$1:$AN$235</definedName>
    <definedName name="_xlnm.Print_Area" localSheetId="1">その他設定!$A$1:$AD$168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177" l="1"/>
  <c r="B9" i="177"/>
  <c r="B10" i="177"/>
  <c r="P10" i="177"/>
  <c r="P12" i="173" l="1"/>
  <c r="B12" i="173"/>
  <c r="P9" i="133" l="1"/>
  <c r="B9" i="133"/>
  <c r="P8" i="179"/>
  <c r="B8" i="179"/>
  <c r="P9" i="131" l="1"/>
  <c r="B9" i="131"/>
  <c r="P7" i="179"/>
  <c r="B7" i="179"/>
  <c r="P6" i="177"/>
  <c r="B6" i="177"/>
  <c r="B10" i="179" l="1"/>
  <c r="P10" i="179"/>
  <c r="E24" i="127"/>
  <c r="P16" i="179"/>
  <c r="B16" i="179"/>
  <c r="P15" i="179"/>
  <c r="B15" i="179"/>
  <c r="P14" i="179"/>
  <c r="B14" i="179"/>
  <c r="P13" i="179"/>
  <c r="B13" i="179"/>
  <c r="P12" i="179"/>
  <c r="B12" i="179"/>
  <c r="P11" i="179"/>
  <c r="B11" i="179"/>
  <c r="P9" i="179"/>
  <c r="B9" i="179"/>
  <c r="P6" i="179"/>
  <c r="B6" i="179"/>
  <c r="P5" i="179"/>
  <c r="B5" i="179"/>
  <c r="P10" i="131" l="1"/>
  <c r="B10" i="131"/>
  <c r="E20" i="127" l="1"/>
  <c r="P13" i="178"/>
  <c r="B13" i="178"/>
  <c r="P12" i="178"/>
  <c r="B12" i="178"/>
  <c r="P11" i="178"/>
  <c r="B11" i="178"/>
  <c r="P10" i="178"/>
  <c r="B10" i="178"/>
  <c r="P9" i="178"/>
  <c r="B9" i="178"/>
  <c r="P8" i="178"/>
  <c r="B8" i="178"/>
  <c r="P7" i="178"/>
  <c r="B7" i="178"/>
  <c r="P6" i="178"/>
  <c r="B6" i="178"/>
  <c r="P5" i="178"/>
  <c r="B5" i="178"/>
  <c r="P5" i="151" l="1"/>
  <c r="B5" i="151"/>
  <c r="E19" i="127"/>
  <c r="E21" i="127"/>
  <c r="E22" i="127"/>
  <c r="E26" i="127"/>
  <c r="E27" i="127"/>
  <c r="E28" i="127"/>
  <c r="E29" i="127"/>
  <c r="E23" i="127"/>
  <c r="E25" i="127"/>
  <c r="E30" i="127"/>
  <c r="E31" i="127"/>
  <c r="E32" i="127"/>
  <c r="E33" i="127"/>
  <c r="E34" i="127"/>
  <c r="E35" i="127"/>
  <c r="E36" i="127"/>
  <c r="E37" i="127"/>
  <c r="E38" i="127"/>
  <c r="E39" i="127"/>
  <c r="P6" i="170"/>
  <c r="P7" i="170"/>
  <c r="P8" i="170"/>
  <c r="P9" i="170"/>
  <c r="P10" i="170"/>
  <c r="P11" i="170"/>
  <c r="P12" i="170"/>
  <c r="P13" i="170"/>
  <c r="P14" i="170"/>
  <c r="P15" i="170"/>
  <c r="P16" i="170"/>
  <c r="P17" i="170"/>
  <c r="P5" i="170"/>
  <c r="B5" i="170"/>
  <c r="P6" i="169"/>
  <c r="B6" i="169"/>
  <c r="P5" i="169"/>
  <c r="B5" i="169"/>
  <c r="P6" i="168"/>
  <c r="B6" i="168"/>
  <c r="P5" i="168"/>
  <c r="B5" i="168"/>
  <c r="P6" i="153"/>
  <c r="P7" i="153"/>
  <c r="P8" i="153"/>
  <c r="P9" i="153"/>
  <c r="P10" i="153"/>
  <c r="P11" i="153"/>
  <c r="P12" i="153"/>
  <c r="P5" i="153"/>
  <c r="B5" i="153"/>
  <c r="P6" i="152"/>
  <c r="B6" i="152"/>
  <c r="P5" i="152"/>
  <c r="B5" i="152"/>
  <c r="P6" i="151"/>
  <c r="B6" i="151"/>
  <c r="P8" i="150"/>
  <c r="B8" i="150"/>
  <c r="P6" i="150"/>
  <c r="B6" i="150"/>
  <c r="P8" i="135"/>
  <c r="B8" i="135"/>
  <c r="P12" i="133"/>
  <c r="B12" i="133"/>
  <c r="P8" i="177"/>
  <c r="B8" i="177"/>
  <c r="P7" i="177"/>
  <c r="B7" i="177"/>
  <c r="P13" i="177"/>
  <c r="B13" i="177"/>
  <c r="P12" i="177"/>
  <c r="B12" i="177"/>
  <c r="P11" i="177"/>
  <c r="B11" i="177"/>
  <c r="P5" i="177"/>
  <c r="B5" i="177"/>
  <c r="P6" i="138"/>
  <c r="B6" i="138"/>
  <c r="P17" i="173"/>
  <c r="B17" i="173"/>
  <c r="P16" i="173"/>
  <c r="B16" i="173"/>
  <c r="P15" i="173"/>
  <c r="B15" i="173"/>
  <c r="P14" i="173"/>
  <c r="B14" i="173"/>
  <c r="P10" i="144"/>
  <c r="B10" i="144"/>
  <c r="P9" i="144"/>
  <c r="B9" i="144"/>
  <c r="P8" i="144"/>
  <c r="B8" i="144"/>
  <c r="P7" i="144"/>
  <c r="B7" i="144"/>
  <c r="P12" i="169"/>
  <c r="B12" i="169"/>
  <c r="P11" i="169"/>
  <c r="B11" i="169"/>
  <c r="P10" i="169"/>
  <c r="B10" i="169"/>
  <c r="P9" i="169"/>
  <c r="B9" i="169"/>
  <c r="P12" i="168"/>
  <c r="B12" i="168"/>
  <c r="P11" i="168"/>
  <c r="B11" i="168"/>
  <c r="P10" i="168"/>
  <c r="B10" i="168"/>
  <c r="P9" i="168"/>
  <c r="B9" i="168"/>
  <c r="B12" i="153"/>
  <c r="B11" i="153"/>
  <c r="B10" i="153"/>
  <c r="B9" i="153"/>
  <c r="P11" i="152"/>
  <c r="B11" i="152"/>
  <c r="P10" i="152"/>
  <c r="B10" i="152"/>
  <c r="P9" i="152"/>
  <c r="B9" i="152"/>
  <c r="P8" i="152"/>
  <c r="B8" i="152"/>
  <c r="P5" i="143"/>
  <c r="B5" i="143"/>
  <c r="P11" i="138"/>
  <c r="B11" i="138"/>
  <c r="P10" i="138"/>
  <c r="B10" i="138"/>
  <c r="P9" i="138"/>
  <c r="B9" i="138"/>
  <c r="P8" i="138"/>
  <c r="B8" i="138"/>
  <c r="P7" i="173"/>
  <c r="B7" i="173"/>
  <c r="P11" i="151" l="1"/>
  <c r="B11" i="151"/>
  <c r="P11" i="173"/>
  <c r="B11" i="173"/>
  <c r="P9" i="173"/>
  <c r="B9" i="173"/>
  <c r="B7" i="151"/>
  <c r="P7" i="151"/>
  <c r="P10" i="173" l="1"/>
  <c r="B10" i="173"/>
  <c r="P13" i="173"/>
  <c r="B13" i="173"/>
  <c r="P8" i="173"/>
  <c r="B8" i="173"/>
  <c r="P6" i="173"/>
  <c r="B6" i="173"/>
  <c r="P5" i="173"/>
  <c r="B5" i="173"/>
  <c r="P7" i="131" l="1"/>
  <c r="B7" i="131"/>
  <c r="P10" i="133" l="1"/>
  <c r="B10" i="133"/>
  <c r="P11" i="133" l="1"/>
  <c r="B11" i="133"/>
  <c r="P13" i="133" l="1"/>
  <c r="B13" i="133"/>
  <c r="B12" i="170"/>
  <c r="B11" i="170"/>
  <c r="B10" i="170"/>
  <c r="B9" i="170"/>
  <c r="B13" i="170"/>
  <c r="B17" i="170"/>
  <c r="B16" i="170"/>
  <c r="B15" i="170"/>
  <c r="B14" i="170"/>
  <c r="B8" i="170"/>
  <c r="B7" i="170"/>
  <c r="B6" i="170"/>
  <c r="P8" i="169"/>
  <c r="B8" i="169"/>
  <c r="P7" i="169"/>
  <c r="B7" i="169"/>
  <c r="P8" i="168"/>
  <c r="B8" i="168"/>
  <c r="P7" i="168"/>
  <c r="B7" i="168"/>
  <c r="P9" i="151"/>
  <c r="B9" i="151"/>
  <c r="P12" i="151"/>
  <c r="B12" i="151"/>
  <c r="P10" i="151"/>
  <c r="B10" i="151"/>
  <c r="P17" i="151"/>
  <c r="B17" i="151"/>
  <c r="P16" i="151"/>
  <c r="B16" i="151"/>
  <c r="P15" i="151"/>
  <c r="B15" i="151"/>
  <c r="P14" i="151"/>
  <c r="B14" i="151"/>
  <c r="P13" i="151"/>
  <c r="B13" i="151"/>
  <c r="P11" i="150"/>
  <c r="B11" i="150"/>
  <c r="P15" i="150" l="1"/>
  <c r="B15" i="150"/>
  <c r="P14" i="150"/>
  <c r="B14" i="150"/>
  <c r="P13" i="150"/>
  <c r="B13" i="150"/>
  <c r="P12" i="150"/>
  <c r="B12" i="150"/>
  <c r="P9" i="150"/>
  <c r="B9" i="150"/>
  <c r="P7" i="150"/>
  <c r="B7" i="150"/>
  <c r="P5" i="150"/>
  <c r="B5" i="150"/>
  <c r="P13" i="162"/>
  <c r="B13" i="162"/>
  <c r="P12" i="162"/>
  <c r="B12" i="162"/>
  <c r="P11" i="162"/>
  <c r="B11" i="162"/>
  <c r="P10" i="162"/>
  <c r="B10" i="162"/>
  <c r="P9" i="162"/>
  <c r="B9" i="162"/>
  <c r="P8" i="162"/>
  <c r="B8" i="162"/>
  <c r="P7" i="162"/>
  <c r="B7" i="162"/>
  <c r="P6" i="162"/>
  <c r="B6" i="162"/>
  <c r="P5" i="162"/>
  <c r="B5" i="162"/>
  <c r="P19" i="149"/>
  <c r="B19" i="149"/>
  <c r="P18" i="149"/>
  <c r="B18" i="149"/>
  <c r="P17" i="149"/>
  <c r="B17" i="149"/>
  <c r="P16" i="149"/>
  <c r="B16" i="149"/>
  <c r="P10" i="149"/>
  <c r="B10" i="149"/>
  <c r="P9" i="149"/>
  <c r="B9" i="149"/>
  <c r="P8" i="149"/>
  <c r="B8" i="149"/>
  <c r="P7" i="149"/>
  <c r="B7" i="149"/>
  <c r="P6" i="149"/>
  <c r="B6" i="149"/>
  <c r="P5" i="149"/>
  <c r="B5" i="149"/>
  <c r="P13" i="148"/>
  <c r="B13" i="148"/>
  <c r="P12" i="148"/>
  <c r="B12" i="148"/>
  <c r="P11" i="148"/>
  <c r="B11" i="148"/>
  <c r="P10" i="148"/>
  <c r="B10" i="148"/>
  <c r="P15" i="135"/>
  <c r="B15" i="135"/>
  <c r="P14" i="135"/>
  <c r="B14" i="135"/>
  <c r="P13" i="135"/>
  <c r="B13" i="135"/>
  <c r="P12" i="135"/>
  <c r="B12" i="135"/>
  <c r="P13" i="143"/>
  <c r="B13" i="143"/>
  <c r="P12" i="143"/>
  <c r="B12" i="143"/>
  <c r="P11" i="143"/>
  <c r="B11" i="143"/>
  <c r="P10" i="143"/>
  <c r="B10" i="143"/>
  <c r="P11" i="142"/>
  <c r="B11" i="142"/>
  <c r="P10" i="142"/>
  <c r="B10" i="142"/>
  <c r="P9" i="142"/>
  <c r="B9" i="142"/>
  <c r="P8" i="142"/>
  <c r="B8" i="142"/>
  <c r="P7" i="152" l="1"/>
  <c r="B7" i="152"/>
  <c r="B6" i="133" l="1"/>
  <c r="B7" i="133"/>
  <c r="B8" i="133"/>
  <c r="B14" i="133"/>
  <c r="B8" i="153" l="1"/>
  <c r="B7" i="153" l="1"/>
  <c r="B6" i="153"/>
  <c r="B8" i="151"/>
  <c r="B10" i="150"/>
  <c r="B14" i="149"/>
  <c r="B15" i="149"/>
  <c r="B13" i="149"/>
  <c r="B12" i="149"/>
  <c r="B11" i="149"/>
  <c r="B8" i="148"/>
  <c r="B9" i="148"/>
  <c r="B7" i="148"/>
  <c r="B6" i="148"/>
  <c r="B5" i="148"/>
  <c r="B6" i="144"/>
  <c r="B5" i="144"/>
  <c r="B8" i="143"/>
  <c r="B9" i="143"/>
  <c r="B7" i="143"/>
  <c r="B6" i="143"/>
  <c r="B7" i="142"/>
  <c r="B6" i="142"/>
  <c r="B5" i="142"/>
  <c r="B7" i="138"/>
  <c r="B5" i="138"/>
  <c r="B9" i="135"/>
  <c r="B11" i="135"/>
  <c r="B10" i="135"/>
  <c r="B7" i="135"/>
  <c r="B6" i="135"/>
  <c r="B5" i="135"/>
  <c r="B5" i="133"/>
  <c r="B6" i="131"/>
  <c r="B8" i="131"/>
  <c r="B11" i="131"/>
  <c r="B12" i="131"/>
  <c r="B13" i="131"/>
  <c r="B14" i="131"/>
  <c r="B5" i="131"/>
  <c r="B6" i="134"/>
  <c r="B7" i="134"/>
  <c r="B8" i="134"/>
  <c r="B9" i="134"/>
  <c r="B10" i="134"/>
  <c r="B11" i="134"/>
  <c r="B12" i="134"/>
  <c r="B13" i="134"/>
  <c r="B14" i="134"/>
  <c r="B15" i="134"/>
  <c r="B16" i="134"/>
  <c r="B17" i="134"/>
  <c r="B18" i="134"/>
  <c r="B19" i="134"/>
  <c r="B20" i="134"/>
  <c r="B21" i="134"/>
  <c r="B22" i="134"/>
  <c r="B23" i="134"/>
  <c r="B24" i="134"/>
  <c r="B25" i="134"/>
  <c r="B26" i="134"/>
  <c r="B27" i="134"/>
  <c r="B28" i="134"/>
  <c r="B29" i="134"/>
  <c r="B30" i="134"/>
  <c r="B31" i="134"/>
  <c r="B32" i="134"/>
  <c r="B33" i="134"/>
  <c r="B34" i="134"/>
  <c r="B35" i="134"/>
  <c r="B36" i="134"/>
  <c r="B37" i="134"/>
  <c r="B38" i="134"/>
  <c r="B39" i="134"/>
  <c r="B40" i="134"/>
  <c r="B41" i="134"/>
  <c r="B42" i="134"/>
  <c r="B43" i="134"/>
  <c r="B44" i="134"/>
  <c r="B5" i="134"/>
  <c r="P8" i="151"/>
  <c r="P10" i="150"/>
  <c r="P15" i="149" l="1"/>
  <c r="P14" i="149"/>
  <c r="P13" i="149"/>
  <c r="P12" i="149"/>
  <c r="P11" i="149"/>
  <c r="P9" i="148"/>
  <c r="P8" i="148"/>
  <c r="P7" i="148"/>
  <c r="P6" i="148"/>
  <c r="P5" i="148"/>
  <c r="P6" i="144"/>
  <c r="P5" i="144"/>
  <c r="P9" i="143"/>
  <c r="P8" i="143"/>
  <c r="P7" i="143"/>
  <c r="P6" i="143"/>
  <c r="P7" i="142"/>
  <c r="P6" i="142"/>
  <c r="P5" i="142"/>
  <c r="P7" i="138"/>
  <c r="P5" i="138"/>
  <c r="P10" i="135"/>
  <c r="P11" i="135"/>
  <c r="P9" i="135"/>
  <c r="P7" i="135"/>
  <c r="P6" i="135"/>
  <c r="P5" i="135"/>
  <c r="P44" i="134"/>
  <c r="P43" i="134"/>
  <c r="P42" i="134"/>
  <c r="P41" i="134"/>
  <c r="P40" i="134"/>
  <c r="P39" i="134"/>
  <c r="P38" i="134"/>
  <c r="P37" i="134"/>
  <c r="P36" i="134"/>
  <c r="P35" i="134"/>
  <c r="P34" i="134"/>
  <c r="P33" i="134"/>
  <c r="P32" i="134"/>
  <c r="P31" i="134"/>
  <c r="P30" i="134"/>
  <c r="P29" i="134"/>
  <c r="P28" i="134"/>
  <c r="P27" i="134"/>
  <c r="P26" i="134"/>
  <c r="P25" i="134"/>
  <c r="P24" i="134"/>
  <c r="P23" i="134"/>
  <c r="P22" i="134"/>
  <c r="P21" i="134"/>
  <c r="P20" i="134"/>
  <c r="P19" i="134"/>
  <c r="P18" i="134"/>
  <c r="P17" i="134"/>
  <c r="P16" i="134"/>
  <c r="P15" i="134"/>
  <c r="P14" i="134"/>
  <c r="P13" i="134"/>
  <c r="P12" i="134"/>
  <c r="P11" i="134"/>
  <c r="P10" i="134"/>
  <c r="P9" i="134"/>
  <c r="P8" i="134"/>
  <c r="P7" i="134"/>
  <c r="P6" i="134"/>
  <c r="P5" i="134"/>
  <c r="P14" i="133"/>
  <c r="P8" i="133"/>
  <c r="P7" i="133"/>
  <c r="P6" i="133"/>
  <c r="P5" i="133"/>
  <c r="P14" i="131"/>
  <c r="P13" i="131"/>
  <c r="P12" i="131"/>
  <c r="P11" i="131"/>
  <c r="P8" i="131"/>
  <c r="P6" i="131"/>
  <c r="P5" i="131"/>
  <c r="B6" i="6" l="1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5" i="6"/>
  <c r="P24" i="6" l="1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</calcChain>
</file>

<file path=xl/sharedStrings.xml><?xml version="1.0" encoding="utf-8"?>
<sst xmlns="http://schemas.openxmlformats.org/spreadsheetml/2006/main" count="2701" uniqueCount="496">
  <si>
    <t>テーブル名</t>
    <rPh sb="4" eb="5">
      <t>メイ</t>
    </rPh>
    <phoneticPr fontId="1"/>
  </si>
  <si>
    <t>項目名</t>
    <rPh sb="0" eb="2">
      <t>コウモク</t>
    </rPh>
    <rPh sb="2" eb="3">
      <t>メイ</t>
    </rPh>
    <phoneticPr fontId="1"/>
  </si>
  <si>
    <t>テーブル名（日本語）</t>
    <rPh sb="4" eb="5">
      <t>メイ</t>
    </rPh>
    <rPh sb="6" eb="9">
      <t>ニホンゴ</t>
    </rPh>
    <phoneticPr fontId="1"/>
  </si>
  <si>
    <t>項目名（日本語）</t>
    <rPh sb="0" eb="2">
      <t>コウモク</t>
    </rPh>
    <rPh sb="2" eb="3">
      <t>メイ</t>
    </rPh>
    <phoneticPr fontId="1"/>
  </si>
  <si>
    <t>型</t>
    <rPh sb="0" eb="1">
      <t>カタ</t>
    </rPh>
    <phoneticPr fontId="1"/>
  </si>
  <si>
    <t>サイズ</t>
    <phoneticPr fontId="1"/>
  </si>
  <si>
    <t>オプション</t>
    <phoneticPr fontId="1"/>
  </si>
  <si>
    <t>item_vch</t>
  </si>
  <si>
    <t>DOUBLE</t>
  </si>
  <si>
    <t>文字（char）</t>
    <rPh sb="0" eb="2">
      <t>モジ</t>
    </rPh>
    <phoneticPr fontId="1"/>
  </si>
  <si>
    <t>文字（varchar）</t>
    <rPh sb="0" eb="2">
      <t>モジ</t>
    </rPh>
    <phoneticPr fontId="1"/>
  </si>
  <si>
    <t>文字（text）</t>
    <rPh sb="0" eb="2">
      <t>モジ</t>
    </rPh>
    <phoneticPr fontId="1"/>
  </si>
  <si>
    <t>数値（int）</t>
    <rPh sb="0" eb="2">
      <t>スウチ</t>
    </rPh>
    <phoneticPr fontId="1"/>
  </si>
  <si>
    <t>数値（decimal）</t>
    <rPh sb="0" eb="2">
      <t>スウチ</t>
    </rPh>
    <phoneticPr fontId="1"/>
  </si>
  <si>
    <t>数値（float）</t>
    <rPh sb="0" eb="2">
      <t>スウチ</t>
    </rPh>
    <phoneticPr fontId="1"/>
  </si>
  <si>
    <t>数値（double）</t>
    <rPh sb="0" eb="2">
      <t>スウチ</t>
    </rPh>
    <phoneticPr fontId="1"/>
  </si>
  <si>
    <t>日付（date）</t>
    <rPh sb="0" eb="2">
      <t>ヒヅケ</t>
    </rPh>
    <phoneticPr fontId="1"/>
  </si>
  <si>
    <t>日付（datetime）</t>
    <rPh sb="0" eb="2">
      <t>ヒヅケ</t>
    </rPh>
    <phoneticPr fontId="1"/>
  </si>
  <si>
    <t>日付（timestamp）</t>
    <rPh sb="0" eb="2">
      <t>ヒヅケ</t>
    </rPh>
    <phoneticPr fontId="1"/>
  </si>
  <si>
    <t>備考</t>
    <rPh sb="0" eb="2">
      <t>ビコウ</t>
    </rPh>
    <phoneticPr fontId="1"/>
  </si>
  <si>
    <t>No.</t>
    <phoneticPr fontId="1"/>
  </si>
  <si>
    <t>NULL(×)</t>
    <phoneticPr fontId="1"/>
  </si>
  <si>
    <t>キー項目(○)</t>
    <rPh sb="2" eb="4">
      <t>コウモク</t>
    </rPh>
    <phoneticPr fontId="1"/>
  </si>
  <si>
    <t>デフォルト値</t>
    <rPh sb="5" eb="6">
      <t>チ</t>
    </rPh>
    <phoneticPr fontId="1"/>
  </si>
  <si>
    <t>item_lng</t>
  </si>
  <si>
    <t>数値（Long）</t>
    <rPh sb="0" eb="2">
      <t>スウチ</t>
    </rPh>
    <phoneticPr fontId="1"/>
  </si>
  <si>
    <t>BIGINT</t>
  </si>
  <si>
    <t>Blob</t>
  </si>
  <si>
    <t>Boolean</t>
  </si>
  <si>
    <t>2</t>
  </si>
  <si>
    <t>7</t>
  </si>
  <si>
    <t>8</t>
  </si>
  <si>
    <t>10</t>
  </si>
  <si>
    <t>20</t>
  </si>
  <si>
    <t>TIMESTAMP</t>
  </si>
  <si>
    <t>UNSIGNED</t>
  </si>
  <si>
    <t>更新日時</t>
    <rPh sb="0" eb="2">
      <t>コウシン</t>
    </rPh>
    <rPh sb="2" eb="4">
      <t>ニチジ</t>
    </rPh>
    <phoneticPr fontId="1"/>
  </si>
  <si>
    <t>作成日時</t>
    <rPh sb="0" eb="2">
      <t>サクセイ</t>
    </rPh>
    <rPh sb="2" eb="4">
      <t>ニチジ</t>
    </rPh>
    <phoneticPr fontId="1"/>
  </si>
  <si>
    <t>ログイン日時</t>
    <rPh sb="4" eb="6">
      <t>ニチジ</t>
    </rPh>
    <phoneticPr fontId="1"/>
  </si>
  <si>
    <t>認証トークン</t>
    <rPh sb="0" eb="2">
      <t>ニンショウ</t>
    </rPh>
    <phoneticPr fontId="1"/>
  </si>
  <si>
    <t>ログイン認証トラン</t>
    <rPh sb="4" eb="6">
      <t>ニンショウ</t>
    </rPh>
    <phoneticPr fontId="1"/>
  </si>
  <si>
    <t>クライアント情報</t>
  </si>
  <si>
    <t>郵便番号</t>
    <rPh sb="0" eb="4">
      <t>ユウビンバンゴウ</t>
    </rPh>
    <phoneticPr fontId="1"/>
  </si>
  <si>
    <t>区分</t>
    <rPh sb="0" eb="2">
      <t>クブン</t>
    </rPh>
    <phoneticPr fontId="1"/>
  </si>
  <si>
    <t>日付</t>
    <rPh sb="0" eb="2">
      <t>ヒヅケ</t>
    </rPh>
    <phoneticPr fontId="1"/>
  </si>
  <si>
    <t>番号</t>
    <rPh sb="0" eb="2">
      <t>バンゴウ</t>
    </rPh>
    <phoneticPr fontId="1"/>
  </si>
  <si>
    <t>-- 略語  --</t>
    <rPh sb="3" eb="5">
      <t>リャクゴ</t>
    </rPh>
    <phoneticPr fontId="1"/>
  </si>
  <si>
    <t>住所</t>
    <rPh sb="0" eb="2">
      <t>ジュウショ</t>
    </rPh>
    <phoneticPr fontId="1"/>
  </si>
  <si>
    <t>連番</t>
    <rPh sb="0" eb="2">
      <t>レンバン</t>
    </rPh>
    <phoneticPr fontId="1"/>
  </si>
  <si>
    <t>情報</t>
    <rPh sb="0" eb="2">
      <t>ジョウホウ</t>
    </rPh>
    <phoneticPr fontId="1"/>
  </si>
  <si>
    <t>回数</t>
    <rPh sb="0" eb="2">
      <t>カイスウ</t>
    </rPh>
    <phoneticPr fontId="1"/>
  </si>
  <si>
    <t>状態</t>
  </si>
  <si>
    <t>ハッシュ化</t>
    <rPh sb="4" eb="5">
      <t>カ</t>
    </rPh>
    <phoneticPr fontId="1"/>
  </si>
  <si>
    <t>0:有効, 1:無効</t>
    <rPh sb="2" eb="4">
      <t>ユウコウ</t>
    </rPh>
    <rPh sb="8" eb="10">
      <t>ムコウ</t>
    </rPh>
    <phoneticPr fontId="1"/>
  </si>
  <si>
    <t>seq</t>
  </si>
  <si>
    <t>アカウントマスタ</t>
  </si>
  <si>
    <t>ログイン認証トラン</t>
  </si>
  <si>
    <t>日時</t>
    <rPh sb="0" eb="2">
      <t>ニチジ</t>
    </rPh>
    <phoneticPr fontId="1"/>
  </si>
  <si>
    <t>CURRENT_TIMESTAMP</t>
  </si>
  <si>
    <t>×</t>
  </si>
  <si>
    <t>スキーマー名</t>
    <rPh sb="5" eb="6">
      <t>メイ</t>
    </rPh>
    <phoneticPr fontId="1"/>
  </si>
  <si>
    <t>接続情報</t>
    <rPh sb="0" eb="2">
      <t>セツゾク</t>
    </rPh>
    <rPh sb="2" eb="4">
      <t>ジョウホウ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</si>
  <si>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</si>
  <si>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</si>
  <si>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種別マスタ</t>
  </si>
  <si>
    <t>種別マスタ</t>
    <rPh sb="0" eb="2">
      <t>シュベツ</t>
    </rPh>
    <phoneticPr fontId="1"/>
  </si>
  <si>
    <t>名称</t>
    <rPh sb="0" eb="2">
      <t>メイショウ</t>
    </rPh>
    <phoneticPr fontId="1"/>
  </si>
  <si>
    <t>略例</t>
  </si>
  <si>
    <t>191</t>
  </si>
  <si>
    <t>有効期限</t>
    <rPh sb="0" eb="2">
      <t>ユウコウ</t>
    </rPh>
    <rPh sb="2" eb="4">
      <t>キゲン</t>
    </rPh>
    <phoneticPr fontId="1"/>
  </si>
  <si>
    <t>照合順序</t>
    <rPh sb="0" eb="2">
      <t>ショウゴウ</t>
    </rPh>
    <rPh sb="2" eb="4">
      <t>ジュンジョ</t>
    </rPh>
    <phoneticPr fontId="1"/>
  </si>
  <si>
    <t>権限マスタ</t>
  </si>
  <si>
    <t>権限マスタ</t>
    <rPh sb="0" eb="2">
      <t>ケンゲン</t>
    </rPh>
    <phoneticPr fontId="1"/>
  </si>
  <si>
    <t>更新者ID</t>
    <rPh sb="0" eb="3">
      <t>コウシンシャ</t>
    </rPh>
    <phoneticPr fontId="1"/>
  </si>
  <si>
    <t>作成者ID</t>
    <rPh sb="0" eb="3">
      <t>サクセイシャ</t>
    </rPh>
    <phoneticPr fontId="1"/>
  </si>
  <si>
    <t>メイン系のマスタテーブルには必ず着ける。</t>
    <rPh sb="3" eb="4">
      <t>ケイ</t>
    </rPh>
    <rPh sb="14" eb="15">
      <t>カナラ</t>
    </rPh>
    <rPh sb="16" eb="17">
      <t>ツ</t>
    </rPh>
    <phoneticPr fontId="1"/>
  </si>
  <si>
    <t>識別コード</t>
    <rPh sb="0" eb="2">
      <t>シキベツ</t>
    </rPh>
    <phoneticPr fontId="1"/>
  </si>
  <si>
    <t>ID</t>
  </si>
  <si>
    <t>1</t>
  </si>
  <si>
    <t>id</t>
  </si>
  <si>
    <t>UNSIGNED AUTO_INCREMENT</t>
  </si>
  <si>
    <t>○</t>
  </si>
  <si>
    <t>item_chr</t>
  </si>
  <si>
    <t>CHAR</t>
  </si>
  <si>
    <t>VARCHAR</t>
  </si>
  <si>
    <t>256</t>
  </si>
  <si>
    <t>item_txt</t>
  </si>
  <si>
    <t>TEXT</t>
  </si>
  <si>
    <t>item_int</t>
  </si>
  <si>
    <t>INT</t>
  </si>
  <si>
    <t>item_dec</t>
  </si>
  <si>
    <t>DECIMAL</t>
  </si>
  <si>
    <t>10,4</t>
  </si>
  <si>
    <t>item_dat</t>
  </si>
  <si>
    <t>DATE</t>
  </si>
  <si>
    <t>item_dtm</t>
  </si>
  <si>
    <t>DATETIME</t>
  </si>
  <si>
    <t>item_tms</t>
  </si>
  <si>
    <t>item_blb</t>
  </si>
  <si>
    <t>BLOB</t>
  </si>
  <si>
    <t>item_bol</t>
  </si>
  <si>
    <t>BOOLEAN</t>
  </si>
  <si>
    <t>item_flt</t>
  </si>
  <si>
    <t>FLOAT</t>
  </si>
  <si>
    <t>8,2</t>
  </si>
  <si>
    <t>item_dbl</t>
  </si>
  <si>
    <t>code</t>
  </si>
  <si>
    <t>コード</t>
  </si>
  <si>
    <t>kbn</t>
  </si>
  <si>
    <t>date</t>
  </si>
  <si>
    <t>no</t>
  </si>
  <si>
    <t>addr</t>
  </si>
  <si>
    <t>info</t>
  </si>
  <si>
    <t>flg</t>
  </si>
  <si>
    <t>フラグ</t>
  </si>
  <si>
    <t>ct</t>
  </si>
  <si>
    <t>authority_id</t>
  </si>
  <si>
    <t>権限ID</t>
  </si>
  <si>
    <t>1~</t>
  </si>
  <si>
    <t>key</t>
  </si>
  <si>
    <t>512</t>
  </si>
  <si>
    <t>updated_id</t>
  </si>
  <si>
    <t>updated</t>
  </si>
  <si>
    <t>created_id</t>
  </si>
  <si>
    <t>created</t>
  </si>
  <si>
    <t>アカウントID</t>
  </si>
  <si>
    <t>memo</t>
  </si>
  <si>
    <t>postal_code</t>
  </si>
  <si>
    <t>addr1</t>
  </si>
  <si>
    <t>addr2</t>
  </si>
  <si>
    <t>0</t>
  </si>
  <si>
    <t>0~</t>
  </si>
  <si>
    <t>name</t>
  </si>
  <si>
    <t>-- 注意  --</t>
    <rPh sb="3" eb="5">
      <t>チュウイ</t>
    </rPh>
    <phoneticPr fontId="1"/>
  </si>
  <si>
    <t>ログインID</t>
  </si>
  <si>
    <t xml:space="preserve">VARCHARをキーやユニークにする場合、
191文字まで。（UTF8MB4）
</t>
    <rPh sb="18" eb="20">
      <t>バアイ</t>
    </rPh>
    <rPh sb="25" eb="27">
      <t>モジ</t>
    </rPh>
    <phoneticPr fontId="1"/>
  </si>
  <si>
    <t xml:space="preserve">ID系のキー項目はBIGINTの20桁で「UNSIGNED AUTO_INCREMENT」
オプションをつける
</t>
    <rPh sb="2" eb="3">
      <t>ケイ</t>
    </rPh>
    <rPh sb="6" eb="8">
      <t>コウモク</t>
    </rPh>
    <rPh sb="18" eb="19">
      <t>ケタ</t>
    </rPh>
    <phoneticPr fontId="1"/>
  </si>
  <si>
    <t xml:space="preserve">ID系の外部キー項目はBIGINTの20桁で「UNSIGNED」
オプションをつける
</t>
    <rPh sb="2" eb="3">
      <t>ケイ</t>
    </rPh>
    <rPh sb="4" eb="6">
      <t>ガイブ</t>
    </rPh>
    <rPh sb="8" eb="10">
      <t>コウモク</t>
    </rPh>
    <rPh sb="20" eb="21">
      <t>ケタ</t>
    </rPh>
    <phoneticPr fontId="1"/>
  </si>
  <si>
    <t xml:space="preserve">マルチバイト文字を含む項目は
基本的にTEXT型にする。
</t>
    <rPh sb="6" eb="8">
      <t>モジ</t>
    </rPh>
    <rPh sb="9" eb="10">
      <t>フク</t>
    </rPh>
    <rPh sb="11" eb="13">
      <t>コウモク</t>
    </rPh>
    <rPh sb="15" eb="18">
      <t>キホンテキ</t>
    </rPh>
    <rPh sb="23" eb="24">
      <t>ガタ</t>
    </rPh>
    <phoneticPr fontId="1"/>
  </si>
  <si>
    <t>権限許可マスタ</t>
  </si>
  <si>
    <t>権限許可マスタ</t>
    <rPh sb="2" eb="4">
      <t>キョカ</t>
    </rPh>
    <phoneticPr fontId="1"/>
  </si>
  <si>
    <t>スキーマー情報</t>
  </si>
  <si>
    <t>utf8mb4_bin</t>
  </si>
  <si>
    <t>外部キー</t>
  </si>
  <si>
    <t>UNIQUE</t>
  </si>
  <si>
    <t>XXXID</t>
  </si>
  <si>
    <t>No.</t>
  </si>
  <si>
    <t>サイズ</t>
  </si>
  <si>
    <t>オプション</t>
  </si>
  <si>
    <t>NULL(×)</t>
  </si>
  <si>
    <t>キー</t>
  </si>
  <si>
    <t>client_info</t>
  </si>
  <si>
    <t>status</t>
  </si>
  <si>
    <t>参照先</t>
    <rPh sb="0" eb="2">
      <t>サンショウ</t>
    </rPh>
    <rPh sb="2" eb="3">
      <t>サキ</t>
    </rPh>
    <phoneticPr fontId="1"/>
  </si>
  <si>
    <t>その他項目</t>
    <rPh sb="2" eb="3">
      <t>タ</t>
    </rPh>
    <rPh sb="3" eb="5">
      <t>コウモク</t>
    </rPh>
    <phoneticPr fontId="1"/>
  </si>
  <si>
    <t>ALTER TABLE %TABLE% DROP FOREIGN KEY IF EXISTS %TABLE%_%COLUMN%; ALTER TABLE %TABLE% ADD CONSTRAINT %TABLE%_%COLUMN% FOREIGN KEY (%COLUMN%%OPTION%) REFERENCES %REFERENCES%;</t>
  </si>
  <si>
    <t>※外部キーの式が入っているのでコピーして使用してください。</t>
    <rPh sb="1" eb="3">
      <t>ガイブ</t>
    </rPh>
    <rPh sb="6" eb="7">
      <t>シキ</t>
    </rPh>
    <rPh sb="8" eb="9">
      <t>ハイ</t>
    </rPh>
    <rPh sb="20" eb="22">
      <t>シヨウ</t>
    </rPh>
    <phoneticPr fontId="1"/>
  </si>
  <si>
    <t>外部キー</t>
    <rPh sb="0" eb="2">
      <t>ガイブ</t>
    </rPh>
    <phoneticPr fontId="1"/>
  </si>
  <si>
    <t>test(id)</t>
  </si>
  <si>
    <t>,add1,add2</t>
  </si>
  <si>
    <t xml:space="preserve"> </t>
    <phoneticPr fontId="1"/>
  </si>
  <si>
    <t>&gt;</t>
    <phoneticPr fontId="1"/>
  </si>
  <si>
    <t>　　保存用："=IF(M5&lt;&gt;"",SUBSTITUTE(SUBSTITUTE(SUBSTITUTE(SUBSTITUTE($P$4,"%TABLE%", $D$2),"%COLUMN%", C5),"%REFERENCES%", M5),"%OPTION%", N5),"")"</t>
    <rPh sb="2" eb="5">
      <t>ホゾンヨウ</t>
    </rPh>
    <phoneticPr fontId="1"/>
  </si>
  <si>
    <t>権限付与関連マスタ</t>
  </si>
  <si>
    <t>権限付与関連マスタ</t>
    <rPh sb="4" eb="6">
      <t>カンレン</t>
    </rPh>
    <phoneticPr fontId="1"/>
  </si>
  <si>
    <t>保存フラグ</t>
    <rPh sb="0" eb="2">
      <t>ホゾン</t>
    </rPh>
    <phoneticPr fontId="1"/>
  </si>
  <si>
    <t>0:保存しない, 1:保存する</t>
    <rPh sb="2" eb="4">
      <t>ホゾン</t>
    </rPh>
    <rPh sb="11" eb="13">
      <t>ホゾン</t>
    </rPh>
    <phoneticPr fontId="1"/>
  </si>
  <si>
    <t>時刻</t>
    <rPh sb="0" eb="2">
      <t>ジコク</t>
    </rPh>
    <phoneticPr fontId="1"/>
  </si>
  <si>
    <t>g_kind</t>
  </si>
  <si>
    <t>パスワードの有効期限</t>
    <rPh sb="6" eb="8">
      <t>ユウコウ</t>
    </rPh>
    <rPh sb="8" eb="10">
      <t>キゲン</t>
    </rPh>
    <phoneticPr fontId="1"/>
  </si>
  <si>
    <t>ログイン情報の有効期限</t>
    <rPh sb="4" eb="6">
      <t>ジョウホウ</t>
    </rPh>
    <rPh sb="7" eb="9">
      <t>ユウコウ</t>
    </rPh>
    <rPh sb="9" eb="11">
      <t>キゲン</t>
    </rPh>
    <phoneticPr fontId="1"/>
  </si>
  <si>
    <t>t_login</t>
  </si>
  <si>
    <t>m_account(id)</t>
  </si>
  <si>
    <t>m_account</t>
  </si>
  <si>
    <t>m_authority</t>
  </si>
  <si>
    <t>m_permission</t>
  </si>
  <si>
    <t>　「g_xxx」(汎用マスタテーブル)。「h_xxx」(履歴マスタテーブル)。</t>
    <rPh sb="28" eb="30">
      <t>リレキ</t>
    </rPh>
    <phoneticPr fontId="1"/>
  </si>
  <si>
    <t>その他設定</t>
    <rPh sb="2" eb="3">
      <t>タ</t>
    </rPh>
    <rPh sb="3" eb="5">
      <t>セッテイ</t>
    </rPh>
    <phoneticPr fontId="1"/>
  </si>
  <si>
    <t>データベース情報</t>
  </si>
  <si>
    <t>テーブル一覧</t>
  </si>
  <si>
    <t>ACC</t>
  </si>
  <si>
    <t>LGN</t>
  </si>
  <si>
    <t>AUT</t>
  </si>
  <si>
    <t>PER</t>
  </si>
  <si>
    <t>KND</t>
  </si>
  <si>
    <t>※「m_xxx」メインマスタテーブル。「s_xxx」サブマスタテーブル。</t>
  </si>
  <si>
    <t>　「r_xxx」関連マスタテーブル。「t_xxx」トランザクションテーブ</t>
  </si>
  <si>
    <t>login_id</t>
  </si>
  <si>
    <t>9</t>
  </si>
  <si>
    <t>expiration_time</t>
  </si>
  <si>
    <t>test</t>
  </si>
  <si>
    <t>テストテーブル</t>
  </si>
  <si>
    <t>xxx_id</t>
  </si>
  <si>
    <t>test_id</t>
  </si>
  <si>
    <t>１</t>
  </si>
  <si>
    <t>time</t>
  </si>
  <si>
    <t>dt</t>
  </si>
  <si>
    <t>token</t>
  </si>
  <si>
    <t>login_dt</t>
  </si>
  <si>
    <t>save_flg</t>
  </si>
  <si>
    <t>m_authority(id)</t>
  </si>
  <si>
    <t>オーナーアカウントID</t>
  </si>
  <si>
    <t>default_url</t>
  </si>
  <si>
    <t>'0'</t>
  </si>
  <si>
    <t>ER図</t>
  </si>
  <si>
    <t>1</t>
    <phoneticPr fontId="1"/>
  </si>
  <si>
    <t>:1</t>
    <phoneticPr fontId="1"/>
  </si>
  <si>
    <t>(FK)</t>
  </si>
  <si>
    <t xml:space="preserve">…(略)… </t>
  </si>
  <si>
    <t>連番</t>
  </si>
  <si>
    <t>:1(0)</t>
    <phoneticPr fontId="1"/>
  </si>
  <si>
    <t>:N(0)</t>
  </si>
  <si>
    <t>アカウント関連</t>
    <phoneticPr fontId="1"/>
  </si>
  <si>
    <t>email_addr</t>
    <phoneticPr fontId="1"/>
  </si>
  <si>
    <t>メールアドレス</t>
    <phoneticPr fontId="1"/>
  </si>
  <si>
    <t>TEXT</t>
    <phoneticPr fontId="1"/>
  </si>
  <si>
    <t>オーナーアカウントID</t>
    <phoneticPr fontId="1"/>
  </si>
  <si>
    <t>INT</t>
    <phoneticPr fontId="1"/>
  </si>
  <si>
    <t>設定</t>
    <rPh sb="0" eb="2">
      <t>セッテイ</t>
    </rPh>
    <phoneticPr fontId="1"/>
  </si>
  <si>
    <t>0:初期値, 1:変更済</t>
  </si>
  <si>
    <t>'0'</t>
    <phoneticPr fontId="1"/>
  </si>
  <si>
    <t>1~</t>
    <phoneticPr fontId="1"/>
  </si>
  <si>
    <t>デフォルトURL</t>
    <phoneticPr fontId="1"/>
  </si>
  <si>
    <t>m_account</t>
    <phoneticPr fontId="1"/>
  </si>
  <si>
    <t>-- 種別マスタ重複防止</t>
    <phoneticPr fontId="1"/>
  </si>
  <si>
    <t>owner_account_id</t>
    <phoneticPr fontId="1"/>
  </si>
  <si>
    <t>m_authority</t>
    <phoneticPr fontId="1"/>
  </si>
  <si>
    <t>権限ID</t>
    <phoneticPr fontId="1"/>
  </si>
  <si>
    <t>name</t>
    <phoneticPr fontId="1"/>
  </si>
  <si>
    <t>アカウント状態</t>
    <phoneticPr fontId="1"/>
  </si>
  <si>
    <t>許可キー</t>
    <phoneticPr fontId="1"/>
  </si>
  <si>
    <t>m_group</t>
    <phoneticPr fontId="1"/>
  </si>
  <si>
    <t>グループマスタ</t>
    <phoneticPr fontId="1"/>
  </si>
  <si>
    <t>グループID</t>
    <phoneticPr fontId="1"/>
  </si>
  <si>
    <t>グループ名</t>
    <rPh sb="4" eb="5">
      <t>メイ</t>
    </rPh>
    <phoneticPr fontId="1"/>
  </si>
  <si>
    <t>grp_status</t>
    <phoneticPr fontId="1"/>
  </si>
  <si>
    <t>グループ状態</t>
    <phoneticPr fontId="1"/>
  </si>
  <si>
    <t>group_id</t>
    <phoneticPr fontId="1"/>
  </si>
  <si>
    <t>m_group(id)</t>
    <phoneticPr fontId="1"/>
  </si>
  <si>
    <t>グループID</t>
    <phoneticPr fontId="1"/>
  </si>
  <si>
    <t>個人ID</t>
  </si>
  <si>
    <t>family_name</t>
  </si>
  <si>
    <t>氏名（姓）</t>
    <rPh sb="0" eb="2">
      <t>シメイ</t>
    </rPh>
    <rPh sb="3" eb="4">
      <t>セイ</t>
    </rPh>
    <phoneticPr fontId="1"/>
  </si>
  <si>
    <t>first_name</t>
  </si>
  <si>
    <t>氏名（名）</t>
    <rPh sb="0" eb="2">
      <t>シメイ</t>
    </rPh>
    <rPh sb="3" eb="4">
      <t>メイ</t>
    </rPh>
    <phoneticPr fontId="1"/>
  </si>
  <si>
    <t>family_name_kana</t>
  </si>
  <si>
    <t>カナ氏名（姓）</t>
    <rPh sb="2" eb="4">
      <t>シメイ</t>
    </rPh>
    <phoneticPr fontId="1"/>
  </si>
  <si>
    <t>first_name_kana</t>
  </si>
  <si>
    <t>カナ氏名（名）</t>
    <rPh sb="2" eb="4">
      <t>シメイ</t>
    </rPh>
    <phoneticPr fontId="1"/>
  </si>
  <si>
    <t>maiden_name</t>
  </si>
  <si>
    <t>旧姓</t>
    <rPh sb="0" eb="2">
      <t>キュウセイ</t>
    </rPh>
    <phoneticPr fontId="1"/>
  </si>
  <si>
    <t>maiden_name_kana</t>
  </si>
  <si>
    <t>カナ旧姓</t>
    <rPh sb="2" eb="4">
      <t>キュウセイ</t>
    </rPh>
    <phoneticPr fontId="1"/>
  </si>
  <si>
    <t>initial</t>
  </si>
  <si>
    <t>イニシャル</t>
  </si>
  <si>
    <t>sex</t>
  </si>
  <si>
    <t>性別</t>
    <rPh sb="0" eb="2">
      <t>セイベツ</t>
    </rPh>
    <phoneticPr fontId="1"/>
  </si>
  <si>
    <t>0:男性, 1:女性, 2:不明</t>
    <rPh sb="2" eb="4">
      <t>ダンセイ</t>
    </rPh>
    <rPh sb="8" eb="10">
      <t>ジョセイ</t>
    </rPh>
    <rPh sb="14" eb="16">
      <t>フメイ</t>
    </rPh>
    <phoneticPr fontId="1"/>
  </si>
  <si>
    <t>birthday</t>
  </si>
  <si>
    <t>生年月日</t>
    <rPh sb="0" eb="2">
      <t>セイネン</t>
    </rPh>
    <rPh sb="2" eb="4">
      <t>ガッピ</t>
    </rPh>
    <phoneticPr fontId="1"/>
  </si>
  <si>
    <t>mynumber</t>
  </si>
  <si>
    <t>マイナンバー</t>
  </si>
  <si>
    <t>個人マスタ</t>
    <rPh sb="0" eb="2">
      <t>コジン</t>
    </rPh>
    <phoneticPr fontId="1"/>
  </si>
  <si>
    <t>g_personal</t>
    <phoneticPr fontId="1"/>
  </si>
  <si>
    <t>住所マスタ</t>
    <rPh sb="0" eb="2">
      <t>ジュウショ</t>
    </rPh>
    <phoneticPr fontId="1"/>
  </si>
  <si>
    <t>住所ID</t>
  </si>
  <si>
    <t>nearest_station</t>
  </si>
  <si>
    <t>最寄り駅</t>
    <rPh sb="0" eb="2">
      <t>モヨ</t>
    </rPh>
    <rPh sb="3" eb="4">
      <t>エキ</t>
    </rPh>
    <phoneticPr fontId="1"/>
  </si>
  <si>
    <t>g_addr</t>
    <phoneticPr fontId="1"/>
  </si>
  <si>
    <t>社員マスタ</t>
    <rPh sb="0" eb="2">
      <t>シャイン</t>
    </rPh>
    <phoneticPr fontId="1"/>
  </si>
  <si>
    <t>m_employee</t>
    <phoneticPr fontId="1"/>
  </si>
  <si>
    <t>employee_no</t>
  </si>
  <si>
    <t>社員番号</t>
    <rPh sb="0" eb="2">
      <t>シャイン</t>
    </rPh>
    <rPh sb="2" eb="4">
      <t>バンゴウ</t>
    </rPh>
    <phoneticPr fontId="1"/>
  </si>
  <si>
    <t>personal_id</t>
  </si>
  <si>
    <t>入社日</t>
    <rPh sb="0" eb="3">
      <t>ニュウシャビ</t>
    </rPh>
    <phoneticPr fontId="1"/>
  </si>
  <si>
    <t>situation</t>
  </si>
  <si>
    <t>就業状況</t>
    <rPh sb="0" eb="2">
      <t>シュウギョウ</t>
    </rPh>
    <rPh sb="2" eb="4">
      <t>ジョウキョウ</t>
    </rPh>
    <phoneticPr fontId="1"/>
  </si>
  <si>
    <t>g_personal(id)</t>
    <phoneticPr fontId="1"/>
  </si>
  <si>
    <t>acc_status</t>
    <phoneticPr fontId="1"/>
  </si>
  <si>
    <t>1</t>
    <phoneticPr fontId="1"/>
  </si>
  <si>
    <t>0:仮登録, 1:有効, 8:休止, 9:無効</t>
    <rPh sb="2" eb="5">
      <t>カリトウロク</t>
    </rPh>
    <phoneticPr fontId="1"/>
  </si>
  <si>
    <t>'2'</t>
    <phoneticPr fontId="1"/>
  </si>
  <si>
    <t>'0'</t>
    <phoneticPr fontId="1"/>
  </si>
  <si>
    <t>0:予定, 1:在職, 8:休職, 9:退職</t>
    <rPh sb="2" eb="4">
      <t>ヨテイ</t>
    </rPh>
    <rPh sb="8" eb="10">
      <t>ザイショク</t>
    </rPh>
    <rPh sb="14" eb="16">
      <t>キュウショク</t>
    </rPh>
    <rPh sb="20" eb="22">
      <t>タイショク</t>
    </rPh>
    <phoneticPr fontId="1"/>
  </si>
  <si>
    <t>retirement_date</t>
    <phoneticPr fontId="1"/>
  </si>
  <si>
    <t>hire_date</t>
    <phoneticPr fontId="1"/>
  </si>
  <si>
    <t>退職日</t>
    <rPh sb="0" eb="2">
      <t>タイショク</t>
    </rPh>
    <rPh sb="2" eb="3">
      <t>ビ</t>
    </rPh>
    <phoneticPr fontId="1"/>
  </si>
  <si>
    <t>label</t>
    <phoneticPr fontId="1"/>
  </si>
  <si>
    <t>ヘッダラベル</t>
    <phoneticPr fontId="1"/>
  </si>
  <si>
    <t>maxlength</t>
    <phoneticPr fontId="1"/>
  </si>
  <si>
    <t>長さ</t>
    <rPh sb="0" eb="1">
      <t>ナガ</t>
    </rPh>
    <phoneticPr fontId="1"/>
  </si>
  <si>
    <t>value</t>
    <phoneticPr fontId="1"/>
  </si>
  <si>
    <t>内容</t>
    <rPh sb="0" eb="2">
      <t>ナイヨウ</t>
    </rPh>
    <phoneticPr fontId="2"/>
  </si>
  <si>
    <t>社員住所サブマスタ</t>
    <rPh sb="0" eb="2">
      <t>シャイン</t>
    </rPh>
    <rPh sb="2" eb="4">
      <t>ジュウショ</t>
    </rPh>
    <phoneticPr fontId="1"/>
  </si>
  <si>
    <t>addr_id</t>
  </si>
  <si>
    <t>住所ID</t>
    <rPh sb="0" eb="2">
      <t>ジュウショ</t>
    </rPh>
    <phoneticPr fontId="1"/>
  </si>
  <si>
    <t>社員電話番号サブマスタ</t>
    <rPh sb="0" eb="2">
      <t>シャイン</t>
    </rPh>
    <rPh sb="2" eb="4">
      <t>デンワ</t>
    </rPh>
    <rPh sb="4" eb="6">
      <t>バンゴウ</t>
    </rPh>
    <phoneticPr fontId="1"/>
  </si>
  <si>
    <t>社員メールアドレスサブマスタ</t>
    <rPh sb="0" eb="2">
      <t>シャイン</t>
    </rPh>
    <phoneticPr fontId="1"/>
  </si>
  <si>
    <t>s_emp_family</t>
    <phoneticPr fontId="1"/>
  </si>
  <si>
    <t>社員家族サブマスタ</t>
    <rPh sb="0" eb="2">
      <t>シャイン</t>
    </rPh>
    <rPh sb="2" eb="4">
      <t>カゾク</t>
    </rPh>
    <phoneticPr fontId="1"/>
  </si>
  <si>
    <t>relationship</t>
  </si>
  <si>
    <t>続柄</t>
    <rPh sb="0" eb="2">
      <t>ツヅキガラ</t>
    </rPh>
    <phoneticPr fontId="1"/>
  </si>
  <si>
    <t>living</t>
  </si>
  <si>
    <t>同居区分</t>
    <rPh sb="0" eb="2">
      <t>ドウキョ</t>
    </rPh>
    <rPh sb="2" eb="4">
      <t>クブン</t>
    </rPh>
    <phoneticPr fontId="1"/>
  </si>
  <si>
    <t>0:同居, 1:別居</t>
    <rPh sb="2" eb="4">
      <t>ドウキョ</t>
    </rPh>
    <rPh sb="8" eb="10">
      <t>ベッキョ</t>
    </rPh>
    <phoneticPr fontId="1"/>
  </si>
  <si>
    <t>社員住所サブマスタ</t>
  </si>
  <si>
    <t>社員情報サブマスタ</t>
  </si>
  <si>
    <t>社員情報サブマスタ</t>
    <rPh sb="0" eb="2">
      <t>シャイン</t>
    </rPh>
    <rPh sb="2" eb="4">
      <t>ジョウホウ</t>
    </rPh>
    <phoneticPr fontId="1"/>
  </si>
  <si>
    <t>s_emp_info</t>
  </si>
  <si>
    <t>s_emp_addr</t>
  </si>
  <si>
    <t>s_emp_addr</t>
    <phoneticPr fontId="1"/>
  </si>
  <si>
    <t>g_addr(id)</t>
    <phoneticPr fontId="1"/>
  </si>
  <si>
    <t>s_emp_tel</t>
  </si>
  <si>
    <t>tel_no</t>
    <phoneticPr fontId="1"/>
  </si>
  <si>
    <t>電話番号</t>
    <rPh sb="0" eb="2">
      <t>デンワ</t>
    </rPh>
    <rPh sb="2" eb="4">
      <t>バンゴウ</t>
    </rPh>
    <phoneticPr fontId="1"/>
  </si>
  <si>
    <t>s_emp_email</t>
  </si>
  <si>
    <t>s_emp_family</t>
  </si>
  <si>
    <t>g_addr(id)</t>
    <phoneticPr fontId="1"/>
  </si>
  <si>
    <t>m_group</t>
  </si>
  <si>
    <t>グループマスタ</t>
  </si>
  <si>
    <t>g_personal</t>
  </si>
  <si>
    <t>個人マスタ</t>
  </si>
  <si>
    <t>g_addr</t>
  </si>
  <si>
    <t>住所マスタ</t>
  </si>
  <si>
    <t>m_employee</t>
  </si>
  <si>
    <t>社員マスタ</t>
  </si>
  <si>
    <t>社員電話番号サブマスタ</t>
  </si>
  <si>
    <t>社員メールアドレスサブマスタ</t>
  </si>
  <si>
    <t>社員家族サブマスタ</t>
  </si>
  <si>
    <t>PSN</t>
  </si>
  <si>
    <t>ADD</t>
  </si>
  <si>
    <t>m_group(id)</t>
  </si>
  <si>
    <t>registration_date</t>
  </si>
  <si>
    <t>登録日</t>
  </si>
  <si>
    <t>ALTER TABLE `g_kind` ADD UNIQUE uk_g_kind (`kbn`, `code`);</t>
    <phoneticPr fontId="1"/>
  </si>
  <si>
    <t>root_group_id</t>
    <phoneticPr fontId="1"/>
  </si>
  <si>
    <t>メールアドレス</t>
    <phoneticPr fontId="1"/>
  </si>
  <si>
    <t>jdbc:mariadb://localhost:3306/re_emp_manager</t>
  </si>
  <si>
    <t>re_emp_manager</t>
    <phoneticPr fontId="1"/>
  </si>
  <si>
    <t>r_grant</t>
  </si>
  <si>
    <t>r_grant</t>
    <phoneticPr fontId="1"/>
  </si>
  <si>
    <t>r_menu</t>
  </si>
  <si>
    <t>r_menu</t>
    <phoneticPr fontId="1"/>
  </si>
  <si>
    <t>メニュー関連マスタ</t>
  </si>
  <si>
    <t>メニュー関連マスタ</t>
    <rPh sb="4" eb="6">
      <t>カンレン</t>
    </rPh>
    <phoneticPr fontId="1"/>
  </si>
  <si>
    <t>GRT</t>
    <phoneticPr fontId="1"/>
  </si>
  <si>
    <t>MNU</t>
    <phoneticPr fontId="1"/>
  </si>
  <si>
    <t>title</t>
    <phoneticPr fontId="1"/>
  </si>
  <si>
    <t>タイトル</t>
    <phoneticPr fontId="1"/>
  </si>
  <si>
    <t>level</t>
    <phoneticPr fontId="1"/>
  </si>
  <si>
    <t>レベル</t>
    <phoneticPr fontId="1"/>
  </si>
  <si>
    <t>1</t>
    <phoneticPr fontId="1"/>
  </si>
  <si>
    <t>0:招待中, 1:有効, 8:休止, 9:無効</t>
    <rPh sb="2" eb="4">
      <t>ショウタイ</t>
    </rPh>
    <rPh sb="4" eb="5">
      <t>チュウ</t>
    </rPh>
    <phoneticPr fontId="1"/>
  </si>
  <si>
    <t>description</t>
    <phoneticPr fontId="1"/>
  </si>
  <si>
    <t>説明</t>
    <rPh sb="0" eb="2">
      <t>セツメイ</t>
    </rPh>
    <phoneticPr fontId="1"/>
  </si>
  <si>
    <t>GRP</t>
    <phoneticPr fontId="1"/>
  </si>
  <si>
    <t>GRPMB</t>
    <phoneticPr fontId="1"/>
  </si>
  <si>
    <t>EMP</t>
    <phoneticPr fontId="1"/>
  </si>
  <si>
    <t>EMPHD</t>
    <phoneticPr fontId="1"/>
  </si>
  <si>
    <t>EMPIF</t>
    <phoneticPr fontId="1"/>
  </si>
  <si>
    <t>EMPAD</t>
    <phoneticPr fontId="1"/>
  </si>
  <si>
    <t>EMPTL</t>
    <phoneticPr fontId="1"/>
  </si>
  <si>
    <t>EMPEL</t>
    <phoneticPr fontId="1"/>
  </si>
  <si>
    <t>EMPFM</t>
    <phoneticPr fontId="1"/>
  </si>
  <si>
    <t>icon</t>
    <phoneticPr fontId="1"/>
  </si>
  <si>
    <t>アイコン</t>
    <phoneticPr fontId="1"/>
  </si>
  <si>
    <t>1~2</t>
    <phoneticPr fontId="1"/>
  </si>
  <si>
    <t>type</t>
    <phoneticPr fontId="1"/>
  </si>
  <si>
    <t>タイプ</t>
    <phoneticPr fontId="1"/>
  </si>
  <si>
    <t>required</t>
    <phoneticPr fontId="1"/>
  </si>
  <si>
    <t>0:任意, 1:必須</t>
    <rPh sb="2" eb="4">
      <t>ニンイ</t>
    </rPh>
    <rPh sb="8" eb="10">
      <t>ヒッス</t>
    </rPh>
    <phoneticPr fontId="1"/>
  </si>
  <si>
    <t>2</t>
    <phoneticPr fontId="1"/>
  </si>
  <si>
    <t>00:文字, 01:日付, 02:数値, 03:数字, 04:英数字, 05:カナ, 06:電話番号, 07:メールアドレス, 08:コード</t>
  </si>
  <si>
    <t>必須フラグ</t>
    <rPh sb="0" eb="2">
      <t>ヒッス</t>
    </rPh>
    <phoneticPr fontId="1"/>
  </si>
  <si>
    <t>許可ID</t>
    <phoneticPr fontId="1"/>
  </si>
  <si>
    <t>authority_id</t>
    <phoneticPr fontId="1"/>
  </si>
  <si>
    <t>permission_id</t>
    <phoneticPr fontId="1"/>
  </si>
  <si>
    <t>m_permission(`id`)</t>
    <phoneticPr fontId="1"/>
  </si>
  <si>
    <t>メニュー番号</t>
    <rPh sb="4" eb="6">
      <t>バンゴウ</t>
    </rPh>
    <phoneticPr fontId="1"/>
  </si>
  <si>
    <t>no</t>
    <phoneticPr fontId="1"/>
  </si>
  <si>
    <t>1:システム ,2:一般, 3:グループ</t>
    <rPh sb="10" eb="12">
      <t>イッパン</t>
    </rPh>
    <phoneticPr fontId="1"/>
  </si>
  <si>
    <t>m_user</t>
  </si>
  <si>
    <t>m_user</t>
    <phoneticPr fontId="1"/>
  </si>
  <si>
    <t>ユーザーマスタ</t>
  </si>
  <si>
    <t>ユーザーマスタ</t>
    <phoneticPr fontId="1"/>
  </si>
  <si>
    <t>ユーザーID</t>
  </si>
  <si>
    <t>ユーザーID</t>
    <phoneticPr fontId="1"/>
  </si>
  <si>
    <t>ユーザー名</t>
    <rPh sb="4" eb="5">
      <t>メイ</t>
    </rPh>
    <phoneticPr fontId="1"/>
  </si>
  <si>
    <t>ユーザー区分</t>
    <rPh sb="4" eb="6">
      <t>クブン</t>
    </rPh>
    <phoneticPr fontId="1"/>
  </si>
  <si>
    <t>ルートグループID</t>
  </si>
  <si>
    <t>デフォルト権限ID</t>
    <phoneticPr fontId="1"/>
  </si>
  <si>
    <t>☆</t>
    <phoneticPr fontId="1"/>
  </si>
  <si>
    <t>◎</t>
    <phoneticPr fontId="1"/>
  </si>
  <si>
    <t>★</t>
    <phoneticPr fontId="1"/>
  </si>
  <si>
    <t>default_authority_id</t>
    <phoneticPr fontId="1"/>
  </si>
  <si>
    <t>ログインID</t>
    <phoneticPr fontId="1"/>
  </si>
  <si>
    <t>m_user(id)</t>
    <phoneticPr fontId="1"/>
  </si>
  <si>
    <t>user_id</t>
    <phoneticPr fontId="1"/>
  </si>
  <si>
    <t>user_kbn</t>
    <phoneticPr fontId="1"/>
  </si>
  <si>
    <t>☆:キー, ◎:オートインクリメント, ★:ユニーク, ◆:外部キー</t>
    <rPh sb="30" eb="32">
      <t>ガイブ</t>
    </rPh>
    <phoneticPr fontId="1"/>
  </si>
  <si>
    <t>◆</t>
  </si>
  <si>
    <t>0</t>
    <phoneticPr fontId="1"/>
  </si>
  <si>
    <t>'0'</t>
    <phoneticPr fontId="1"/>
  </si>
  <si>
    <t>USR</t>
    <phoneticPr fontId="1"/>
  </si>
  <si>
    <t>社員情報ヘッダーID</t>
    <phoneticPr fontId="1"/>
  </si>
  <si>
    <t>emp_info_hd_id</t>
    <phoneticPr fontId="1"/>
  </si>
  <si>
    <t>status</t>
    <phoneticPr fontId="1"/>
  </si>
  <si>
    <t>initial_flg</t>
    <phoneticPr fontId="1"/>
  </si>
  <si>
    <t>初期値フラグ</t>
    <rPh sb="0" eb="3">
      <t>ショキチ</t>
    </rPh>
    <phoneticPr fontId="1"/>
  </si>
  <si>
    <t>s_user_key</t>
  </si>
  <si>
    <t>ユーザーキーサブマスタ</t>
  </si>
  <si>
    <t>ユーザーキーサブマスタ</t>
    <phoneticPr fontId="1"/>
  </si>
  <si>
    <t>USRKY</t>
    <phoneticPr fontId="1"/>
  </si>
  <si>
    <t>registration_date</t>
    <phoneticPr fontId="1"/>
  </si>
  <si>
    <t>CURRENT_TIMESTAMP</t>
    <phoneticPr fontId="1"/>
  </si>
  <si>
    <t>アカウントID</t>
    <phoneticPr fontId="1"/>
  </si>
  <si>
    <t>s_grp_account</t>
  </si>
  <si>
    <t>s_grp_account</t>
    <phoneticPr fontId="1"/>
  </si>
  <si>
    <t>グループアカウントサブマスタ</t>
    <phoneticPr fontId="1"/>
  </si>
  <si>
    <t>GRPAC</t>
    <phoneticPr fontId="1"/>
  </si>
  <si>
    <t>r_grp_member</t>
  </si>
  <si>
    <t>グループメンバー関連マスタ</t>
  </si>
  <si>
    <t>グループメンバー関連マスタ</t>
    <rPh sb="8" eb="10">
      <t>カンレン</t>
    </rPh>
    <phoneticPr fontId="1"/>
  </si>
  <si>
    <t>グループアカウントサブマスタ</t>
    <phoneticPr fontId="1"/>
  </si>
  <si>
    <t>-- グループアカウントログインID重複防止</t>
    <phoneticPr fontId="1"/>
  </si>
  <si>
    <t>ALTER TABLE `s_grp_account` ADD UNIQUE uk_s_grp_account (`root_group_id`, `login_id`);</t>
    <phoneticPr fontId="1"/>
  </si>
  <si>
    <t>TIMESTAMP</t>
    <phoneticPr fontId="1"/>
  </si>
  <si>
    <t>gpac_status</t>
    <phoneticPr fontId="1"/>
  </si>
  <si>
    <t>グループアカウント状態</t>
    <phoneticPr fontId="1"/>
  </si>
  <si>
    <t>m_emp_info_hd</t>
  </si>
  <si>
    <t>m_emp_info_hd</t>
    <phoneticPr fontId="1"/>
  </si>
  <si>
    <t>社員情報ヘッダーマスタ</t>
  </si>
  <si>
    <t>社員情報ヘッダーマスタ</t>
    <rPh sb="0" eb="2">
      <t>シャイン</t>
    </rPh>
    <rPh sb="2" eb="4">
      <t>ジョウホウ</t>
    </rPh>
    <phoneticPr fontId="1"/>
  </si>
  <si>
    <t>default_group_id</t>
    <phoneticPr fontId="1"/>
  </si>
  <si>
    <t>ルートグループID</t>
    <phoneticPr fontId="1"/>
  </si>
  <si>
    <t>デフォルトグループID</t>
    <phoneticPr fontId="1"/>
  </si>
  <si>
    <t>m_emp_info_hd(id)</t>
    <phoneticPr fontId="1"/>
  </si>
  <si>
    <t>account_id</t>
    <phoneticPr fontId="1"/>
  </si>
  <si>
    <t>-- グループアカウントアカウントID重複防止</t>
    <phoneticPr fontId="1"/>
  </si>
  <si>
    <t>ALTER TABLE `s_grp_account` ADD UNIQUE uk_s_grp_account_account_id(`root_group_id`, `account_id`);</t>
  </si>
  <si>
    <t>url</t>
    <phoneticPr fontId="1"/>
  </si>
  <si>
    <t>URL</t>
    <phoneticPr fontId="1"/>
  </si>
  <si>
    <t>アカウントマスタ</t>
    <phoneticPr fontId="1"/>
  </si>
  <si>
    <t>ユーザーID</t>
    <phoneticPr fontId="1"/>
  </si>
  <si>
    <t>デフォルト権限ID</t>
  </si>
  <si>
    <t>グループID</t>
  </si>
  <si>
    <t>ログインID</t>
    <phoneticPr fontId="1"/>
  </si>
  <si>
    <t>キー</t>
    <phoneticPr fontId="1"/>
  </si>
  <si>
    <t>識別コード</t>
  </si>
  <si>
    <t>グループアカウントサブマスタ</t>
  </si>
  <si>
    <t>デフォルトグループID</t>
  </si>
  <si>
    <t>(FK)</t>
    <phoneticPr fontId="1"/>
  </si>
  <si>
    <t>１</t>
    <phoneticPr fontId="1"/>
  </si>
  <si>
    <t>２</t>
    <phoneticPr fontId="1"/>
  </si>
  <si>
    <t>権限ID</t>
    <phoneticPr fontId="1"/>
  </si>
  <si>
    <t>※デフォルトグループID</t>
    <phoneticPr fontId="1"/>
  </si>
  <si>
    <t>※アカウントID</t>
    <phoneticPr fontId="1"/>
  </si>
  <si>
    <t>※ユーザーID</t>
    <phoneticPr fontId="1"/>
  </si>
  <si>
    <t>グループ関連</t>
    <phoneticPr fontId="1"/>
  </si>
  <si>
    <t>グループに関連する情報。</t>
    <rPh sb="5" eb="7">
      <t>カンレン</t>
    </rPh>
    <rPh sb="9" eb="11">
      <t>ジョウホウ</t>
    </rPh>
    <phoneticPr fontId="1"/>
  </si>
  <si>
    <t>グループマスタ（ルート）</t>
    <phoneticPr fontId="1"/>
  </si>
  <si>
    <t>ユーザーマスタ（グループユーザー）</t>
    <phoneticPr fontId="1"/>
  </si>
  <si>
    <t>ユーザーマスタ（アカウントユーザー）</t>
    <phoneticPr fontId="1"/>
  </si>
  <si>
    <t>アカウントマスタ（オーナー）</t>
    <phoneticPr fontId="1"/>
  </si>
  <si>
    <t>ユーザーキーサブマスタ</t>
    <phoneticPr fontId="1"/>
  </si>
  <si>
    <t>ユーザー関連</t>
    <phoneticPr fontId="1"/>
  </si>
  <si>
    <t>ユーザーマスタ</t>
    <phoneticPr fontId="1"/>
  </si>
  <si>
    <t>社員情報ヘッダーID</t>
  </si>
  <si>
    <t>ユーザーの社員情報に関連する情報。</t>
    <rPh sb="5" eb="7">
      <t>シャイン</t>
    </rPh>
    <rPh sb="7" eb="9">
      <t>ジョウホウ</t>
    </rPh>
    <rPh sb="10" eb="12">
      <t>カンレン</t>
    </rPh>
    <rPh sb="14" eb="16">
      <t>ジョウホウ</t>
    </rPh>
    <phoneticPr fontId="1"/>
  </si>
  <si>
    <t>権限関連</t>
    <rPh sb="0" eb="2">
      <t>ケンゲン</t>
    </rPh>
    <phoneticPr fontId="1"/>
  </si>
  <si>
    <t>許可ID</t>
  </si>
  <si>
    <t>許可キー</t>
  </si>
  <si>
    <t>アカウントユーザー（グループを指定しない場合）に関連する情報。（ログインIDとキーでログインします）</t>
    <rPh sb="15" eb="17">
      <t>シテイ</t>
    </rPh>
    <rPh sb="20" eb="22">
      <t>バアイ</t>
    </rPh>
    <rPh sb="24" eb="26">
      <t>カンレン</t>
    </rPh>
    <rPh sb="28" eb="30">
      <t>ジョウホウ</t>
    </rPh>
    <phoneticPr fontId="1"/>
  </si>
  <si>
    <t>グループユーザー（アカウントユーザーあり）に関連する情報。（識別コードとログインIDとキーでログインします）</t>
    <rPh sb="22" eb="24">
      <t>カンレン</t>
    </rPh>
    <rPh sb="26" eb="28">
      <t>ジョウホウ</t>
    </rPh>
    <rPh sb="30" eb="32">
      <t>シキベツ</t>
    </rPh>
    <phoneticPr fontId="1"/>
  </si>
  <si>
    <t>グループユーザー（アカウントユーザーなし）に関連する情報。（識別コードとログインIDとキーでログインします）</t>
    <rPh sb="22" eb="24">
      <t>カンレン</t>
    </rPh>
    <rPh sb="26" eb="28">
      <t>ジョウホウ</t>
    </rPh>
    <phoneticPr fontId="1"/>
  </si>
  <si>
    <t>ルートグループID</t>
    <phoneticPr fontId="1"/>
  </si>
  <si>
    <t>グループID（ルートグループID）</t>
    <phoneticPr fontId="1"/>
  </si>
  <si>
    <t>許可キー</t>
    <phoneticPr fontId="1"/>
  </si>
  <si>
    <t>権限に応じた画面の使用許可情報。（許可キー（コントローラー名）にて使用可能判定を行います）</t>
    <rPh sb="0" eb="2">
      <t>ケンゲン</t>
    </rPh>
    <rPh sb="3" eb="4">
      <t>オウ</t>
    </rPh>
    <rPh sb="6" eb="8">
      <t>ガメン</t>
    </rPh>
    <rPh sb="9" eb="11">
      <t>シヨウ</t>
    </rPh>
    <rPh sb="11" eb="13">
      <t>キョカ</t>
    </rPh>
    <rPh sb="13" eb="15">
      <t>ジョウホウ</t>
    </rPh>
    <rPh sb="29" eb="30">
      <t>メイ</t>
    </rPh>
    <rPh sb="33" eb="35">
      <t>シヨウ</t>
    </rPh>
    <rPh sb="35" eb="37">
      <t>カノウ</t>
    </rPh>
    <rPh sb="37" eb="39">
      <t>ハンテイ</t>
    </rPh>
    <rPh sb="40" eb="41">
      <t>オコナ</t>
    </rPh>
    <phoneticPr fontId="1"/>
  </si>
  <si>
    <t>メニュー情報（指定のメニュー番号にて、ログイン権限に応じたメニューが取得できます）</t>
    <rPh sb="4" eb="6">
      <t>ジョウホウ</t>
    </rPh>
    <rPh sb="7" eb="9">
      <t>シテイ</t>
    </rPh>
    <rPh sb="14" eb="16">
      <t>バンゴウ</t>
    </rPh>
    <rPh sb="23" eb="25">
      <t>ケンゲン</t>
    </rPh>
    <rPh sb="26" eb="27">
      <t>オウ</t>
    </rPh>
    <rPh sb="34" eb="36">
      <t>シュトク</t>
    </rPh>
    <phoneticPr fontId="1"/>
  </si>
  <si>
    <t>権限ID（ログイン権限）</t>
    <rPh sb="9" eb="11">
      <t>ケンゲン</t>
    </rPh>
    <phoneticPr fontId="1"/>
  </si>
  <si>
    <t>オーナーアカウントID</t>
    <phoneticPr fontId="1"/>
  </si>
  <si>
    <t>アカウントID（オーナーアカウントID）</t>
    <phoneticPr fontId="1"/>
  </si>
  <si>
    <t>デフォルト権限ID</t>
    <phoneticPr fontId="1"/>
  </si>
  <si>
    <t>権限ID（デフォルト権限ID）</t>
    <phoneticPr fontId="1"/>
  </si>
  <si>
    <t>デフォルトグループID</t>
    <phoneticPr fontId="1"/>
  </si>
  <si>
    <t>グループID（デフォルトグループID）</t>
    <phoneticPr fontId="1"/>
  </si>
  <si>
    <t>※ユーザー区分="2"</t>
    <phoneticPr fontId="1"/>
  </si>
  <si>
    <t>※ユーザー区分="3"</t>
    <phoneticPr fontId="1"/>
  </si>
  <si>
    <t>※ルートグループのメンバー（全員）</t>
    <rPh sb="14" eb="16">
      <t>ゼンイン</t>
    </rPh>
    <phoneticPr fontId="1"/>
  </si>
  <si>
    <t>※サブグループを含む各グループのメンバー</t>
    <rPh sb="8" eb="9">
      <t>フク</t>
    </rPh>
    <rPh sb="10" eb="11">
      <t>カク</t>
    </rPh>
    <phoneticPr fontId="1"/>
  </si>
  <si>
    <t>ログイン関連</t>
    <phoneticPr fontId="1"/>
  </si>
  <si>
    <t>認証トークン</t>
  </si>
  <si>
    <t>(FK)</t>
    <phoneticPr fontId="1"/>
  </si>
  <si>
    <t>:N(0)</t>
    <phoneticPr fontId="1"/>
  </si>
  <si>
    <t>アカウントID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</si>
</sst>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10"/>
      <color theme="1" tint="0.24994659260841701"/>
      <name val="メイリオ"/>
      <family val="3"/>
      <charset val="128"/>
    </font>
    <font>
      <b/>
      <sz val="10"/>
      <color theme="1" tint="0.249977111117893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1" tint="0.249977111117893"/>
      <name val="メイリオ"/>
      <family val="3"/>
      <charset val="128"/>
    </font>
    <font>
      <b/>
      <u/>
      <sz val="10"/>
      <color theme="1" tint="0.249977111117893"/>
      <name val="メイリオ"/>
      <family val="3"/>
      <charset val="128"/>
    </font>
    <font>
      <b/>
      <u/>
      <sz val="10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8"/>
      <color rgb="FFFF0000"/>
      <name val="メイリオ"/>
      <family val="3"/>
      <charset val="128"/>
    </font>
    <font>
      <u/>
      <sz val="8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center"/>
    </xf>
    <xf numFmtId="0" fontId="9" fillId="2" borderId="1" xfId="0" applyNumberFormat="1" applyFont="1" applyFill="1" applyBorder="1" applyAlignment="1">
      <alignment horizontal="right" vertical="top"/>
    </xf>
    <xf numFmtId="49" fontId="9" fillId="2" borderId="1" xfId="0" applyNumberFormat="1" applyFont="1" applyFill="1" applyBorder="1" applyAlignment="1">
      <alignment horizontal="left" vertical="top" shrinkToFit="1"/>
    </xf>
    <xf numFmtId="49" fontId="9" fillId="2" borderId="1" xfId="0" applyNumberFormat="1" applyFont="1" applyFill="1" applyBorder="1" applyAlignment="1">
      <alignment vertical="top" shrinkToFit="1"/>
    </xf>
    <xf numFmtId="49" fontId="9" fillId="2" borderId="1" xfId="0" applyNumberFormat="1" applyFont="1" applyFill="1" applyBorder="1" applyAlignment="1">
      <alignment horizontal="right" vertical="top" shrinkToFit="1"/>
    </xf>
    <xf numFmtId="49" fontId="9" fillId="2" borderId="1" xfId="0" applyNumberFormat="1" applyFont="1" applyFill="1" applyBorder="1" applyAlignment="1">
      <alignment horizontal="center" vertical="top" shrinkToFit="1"/>
    </xf>
    <xf numFmtId="49" fontId="9" fillId="0" borderId="0" xfId="0" applyNumberFormat="1" applyFont="1" applyAlignment="1">
      <alignment vertical="top"/>
    </xf>
    <xf numFmtId="0" fontId="9" fillId="0" borderId="1" xfId="0" applyNumberFormat="1" applyFont="1" applyBorder="1" applyAlignment="1">
      <alignment vertical="top" shrinkToFit="1"/>
    </xf>
    <xf numFmtId="0" fontId="9" fillId="4" borderId="0" xfId="0" applyNumberFormat="1" applyFont="1" applyFill="1" applyBorder="1" applyAlignment="1">
      <alignment vertical="top" shrinkToFit="1"/>
    </xf>
    <xf numFmtId="0" fontId="9" fillId="5" borderId="1" xfId="0" applyNumberFormat="1" applyFont="1" applyFill="1" applyBorder="1" applyAlignment="1">
      <alignment vertical="top"/>
    </xf>
    <xf numFmtId="49" fontId="9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center" vertical="top"/>
    </xf>
    <xf numFmtId="0" fontId="9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10" fillId="4" borderId="0" xfId="0" applyNumberFormat="1" applyFont="1" applyFill="1" applyBorder="1" applyAlignment="1">
      <alignment horizontal="left" vertical="top"/>
    </xf>
    <xf numFmtId="49" fontId="9" fillId="3" borderId="1" xfId="0" applyNumberFormat="1" applyFont="1" applyFill="1" applyBorder="1" applyAlignment="1">
      <alignment horizontal="left" vertical="top" shrinkToFit="1"/>
    </xf>
    <xf numFmtId="49" fontId="9" fillId="3" borderId="1" xfId="0" applyNumberFormat="1" applyFont="1" applyFill="1" applyBorder="1" applyAlignment="1">
      <alignment vertical="top" shrinkToFit="1"/>
    </xf>
    <xf numFmtId="49" fontId="9" fillId="3" borderId="1" xfId="0" applyNumberFormat="1" applyFont="1" applyFill="1" applyBorder="1" applyAlignment="1">
      <alignment horizontal="right" vertical="top" shrinkToFit="1"/>
    </xf>
    <xf numFmtId="49" fontId="9" fillId="3" borderId="1" xfId="0" applyNumberFormat="1" applyFont="1" applyFill="1" applyBorder="1" applyAlignment="1">
      <alignment horizontal="center" vertical="top" shrinkToFi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right" vertical="top"/>
    </xf>
    <xf numFmtId="49" fontId="9" fillId="2" borderId="3" xfId="0" applyNumberFormat="1" applyFont="1" applyFill="1" applyBorder="1" applyAlignment="1">
      <alignment horizontal="center" vertical="top"/>
    </xf>
    <xf numFmtId="49" fontId="9" fillId="2" borderId="4" xfId="0" applyNumberFormat="1" applyFont="1" applyFill="1" applyBorder="1" applyAlignment="1">
      <alignment horizontal="right" vertical="top"/>
    </xf>
    <xf numFmtId="49" fontId="9" fillId="2" borderId="4" xfId="0" applyNumberFormat="1" applyFont="1" applyFill="1" applyBorder="1" applyAlignment="1">
      <alignment horizontal="left" vertical="top"/>
    </xf>
    <xf numFmtId="49" fontId="8" fillId="7" borderId="2" xfId="0" applyNumberFormat="1" applyFont="1" applyFill="1" applyBorder="1" applyAlignment="1">
      <alignment horizontal="right" vertical="top"/>
    </xf>
    <xf numFmtId="49" fontId="8" fillId="7" borderId="4" xfId="0" applyNumberFormat="1" applyFont="1" applyFill="1" applyBorder="1" applyAlignment="1">
      <alignment vertical="top"/>
    </xf>
    <xf numFmtId="49" fontId="8" fillId="7" borderId="1" xfId="0" applyNumberFormat="1" applyFont="1" applyFill="1" applyBorder="1" applyAlignment="1">
      <alignment horizontal="right" vertical="top"/>
    </xf>
    <xf numFmtId="49" fontId="8" fillId="7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vertical="top"/>
    </xf>
    <xf numFmtId="49" fontId="8" fillId="7" borderId="1" xfId="0" applyNumberFormat="1" applyFont="1" applyFill="1" applyBorder="1" applyAlignment="1">
      <alignment horizontal="center" vertical="top"/>
    </xf>
    <xf numFmtId="0" fontId="11" fillId="7" borderId="1" xfId="0" applyNumberFormat="1" applyFont="1" applyFill="1" applyBorder="1" applyAlignment="1">
      <alignment horizontal="left" vertical="top"/>
    </xf>
    <xf numFmtId="0" fontId="8" fillId="7" borderId="1" xfId="0" applyNumberFormat="1" applyFont="1" applyFill="1" applyBorder="1" applyAlignment="1">
      <alignment horizontal="left" vertical="top"/>
    </xf>
    <xf numFmtId="0" fontId="10" fillId="7" borderId="1" xfId="0" applyNumberFormat="1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right" vertical="top" shrinkToFit="1"/>
    </xf>
    <xf numFmtId="0" fontId="7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49" fontId="9" fillId="2" borderId="1" xfId="0" quotePrefix="1" applyNumberFormat="1" applyFont="1" applyFill="1" applyBorder="1" applyAlignment="1">
      <alignment horizontal="left" vertical="top" shrinkToFit="1"/>
    </xf>
    <xf numFmtId="49" fontId="5" fillId="2" borderId="8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9" xfId="0" applyNumberFormat="1" applyFont="1" applyFill="1" applyBorder="1" applyAlignment="1">
      <alignment horizontal="left" vertical="center"/>
    </xf>
    <xf numFmtId="49" fontId="5" fillId="2" borderId="10" xfId="0" applyNumberFormat="1" applyFont="1" applyFill="1" applyBorder="1" applyAlignment="1">
      <alignment horizontal="left" vertical="center"/>
    </xf>
    <xf numFmtId="49" fontId="5" fillId="2" borderId="11" xfId="0" applyNumberFormat="1" applyFont="1" applyFill="1" applyBorder="1" applyAlignment="1">
      <alignment horizontal="left" vertical="center"/>
    </xf>
    <xf numFmtId="49" fontId="5" fillId="2" borderId="12" xfId="0" applyNumberFormat="1" applyFont="1" applyFill="1" applyBorder="1" applyAlignment="1">
      <alignment horizontal="left" vertical="center"/>
    </xf>
    <xf numFmtId="49" fontId="1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5" fillId="2" borderId="7" xfId="0" applyNumberFormat="1" applyFont="1" applyFill="1" applyBorder="1" applyAlignment="1">
      <alignment horizontal="left" vertical="center"/>
    </xf>
    <xf numFmtId="49" fontId="13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5" fillId="8" borderId="5" xfId="0" quotePrefix="1" applyNumberFormat="1" applyFont="1" applyFill="1" applyBorder="1" applyAlignment="1">
      <alignment vertical="center"/>
    </xf>
    <xf numFmtId="49" fontId="5" fillId="8" borderId="6" xfId="0" applyNumberFormat="1" applyFont="1" applyFill="1" applyBorder="1" applyAlignment="1">
      <alignment vertical="center"/>
    </xf>
    <xf numFmtId="49" fontId="5" fillId="8" borderId="7" xfId="0" applyNumberFormat="1" applyFont="1" applyFill="1" applyBorder="1" applyAlignment="1">
      <alignment vertical="center"/>
    </xf>
    <xf numFmtId="49" fontId="5" fillId="8" borderId="10" xfId="0" applyNumberFormat="1" applyFont="1" applyFill="1" applyBorder="1" applyAlignment="1">
      <alignment vertical="center"/>
    </xf>
    <xf numFmtId="49" fontId="5" fillId="8" borderId="11" xfId="0" applyNumberFormat="1" applyFont="1" applyFill="1" applyBorder="1" applyAlignment="1">
      <alignment vertical="center"/>
    </xf>
    <xf numFmtId="49" fontId="5" fillId="8" borderId="12" xfId="0" applyNumberFormat="1" applyFont="1" applyFill="1" applyBorder="1" applyAlignment="1">
      <alignment vertical="center"/>
    </xf>
    <xf numFmtId="49" fontId="5" fillId="2" borderId="8" xfId="0" applyNumberFormat="1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vertical="center"/>
    </xf>
    <xf numFmtId="49" fontId="5" fillId="2" borderId="9" xfId="0" applyNumberFormat="1" applyFont="1" applyFill="1" applyBorder="1" applyAlignment="1">
      <alignment vertical="center"/>
    </xf>
    <xf numFmtId="49" fontId="5" fillId="2" borderId="10" xfId="0" applyNumberFormat="1" applyFont="1" applyFill="1" applyBorder="1" applyAlignment="1">
      <alignment vertical="center"/>
    </xf>
    <xf numFmtId="49" fontId="5" fillId="2" borderId="11" xfId="0" applyNumberFormat="1" applyFont="1" applyFill="1" applyBorder="1" applyAlignment="1">
      <alignment vertical="center"/>
    </xf>
    <xf numFmtId="49" fontId="5" fillId="2" borderId="12" xfId="0" applyNumberFormat="1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5" xfId="0" quotePrefix="1" applyNumberFormat="1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49" fontId="5" fillId="2" borderId="0" xfId="0" applyNumberFormat="1" applyFont="1" applyFill="1" applyAlignment="1">
      <alignment horizontal="right" vertical="center"/>
    </xf>
    <xf numFmtId="49" fontId="14" fillId="2" borderId="8" xfId="0" applyNumberFormat="1" applyFont="1" applyFill="1" applyBorder="1" applyAlignment="1">
      <alignment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right" vertical="center"/>
    </xf>
    <xf numFmtId="49" fontId="15" fillId="2" borderId="8" xfId="0" applyNumberFormat="1" applyFont="1" applyFill="1" applyBorder="1" applyAlignment="1">
      <alignment vertical="center"/>
    </xf>
    <xf numFmtId="49" fontId="15" fillId="8" borderId="5" xfId="0" quotePrefix="1" applyNumberFormat="1" applyFont="1" applyFill="1" applyBorder="1" applyAlignment="1">
      <alignment vertical="center"/>
    </xf>
    <xf numFmtId="49" fontId="15" fillId="8" borderId="10" xfId="0" applyNumberFormat="1" applyFont="1" applyFill="1" applyBorder="1" applyAlignment="1">
      <alignment vertical="center"/>
    </xf>
    <xf numFmtId="49" fontId="14" fillId="8" borderId="5" xfId="0" quotePrefix="1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</a:spPr>
      <a:bodyPr vertOverflow="clip" horzOverflow="clip" rtlCol="0" anchor="t"/>
      <a:lstStyle>
        <a:defPPr algn="l">
          <a:defRPr kumimoji="1" sz="10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A09B-5860-4197-AB41-7955903B9DD6}">
  <dimension ref="A1:I42"/>
  <sheetViews>
    <sheetView tabSelected="1" zoomScale="80" zoomScaleNormal="80" workbookViewId="0">
      <selection activeCell="F36" sqref="F36"/>
    </sheetView>
  </sheetViews>
  <sheetFormatPr defaultColWidth="3.75" defaultRowHeight="16.5" x14ac:dyDescent="0.4"/>
  <cols>
    <col min="1" max="4" width="1.25" style="1" customWidth="1"/>
    <col min="5" max="5" width="3.75" style="2" customWidth="1"/>
    <col min="6" max="6" width="19.375" style="2" bestFit="1" customWidth="1"/>
    <col min="7" max="7" width="22.25" style="2" bestFit="1" customWidth="1"/>
    <col min="8" max="8" width="7.125" style="2" customWidth="1"/>
    <col min="9" max="9" width="30" style="2" customWidth="1"/>
    <col min="10" max="16384" width="3.75" style="2"/>
  </cols>
  <sheetData>
    <row r="1" spans="1:5" s="5" customFormat="1" ht="22.5" x14ac:dyDescent="0.4">
      <c r="A1" s="3"/>
      <c r="B1" s="4" t="s">
        <v>178</v>
      </c>
      <c r="C1" s="4"/>
      <c r="D1" s="4"/>
    </row>
    <row r="3" spans="1:5" x14ac:dyDescent="0.4">
      <c r="B3" s="1" t="s">
        <v>141</v>
      </c>
    </row>
    <row r="5" spans="1:5" x14ac:dyDescent="0.4">
      <c r="B5" s="2"/>
      <c r="C5" s="1" t="s">
        <v>60</v>
      </c>
    </row>
    <row r="6" spans="1:5" x14ac:dyDescent="0.4">
      <c r="B6" s="2"/>
      <c r="E6" s="2" t="s">
        <v>338</v>
      </c>
    </row>
    <row r="7" spans="1:5" x14ac:dyDescent="0.4">
      <c r="B7" s="2"/>
    </row>
    <row r="8" spans="1:5" x14ac:dyDescent="0.4">
      <c r="B8" s="2"/>
      <c r="C8" s="1" t="s">
        <v>61</v>
      </c>
    </row>
    <row r="9" spans="1:5" x14ac:dyDescent="0.4">
      <c r="B9" s="2"/>
      <c r="E9" s="81" t="s">
        <v>337</v>
      </c>
    </row>
    <row r="10" spans="1:5" x14ac:dyDescent="0.4">
      <c r="B10" s="2"/>
    </row>
    <row r="11" spans="1:5" x14ac:dyDescent="0.4">
      <c r="B11" s="2"/>
      <c r="C11" s="1" t="s">
        <v>70</v>
      </c>
    </row>
    <row r="12" spans="1:5" x14ac:dyDescent="0.4">
      <c r="B12" s="2"/>
      <c r="E12" s="2" t="s">
        <v>142</v>
      </c>
    </row>
    <row r="16" spans="1:5" x14ac:dyDescent="0.4">
      <c r="B16" s="1" t="s">
        <v>179</v>
      </c>
    </row>
    <row r="17" spans="5:9" ht="17.25" thickBot="1" x14ac:dyDescent="0.45"/>
    <row r="18" spans="5:9" ht="17.25" thickBot="1" x14ac:dyDescent="0.45">
      <c r="E18" s="42" t="s">
        <v>146</v>
      </c>
      <c r="F18" s="43" t="s">
        <v>0</v>
      </c>
      <c r="G18" s="43" t="s">
        <v>2</v>
      </c>
      <c r="H18" s="43" t="s">
        <v>67</v>
      </c>
      <c r="I18" s="43" t="s">
        <v>19</v>
      </c>
    </row>
    <row r="19" spans="5:9" ht="17.25" thickBot="1" x14ac:dyDescent="0.45">
      <c r="E19" s="6">
        <f>ROW()-18</f>
        <v>1</v>
      </c>
      <c r="F19" s="7" t="s">
        <v>173</v>
      </c>
      <c r="G19" s="7" t="s">
        <v>55</v>
      </c>
      <c r="H19" s="7" t="s">
        <v>180</v>
      </c>
      <c r="I19" s="7"/>
    </row>
    <row r="20" spans="5:9" ht="17.25" thickBot="1" x14ac:dyDescent="0.45">
      <c r="E20" s="6">
        <f t="shared" ref="E20:E39" si="0">ROW()-18</f>
        <v>2</v>
      </c>
      <c r="F20" s="7" t="s">
        <v>381</v>
      </c>
      <c r="G20" s="7" t="s">
        <v>383</v>
      </c>
      <c r="H20" s="7" t="s">
        <v>403</v>
      </c>
      <c r="I20" s="7"/>
    </row>
    <row r="21" spans="5:9" ht="17.25" thickBot="1" x14ac:dyDescent="0.45">
      <c r="E21" s="6">
        <f t="shared" si="0"/>
        <v>3</v>
      </c>
      <c r="F21" s="7" t="s">
        <v>409</v>
      </c>
      <c r="G21" s="7" t="s">
        <v>410</v>
      </c>
      <c r="H21" s="7" t="s">
        <v>412</v>
      </c>
      <c r="I21" s="7"/>
    </row>
    <row r="22" spans="5:9" ht="17.25" thickBot="1" x14ac:dyDescent="0.45">
      <c r="E22" s="6">
        <f t="shared" si="0"/>
        <v>4</v>
      </c>
      <c r="F22" s="7" t="s">
        <v>171</v>
      </c>
      <c r="G22" s="7" t="s">
        <v>56</v>
      </c>
      <c r="H22" s="7" t="s">
        <v>181</v>
      </c>
      <c r="I22" s="7"/>
    </row>
    <row r="23" spans="5:9" ht="17.25" thickBot="1" x14ac:dyDescent="0.45">
      <c r="E23" s="6">
        <f t="shared" si="0"/>
        <v>5</v>
      </c>
      <c r="F23" s="7" t="s">
        <v>318</v>
      </c>
      <c r="G23" s="7" t="s">
        <v>319</v>
      </c>
      <c r="H23" s="7" t="s">
        <v>355</v>
      </c>
      <c r="I23" s="7"/>
    </row>
    <row r="24" spans="5:9" ht="17.25" thickBot="1" x14ac:dyDescent="0.45">
      <c r="E24" s="6">
        <f t="shared" si="0"/>
        <v>6</v>
      </c>
      <c r="F24" s="7" t="s">
        <v>416</v>
      </c>
      <c r="G24" s="7" t="s">
        <v>423</v>
      </c>
      <c r="H24" s="7" t="s">
        <v>419</v>
      </c>
      <c r="I24" s="7"/>
    </row>
    <row r="25" spans="5:9" ht="17.25" thickBot="1" x14ac:dyDescent="0.45">
      <c r="E25" s="6">
        <f t="shared" si="0"/>
        <v>7</v>
      </c>
      <c r="F25" s="7" t="s">
        <v>420</v>
      </c>
      <c r="G25" s="7" t="s">
        <v>421</v>
      </c>
      <c r="H25" s="7" t="s">
        <v>356</v>
      </c>
      <c r="I25" s="7"/>
    </row>
    <row r="26" spans="5:9" ht="17.25" thickBot="1" x14ac:dyDescent="0.45">
      <c r="E26" s="6">
        <f t="shared" si="0"/>
        <v>8</v>
      </c>
      <c r="F26" s="7" t="s">
        <v>174</v>
      </c>
      <c r="G26" s="7" t="s">
        <v>71</v>
      </c>
      <c r="H26" s="7" t="s">
        <v>182</v>
      </c>
      <c r="I26" s="7"/>
    </row>
    <row r="27" spans="5:9" ht="17.25" thickBot="1" x14ac:dyDescent="0.45">
      <c r="E27" s="6">
        <f t="shared" si="0"/>
        <v>9</v>
      </c>
      <c r="F27" s="7" t="s">
        <v>175</v>
      </c>
      <c r="G27" s="7" t="s">
        <v>139</v>
      </c>
      <c r="H27" s="7" t="s">
        <v>183</v>
      </c>
      <c r="I27" s="7"/>
    </row>
    <row r="28" spans="5:9" ht="17.25" thickBot="1" x14ac:dyDescent="0.45">
      <c r="E28" s="6">
        <f t="shared" si="0"/>
        <v>10</v>
      </c>
      <c r="F28" s="7" t="s">
        <v>339</v>
      </c>
      <c r="G28" s="7" t="s">
        <v>163</v>
      </c>
      <c r="H28" s="7" t="s">
        <v>345</v>
      </c>
      <c r="I28" s="7"/>
    </row>
    <row r="29" spans="5:9" ht="17.25" thickBot="1" x14ac:dyDescent="0.45">
      <c r="E29" s="6">
        <f t="shared" si="0"/>
        <v>11</v>
      </c>
      <c r="F29" s="7" t="s">
        <v>341</v>
      </c>
      <c r="G29" s="7" t="s">
        <v>343</v>
      </c>
      <c r="H29" s="7" t="s">
        <v>346</v>
      </c>
      <c r="I29" s="7"/>
    </row>
    <row r="30" spans="5:9" ht="17.25" thickBot="1" x14ac:dyDescent="0.45">
      <c r="E30" s="6">
        <f t="shared" si="0"/>
        <v>12</v>
      </c>
      <c r="F30" s="7" t="s">
        <v>324</v>
      </c>
      <c r="G30" s="7" t="s">
        <v>325</v>
      </c>
      <c r="H30" s="7" t="s">
        <v>357</v>
      </c>
      <c r="I30" s="7"/>
    </row>
    <row r="31" spans="5:9" ht="17.25" thickBot="1" x14ac:dyDescent="0.45">
      <c r="E31" s="6">
        <f t="shared" si="0"/>
        <v>13</v>
      </c>
      <c r="F31" s="7" t="s">
        <v>429</v>
      </c>
      <c r="G31" s="7" t="s">
        <v>431</v>
      </c>
      <c r="H31" s="7" t="s">
        <v>358</v>
      </c>
      <c r="I31" s="7"/>
    </row>
    <row r="32" spans="5:9" ht="17.25" thickBot="1" x14ac:dyDescent="0.45">
      <c r="E32" s="6">
        <f t="shared" si="0"/>
        <v>14</v>
      </c>
      <c r="F32" s="7" t="s">
        <v>308</v>
      </c>
      <c r="G32" s="7" t="s">
        <v>306</v>
      </c>
      <c r="H32" s="7" t="s">
        <v>359</v>
      </c>
      <c r="I32" s="7"/>
    </row>
    <row r="33" spans="5:9" ht="17.25" thickBot="1" x14ac:dyDescent="0.45">
      <c r="E33" s="6">
        <f t="shared" si="0"/>
        <v>15</v>
      </c>
      <c r="F33" s="7" t="s">
        <v>309</v>
      </c>
      <c r="G33" s="7" t="s">
        <v>305</v>
      </c>
      <c r="H33" s="7" t="s">
        <v>360</v>
      </c>
      <c r="I33" s="7"/>
    </row>
    <row r="34" spans="5:9" ht="17.25" thickBot="1" x14ac:dyDescent="0.45">
      <c r="E34" s="6">
        <f t="shared" si="0"/>
        <v>16</v>
      </c>
      <c r="F34" s="7" t="s">
        <v>312</v>
      </c>
      <c r="G34" s="7" t="s">
        <v>326</v>
      </c>
      <c r="H34" s="7" t="s">
        <v>361</v>
      </c>
      <c r="I34" s="7"/>
    </row>
    <row r="35" spans="5:9" ht="17.25" thickBot="1" x14ac:dyDescent="0.45">
      <c r="E35" s="6">
        <f t="shared" si="0"/>
        <v>17</v>
      </c>
      <c r="F35" s="7" t="s">
        <v>315</v>
      </c>
      <c r="G35" s="7" t="s">
        <v>327</v>
      </c>
      <c r="H35" s="7" t="s">
        <v>362</v>
      </c>
      <c r="I35" s="7"/>
    </row>
    <row r="36" spans="5:9" ht="17.25" thickBot="1" x14ac:dyDescent="0.45">
      <c r="E36" s="6">
        <f t="shared" si="0"/>
        <v>18</v>
      </c>
      <c r="F36" s="7" t="s">
        <v>316</v>
      </c>
      <c r="G36" s="7" t="s">
        <v>328</v>
      </c>
      <c r="H36" s="7" t="s">
        <v>363</v>
      </c>
      <c r="I36" s="7"/>
    </row>
    <row r="37" spans="5:9" ht="17.25" thickBot="1" x14ac:dyDescent="0.45">
      <c r="E37" s="6">
        <f t="shared" si="0"/>
        <v>19</v>
      </c>
      <c r="F37" s="7" t="s">
        <v>168</v>
      </c>
      <c r="G37" s="7" t="s">
        <v>64</v>
      </c>
      <c r="H37" s="7" t="s">
        <v>184</v>
      </c>
      <c r="I37" s="7"/>
    </row>
    <row r="38" spans="5:9" ht="17.25" thickBot="1" x14ac:dyDescent="0.45">
      <c r="E38" s="6">
        <f t="shared" si="0"/>
        <v>20</v>
      </c>
      <c r="F38" s="7" t="s">
        <v>320</v>
      </c>
      <c r="G38" s="7" t="s">
        <v>321</v>
      </c>
      <c r="H38" s="7" t="s">
        <v>329</v>
      </c>
      <c r="I38" s="7"/>
    </row>
    <row r="39" spans="5:9" ht="17.25" thickBot="1" x14ac:dyDescent="0.45">
      <c r="E39" s="6">
        <f t="shared" si="0"/>
        <v>21</v>
      </c>
      <c r="F39" s="7" t="s">
        <v>322</v>
      </c>
      <c r="G39" s="7" t="s">
        <v>323</v>
      </c>
      <c r="H39" s="7" t="s">
        <v>330</v>
      </c>
      <c r="I39" s="7"/>
    </row>
    <row r="40" spans="5:9" x14ac:dyDescent="0.4">
      <c r="F40" s="2" t="s">
        <v>185</v>
      </c>
    </row>
    <row r="41" spans="5:9" x14ac:dyDescent="0.4">
      <c r="F41" s="2" t="s">
        <v>186</v>
      </c>
    </row>
    <row r="42" spans="5:9" x14ac:dyDescent="0.4">
      <c r="F42" s="2" t="s">
        <v>176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portrait" r:id="rId1"/>
  <rowBreaks count="1" manualBreakCount="1">
    <brk id="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4AED-3AC7-4073-BF73-6734AF5FCDB6}">
  <dimension ref="A1:AC164"/>
  <sheetViews>
    <sheetView view="pageBreakPreview" zoomScale="90" zoomScaleNormal="80" zoomScaleSheetLayoutView="90" workbookViewId="0">
      <selection activeCell="AI154" sqref="AI154"/>
    </sheetView>
  </sheetViews>
  <sheetFormatPr defaultColWidth="3.75" defaultRowHeight="15.75" customHeight="1" x14ac:dyDescent="0.4"/>
  <cols>
    <col min="1" max="4" width="1.25" style="1" customWidth="1"/>
    <col min="5" max="29" width="5" style="2" customWidth="1"/>
    <col min="30" max="30" width="1.25" style="2" customWidth="1"/>
    <col min="31" max="34" width="5" style="2" customWidth="1"/>
    <col min="35" max="35" width="3.75" style="2" customWidth="1"/>
    <col min="36" max="16384" width="3.75" style="2"/>
  </cols>
  <sheetData>
    <row r="1" spans="1:29" s="5" customFormat="1" ht="22.5" x14ac:dyDescent="0.4">
      <c r="A1" s="3"/>
      <c r="B1" s="4" t="s">
        <v>177</v>
      </c>
      <c r="C1" s="4"/>
      <c r="D1" s="4"/>
    </row>
    <row r="2" spans="1:29" ht="15.75" customHeight="1" thickBot="1" x14ac:dyDescent="0.45"/>
    <row r="3" spans="1:29" ht="15.75" customHeight="1" thickBot="1" x14ac:dyDescent="0.45">
      <c r="E3" s="44" t="s">
        <v>20</v>
      </c>
      <c r="F3" s="73" t="s">
        <v>218</v>
      </c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</row>
    <row r="4" spans="1:29" ht="16.5" x14ac:dyDescent="0.4">
      <c r="E4" s="76">
        <v>1</v>
      </c>
      <c r="F4" s="80" t="s">
        <v>224</v>
      </c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54"/>
    </row>
    <row r="5" spans="1:29" ht="17.25" thickBot="1" x14ac:dyDescent="0.45">
      <c r="E5" s="77"/>
      <c r="F5" s="46" t="s">
        <v>334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8"/>
    </row>
    <row r="6" spans="1:29" ht="16.5" x14ac:dyDescent="0.4">
      <c r="E6" s="76">
        <v>2</v>
      </c>
      <c r="F6" s="72" t="s">
        <v>424</v>
      </c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54"/>
    </row>
    <row r="7" spans="1:29" ht="17.25" thickBot="1" x14ac:dyDescent="0.45">
      <c r="E7" s="77"/>
      <c r="F7" s="46" t="s">
        <v>425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8"/>
    </row>
    <row r="8" spans="1:29" ht="16.5" x14ac:dyDescent="0.4">
      <c r="E8" s="76">
        <v>3</v>
      </c>
      <c r="F8" s="72" t="s">
        <v>438</v>
      </c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54"/>
    </row>
    <row r="9" spans="1:29" ht="17.25" thickBot="1" x14ac:dyDescent="0.45">
      <c r="E9" s="77"/>
      <c r="F9" s="46" t="s">
        <v>439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8"/>
    </row>
    <row r="10" spans="1:29" ht="16.5" x14ac:dyDescent="0.4">
      <c r="E10" s="76"/>
      <c r="F10" s="72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54"/>
    </row>
    <row r="11" spans="1:29" ht="16.5" x14ac:dyDescent="0.4">
      <c r="E11" s="77"/>
      <c r="F11" s="46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8"/>
    </row>
    <row r="12" spans="1:29" ht="16.5" x14ac:dyDescent="0.4">
      <c r="E12" s="77"/>
      <c r="F12" s="46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8"/>
    </row>
    <row r="13" spans="1:29" ht="17.25" thickBot="1" x14ac:dyDescent="0.45">
      <c r="E13" s="77"/>
      <c r="F13" s="46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8"/>
    </row>
    <row r="14" spans="1:29" ht="16.5" x14ac:dyDescent="0.4">
      <c r="E14" s="76"/>
      <c r="F14" s="72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54"/>
    </row>
    <row r="15" spans="1:29" ht="16.5" x14ac:dyDescent="0.4">
      <c r="E15" s="77"/>
      <c r="F15" s="46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8"/>
    </row>
    <row r="16" spans="1:29" ht="16.5" x14ac:dyDescent="0.4">
      <c r="E16" s="77"/>
      <c r="F16" s="46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8"/>
    </row>
    <row r="17" spans="5:29" ht="17.25" thickBot="1" x14ac:dyDescent="0.45">
      <c r="E17" s="77"/>
      <c r="F17" s="46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8"/>
    </row>
    <row r="18" spans="5:29" ht="16.5" x14ac:dyDescent="0.4">
      <c r="E18" s="76"/>
      <c r="F18" s="72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54"/>
    </row>
    <row r="19" spans="5:29" ht="15.75" customHeight="1" x14ac:dyDescent="0.4">
      <c r="E19" s="77"/>
      <c r="F19" s="46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8"/>
    </row>
    <row r="20" spans="5:29" ht="15.75" customHeight="1" x14ac:dyDescent="0.4">
      <c r="E20" s="77"/>
      <c r="F20" s="46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8"/>
    </row>
    <row r="21" spans="5:29" ht="15.75" customHeight="1" thickBot="1" x14ac:dyDescent="0.45">
      <c r="E21" s="77"/>
      <c r="F21" s="46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8"/>
    </row>
    <row r="22" spans="5:29" ht="16.5" x14ac:dyDescent="0.4">
      <c r="E22" s="76"/>
      <c r="F22" s="72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54"/>
    </row>
    <row r="23" spans="5:29" ht="15.75" customHeight="1" x14ac:dyDescent="0.4">
      <c r="E23" s="77"/>
      <c r="F23" s="46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8"/>
    </row>
    <row r="24" spans="5:29" ht="15.75" customHeight="1" x14ac:dyDescent="0.4">
      <c r="E24" s="77"/>
      <c r="F24" s="46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8"/>
    </row>
    <row r="25" spans="5:29" ht="15.75" customHeight="1" thickBot="1" x14ac:dyDescent="0.45">
      <c r="E25" s="77"/>
      <c r="F25" s="46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8"/>
    </row>
    <row r="26" spans="5:29" ht="16.5" x14ac:dyDescent="0.4">
      <c r="E26" s="76"/>
      <c r="F26" s="72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54"/>
    </row>
    <row r="27" spans="5:29" ht="15.75" customHeight="1" x14ac:dyDescent="0.4">
      <c r="E27" s="77"/>
      <c r="F27" s="46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8"/>
    </row>
    <row r="28" spans="5:29" ht="15.75" customHeight="1" x14ac:dyDescent="0.4">
      <c r="E28" s="77"/>
      <c r="F28" s="46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8"/>
    </row>
    <row r="29" spans="5:29" ht="15.75" customHeight="1" thickBot="1" x14ac:dyDescent="0.45">
      <c r="E29" s="77"/>
      <c r="F29" s="46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8"/>
    </row>
    <row r="30" spans="5:29" ht="15.75" customHeight="1" x14ac:dyDescent="0.4">
      <c r="E30" s="76"/>
      <c r="F30" s="72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54"/>
    </row>
    <row r="31" spans="5:29" ht="15.75" customHeight="1" x14ac:dyDescent="0.4">
      <c r="E31" s="77"/>
      <c r="F31" s="46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8"/>
    </row>
    <row r="32" spans="5:29" ht="15.75" customHeight="1" x14ac:dyDescent="0.4">
      <c r="E32" s="77"/>
      <c r="F32" s="46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8"/>
    </row>
    <row r="33" spans="5:29" ht="15.75" customHeight="1" thickBot="1" x14ac:dyDescent="0.45">
      <c r="E33" s="77"/>
      <c r="F33" s="46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8"/>
    </row>
    <row r="34" spans="5:29" ht="15.75" customHeight="1" x14ac:dyDescent="0.4">
      <c r="E34" s="76"/>
      <c r="F34" s="72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54"/>
    </row>
    <row r="35" spans="5:29" ht="15.75" customHeight="1" x14ac:dyDescent="0.4">
      <c r="E35" s="77"/>
      <c r="F35" s="46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8"/>
    </row>
    <row r="36" spans="5:29" ht="15.75" customHeight="1" x14ac:dyDescent="0.4">
      <c r="E36" s="77"/>
      <c r="F36" s="46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8"/>
    </row>
    <row r="37" spans="5:29" ht="15.75" customHeight="1" thickBot="1" x14ac:dyDescent="0.45">
      <c r="E37" s="77"/>
      <c r="F37" s="46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8"/>
    </row>
    <row r="38" spans="5:29" ht="15.75" customHeight="1" x14ac:dyDescent="0.4">
      <c r="E38" s="76"/>
      <c r="F38" s="72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54"/>
    </row>
    <row r="39" spans="5:29" ht="15.75" customHeight="1" x14ac:dyDescent="0.4">
      <c r="E39" s="77"/>
      <c r="F39" s="46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8"/>
    </row>
    <row r="40" spans="5:29" ht="15.75" customHeight="1" x14ac:dyDescent="0.4">
      <c r="E40" s="77"/>
      <c r="F40" s="46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8"/>
    </row>
    <row r="41" spans="5:29" ht="15.75" customHeight="1" thickBot="1" x14ac:dyDescent="0.45">
      <c r="E41" s="77"/>
      <c r="F41" s="46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8"/>
    </row>
    <row r="42" spans="5:29" ht="15.75" customHeight="1" x14ac:dyDescent="0.4">
      <c r="E42" s="76"/>
      <c r="F42" s="72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54"/>
    </row>
    <row r="43" spans="5:29" ht="15.75" customHeight="1" x14ac:dyDescent="0.4">
      <c r="E43" s="77"/>
      <c r="F43" s="46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8"/>
    </row>
    <row r="44" spans="5:29" ht="15.75" customHeight="1" x14ac:dyDescent="0.4">
      <c r="E44" s="77"/>
      <c r="F44" s="46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8"/>
    </row>
    <row r="45" spans="5:29" ht="15.75" customHeight="1" thickBot="1" x14ac:dyDescent="0.45">
      <c r="E45" s="77"/>
      <c r="F45" s="46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8"/>
    </row>
    <row r="46" spans="5:29" ht="16.5" x14ac:dyDescent="0.4">
      <c r="E46" s="76"/>
      <c r="F46" s="72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54"/>
    </row>
    <row r="47" spans="5:29" ht="15.75" customHeight="1" x14ac:dyDescent="0.4">
      <c r="E47" s="77"/>
      <c r="F47" s="46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8"/>
    </row>
    <row r="48" spans="5:29" ht="15.75" customHeight="1" x14ac:dyDescent="0.4">
      <c r="E48" s="77"/>
      <c r="F48" s="46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8"/>
    </row>
    <row r="49" spans="5:29" ht="15.75" customHeight="1" thickBot="1" x14ac:dyDescent="0.45">
      <c r="E49" s="77"/>
      <c r="F49" s="46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8"/>
    </row>
    <row r="50" spans="5:29" ht="16.5" x14ac:dyDescent="0.4">
      <c r="E50" s="76"/>
      <c r="F50" s="72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54"/>
    </row>
    <row r="51" spans="5:29" ht="15.75" customHeight="1" x14ac:dyDescent="0.4">
      <c r="E51" s="77"/>
      <c r="F51" s="46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8"/>
    </row>
    <row r="52" spans="5:29" ht="15.75" customHeight="1" x14ac:dyDescent="0.4">
      <c r="E52" s="77"/>
      <c r="F52" s="46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8"/>
    </row>
    <row r="53" spans="5:29" ht="15.75" customHeight="1" x14ac:dyDescent="0.4">
      <c r="E53" s="77"/>
      <c r="F53" s="46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8"/>
    </row>
    <row r="54" spans="5:29" ht="15.75" customHeight="1" x14ac:dyDescent="0.4">
      <c r="E54" s="77"/>
      <c r="F54" s="46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8"/>
    </row>
    <row r="55" spans="5:29" ht="15.75" customHeight="1" x14ac:dyDescent="0.4">
      <c r="E55" s="77"/>
      <c r="F55" s="46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8"/>
    </row>
    <row r="56" spans="5:29" ht="15.75" customHeight="1" x14ac:dyDescent="0.4">
      <c r="E56" s="77"/>
      <c r="F56" s="46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8"/>
    </row>
    <row r="57" spans="5:29" ht="15.75" customHeight="1" x14ac:dyDescent="0.4">
      <c r="E57" s="77"/>
      <c r="F57" s="46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8"/>
    </row>
    <row r="58" spans="5:29" ht="15.75" customHeight="1" x14ac:dyDescent="0.4">
      <c r="E58" s="77"/>
      <c r="F58" s="46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8"/>
    </row>
    <row r="59" spans="5:29" ht="15.75" customHeight="1" x14ac:dyDescent="0.4">
      <c r="E59" s="77"/>
      <c r="F59" s="46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8"/>
    </row>
    <row r="60" spans="5:29" ht="15.75" customHeight="1" x14ac:dyDescent="0.4">
      <c r="E60" s="77"/>
      <c r="F60" s="46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8"/>
    </row>
    <row r="61" spans="5:29" ht="15.75" customHeight="1" x14ac:dyDescent="0.4">
      <c r="E61" s="77"/>
      <c r="F61" s="46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8"/>
    </row>
    <row r="62" spans="5:29" ht="15.75" customHeight="1" x14ac:dyDescent="0.4">
      <c r="E62" s="77"/>
      <c r="F62" s="46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8"/>
    </row>
    <row r="63" spans="5:29" ht="15.75" customHeight="1" x14ac:dyDescent="0.4">
      <c r="E63" s="77"/>
      <c r="F63" s="46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8"/>
    </row>
    <row r="64" spans="5:29" ht="15.75" customHeight="1" x14ac:dyDescent="0.4">
      <c r="E64" s="77"/>
      <c r="F64" s="46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8"/>
    </row>
    <row r="65" spans="5:29" ht="15.75" customHeight="1" x14ac:dyDescent="0.4">
      <c r="E65" s="77"/>
      <c r="F65" s="46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8"/>
    </row>
    <row r="66" spans="5:29" ht="15.75" customHeight="1" x14ac:dyDescent="0.4">
      <c r="E66" s="77"/>
      <c r="F66" s="46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8"/>
    </row>
    <row r="67" spans="5:29" ht="15.75" customHeight="1" x14ac:dyDescent="0.4">
      <c r="E67" s="77"/>
      <c r="F67" s="46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8"/>
    </row>
    <row r="68" spans="5:29" ht="15.75" customHeight="1" x14ac:dyDescent="0.4">
      <c r="E68" s="77"/>
      <c r="F68" s="46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8"/>
    </row>
    <row r="69" spans="5:29" ht="15.75" customHeight="1" x14ac:dyDescent="0.4">
      <c r="E69" s="77"/>
      <c r="F69" s="46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8"/>
    </row>
    <row r="70" spans="5:29" ht="15.75" customHeight="1" x14ac:dyDescent="0.4">
      <c r="E70" s="77"/>
      <c r="F70" s="46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8"/>
    </row>
    <row r="71" spans="5:29" ht="15.75" customHeight="1" x14ac:dyDescent="0.4">
      <c r="E71" s="77"/>
      <c r="F71" s="46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8"/>
    </row>
    <row r="72" spans="5:29" ht="15.75" customHeight="1" x14ac:dyDescent="0.4">
      <c r="E72" s="77"/>
      <c r="F72" s="46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8"/>
    </row>
    <row r="73" spans="5:29" ht="15.75" customHeight="1" x14ac:dyDescent="0.4">
      <c r="E73" s="77"/>
      <c r="F73" s="46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8"/>
    </row>
    <row r="74" spans="5:29" ht="15.75" customHeight="1" x14ac:dyDescent="0.4">
      <c r="E74" s="77"/>
      <c r="F74" s="46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8"/>
    </row>
    <row r="75" spans="5:29" ht="15.75" customHeight="1" x14ac:dyDescent="0.4">
      <c r="E75" s="77"/>
      <c r="F75" s="46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8"/>
    </row>
    <row r="76" spans="5:29" ht="15.75" customHeight="1" x14ac:dyDescent="0.4">
      <c r="E76" s="77"/>
      <c r="F76" s="46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8"/>
    </row>
    <row r="77" spans="5:29" ht="15.75" customHeight="1" x14ac:dyDescent="0.4">
      <c r="E77" s="77"/>
      <c r="F77" s="46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8"/>
    </row>
    <row r="78" spans="5:29" ht="15.75" customHeight="1" x14ac:dyDescent="0.4">
      <c r="E78" s="77"/>
      <c r="F78" s="46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8"/>
    </row>
    <row r="79" spans="5:29" ht="15.75" customHeight="1" x14ac:dyDescent="0.4">
      <c r="E79" s="77"/>
      <c r="F79" s="46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8"/>
    </row>
    <row r="80" spans="5:29" ht="15.75" customHeight="1" x14ac:dyDescent="0.4">
      <c r="E80" s="77"/>
      <c r="F80" s="46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8"/>
    </row>
    <row r="81" spans="5:29" ht="15.75" customHeight="1" x14ac:dyDescent="0.4">
      <c r="E81" s="77"/>
      <c r="F81" s="46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8"/>
    </row>
    <row r="82" spans="5:29" ht="15.75" customHeight="1" x14ac:dyDescent="0.4">
      <c r="E82" s="77"/>
      <c r="F82" s="46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8"/>
    </row>
    <row r="83" spans="5:29" ht="15.75" customHeight="1" x14ac:dyDescent="0.4">
      <c r="E83" s="77"/>
      <c r="F83" s="46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8"/>
    </row>
    <row r="84" spans="5:29" ht="15.75" customHeight="1" x14ac:dyDescent="0.4">
      <c r="E84" s="77"/>
      <c r="F84" s="46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8"/>
    </row>
    <row r="85" spans="5:29" ht="15.75" customHeight="1" x14ac:dyDescent="0.4">
      <c r="E85" s="77"/>
      <c r="F85" s="46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8"/>
    </row>
    <row r="86" spans="5:29" ht="15.75" customHeight="1" x14ac:dyDescent="0.4">
      <c r="E86" s="77"/>
      <c r="F86" s="46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8"/>
    </row>
    <row r="87" spans="5:29" ht="15.75" customHeight="1" x14ac:dyDescent="0.4">
      <c r="E87" s="77"/>
      <c r="F87" s="46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8"/>
    </row>
    <row r="88" spans="5:29" ht="15.75" customHeight="1" x14ac:dyDescent="0.4">
      <c r="E88" s="77"/>
      <c r="F88" s="46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8"/>
    </row>
    <row r="89" spans="5:29" ht="15.75" customHeight="1" x14ac:dyDescent="0.4">
      <c r="E89" s="77"/>
      <c r="F89" s="46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8"/>
    </row>
    <row r="90" spans="5:29" ht="15.75" customHeight="1" x14ac:dyDescent="0.4">
      <c r="E90" s="77"/>
      <c r="F90" s="46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8"/>
    </row>
    <row r="91" spans="5:29" ht="15.75" customHeight="1" x14ac:dyDescent="0.4">
      <c r="E91" s="77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8"/>
    </row>
    <row r="92" spans="5:29" ht="15.75" customHeight="1" x14ac:dyDescent="0.4">
      <c r="E92" s="77"/>
      <c r="F92" s="46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8"/>
    </row>
    <row r="93" spans="5:29" ht="15.75" customHeight="1" x14ac:dyDescent="0.4">
      <c r="E93" s="77"/>
      <c r="F93" s="46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8"/>
    </row>
    <row r="94" spans="5:29" ht="15.75" customHeight="1" x14ac:dyDescent="0.4">
      <c r="E94" s="77"/>
      <c r="F94" s="46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8"/>
    </row>
    <row r="95" spans="5:29" ht="15.75" customHeight="1" x14ac:dyDescent="0.4">
      <c r="E95" s="77"/>
      <c r="F95" s="46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8"/>
    </row>
    <row r="96" spans="5:29" ht="15.75" customHeight="1" x14ac:dyDescent="0.4">
      <c r="E96" s="77"/>
      <c r="F96" s="46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8"/>
    </row>
    <row r="97" spans="5:29" ht="15.75" customHeight="1" x14ac:dyDescent="0.4">
      <c r="E97" s="77"/>
      <c r="F97" s="46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8"/>
    </row>
    <row r="98" spans="5:29" ht="15.75" customHeight="1" x14ac:dyDescent="0.4">
      <c r="E98" s="77"/>
      <c r="F98" s="46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8"/>
    </row>
    <row r="99" spans="5:29" ht="15.75" customHeight="1" x14ac:dyDescent="0.4">
      <c r="E99" s="77"/>
      <c r="F99" s="46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8"/>
    </row>
    <row r="100" spans="5:29" ht="15.75" customHeight="1" x14ac:dyDescent="0.4">
      <c r="E100" s="77"/>
      <c r="F100" s="46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8"/>
    </row>
    <row r="101" spans="5:29" ht="15.75" customHeight="1" x14ac:dyDescent="0.4">
      <c r="E101" s="77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8"/>
    </row>
    <row r="102" spans="5:29" ht="15.75" customHeight="1" x14ac:dyDescent="0.4">
      <c r="E102" s="77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8"/>
    </row>
    <row r="103" spans="5:29" ht="15.75" customHeight="1" x14ac:dyDescent="0.4">
      <c r="E103" s="77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8"/>
    </row>
    <row r="104" spans="5:29" ht="15.75" customHeight="1" x14ac:dyDescent="0.4">
      <c r="E104" s="77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8"/>
    </row>
    <row r="105" spans="5:29" ht="15.75" customHeight="1" x14ac:dyDescent="0.4">
      <c r="E105" s="77"/>
      <c r="F105" s="46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8"/>
    </row>
    <row r="106" spans="5:29" ht="15.75" customHeight="1" x14ac:dyDescent="0.4">
      <c r="E106" s="77"/>
      <c r="F106" s="46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8"/>
    </row>
    <row r="107" spans="5:29" ht="15.75" customHeight="1" x14ac:dyDescent="0.4">
      <c r="E107" s="77"/>
      <c r="F107" s="46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8"/>
    </row>
    <row r="108" spans="5:29" ht="15.75" customHeight="1" x14ac:dyDescent="0.4">
      <c r="E108" s="77"/>
      <c r="F108" s="46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8"/>
    </row>
    <row r="109" spans="5:29" ht="15.75" customHeight="1" x14ac:dyDescent="0.4">
      <c r="E109" s="77"/>
      <c r="F109" s="46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8"/>
    </row>
    <row r="110" spans="5:29" ht="15.75" customHeight="1" x14ac:dyDescent="0.4">
      <c r="E110" s="77"/>
      <c r="F110" s="46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8"/>
    </row>
    <row r="111" spans="5:29" ht="15.75" customHeight="1" x14ac:dyDescent="0.4">
      <c r="E111" s="77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8"/>
    </row>
    <row r="112" spans="5:29" ht="15.75" customHeight="1" x14ac:dyDescent="0.4">
      <c r="E112" s="77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8"/>
    </row>
    <row r="113" spans="5:29" ht="15.75" customHeight="1" x14ac:dyDescent="0.4">
      <c r="E113" s="77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8"/>
    </row>
    <row r="114" spans="5:29" ht="15.75" customHeight="1" x14ac:dyDescent="0.4">
      <c r="E114" s="77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8"/>
    </row>
    <row r="115" spans="5:29" ht="15.75" customHeight="1" x14ac:dyDescent="0.4">
      <c r="E115" s="77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8"/>
    </row>
    <row r="116" spans="5:29" ht="15.75" customHeight="1" x14ac:dyDescent="0.4">
      <c r="E116" s="77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8"/>
    </row>
    <row r="117" spans="5:29" ht="15.75" customHeight="1" x14ac:dyDescent="0.4">
      <c r="E117" s="77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8"/>
    </row>
    <row r="118" spans="5:29" ht="15.75" customHeight="1" x14ac:dyDescent="0.4">
      <c r="E118" s="77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8"/>
    </row>
    <row r="119" spans="5:29" ht="15.75" customHeight="1" x14ac:dyDescent="0.4">
      <c r="E119" s="77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8"/>
    </row>
    <row r="120" spans="5:29" ht="15.75" customHeight="1" x14ac:dyDescent="0.4">
      <c r="E120" s="77"/>
      <c r="F120" s="46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8"/>
    </row>
    <row r="121" spans="5:29" ht="15.75" customHeight="1" x14ac:dyDescent="0.4">
      <c r="E121" s="77"/>
      <c r="F121" s="46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8"/>
    </row>
    <row r="122" spans="5:29" ht="15.75" customHeight="1" x14ac:dyDescent="0.4">
      <c r="E122" s="77"/>
      <c r="F122" s="46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8"/>
    </row>
    <row r="123" spans="5:29" ht="15.75" customHeight="1" x14ac:dyDescent="0.4">
      <c r="E123" s="77"/>
      <c r="F123" s="46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8"/>
    </row>
    <row r="124" spans="5:29" ht="15.75" customHeight="1" x14ac:dyDescent="0.4">
      <c r="E124" s="77"/>
      <c r="F124" s="46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8"/>
    </row>
    <row r="125" spans="5:29" ht="15.75" customHeight="1" x14ac:dyDescent="0.4">
      <c r="E125" s="77"/>
      <c r="F125" s="46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8"/>
    </row>
    <row r="126" spans="5:29" ht="15.75" customHeight="1" x14ac:dyDescent="0.4">
      <c r="E126" s="77"/>
      <c r="F126" s="46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8"/>
    </row>
    <row r="127" spans="5:29" ht="15.75" customHeight="1" x14ac:dyDescent="0.4">
      <c r="E127" s="77"/>
      <c r="F127" s="46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8"/>
    </row>
    <row r="128" spans="5:29" ht="15.75" customHeight="1" x14ac:dyDescent="0.4">
      <c r="E128" s="77"/>
      <c r="F128" s="46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8"/>
    </row>
    <row r="129" spans="5:29" ht="15.75" customHeight="1" x14ac:dyDescent="0.4">
      <c r="E129" s="77"/>
      <c r="F129" s="46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8"/>
    </row>
    <row r="130" spans="5:29" ht="15.75" customHeight="1" x14ac:dyDescent="0.4">
      <c r="E130" s="77"/>
      <c r="F130" s="46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8"/>
    </row>
    <row r="131" spans="5:29" ht="15.75" customHeight="1" x14ac:dyDescent="0.4">
      <c r="E131" s="77"/>
      <c r="F131" s="46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8"/>
    </row>
    <row r="132" spans="5:29" ht="15.75" customHeight="1" x14ac:dyDescent="0.4">
      <c r="E132" s="77"/>
      <c r="F132" s="46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8"/>
    </row>
    <row r="133" spans="5:29" ht="15.75" customHeight="1" x14ac:dyDescent="0.4">
      <c r="E133" s="77"/>
      <c r="F133" s="46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8"/>
    </row>
    <row r="134" spans="5:29" ht="15.75" customHeight="1" x14ac:dyDescent="0.4">
      <c r="E134" s="77"/>
      <c r="F134" s="46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8"/>
    </row>
    <row r="135" spans="5:29" ht="15.75" customHeight="1" x14ac:dyDescent="0.4">
      <c r="E135" s="77"/>
      <c r="F135" s="46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8"/>
    </row>
    <row r="136" spans="5:29" ht="15.75" customHeight="1" x14ac:dyDescent="0.4">
      <c r="E136" s="77"/>
      <c r="F136" s="46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8"/>
    </row>
    <row r="137" spans="5:29" ht="15.75" customHeight="1" x14ac:dyDescent="0.4">
      <c r="E137" s="77"/>
      <c r="F137" s="46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8"/>
    </row>
    <row r="138" spans="5:29" ht="15.75" customHeight="1" x14ac:dyDescent="0.4">
      <c r="E138" s="77"/>
      <c r="F138" s="46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8"/>
    </row>
    <row r="139" spans="5:29" ht="15.75" customHeight="1" x14ac:dyDescent="0.4">
      <c r="E139" s="77"/>
      <c r="F139" s="46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8"/>
    </row>
    <row r="140" spans="5:29" ht="15.75" customHeight="1" x14ac:dyDescent="0.4">
      <c r="E140" s="77"/>
      <c r="F140" s="46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8"/>
    </row>
    <row r="141" spans="5:29" ht="15.75" customHeight="1" x14ac:dyDescent="0.4">
      <c r="E141" s="77"/>
      <c r="F141" s="46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8"/>
    </row>
    <row r="142" spans="5:29" ht="15.75" customHeight="1" x14ac:dyDescent="0.4">
      <c r="E142" s="77"/>
      <c r="F142" s="46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8"/>
    </row>
    <row r="143" spans="5:29" ht="15.75" customHeight="1" x14ac:dyDescent="0.4">
      <c r="E143" s="77"/>
      <c r="F143" s="46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8"/>
    </row>
    <row r="144" spans="5:29" ht="15.75" customHeight="1" x14ac:dyDescent="0.4">
      <c r="E144" s="77"/>
      <c r="F144" s="46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8"/>
    </row>
    <row r="145" spans="5:29" ht="15.75" customHeight="1" x14ac:dyDescent="0.4">
      <c r="E145" s="77"/>
      <c r="F145" s="46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8"/>
    </row>
    <row r="146" spans="5:29" ht="15.75" customHeight="1" x14ac:dyDescent="0.4">
      <c r="E146" s="77"/>
      <c r="F146" s="46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8"/>
    </row>
    <row r="147" spans="5:29" ht="15.75" customHeight="1" x14ac:dyDescent="0.4">
      <c r="E147" s="77"/>
      <c r="F147" s="46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8"/>
    </row>
    <row r="148" spans="5:29" ht="15.75" customHeight="1" x14ac:dyDescent="0.4">
      <c r="E148" s="77"/>
      <c r="F148" s="46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8"/>
    </row>
    <row r="149" spans="5:29" ht="15.75" customHeight="1" x14ac:dyDescent="0.4">
      <c r="E149" s="77"/>
      <c r="F149" s="46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8"/>
    </row>
    <row r="150" spans="5:29" ht="15.75" customHeight="1" x14ac:dyDescent="0.4">
      <c r="E150" s="77"/>
      <c r="F150" s="46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8"/>
    </row>
    <row r="151" spans="5:29" ht="15.75" customHeight="1" x14ac:dyDescent="0.4">
      <c r="E151" s="77"/>
      <c r="F151" s="46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8"/>
    </row>
    <row r="152" spans="5:29" ht="15.75" customHeight="1" x14ac:dyDescent="0.4">
      <c r="E152" s="77"/>
      <c r="F152" s="46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8"/>
    </row>
    <row r="153" spans="5:29" ht="15.75" customHeight="1" x14ac:dyDescent="0.4">
      <c r="E153" s="77"/>
      <c r="F153" s="46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8"/>
    </row>
    <row r="154" spans="5:29" ht="15.75" customHeight="1" x14ac:dyDescent="0.4">
      <c r="E154" s="77"/>
      <c r="F154" s="46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8"/>
    </row>
    <row r="155" spans="5:29" ht="15.75" customHeight="1" x14ac:dyDescent="0.4">
      <c r="E155" s="77"/>
      <c r="F155" s="46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8"/>
    </row>
    <row r="156" spans="5:29" ht="15.75" customHeight="1" x14ac:dyDescent="0.4">
      <c r="E156" s="77"/>
      <c r="F156" s="46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8"/>
    </row>
    <row r="157" spans="5:29" ht="15.75" customHeight="1" x14ac:dyDescent="0.4">
      <c r="E157" s="77"/>
      <c r="F157" s="46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8"/>
    </row>
    <row r="158" spans="5:29" ht="15.75" customHeight="1" x14ac:dyDescent="0.4">
      <c r="E158" s="77"/>
      <c r="F158" s="46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8"/>
    </row>
    <row r="159" spans="5:29" ht="15.75" customHeight="1" x14ac:dyDescent="0.4">
      <c r="E159" s="77"/>
      <c r="F159" s="46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8"/>
    </row>
    <row r="160" spans="5:29" ht="15.75" customHeight="1" x14ac:dyDescent="0.4">
      <c r="E160" s="77"/>
      <c r="F160" s="46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8"/>
    </row>
    <row r="161" spans="5:29" ht="15.75" customHeight="1" x14ac:dyDescent="0.4">
      <c r="E161" s="77"/>
      <c r="F161" s="46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8"/>
    </row>
    <row r="162" spans="5:29" ht="15.75" customHeight="1" x14ac:dyDescent="0.4">
      <c r="E162" s="77"/>
      <c r="F162" s="46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8"/>
    </row>
    <row r="163" spans="5:29" ht="15.75" customHeight="1" x14ac:dyDescent="0.4">
      <c r="E163" s="77"/>
      <c r="F163" s="46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8"/>
    </row>
    <row r="164" spans="5:29" ht="15.75" customHeight="1" thickBot="1" x14ac:dyDescent="0.45">
      <c r="E164" s="78"/>
      <c r="F164" s="49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1"/>
    </row>
  </sheetData>
  <phoneticPr fontId="1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A569-9ED2-4835-A2BF-404D624DB5DF}">
  <dimension ref="A1:AO195"/>
  <sheetViews>
    <sheetView view="pageBreakPreview" zoomScale="80" zoomScaleNormal="80" zoomScaleSheetLayoutView="80" workbookViewId="0">
      <selection activeCell="AM180" sqref="AM180"/>
    </sheetView>
  </sheetViews>
  <sheetFormatPr defaultColWidth="5" defaultRowHeight="16.5" x14ac:dyDescent="0.4"/>
  <cols>
    <col min="1" max="4" width="1.25" style="52" customWidth="1"/>
    <col min="5" max="5" width="3.75" style="53" customWidth="1"/>
    <col min="6" max="12" width="5" style="53"/>
    <col min="13" max="14" width="5" style="58" customWidth="1"/>
    <col min="15" max="21" width="5" style="53"/>
    <col min="22" max="23" width="5" style="58" customWidth="1"/>
    <col min="24" max="30" width="5" style="53"/>
    <col min="31" max="32" width="5" style="58" customWidth="1"/>
    <col min="33" max="16384" width="5" style="53"/>
  </cols>
  <sheetData>
    <row r="1" spans="1:32" s="57" customFormat="1" ht="22.5" x14ac:dyDescent="0.4">
      <c r="A1" s="3"/>
      <c r="B1" s="56" t="s">
        <v>204</v>
      </c>
      <c r="C1" s="56"/>
      <c r="D1" s="56"/>
      <c r="M1" s="71"/>
      <c r="N1" s="71"/>
      <c r="V1" s="71"/>
      <c r="W1" s="71"/>
      <c r="AE1" s="71"/>
      <c r="AF1" s="71"/>
    </row>
    <row r="3" spans="1:32" x14ac:dyDescent="0.4">
      <c r="B3" s="52" t="s">
        <v>212</v>
      </c>
    </row>
    <row r="4" spans="1:32" x14ac:dyDescent="0.4">
      <c r="E4" s="53" t="s">
        <v>472</v>
      </c>
    </row>
    <row r="5" spans="1:32" ht="6.75" customHeight="1" x14ac:dyDescent="0.4"/>
    <row r="6" spans="1:32" ht="17.25" thickBot="1" x14ac:dyDescent="0.45">
      <c r="F6" s="55" t="s">
        <v>55</v>
      </c>
      <c r="O6" s="55" t="s">
        <v>462</v>
      </c>
      <c r="X6" s="55" t="s">
        <v>464</v>
      </c>
    </row>
    <row r="7" spans="1:32" ht="17.25" thickBot="1" x14ac:dyDescent="0.45">
      <c r="F7" s="59" t="s">
        <v>125</v>
      </c>
      <c r="G7" s="60"/>
      <c r="H7" s="60"/>
      <c r="I7" s="60"/>
      <c r="J7" s="60"/>
      <c r="K7" s="60"/>
      <c r="L7" s="61"/>
      <c r="M7" s="49"/>
      <c r="N7" s="51"/>
      <c r="O7" s="91" t="s">
        <v>385</v>
      </c>
      <c r="P7" s="60"/>
      <c r="Q7" s="60"/>
      <c r="R7" s="60"/>
      <c r="S7" s="60"/>
      <c r="T7" s="60"/>
      <c r="U7" s="61"/>
      <c r="V7" s="49"/>
      <c r="W7" s="51"/>
      <c r="X7" s="91" t="s">
        <v>385</v>
      </c>
      <c r="Y7" s="60"/>
      <c r="Z7" s="60"/>
      <c r="AA7" s="60"/>
      <c r="AB7" s="60"/>
      <c r="AC7" s="60"/>
      <c r="AD7" s="61" t="s">
        <v>207</v>
      </c>
    </row>
    <row r="8" spans="1:32" ht="17.25" thickBot="1" x14ac:dyDescent="0.45">
      <c r="F8" s="62"/>
      <c r="G8" s="63"/>
      <c r="H8" s="63"/>
      <c r="I8" s="63"/>
      <c r="J8" s="63"/>
      <c r="K8" s="63"/>
      <c r="L8" s="64"/>
      <c r="M8" s="72" t="s">
        <v>205</v>
      </c>
      <c r="N8" s="89" t="s">
        <v>206</v>
      </c>
      <c r="O8" s="62"/>
      <c r="P8" s="63"/>
      <c r="Q8" s="63"/>
      <c r="R8" s="63"/>
      <c r="S8" s="63"/>
      <c r="T8" s="63"/>
      <c r="U8" s="64"/>
      <c r="V8" s="54" t="s">
        <v>205</v>
      </c>
      <c r="W8" s="89" t="s">
        <v>211</v>
      </c>
      <c r="X8" s="62" t="s">
        <v>48</v>
      </c>
      <c r="Y8" s="63"/>
      <c r="Z8" s="63"/>
      <c r="AA8" s="63"/>
      <c r="AB8" s="63"/>
      <c r="AC8" s="63"/>
      <c r="AD8" s="64"/>
    </row>
    <row r="9" spans="1:32" x14ac:dyDescent="0.4">
      <c r="F9" s="90" t="s">
        <v>385</v>
      </c>
      <c r="G9" s="66"/>
      <c r="H9" s="66"/>
      <c r="I9" s="66"/>
      <c r="J9" s="66"/>
      <c r="K9" s="66"/>
      <c r="L9" s="67" t="s">
        <v>207</v>
      </c>
      <c r="O9" s="90" t="s">
        <v>483</v>
      </c>
      <c r="P9" s="66"/>
      <c r="Q9" s="66"/>
      <c r="R9" s="66"/>
      <c r="S9" s="66"/>
      <c r="T9" s="66"/>
      <c r="U9" s="67" t="s">
        <v>207</v>
      </c>
      <c r="V9" s="48"/>
      <c r="W9" s="46"/>
      <c r="X9" s="86" t="s">
        <v>150</v>
      </c>
      <c r="Y9" s="66"/>
      <c r="Z9" s="66"/>
      <c r="AA9" s="66"/>
      <c r="AB9" s="66"/>
      <c r="AC9" s="66"/>
      <c r="AD9" s="67"/>
    </row>
    <row r="10" spans="1:32" x14ac:dyDescent="0.4">
      <c r="F10" s="86" t="s">
        <v>134</v>
      </c>
      <c r="G10" s="66"/>
      <c r="H10" s="66"/>
      <c r="I10" s="66"/>
      <c r="J10" s="66"/>
      <c r="K10" s="66"/>
      <c r="L10" s="67"/>
      <c r="O10" s="65" t="s">
        <v>208</v>
      </c>
      <c r="P10" s="66"/>
      <c r="Q10" s="66"/>
      <c r="R10" s="66"/>
      <c r="S10" s="66"/>
      <c r="T10" s="66"/>
      <c r="U10" s="67"/>
      <c r="V10" s="48"/>
      <c r="W10" s="46"/>
      <c r="X10" s="65" t="s">
        <v>208</v>
      </c>
      <c r="Y10" s="66"/>
      <c r="Z10" s="66"/>
      <c r="AA10" s="66"/>
      <c r="AB10" s="66"/>
      <c r="AC10" s="66"/>
      <c r="AD10" s="67"/>
    </row>
    <row r="11" spans="1:32" ht="17.25" thickBot="1" x14ac:dyDescent="0.45">
      <c r="F11" s="65" t="s">
        <v>208</v>
      </c>
      <c r="G11" s="66"/>
      <c r="H11" s="66"/>
      <c r="I11" s="66"/>
      <c r="J11" s="66"/>
      <c r="K11" s="66"/>
      <c r="L11" s="67"/>
      <c r="O11" s="68"/>
      <c r="P11" s="69"/>
      <c r="Q11" s="69"/>
      <c r="R11" s="69"/>
      <c r="S11" s="69"/>
      <c r="T11" s="69"/>
      <c r="U11" s="70"/>
      <c r="V11" s="48"/>
      <c r="W11" s="46"/>
      <c r="X11" s="68"/>
      <c r="Y11" s="69"/>
      <c r="Z11" s="69"/>
      <c r="AA11" s="69"/>
      <c r="AB11" s="69"/>
      <c r="AC11" s="69"/>
      <c r="AD11" s="70"/>
    </row>
    <row r="12" spans="1:32" ht="17.25" thickBot="1" x14ac:dyDescent="0.45">
      <c r="F12" s="68"/>
      <c r="G12" s="69"/>
      <c r="H12" s="69"/>
      <c r="I12" s="69"/>
      <c r="J12" s="69"/>
      <c r="K12" s="69"/>
      <c r="L12" s="70"/>
      <c r="O12" s="53" t="s">
        <v>487</v>
      </c>
      <c r="V12" s="48"/>
      <c r="W12" s="46"/>
    </row>
    <row r="13" spans="1:32" ht="17.25" thickBot="1" x14ac:dyDescent="0.45">
      <c r="V13" s="48"/>
      <c r="W13" s="46"/>
      <c r="X13" s="55" t="s">
        <v>71</v>
      </c>
    </row>
    <row r="14" spans="1:32" ht="17.25" thickBot="1" x14ac:dyDescent="0.45">
      <c r="V14" s="48"/>
      <c r="W14" s="51"/>
      <c r="X14" s="91" t="s">
        <v>484</v>
      </c>
      <c r="Y14" s="60"/>
      <c r="Z14" s="60"/>
      <c r="AA14" s="60"/>
      <c r="AB14" s="60"/>
      <c r="AC14" s="60"/>
      <c r="AD14" s="61"/>
    </row>
    <row r="15" spans="1:32" ht="17.25" thickBot="1" x14ac:dyDescent="0.45">
      <c r="W15" s="89" t="s">
        <v>206</v>
      </c>
      <c r="X15" s="62"/>
      <c r="Y15" s="63"/>
      <c r="Z15" s="63"/>
      <c r="AA15" s="63"/>
      <c r="AB15" s="63"/>
      <c r="AC15" s="63"/>
      <c r="AD15" s="64"/>
    </row>
    <row r="16" spans="1:32" x14ac:dyDescent="0.4">
      <c r="X16" s="65" t="s">
        <v>208</v>
      </c>
      <c r="Y16" s="66"/>
      <c r="Z16" s="66"/>
      <c r="AA16" s="66"/>
      <c r="AB16" s="66"/>
      <c r="AC16" s="66"/>
      <c r="AD16" s="67"/>
    </row>
    <row r="17" spans="5:41" ht="17.25" thickBot="1" x14ac:dyDescent="0.45">
      <c r="X17" s="68"/>
      <c r="Y17" s="69"/>
      <c r="Z17" s="69"/>
      <c r="AA17" s="69"/>
      <c r="AB17" s="69"/>
      <c r="AC17" s="69"/>
      <c r="AD17" s="70"/>
    </row>
    <row r="20" spans="5:41" x14ac:dyDescent="0.4">
      <c r="E20" s="53" t="s">
        <v>473</v>
      </c>
    </row>
    <row r="21" spans="5:41" ht="6.75" customHeight="1" x14ac:dyDescent="0.4"/>
    <row r="22" spans="5:41" ht="17.25" thickBot="1" x14ac:dyDescent="0.45">
      <c r="F22" s="55" t="s">
        <v>319</v>
      </c>
      <c r="O22" s="55" t="s">
        <v>449</v>
      </c>
      <c r="AF22" s="53"/>
    </row>
    <row r="23" spans="5:41" ht="17.25" thickBot="1" x14ac:dyDescent="0.45">
      <c r="F23" s="59" t="s">
        <v>445</v>
      </c>
      <c r="G23" s="60"/>
      <c r="H23" s="60"/>
      <c r="I23" s="60"/>
      <c r="J23" s="60"/>
      <c r="K23" s="60"/>
      <c r="L23" s="61"/>
      <c r="M23" s="49"/>
      <c r="N23" s="51"/>
      <c r="O23" s="91" t="s">
        <v>389</v>
      </c>
      <c r="P23" s="60"/>
      <c r="Q23" s="60"/>
      <c r="R23" s="60"/>
      <c r="S23" s="60"/>
      <c r="T23" s="60"/>
      <c r="U23" s="61" t="s">
        <v>207</v>
      </c>
      <c r="V23" s="49"/>
      <c r="W23" s="51"/>
      <c r="X23" s="87" t="s">
        <v>452</v>
      </c>
      <c r="Y23" s="58" t="s">
        <v>456</v>
      </c>
      <c r="AF23" s="53"/>
    </row>
    <row r="24" spans="5:41" ht="17.25" thickBot="1" x14ac:dyDescent="0.45">
      <c r="F24" s="62"/>
      <c r="G24" s="63"/>
      <c r="H24" s="63"/>
      <c r="I24" s="63"/>
      <c r="J24" s="63"/>
      <c r="K24" s="63"/>
      <c r="L24" s="64"/>
      <c r="M24" s="72" t="s">
        <v>205</v>
      </c>
      <c r="N24" s="89" t="s">
        <v>211</v>
      </c>
      <c r="O24" s="92" t="s">
        <v>443</v>
      </c>
      <c r="P24" s="63"/>
      <c r="Q24" s="63"/>
      <c r="R24" s="63"/>
      <c r="S24" s="63"/>
      <c r="T24" s="63"/>
      <c r="U24" s="64" t="s">
        <v>207</v>
      </c>
      <c r="V24" s="54" t="s">
        <v>205</v>
      </c>
      <c r="W24" s="85" t="s">
        <v>210</v>
      </c>
      <c r="X24" s="88"/>
      <c r="AF24" s="53"/>
    </row>
    <row r="25" spans="5:41" ht="17.25" thickBot="1" x14ac:dyDescent="0.45">
      <c r="F25" s="86" t="s">
        <v>448</v>
      </c>
      <c r="G25" s="66"/>
      <c r="H25" s="66"/>
      <c r="I25" s="66"/>
      <c r="J25" s="66"/>
      <c r="K25" s="66"/>
      <c r="L25" s="67"/>
      <c r="O25" s="90" t="s">
        <v>485</v>
      </c>
      <c r="P25" s="66"/>
      <c r="Q25" s="66"/>
      <c r="R25" s="66"/>
      <c r="S25" s="66"/>
      <c r="T25" s="66"/>
      <c r="U25" s="67" t="s">
        <v>451</v>
      </c>
      <c r="V25" s="48"/>
      <c r="W25" s="46"/>
      <c r="AF25" s="53"/>
    </row>
    <row r="26" spans="5:41" ht="17.25" thickBot="1" x14ac:dyDescent="0.45">
      <c r="F26" s="90" t="s">
        <v>389</v>
      </c>
      <c r="G26" s="66"/>
      <c r="H26" s="66"/>
      <c r="I26" s="66"/>
      <c r="J26" s="66"/>
      <c r="K26" s="66"/>
      <c r="L26" s="67" t="s">
        <v>207</v>
      </c>
      <c r="O26" s="90" t="s">
        <v>125</v>
      </c>
      <c r="P26" s="66"/>
      <c r="Q26" s="66"/>
      <c r="R26" s="66"/>
      <c r="S26" s="66"/>
      <c r="T26" s="66"/>
      <c r="U26" s="67" t="s">
        <v>207</v>
      </c>
      <c r="V26" s="48"/>
      <c r="W26" s="51"/>
      <c r="X26" s="87" t="s">
        <v>453</v>
      </c>
      <c r="Y26" s="58" t="s">
        <v>455</v>
      </c>
      <c r="AF26" s="53"/>
    </row>
    <row r="27" spans="5:41" ht="17.25" thickBot="1" x14ac:dyDescent="0.45">
      <c r="F27" s="65" t="s">
        <v>201</v>
      </c>
      <c r="G27" s="66"/>
      <c r="H27" s="66"/>
      <c r="I27" s="66"/>
      <c r="J27" s="66"/>
      <c r="K27" s="66"/>
      <c r="L27" s="67" t="s">
        <v>207</v>
      </c>
      <c r="O27" s="65" t="s">
        <v>208</v>
      </c>
      <c r="P27" s="66"/>
      <c r="Q27" s="66"/>
      <c r="R27" s="66"/>
      <c r="S27" s="66"/>
      <c r="T27" s="66"/>
      <c r="U27" s="67"/>
      <c r="W27" s="85" t="s">
        <v>206</v>
      </c>
      <c r="X27" s="88"/>
      <c r="Y27" s="58" t="s">
        <v>457</v>
      </c>
      <c r="AF27" s="53"/>
    </row>
    <row r="28" spans="5:41" ht="17.25" thickBot="1" x14ac:dyDescent="0.45">
      <c r="F28" s="65" t="s">
        <v>208</v>
      </c>
      <c r="G28" s="66"/>
      <c r="H28" s="66"/>
      <c r="I28" s="66"/>
      <c r="J28" s="66"/>
      <c r="K28" s="66"/>
      <c r="L28" s="67"/>
      <c r="O28" s="68"/>
      <c r="P28" s="69"/>
      <c r="Q28" s="69"/>
      <c r="R28" s="69"/>
      <c r="S28" s="69"/>
      <c r="T28" s="69"/>
      <c r="U28" s="70"/>
      <c r="V28" s="53"/>
      <c r="W28" s="53"/>
    </row>
    <row r="29" spans="5:41" ht="17.25" thickBot="1" x14ac:dyDescent="0.45">
      <c r="F29" s="68"/>
      <c r="G29" s="69"/>
      <c r="H29" s="69"/>
      <c r="I29" s="69"/>
      <c r="J29" s="69"/>
      <c r="K29" s="69"/>
      <c r="L29" s="70"/>
    </row>
    <row r="30" spans="5:41" ht="17.25" thickBot="1" x14ac:dyDescent="0.45">
      <c r="N30" s="53"/>
      <c r="O30" s="55" t="s">
        <v>55</v>
      </c>
      <c r="X30" s="55" t="s">
        <v>462</v>
      </c>
      <c r="AG30" s="55" t="s">
        <v>464</v>
      </c>
      <c r="AN30" s="58"/>
      <c r="AO30" s="58"/>
    </row>
    <row r="31" spans="5:41" ht="17.25" thickBot="1" x14ac:dyDescent="0.45">
      <c r="L31" s="87" t="s">
        <v>452</v>
      </c>
      <c r="M31" s="49"/>
      <c r="N31" s="51"/>
      <c r="O31" s="91" t="s">
        <v>125</v>
      </c>
      <c r="P31" s="60"/>
      <c r="Q31" s="60"/>
      <c r="R31" s="60"/>
      <c r="S31" s="60"/>
      <c r="T31" s="60"/>
      <c r="U31" s="61"/>
      <c r="V31" s="49"/>
      <c r="W31" s="51"/>
      <c r="X31" s="91" t="s">
        <v>385</v>
      </c>
      <c r="Y31" s="60"/>
      <c r="Z31" s="60"/>
      <c r="AA31" s="60"/>
      <c r="AB31" s="60"/>
      <c r="AC31" s="60"/>
      <c r="AD31" s="61"/>
      <c r="AE31" s="49"/>
      <c r="AF31" s="51"/>
      <c r="AG31" s="91" t="s">
        <v>385</v>
      </c>
      <c r="AH31" s="60"/>
      <c r="AI31" s="60"/>
      <c r="AJ31" s="60"/>
      <c r="AK31" s="60"/>
      <c r="AL31" s="60"/>
      <c r="AM31" s="61" t="s">
        <v>207</v>
      </c>
      <c r="AN31" s="58"/>
      <c r="AO31" s="58"/>
    </row>
    <row r="32" spans="5:41" ht="17.25" thickBot="1" x14ac:dyDescent="0.45">
      <c r="L32" s="88"/>
      <c r="M32" s="72" t="s">
        <v>205</v>
      </c>
      <c r="N32" s="89" t="s">
        <v>206</v>
      </c>
      <c r="O32" s="62"/>
      <c r="P32" s="63"/>
      <c r="Q32" s="63"/>
      <c r="R32" s="63"/>
      <c r="S32" s="63"/>
      <c r="T32" s="63"/>
      <c r="U32" s="64"/>
      <c r="V32" s="72" t="s">
        <v>205</v>
      </c>
      <c r="W32" s="89" t="s">
        <v>206</v>
      </c>
      <c r="X32" s="62"/>
      <c r="Y32" s="63"/>
      <c r="Z32" s="63"/>
      <c r="AA32" s="63"/>
      <c r="AB32" s="63"/>
      <c r="AC32" s="63"/>
      <c r="AD32" s="64"/>
      <c r="AE32" s="79" t="s">
        <v>205</v>
      </c>
      <c r="AF32" s="89" t="s">
        <v>211</v>
      </c>
      <c r="AG32" s="62" t="s">
        <v>48</v>
      </c>
      <c r="AH32" s="63"/>
      <c r="AI32" s="63"/>
      <c r="AJ32" s="63"/>
      <c r="AK32" s="63"/>
      <c r="AL32" s="63"/>
      <c r="AM32" s="64"/>
      <c r="AN32" s="58"/>
      <c r="AO32" s="58"/>
    </row>
    <row r="33" spans="5:41" x14ac:dyDescent="0.4">
      <c r="O33" s="90" t="s">
        <v>385</v>
      </c>
      <c r="P33" s="66"/>
      <c r="Q33" s="66"/>
      <c r="R33" s="66"/>
      <c r="S33" s="66"/>
      <c r="T33" s="66"/>
      <c r="U33" s="67" t="s">
        <v>207</v>
      </c>
      <c r="X33" s="65" t="s">
        <v>444</v>
      </c>
      <c r="Y33" s="66"/>
      <c r="Z33" s="66"/>
      <c r="AA33" s="66"/>
      <c r="AB33" s="66"/>
      <c r="AC33" s="66"/>
      <c r="AD33" s="67" t="s">
        <v>207</v>
      </c>
      <c r="AE33" s="47"/>
      <c r="AF33" s="47"/>
      <c r="AG33" s="86" t="s">
        <v>150</v>
      </c>
      <c r="AH33" s="66"/>
      <c r="AI33" s="66"/>
      <c r="AJ33" s="66"/>
      <c r="AK33" s="66"/>
      <c r="AL33" s="66"/>
      <c r="AM33" s="67"/>
      <c r="AN33" s="58"/>
      <c r="AO33" s="58"/>
    </row>
    <row r="34" spans="5:41" x14ac:dyDescent="0.4">
      <c r="O34" s="86" t="s">
        <v>134</v>
      </c>
      <c r="P34" s="66"/>
      <c r="Q34" s="66"/>
      <c r="R34" s="66"/>
      <c r="S34" s="66"/>
      <c r="T34" s="66"/>
      <c r="U34" s="67"/>
      <c r="X34" s="65" t="s">
        <v>208</v>
      </c>
      <c r="Y34" s="66"/>
      <c r="Z34" s="66"/>
      <c r="AA34" s="66"/>
      <c r="AB34" s="66"/>
      <c r="AC34" s="66"/>
      <c r="AD34" s="67"/>
      <c r="AE34" s="47"/>
      <c r="AF34" s="47"/>
      <c r="AG34" s="65" t="s">
        <v>208</v>
      </c>
      <c r="AH34" s="66"/>
      <c r="AI34" s="66"/>
      <c r="AJ34" s="66"/>
      <c r="AK34" s="66"/>
      <c r="AL34" s="66"/>
      <c r="AM34" s="67"/>
      <c r="AN34" s="58"/>
      <c r="AO34" s="58"/>
    </row>
    <row r="35" spans="5:41" ht="17.25" thickBot="1" x14ac:dyDescent="0.45">
      <c r="O35" s="65" t="s">
        <v>208</v>
      </c>
      <c r="P35" s="66"/>
      <c r="Q35" s="66"/>
      <c r="R35" s="66"/>
      <c r="S35" s="66"/>
      <c r="T35" s="66"/>
      <c r="U35" s="67"/>
      <c r="X35" s="68"/>
      <c r="Y35" s="69"/>
      <c r="Z35" s="69"/>
      <c r="AA35" s="69"/>
      <c r="AB35" s="69"/>
      <c r="AC35" s="69"/>
      <c r="AD35" s="70"/>
      <c r="AE35" s="47"/>
      <c r="AF35" s="47"/>
      <c r="AG35" s="68"/>
      <c r="AH35" s="69"/>
      <c r="AI35" s="69"/>
      <c r="AJ35" s="69"/>
      <c r="AK35" s="69"/>
      <c r="AL35" s="69"/>
      <c r="AM35" s="70"/>
      <c r="AN35" s="58"/>
      <c r="AO35" s="58"/>
    </row>
    <row r="36" spans="5:41" ht="17.25" thickBot="1" x14ac:dyDescent="0.45">
      <c r="O36" s="68"/>
      <c r="P36" s="69"/>
      <c r="Q36" s="69"/>
      <c r="R36" s="69"/>
      <c r="S36" s="69"/>
      <c r="T36" s="69"/>
      <c r="U36" s="70"/>
      <c r="X36" s="53" t="s">
        <v>487</v>
      </c>
      <c r="AE36" s="47"/>
      <c r="AF36" s="47"/>
      <c r="AN36" s="58"/>
      <c r="AO36" s="58"/>
    </row>
    <row r="37" spans="5:41" x14ac:dyDescent="0.4">
      <c r="O37" s="66"/>
      <c r="P37" s="66"/>
      <c r="Q37" s="66"/>
      <c r="R37" s="66"/>
      <c r="S37" s="66"/>
      <c r="T37" s="66"/>
      <c r="U37" s="66"/>
      <c r="AE37" s="47"/>
      <c r="AF37" s="47"/>
      <c r="AN37" s="58"/>
      <c r="AO37" s="58"/>
    </row>
    <row r="38" spans="5:41" ht="17.25" thickBot="1" x14ac:dyDescent="0.45">
      <c r="W38" s="53"/>
      <c r="X38" s="55" t="s">
        <v>421</v>
      </c>
      <c r="AE38" s="47"/>
      <c r="AF38" s="47"/>
      <c r="AG38" s="55" t="s">
        <v>71</v>
      </c>
      <c r="AN38" s="58"/>
      <c r="AO38" s="58"/>
    </row>
    <row r="39" spans="5:41" ht="17.25" thickBot="1" x14ac:dyDescent="0.45">
      <c r="M39" s="53"/>
      <c r="N39" s="53"/>
      <c r="U39" s="87" t="s">
        <v>453</v>
      </c>
      <c r="V39" s="49"/>
      <c r="W39" s="51"/>
      <c r="X39" s="91" t="s">
        <v>486</v>
      </c>
      <c r="Y39" s="60"/>
      <c r="Z39" s="60"/>
      <c r="AA39" s="60"/>
      <c r="AB39" s="60"/>
      <c r="AC39" s="60"/>
      <c r="AD39" s="61" t="s">
        <v>207</v>
      </c>
      <c r="AE39" s="49"/>
      <c r="AF39" s="51"/>
      <c r="AG39" s="91" t="s">
        <v>117</v>
      </c>
      <c r="AH39" s="60"/>
      <c r="AI39" s="60"/>
      <c r="AJ39" s="60"/>
      <c r="AK39" s="60"/>
      <c r="AL39" s="60"/>
      <c r="AM39" s="61"/>
      <c r="AN39" s="58"/>
      <c r="AO39" s="58"/>
    </row>
    <row r="40" spans="5:41" ht="17.25" thickBot="1" x14ac:dyDescent="0.45">
      <c r="M40" s="53"/>
      <c r="N40" s="53"/>
      <c r="U40" s="88"/>
      <c r="V40" s="72" t="s">
        <v>205</v>
      </c>
      <c r="W40" s="89" t="s">
        <v>206</v>
      </c>
      <c r="X40" s="92" t="s">
        <v>385</v>
      </c>
      <c r="Y40" s="63"/>
      <c r="Z40" s="63"/>
      <c r="AA40" s="63"/>
      <c r="AB40" s="63"/>
      <c r="AC40" s="63"/>
      <c r="AD40" s="64" t="s">
        <v>207</v>
      </c>
      <c r="AE40" s="79" t="s">
        <v>205</v>
      </c>
      <c r="AF40" s="89" t="s">
        <v>211</v>
      </c>
      <c r="AG40" s="62"/>
      <c r="AH40" s="63"/>
      <c r="AI40" s="63"/>
      <c r="AJ40" s="63"/>
      <c r="AK40" s="63"/>
      <c r="AL40" s="63"/>
      <c r="AM40" s="64"/>
      <c r="AN40" s="58"/>
      <c r="AO40" s="58"/>
    </row>
    <row r="41" spans="5:41" x14ac:dyDescent="0.4">
      <c r="M41" s="53"/>
      <c r="N41" s="53"/>
      <c r="X41" s="90" t="s">
        <v>117</v>
      </c>
      <c r="Y41" s="66"/>
      <c r="Z41" s="66"/>
      <c r="AA41" s="66"/>
      <c r="AB41" s="66"/>
      <c r="AC41" s="66"/>
      <c r="AD41" s="67" t="s">
        <v>207</v>
      </c>
      <c r="AG41" s="65" t="s">
        <v>208</v>
      </c>
      <c r="AH41" s="66"/>
      <c r="AI41" s="66"/>
      <c r="AJ41" s="66"/>
      <c r="AK41" s="66"/>
      <c r="AL41" s="66"/>
      <c r="AM41" s="67"/>
      <c r="AN41" s="58"/>
      <c r="AO41" s="58"/>
    </row>
    <row r="42" spans="5:41" ht="17.25" thickBot="1" x14ac:dyDescent="0.45">
      <c r="M42" s="53"/>
      <c r="N42" s="53"/>
      <c r="X42" s="65" t="s">
        <v>208</v>
      </c>
      <c r="Y42" s="66"/>
      <c r="Z42" s="66"/>
      <c r="AA42" s="66"/>
      <c r="AB42" s="66"/>
      <c r="AC42" s="66"/>
      <c r="AD42" s="67"/>
      <c r="AG42" s="68"/>
      <c r="AH42" s="69"/>
      <c r="AI42" s="69"/>
      <c r="AJ42" s="69"/>
      <c r="AK42" s="69"/>
      <c r="AL42" s="69"/>
      <c r="AM42" s="70"/>
      <c r="AN42" s="58"/>
      <c r="AO42" s="58"/>
    </row>
    <row r="43" spans="5:41" ht="17.25" thickBot="1" x14ac:dyDescent="0.45">
      <c r="M43" s="53"/>
      <c r="N43" s="53"/>
      <c r="X43" s="68"/>
      <c r="Y43" s="69"/>
      <c r="Z43" s="69"/>
      <c r="AA43" s="69"/>
      <c r="AB43" s="69"/>
      <c r="AC43" s="69"/>
      <c r="AD43" s="70"/>
      <c r="AN43" s="58"/>
      <c r="AO43" s="58"/>
    </row>
    <row r="44" spans="5:41" x14ac:dyDescent="0.4">
      <c r="M44" s="53"/>
      <c r="N44" s="53"/>
      <c r="AN44" s="58"/>
      <c r="AO44" s="58"/>
    </row>
    <row r="45" spans="5:41" x14ac:dyDescent="0.4">
      <c r="AN45" s="58"/>
      <c r="AO45" s="58"/>
    </row>
    <row r="46" spans="5:41" x14ac:dyDescent="0.4">
      <c r="E46" s="53" t="s">
        <v>474</v>
      </c>
    </row>
    <row r="47" spans="5:41" ht="6.75" customHeight="1" x14ac:dyDescent="0.4"/>
    <row r="48" spans="5:41" ht="17.25" thickBot="1" x14ac:dyDescent="0.45">
      <c r="F48" s="55" t="s">
        <v>319</v>
      </c>
      <c r="O48" s="55" t="s">
        <v>449</v>
      </c>
      <c r="AF48" s="53"/>
    </row>
    <row r="49" spans="6:41" ht="17.25" thickBot="1" x14ac:dyDescent="0.45">
      <c r="F49" s="59" t="s">
        <v>445</v>
      </c>
      <c r="G49" s="60"/>
      <c r="H49" s="60"/>
      <c r="I49" s="60"/>
      <c r="J49" s="60"/>
      <c r="K49" s="60"/>
      <c r="L49" s="61"/>
      <c r="M49" s="49"/>
      <c r="N49" s="51"/>
      <c r="O49" s="91" t="s">
        <v>389</v>
      </c>
      <c r="P49" s="60"/>
      <c r="Q49" s="60"/>
      <c r="R49" s="60"/>
      <c r="S49" s="60"/>
      <c r="T49" s="60"/>
      <c r="U49" s="61" t="s">
        <v>207</v>
      </c>
      <c r="V49" s="49"/>
      <c r="W49" s="51"/>
      <c r="X49" s="87" t="s">
        <v>452</v>
      </c>
      <c r="Y49" s="58" t="s">
        <v>457</v>
      </c>
      <c r="AF49" s="53"/>
    </row>
    <row r="50" spans="6:41" ht="17.25" thickBot="1" x14ac:dyDescent="0.45">
      <c r="F50" s="62"/>
      <c r="G50" s="63"/>
      <c r="H50" s="63"/>
      <c r="I50" s="63"/>
      <c r="J50" s="63"/>
      <c r="K50" s="63"/>
      <c r="L50" s="64"/>
      <c r="M50" s="72" t="s">
        <v>205</v>
      </c>
      <c r="N50" s="89" t="s">
        <v>211</v>
      </c>
      <c r="O50" s="92" t="s">
        <v>443</v>
      </c>
      <c r="P50" s="63"/>
      <c r="Q50" s="63"/>
      <c r="R50" s="63"/>
      <c r="S50" s="63"/>
      <c r="T50" s="63"/>
      <c r="U50" s="64" t="s">
        <v>207</v>
      </c>
      <c r="V50" s="54" t="s">
        <v>205</v>
      </c>
      <c r="W50" s="85" t="s">
        <v>206</v>
      </c>
      <c r="X50" s="88"/>
      <c r="AF50" s="53"/>
    </row>
    <row r="51" spans="6:41" ht="17.25" thickBot="1" x14ac:dyDescent="0.45">
      <c r="F51" s="86" t="s">
        <v>448</v>
      </c>
      <c r="G51" s="66"/>
      <c r="H51" s="66"/>
      <c r="I51" s="66"/>
      <c r="J51" s="66"/>
      <c r="K51" s="66"/>
      <c r="L51" s="67"/>
      <c r="O51" s="90" t="s">
        <v>450</v>
      </c>
      <c r="P51" s="66"/>
      <c r="Q51" s="66"/>
      <c r="R51" s="66"/>
      <c r="S51" s="66"/>
      <c r="T51" s="66"/>
      <c r="U51" s="67" t="s">
        <v>451</v>
      </c>
      <c r="V51" s="48"/>
      <c r="W51" s="46"/>
      <c r="AF51" s="53"/>
    </row>
    <row r="52" spans="6:41" ht="17.25" thickBot="1" x14ac:dyDescent="0.45">
      <c r="F52" s="90" t="s">
        <v>389</v>
      </c>
      <c r="G52" s="66"/>
      <c r="H52" s="66"/>
      <c r="I52" s="66"/>
      <c r="J52" s="66"/>
      <c r="K52" s="66"/>
      <c r="L52" s="67" t="s">
        <v>207</v>
      </c>
      <c r="O52" s="65" t="s">
        <v>125</v>
      </c>
      <c r="P52" s="66"/>
      <c r="Q52" s="66"/>
      <c r="R52" s="66"/>
      <c r="S52" s="66"/>
      <c r="T52" s="66"/>
      <c r="U52" s="67" t="s">
        <v>207</v>
      </c>
      <c r="V52" s="48"/>
      <c r="W52" s="51"/>
      <c r="X52" s="87" t="s">
        <v>453</v>
      </c>
      <c r="Y52" s="58" t="s">
        <v>455</v>
      </c>
      <c r="AF52" s="53"/>
    </row>
    <row r="53" spans="6:41" ht="17.25" thickBot="1" x14ac:dyDescent="0.45">
      <c r="F53" s="65" t="s">
        <v>201</v>
      </c>
      <c r="G53" s="66"/>
      <c r="H53" s="66"/>
      <c r="I53" s="66"/>
      <c r="J53" s="66"/>
      <c r="K53" s="66"/>
      <c r="L53" s="67" t="s">
        <v>207</v>
      </c>
      <c r="O53" s="86" t="s">
        <v>134</v>
      </c>
      <c r="P53" s="66"/>
      <c r="Q53" s="66"/>
      <c r="R53" s="66"/>
      <c r="S53" s="66"/>
      <c r="T53" s="66"/>
      <c r="U53" s="67"/>
      <c r="W53" s="85" t="s">
        <v>206</v>
      </c>
      <c r="X53" s="88"/>
      <c r="Y53" s="58" t="s">
        <v>457</v>
      </c>
      <c r="AF53" s="53"/>
    </row>
    <row r="54" spans="6:41" x14ac:dyDescent="0.4">
      <c r="F54" s="65" t="s">
        <v>208</v>
      </c>
      <c r="G54" s="66"/>
      <c r="H54" s="66"/>
      <c r="I54" s="66"/>
      <c r="J54" s="66"/>
      <c r="K54" s="66"/>
      <c r="L54" s="67"/>
      <c r="O54" s="65" t="s">
        <v>208</v>
      </c>
      <c r="P54" s="66"/>
      <c r="Q54" s="66"/>
      <c r="R54" s="66"/>
      <c r="S54" s="66"/>
      <c r="T54" s="66"/>
      <c r="U54" s="67"/>
      <c r="V54" s="53"/>
      <c r="W54" s="53"/>
    </row>
    <row r="55" spans="6:41" ht="17.25" thickBot="1" x14ac:dyDescent="0.45">
      <c r="F55" s="68"/>
      <c r="G55" s="69"/>
      <c r="H55" s="69"/>
      <c r="I55" s="69"/>
      <c r="J55" s="69"/>
      <c r="K55" s="69"/>
      <c r="L55" s="70"/>
      <c r="O55" s="68"/>
      <c r="P55" s="69"/>
      <c r="Q55" s="69"/>
      <c r="R55" s="69"/>
      <c r="S55" s="69"/>
      <c r="T55" s="69"/>
      <c r="U55" s="70"/>
    </row>
    <row r="56" spans="6:41" ht="17.25" thickBot="1" x14ac:dyDescent="0.45">
      <c r="N56" s="53"/>
      <c r="X56" s="55" t="s">
        <v>461</v>
      </c>
      <c r="AG56" s="55" t="s">
        <v>410</v>
      </c>
      <c r="AN56" s="58"/>
      <c r="AO56" s="58"/>
    </row>
    <row r="57" spans="6:41" ht="17.25" thickBot="1" x14ac:dyDescent="0.45">
      <c r="N57" s="53"/>
      <c r="U57" s="87" t="s">
        <v>452</v>
      </c>
      <c r="V57" s="49"/>
      <c r="W57" s="51"/>
      <c r="X57" s="91" t="s">
        <v>385</v>
      </c>
      <c r="Y57" s="60"/>
      <c r="Z57" s="60"/>
      <c r="AA57" s="60"/>
      <c r="AB57" s="60"/>
      <c r="AC57" s="60"/>
      <c r="AD57" s="61"/>
      <c r="AE57" s="49"/>
      <c r="AF57" s="51"/>
      <c r="AG57" s="91" t="s">
        <v>385</v>
      </c>
      <c r="AH57" s="60"/>
      <c r="AI57" s="60"/>
      <c r="AJ57" s="60"/>
      <c r="AK57" s="60"/>
      <c r="AL57" s="60"/>
      <c r="AM57" s="61" t="s">
        <v>207</v>
      </c>
      <c r="AN57" s="58"/>
      <c r="AO57" s="58"/>
    </row>
    <row r="58" spans="6:41" ht="17.25" thickBot="1" x14ac:dyDescent="0.45">
      <c r="N58" s="53"/>
      <c r="U58" s="88"/>
      <c r="V58" s="72" t="s">
        <v>205</v>
      </c>
      <c r="W58" s="89" t="s">
        <v>206</v>
      </c>
      <c r="X58" s="62"/>
      <c r="Y58" s="63"/>
      <c r="Z58" s="63"/>
      <c r="AA58" s="63"/>
      <c r="AB58" s="63"/>
      <c r="AC58" s="63"/>
      <c r="AD58" s="64"/>
      <c r="AE58" s="79" t="s">
        <v>205</v>
      </c>
      <c r="AF58" s="89" t="s">
        <v>211</v>
      </c>
      <c r="AG58" s="62" t="s">
        <v>48</v>
      </c>
      <c r="AH58" s="63"/>
      <c r="AI58" s="63"/>
      <c r="AJ58" s="63"/>
      <c r="AK58" s="63"/>
      <c r="AL58" s="63"/>
      <c r="AM58" s="64"/>
      <c r="AN58" s="58"/>
      <c r="AO58" s="58"/>
    </row>
    <row r="59" spans="6:41" x14ac:dyDescent="0.4">
      <c r="N59" s="53"/>
      <c r="X59" s="65" t="s">
        <v>444</v>
      </c>
      <c r="Y59" s="66"/>
      <c r="Z59" s="66"/>
      <c r="AA59" s="66"/>
      <c r="AB59" s="66"/>
      <c r="AC59" s="66"/>
      <c r="AD59" s="67" t="s">
        <v>207</v>
      </c>
      <c r="AE59" s="47"/>
      <c r="AF59" s="47"/>
      <c r="AG59" s="86" t="s">
        <v>150</v>
      </c>
      <c r="AH59" s="66"/>
      <c r="AI59" s="66"/>
      <c r="AJ59" s="66"/>
      <c r="AK59" s="66"/>
      <c r="AL59" s="66"/>
      <c r="AM59" s="67"/>
      <c r="AN59" s="58"/>
      <c r="AO59" s="58"/>
    </row>
    <row r="60" spans="6:41" x14ac:dyDescent="0.4">
      <c r="N60" s="53"/>
      <c r="X60" s="65" t="s">
        <v>208</v>
      </c>
      <c r="Y60" s="66"/>
      <c r="Z60" s="66"/>
      <c r="AA60" s="66"/>
      <c r="AB60" s="66"/>
      <c r="AC60" s="66"/>
      <c r="AD60" s="67"/>
      <c r="AE60" s="47"/>
      <c r="AF60" s="47"/>
      <c r="AG60" s="65" t="s">
        <v>208</v>
      </c>
      <c r="AH60" s="66"/>
      <c r="AI60" s="66"/>
      <c r="AJ60" s="66"/>
      <c r="AK60" s="66"/>
      <c r="AL60" s="66"/>
      <c r="AM60" s="67"/>
      <c r="AN60" s="58"/>
      <c r="AO60" s="58"/>
    </row>
    <row r="61" spans="6:41" ht="17.25" thickBot="1" x14ac:dyDescent="0.45">
      <c r="N61" s="53"/>
      <c r="X61" s="68"/>
      <c r="Y61" s="69"/>
      <c r="Z61" s="69"/>
      <c r="AA61" s="69"/>
      <c r="AB61" s="69"/>
      <c r="AC61" s="69"/>
      <c r="AD61" s="70"/>
      <c r="AE61" s="47"/>
      <c r="AF61" s="47"/>
      <c r="AG61" s="68"/>
      <c r="AH61" s="69"/>
      <c r="AI61" s="69"/>
      <c r="AJ61" s="69"/>
      <c r="AK61" s="69"/>
      <c r="AL61" s="69"/>
      <c r="AM61" s="70"/>
      <c r="AN61" s="58"/>
      <c r="AO61" s="58"/>
    </row>
    <row r="62" spans="6:41" x14ac:dyDescent="0.4">
      <c r="X62" s="53" t="s">
        <v>488</v>
      </c>
      <c r="AE62" s="47"/>
      <c r="AF62" s="47"/>
      <c r="AN62" s="58"/>
      <c r="AO62" s="58"/>
    </row>
    <row r="63" spans="6:41" x14ac:dyDescent="0.4">
      <c r="AE63" s="47"/>
      <c r="AF63" s="47"/>
      <c r="AN63" s="58"/>
      <c r="AO63" s="58"/>
    </row>
    <row r="64" spans="6:41" ht="17.25" thickBot="1" x14ac:dyDescent="0.45">
      <c r="W64" s="53"/>
      <c r="X64" s="55" t="s">
        <v>421</v>
      </c>
      <c r="AE64" s="47"/>
      <c r="AF64" s="47"/>
      <c r="AG64" s="55" t="s">
        <v>71</v>
      </c>
      <c r="AN64" s="58"/>
      <c r="AO64" s="58"/>
    </row>
    <row r="65" spans="2:41" ht="17.25" thickBot="1" x14ac:dyDescent="0.45">
      <c r="M65" s="53"/>
      <c r="N65" s="53"/>
      <c r="U65" s="87" t="s">
        <v>453</v>
      </c>
      <c r="V65" s="49"/>
      <c r="W65" s="51"/>
      <c r="X65" s="91" t="s">
        <v>486</v>
      </c>
      <c r="Y65" s="60"/>
      <c r="Z65" s="60"/>
      <c r="AA65" s="60"/>
      <c r="AB65" s="60"/>
      <c r="AC65" s="60"/>
      <c r="AD65" s="61" t="s">
        <v>207</v>
      </c>
      <c r="AE65" s="49"/>
      <c r="AF65" s="51"/>
      <c r="AG65" s="91" t="s">
        <v>117</v>
      </c>
      <c r="AH65" s="60"/>
      <c r="AI65" s="60"/>
      <c r="AJ65" s="60"/>
      <c r="AK65" s="60"/>
      <c r="AL65" s="60"/>
      <c r="AM65" s="61"/>
      <c r="AN65" s="58"/>
      <c r="AO65" s="58"/>
    </row>
    <row r="66" spans="2:41" ht="17.25" thickBot="1" x14ac:dyDescent="0.45">
      <c r="M66" s="53"/>
      <c r="N66" s="53"/>
      <c r="U66" s="88"/>
      <c r="V66" s="72" t="s">
        <v>205</v>
      </c>
      <c r="W66" s="89" t="s">
        <v>206</v>
      </c>
      <c r="X66" s="92" t="s">
        <v>385</v>
      </c>
      <c r="Y66" s="63"/>
      <c r="Z66" s="63"/>
      <c r="AA66" s="63"/>
      <c r="AB66" s="63"/>
      <c r="AC66" s="63"/>
      <c r="AD66" s="64" t="s">
        <v>207</v>
      </c>
      <c r="AE66" s="79" t="s">
        <v>205</v>
      </c>
      <c r="AF66" s="89" t="s">
        <v>211</v>
      </c>
      <c r="AG66" s="62"/>
      <c r="AH66" s="63"/>
      <c r="AI66" s="63"/>
      <c r="AJ66" s="63"/>
      <c r="AK66" s="63"/>
      <c r="AL66" s="63"/>
      <c r="AM66" s="64"/>
      <c r="AN66" s="58"/>
      <c r="AO66" s="58"/>
    </row>
    <row r="67" spans="2:41" x14ac:dyDescent="0.4">
      <c r="M67" s="53"/>
      <c r="N67" s="53"/>
      <c r="X67" s="90" t="s">
        <v>117</v>
      </c>
      <c r="Y67" s="66"/>
      <c r="Z67" s="66"/>
      <c r="AA67" s="66"/>
      <c r="AB67" s="66"/>
      <c r="AC67" s="66"/>
      <c r="AD67" s="67" t="s">
        <v>207</v>
      </c>
      <c r="AG67" s="65" t="s">
        <v>208</v>
      </c>
      <c r="AH67" s="66"/>
      <c r="AI67" s="66"/>
      <c r="AJ67" s="66"/>
      <c r="AK67" s="66"/>
      <c r="AL67" s="66"/>
      <c r="AM67" s="67"/>
      <c r="AN67" s="58"/>
      <c r="AO67" s="58"/>
    </row>
    <row r="68" spans="2:41" ht="17.25" thickBot="1" x14ac:dyDescent="0.45">
      <c r="M68" s="53"/>
      <c r="N68" s="53"/>
      <c r="X68" s="65" t="s">
        <v>208</v>
      </c>
      <c r="Y68" s="66"/>
      <c r="Z68" s="66"/>
      <c r="AA68" s="66"/>
      <c r="AB68" s="66"/>
      <c r="AC68" s="66"/>
      <c r="AD68" s="67"/>
      <c r="AG68" s="68"/>
      <c r="AH68" s="69"/>
      <c r="AI68" s="69"/>
      <c r="AJ68" s="69"/>
      <c r="AK68" s="69"/>
      <c r="AL68" s="69"/>
      <c r="AM68" s="70"/>
      <c r="AN68" s="58"/>
      <c r="AO68" s="58"/>
    </row>
    <row r="69" spans="2:41" ht="17.25" thickBot="1" x14ac:dyDescent="0.45">
      <c r="M69" s="53"/>
      <c r="N69" s="53"/>
      <c r="X69" s="68"/>
      <c r="Y69" s="69"/>
      <c r="Z69" s="69"/>
      <c r="AA69" s="69"/>
      <c r="AB69" s="69"/>
      <c r="AC69" s="69"/>
      <c r="AD69" s="70"/>
      <c r="AN69" s="58"/>
      <c r="AO69" s="58"/>
    </row>
    <row r="70" spans="2:41" x14ac:dyDescent="0.4">
      <c r="AN70" s="58"/>
      <c r="AO70" s="58"/>
    </row>
    <row r="71" spans="2:41" x14ac:dyDescent="0.4">
      <c r="V71" s="53"/>
      <c r="W71" s="53"/>
      <c r="AN71" s="58"/>
      <c r="AO71" s="58"/>
    </row>
    <row r="72" spans="2:41" x14ac:dyDescent="0.4">
      <c r="B72" s="52" t="s">
        <v>458</v>
      </c>
    </row>
    <row r="73" spans="2:41" x14ac:dyDescent="0.4">
      <c r="E73" s="53" t="s">
        <v>459</v>
      </c>
    </row>
    <row r="74" spans="2:41" ht="6.75" customHeight="1" x14ac:dyDescent="0.4"/>
    <row r="75" spans="2:41" ht="17.25" thickBot="1" x14ac:dyDescent="0.45">
      <c r="F75" s="55" t="s">
        <v>319</v>
      </c>
      <c r="O75" s="55" t="s">
        <v>460</v>
      </c>
      <c r="X75" s="55" t="s">
        <v>449</v>
      </c>
      <c r="AG75" s="55" t="s">
        <v>461</v>
      </c>
      <c r="AN75" s="58"/>
    </row>
    <row r="76" spans="2:41" ht="17.25" thickBot="1" x14ac:dyDescent="0.45">
      <c r="F76" s="59" t="s">
        <v>445</v>
      </c>
      <c r="G76" s="60"/>
      <c r="H76" s="60"/>
      <c r="I76" s="60"/>
      <c r="J76" s="60"/>
      <c r="K76" s="60"/>
      <c r="L76" s="61"/>
      <c r="M76" s="49"/>
      <c r="N76" s="51"/>
      <c r="O76" s="91" t="s">
        <v>476</v>
      </c>
      <c r="P76" s="60"/>
      <c r="Q76" s="60"/>
      <c r="R76" s="60"/>
      <c r="S76" s="60"/>
      <c r="T76" s="60"/>
      <c r="U76" s="61"/>
      <c r="V76" s="49"/>
      <c r="W76" s="51"/>
      <c r="X76" s="91" t="s">
        <v>389</v>
      </c>
      <c r="Y76" s="60"/>
      <c r="Z76" s="60"/>
      <c r="AA76" s="60"/>
      <c r="AB76" s="60"/>
      <c r="AC76" s="60"/>
      <c r="AD76" s="61" t="s">
        <v>207</v>
      </c>
      <c r="AE76" s="49"/>
      <c r="AF76" s="51"/>
      <c r="AG76" s="91" t="s">
        <v>385</v>
      </c>
      <c r="AH76" s="60"/>
      <c r="AI76" s="60"/>
      <c r="AJ76" s="60"/>
      <c r="AK76" s="60"/>
      <c r="AL76" s="60"/>
      <c r="AM76" s="61"/>
      <c r="AO76" s="58"/>
    </row>
    <row r="77" spans="2:41" ht="17.25" thickBot="1" x14ac:dyDescent="0.45">
      <c r="F77" s="62"/>
      <c r="G77" s="63"/>
      <c r="H77" s="63"/>
      <c r="I77" s="63"/>
      <c r="J77" s="63"/>
      <c r="K77" s="63"/>
      <c r="L77" s="64"/>
      <c r="M77" s="54" t="s">
        <v>205</v>
      </c>
      <c r="N77" s="85" t="s">
        <v>206</v>
      </c>
      <c r="O77" s="62"/>
      <c r="P77" s="63"/>
      <c r="Q77" s="63"/>
      <c r="R77" s="63"/>
      <c r="S77" s="63"/>
      <c r="T77" s="63"/>
      <c r="U77" s="64"/>
      <c r="V77" s="79" t="s">
        <v>205</v>
      </c>
      <c r="W77" s="89" t="s">
        <v>211</v>
      </c>
      <c r="X77" s="92" t="s">
        <v>443</v>
      </c>
      <c r="Y77" s="63"/>
      <c r="Z77" s="63"/>
      <c r="AA77" s="63"/>
      <c r="AB77" s="63"/>
      <c r="AC77" s="63"/>
      <c r="AD77" s="64" t="s">
        <v>207</v>
      </c>
      <c r="AE77" s="72" t="s">
        <v>205</v>
      </c>
      <c r="AF77" s="89" t="s">
        <v>206</v>
      </c>
      <c r="AG77" s="62"/>
      <c r="AH77" s="63"/>
      <c r="AI77" s="63"/>
      <c r="AJ77" s="63"/>
      <c r="AK77" s="63"/>
      <c r="AL77" s="63"/>
      <c r="AM77" s="64"/>
      <c r="AO77" s="58"/>
    </row>
    <row r="78" spans="2:41" x14ac:dyDescent="0.4">
      <c r="F78" s="90" t="s">
        <v>475</v>
      </c>
      <c r="G78" s="66"/>
      <c r="H78" s="66"/>
      <c r="I78" s="66"/>
      <c r="J78" s="66"/>
      <c r="K78" s="66"/>
      <c r="L78" s="67" t="s">
        <v>207</v>
      </c>
      <c r="M78" s="48"/>
      <c r="N78" s="46"/>
      <c r="O78" s="65" t="s">
        <v>389</v>
      </c>
      <c r="P78" s="66"/>
      <c r="Q78" s="66"/>
      <c r="R78" s="66"/>
      <c r="S78" s="66"/>
      <c r="T78" s="66"/>
      <c r="U78" s="67" t="s">
        <v>207</v>
      </c>
      <c r="X78" s="65" t="s">
        <v>450</v>
      </c>
      <c r="Y78" s="66"/>
      <c r="Z78" s="66"/>
      <c r="AA78" s="66"/>
      <c r="AB78" s="66"/>
      <c r="AC78" s="66"/>
      <c r="AD78" s="67" t="s">
        <v>451</v>
      </c>
      <c r="AE78" s="53"/>
      <c r="AF78" s="53"/>
      <c r="AG78" s="65" t="s">
        <v>444</v>
      </c>
      <c r="AH78" s="66"/>
      <c r="AI78" s="66"/>
      <c r="AJ78" s="66"/>
      <c r="AK78" s="66"/>
      <c r="AL78" s="66"/>
      <c r="AM78" s="67" t="s">
        <v>207</v>
      </c>
      <c r="AO78" s="58"/>
    </row>
    <row r="79" spans="2:41" x14ac:dyDescent="0.4">
      <c r="F79" s="90" t="s">
        <v>481</v>
      </c>
      <c r="G79" s="66"/>
      <c r="H79" s="66"/>
      <c r="I79" s="66"/>
      <c r="J79" s="66"/>
      <c r="K79" s="66"/>
      <c r="L79" s="67" t="s">
        <v>207</v>
      </c>
      <c r="M79" s="48"/>
      <c r="N79" s="46"/>
      <c r="O79" s="65" t="s">
        <v>201</v>
      </c>
      <c r="P79" s="66"/>
      <c r="Q79" s="66"/>
      <c r="R79" s="66"/>
      <c r="S79" s="66"/>
      <c r="T79" s="66"/>
      <c r="U79" s="67" t="s">
        <v>207</v>
      </c>
      <c r="X79" s="65" t="s">
        <v>125</v>
      </c>
      <c r="Y79" s="66"/>
      <c r="Z79" s="66"/>
      <c r="AA79" s="66"/>
      <c r="AB79" s="66"/>
      <c r="AC79" s="66"/>
      <c r="AD79" s="67" t="s">
        <v>207</v>
      </c>
      <c r="AE79" s="53"/>
      <c r="AF79" s="53"/>
      <c r="AG79" s="65" t="s">
        <v>208</v>
      </c>
      <c r="AH79" s="66"/>
      <c r="AI79" s="66"/>
      <c r="AJ79" s="66"/>
      <c r="AK79" s="66"/>
      <c r="AL79" s="66"/>
      <c r="AM79" s="67"/>
      <c r="AO79" s="58"/>
    </row>
    <row r="80" spans="2:41" ht="17.25" thickBot="1" x14ac:dyDescent="0.45">
      <c r="F80" s="65" t="s">
        <v>208</v>
      </c>
      <c r="G80" s="66"/>
      <c r="H80" s="66"/>
      <c r="I80" s="66"/>
      <c r="J80" s="66"/>
      <c r="K80" s="66"/>
      <c r="L80" s="67"/>
      <c r="M80" s="48"/>
      <c r="N80" s="46"/>
      <c r="O80" s="65" t="s">
        <v>208</v>
      </c>
      <c r="P80" s="66"/>
      <c r="Q80" s="66"/>
      <c r="R80" s="66"/>
      <c r="S80" s="66"/>
      <c r="T80" s="66"/>
      <c r="U80" s="67"/>
      <c r="X80" s="65" t="s">
        <v>208</v>
      </c>
      <c r="Y80" s="66"/>
      <c r="Z80" s="66"/>
      <c r="AA80" s="66"/>
      <c r="AB80" s="66"/>
      <c r="AC80" s="66"/>
      <c r="AD80" s="67"/>
      <c r="AE80" s="53"/>
      <c r="AF80" s="53"/>
      <c r="AG80" s="68"/>
      <c r="AH80" s="69"/>
      <c r="AI80" s="69"/>
      <c r="AJ80" s="69"/>
      <c r="AK80" s="69"/>
      <c r="AL80" s="69"/>
      <c r="AM80" s="70"/>
      <c r="AO80" s="58"/>
    </row>
    <row r="81" spans="6:33" ht="17.25" thickBot="1" x14ac:dyDescent="0.45">
      <c r="F81" s="68"/>
      <c r="G81" s="69"/>
      <c r="H81" s="69"/>
      <c r="I81" s="69"/>
      <c r="J81" s="69"/>
      <c r="K81" s="69"/>
      <c r="L81" s="70"/>
      <c r="M81" s="48"/>
      <c r="N81" s="46"/>
      <c r="O81" s="68"/>
      <c r="P81" s="69"/>
      <c r="Q81" s="69"/>
      <c r="R81" s="69"/>
      <c r="S81" s="69"/>
      <c r="T81" s="69"/>
      <c r="U81" s="70"/>
      <c r="X81" s="68"/>
      <c r="Y81" s="69"/>
      <c r="Z81" s="69"/>
      <c r="AA81" s="69"/>
      <c r="AB81" s="69"/>
      <c r="AC81" s="69"/>
      <c r="AD81" s="70"/>
      <c r="AG81" s="53" t="s">
        <v>489</v>
      </c>
    </row>
    <row r="82" spans="6:33" x14ac:dyDescent="0.4">
      <c r="M82" s="48"/>
      <c r="N82" s="46"/>
    </row>
    <row r="83" spans="6:33" ht="17.25" thickBot="1" x14ac:dyDescent="0.45">
      <c r="M83" s="48"/>
      <c r="O83" s="55" t="s">
        <v>421</v>
      </c>
      <c r="X83" s="55" t="s">
        <v>461</v>
      </c>
    </row>
    <row r="84" spans="6:33" ht="17.25" thickBot="1" x14ac:dyDescent="0.45">
      <c r="M84" s="48"/>
      <c r="N84" s="51"/>
      <c r="O84" s="91" t="s">
        <v>445</v>
      </c>
      <c r="P84" s="60"/>
      <c r="Q84" s="60"/>
      <c r="R84" s="60"/>
      <c r="S84" s="60"/>
      <c r="T84" s="60"/>
      <c r="U84" s="61" t="s">
        <v>207</v>
      </c>
      <c r="V84" s="49"/>
      <c r="W84" s="51"/>
      <c r="X84" s="91" t="s">
        <v>385</v>
      </c>
      <c r="Y84" s="60"/>
      <c r="Z84" s="60"/>
      <c r="AA84" s="60"/>
      <c r="AB84" s="60"/>
      <c r="AC84" s="60"/>
      <c r="AD84" s="61"/>
    </row>
    <row r="85" spans="6:33" ht="17.25" thickBot="1" x14ac:dyDescent="0.45">
      <c r="M85" s="48"/>
      <c r="N85" s="85" t="s">
        <v>211</v>
      </c>
      <c r="O85" s="92" t="s">
        <v>385</v>
      </c>
      <c r="P85" s="63"/>
      <c r="Q85" s="63"/>
      <c r="R85" s="63"/>
      <c r="S85" s="63"/>
      <c r="T85" s="63"/>
      <c r="U85" s="64" t="s">
        <v>207</v>
      </c>
      <c r="V85" s="72" t="s">
        <v>205</v>
      </c>
      <c r="W85" s="89" t="s">
        <v>206</v>
      </c>
      <c r="X85" s="62"/>
      <c r="Y85" s="63"/>
      <c r="Z85" s="63"/>
      <c r="AA85" s="63"/>
      <c r="AB85" s="63"/>
      <c r="AC85" s="63"/>
      <c r="AD85" s="64"/>
    </row>
    <row r="86" spans="6:33" x14ac:dyDescent="0.4">
      <c r="M86" s="48"/>
      <c r="O86" s="65" t="s">
        <v>117</v>
      </c>
      <c r="P86" s="66"/>
      <c r="Q86" s="66"/>
      <c r="R86" s="66"/>
      <c r="S86" s="66"/>
      <c r="T86" s="66"/>
      <c r="U86" s="67" t="s">
        <v>207</v>
      </c>
      <c r="X86" s="65" t="s">
        <v>444</v>
      </c>
      <c r="Y86" s="66"/>
      <c r="Z86" s="66"/>
      <c r="AA86" s="66"/>
      <c r="AB86" s="66"/>
      <c r="AC86" s="66"/>
      <c r="AD86" s="67" t="s">
        <v>207</v>
      </c>
    </row>
    <row r="87" spans="6:33" x14ac:dyDescent="0.4">
      <c r="M87" s="48"/>
      <c r="O87" s="65" t="s">
        <v>208</v>
      </c>
      <c r="P87" s="66"/>
      <c r="Q87" s="66"/>
      <c r="R87" s="66"/>
      <c r="S87" s="66"/>
      <c r="T87" s="66"/>
      <c r="U87" s="67"/>
      <c r="X87" s="65" t="s">
        <v>208</v>
      </c>
      <c r="Y87" s="66"/>
      <c r="Z87" s="66"/>
      <c r="AA87" s="66"/>
      <c r="AB87" s="66"/>
      <c r="AC87" s="66"/>
      <c r="AD87" s="67"/>
    </row>
    <row r="88" spans="6:33" ht="17.25" thickBot="1" x14ac:dyDescent="0.45">
      <c r="M88" s="48"/>
      <c r="O88" s="68"/>
      <c r="P88" s="69"/>
      <c r="Q88" s="69"/>
      <c r="R88" s="69"/>
      <c r="S88" s="69"/>
      <c r="T88" s="69"/>
      <c r="U88" s="70"/>
      <c r="X88" s="68"/>
      <c r="Y88" s="69"/>
      <c r="Z88" s="69"/>
      <c r="AA88" s="69"/>
      <c r="AB88" s="69"/>
      <c r="AC88" s="69"/>
      <c r="AD88" s="70"/>
    </row>
    <row r="89" spans="6:33" x14ac:dyDescent="0.4">
      <c r="M89" s="48"/>
      <c r="N89" s="46"/>
      <c r="X89" s="53" t="s">
        <v>490</v>
      </c>
    </row>
    <row r="90" spans="6:33" ht="17.25" thickBot="1" x14ac:dyDescent="0.45">
      <c r="M90" s="48"/>
      <c r="N90" s="46"/>
      <c r="O90" s="55" t="s">
        <v>463</v>
      </c>
    </row>
    <row r="91" spans="6:33" ht="17.25" thickBot="1" x14ac:dyDescent="0.45">
      <c r="M91" s="48"/>
      <c r="N91" s="51"/>
      <c r="O91" s="91" t="s">
        <v>482</v>
      </c>
      <c r="P91" s="60"/>
      <c r="Q91" s="60"/>
      <c r="R91" s="60"/>
      <c r="S91" s="60"/>
      <c r="T91" s="60"/>
      <c r="U91" s="61"/>
    </row>
    <row r="92" spans="6:33" ht="17.25" thickBot="1" x14ac:dyDescent="0.45">
      <c r="N92" s="85" t="s">
        <v>210</v>
      </c>
      <c r="O92" s="62"/>
      <c r="P92" s="63"/>
      <c r="Q92" s="63"/>
      <c r="R92" s="63"/>
      <c r="S92" s="63"/>
      <c r="T92" s="63"/>
      <c r="U92" s="64"/>
    </row>
    <row r="93" spans="6:33" x14ac:dyDescent="0.4">
      <c r="O93" s="65" t="s">
        <v>385</v>
      </c>
      <c r="P93" s="66"/>
      <c r="Q93" s="66"/>
      <c r="R93" s="66"/>
      <c r="S93" s="66"/>
      <c r="T93" s="66"/>
      <c r="U93" s="67" t="s">
        <v>207</v>
      </c>
    </row>
    <row r="94" spans="6:33" x14ac:dyDescent="0.4">
      <c r="O94" s="65" t="s">
        <v>208</v>
      </c>
      <c r="P94" s="66"/>
      <c r="Q94" s="66"/>
      <c r="R94" s="66"/>
      <c r="S94" s="66"/>
      <c r="T94" s="66"/>
      <c r="U94" s="67"/>
    </row>
    <row r="95" spans="6:33" ht="17.25" thickBot="1" x14ac:dyDescent="0.45">
      <c r="O95" s="68"/>
      <c r="P95" s="69"/>
      <c r="Q95" s="69"/>
      <c r="R95" s="69"/>
      <c r="S95" s="69"/>
      <c r="T95" s="69"/>
      <c r="U95" s="70"/>
    </row>
    <row r="98" spans="2:39" x14ac:dyDescent="0.4">
      <c r="B98" s="52" t="s">
        <v>465</v>
      </c>
    </row>
    <row r="99" spans="2:39" x14ac:dyDescent="0.4">
      <c r="E99" s="53" t="s">
        <v>468</v>
      </c>
    </row>
    <row r="100" spans="2:39" ht="6.75" customHeight="1" x14ac:dyDescent="0.4"/>
    <row r="101" spans="2:39" ht="17.25" thickBot="1" x14ac:dyDescent="0.45">
      <c r="F101" s="55" t="s">
        <v>466</v>
      </c>
      <c r="O101" s="55" t="s">
        <v>325</v>
      </c>
      <c r="X101" s="55" t="s">
        <v>262</v>
      </c>
    </row>
    <row r="102" spans="2:39" ht="17.25" thickBot="1" x14ac:dyDescent="0.45">
      <c r="F102" s="91" t="s">
        <v>385</v>
      </c>
      <c r="G102" s="60"/>
      <c r="H102" s="60"/>
      <c r="I102" s="60"/>
      <c r="J102" s="60"/>
      <c r="K102" s="60"/>
      <c r="L102" s="61"/>
      <c r="M102" s="49"/>
      <c r="N102" s="51"/>
      <c r="O102" s="91" t="s">
        <v>385</v>
      </c>
      <c r="P102" s="60"/>
      <c r="Q102" s="60"/>
      <c r="R102" s="60"/>
      <c r="S102" s="60"/>
      <c r="T102" s="60"/>
      <c r="U102" s="61" t="s">
        <v>207</v>
      </c>
      <c r="V102" s="49"/>
      <c r="W102" s="51"/>
      <c r="X102" s="91" t="s">
        <v>240</v>
      </c>
      <c r="Y102" s="60"/>
      <c r="Z102" s="60"/>
      <c r="AA102" s="60"/>
      <c r="AB102" s="60"/>
      <c r="AC102" s="60"/>
      <c r="AD102" s="61"/>
    </row>
    <row r="103" spans="2:39" ht="17.25" thickBot="1" x14ac:dyDescent="0.45">
      <c r="F103" s="62"/>
      <c r="G103" s="63"/>
      <c r="H103" s="63"/>
      <c r="I103" s="63"/>
      <c r="J103" s="63"/>
      <c r="K103" s="63"/>
      <c r="L103" s="64"/>
      <c r="M103" s="79" t="s">
        <v>205</v>
      </c>
      <c r="N103" s="89" t="s">
        <v>211</v>
      </c>
      <c r="O103" s="62"/>
      <c r="P103" s="63"/>
      <c r="Q103" s="63"/>
      <c r="R103" s="63"/>
      <c r="S103" s="63"/>
      <c r="T103" s="63"/>
      <c r="U103" s="64"/>
      <c r="V103" s="54" t="s">
        <v>205</v>
      </c>
      <c r="W103" s="85" t="s">
        <v>206</v>
      </c>
      <c r="X103" s="62"/>
      <c r="Y103" s="63"/>
      <c r="Z103" s="63"/>
      <c r="AA103" s="63"/>
      <c r="AB103" s="63"/>
      <c r="AC103" s="63"/>
      <c r="AD103" s="64"/>
    </row>
    <row r="104" spans="2:39" x14ac:dyDescent="0.4">
      <c r="F104" s="65" t="s">
        <v>444</v>
      </c>
      <c r="G104" s="66"/>
      <c r="H104" s="66"/>
      <c r="I104" s="66"/>
      <c r="J104" s="66"/>
      <c r="K104" s="66"/>
      <c r="L104" s="67" t="s">
        <v>207</v>
      </c>
      <c r="O104" s="90" t="s">
        <v>240</v>
      </c>
      <c r="P104" s="66"/>
      <c r="Q104" s="66"/>
      <c r="R104" s="66"/>
      <c r="S104" s="66"/>
      <c r="T104" s="66"/>
      <c r="U104" s="67" t="s">
        <v>207</v>
      </c>
      <c r="V104" s="48"/>
      <c r="W104" s="46"/>
      <c r="X104" s="65" t="s">
        <v>208</v>
      </c>
      <c r="Y104" s="66"/>
      <c r="Z104" s="66"/>
      <c r="AA104" s="66"/>
      <c r="AB104" s="66"/>
      <c r="AC104" s="66"/>
      <c r="AD104" s="67"/>
    </row>
    <row r="105" spans="2:39" ht="17.25" thickBot="1" x14ac:dyDescent="0.45">
      <c r="F105" s="65" t="s">
        <v>208</v>
      </c>
      <c r="G105" s="66"/>
      <c r="H105" s="66"/>
      <c r="I105" s="66"/>
      <c r="J105" s="66"/>
      <c r="K105" s="66"/>
      <c r="L105" s="67"/>
      <c r="O105" s="65" t="s">
        <v>208</v>
      </c>
      <c r="P105" s="66"/>
      <c r="Q105" s="66"/>
      <c r="R105" s="66"/>
      <c r="S105" s="66"/>
      <c r="T105" s="66"/>
      <c r="U105" s="67"/>
      <c r="V105" s="48"/>
      <c r="W105" s="46"/>
      <c r="X105" s="68"/>
      <c r="Y105" s="69"/>
      <c r="Z105" s="69"/>
      <c r="AA105" s="69"/>
      <c r="AB105" s="69"/>
      <c r="AC105" s="69"/>
      <c r="AD105" s="70"/>
    </row>
    <row r="106" spans="2:39" ht="17.25" thickBot="1" x14ac:dyDescent="0.45">
      <c r="F106" s="68"/>
      <c r="G106" s="69"/>
      <c r="H106" s="69"/>
      <c r="I106" s="69"/>
      <c r="J106" s="69"/>
      <c r="K106" s="69"/>
      <c r="L106" s="70"/>
      <c r="O106" s="68"/>
      <c r="P106" s="69"/>
      <c r="Q106" s="69"/>
      <c r="R106" s="69"/>
      <c r="S106" s="69"/>
      <c r="T106" s="69"/>
      <c r="U106" s="70"/>
      <c r="V106" s="48"/>
      <c r="W106" s="46"/>
    </row>
    <row r="107" spans="2:39" ht="17.25" thickBot="1" x14ac:dyDescent="0.45">
      <c r="V107" s="48"/>
      <c r="W107" s="46"/>
      <c r="X107" s="53" t="s">
        <v>307</v>
      </c>
      <c r="AG107" s="53" t="s">
        <v>432</v>
      </c>
    </row>
    <row r="108" spans="2:39" ht="17.25" thickBot="1" x14ac:dyDescent="0.45">
      <c r="V108" s="48"/>
      <c r="W108" s="51"/>
      <c r="X108" s="91" t="s">
        <v>385</v>
      </c>
      <c r="Y108" s="60"/>
      <c r="Z108" s="60"/>
      <c r="AA108" s="60"/>
      <c r="AB108" s="60"/>
      <c r="AC108" s="60"/>
      <c r="AD108" s="61" t="s">
        <v>207</v>
      </c>
      <c r="AE108" s="49"/>
      <c r="AF108" s="51"/>
      <c r="AG108" s="91" t="s">
        <v>467</v>
      </c>
      <c r="AH108" s="60"/>
      <c r="AI108" s="60"/>
      <c r="AJ108" s="60"/>
      <c r="AK108" s="60"/>
      <c r="AL108" s="60"/>
      <c r="AM108" s="61"/>
    </row>
    <row r="109" spans="2:39" ht="17.25" thickBot="1" x14ac:dyDescent="0.45">
      <c r="V109" s="48"/>
      <c r="W109" s="89" t="s">
        <v>211</v>
      </c>
      <c r="X109" s="92" t="s">
        <v>467</v>
      </c>
      <c r="Y109" s="63"/>
      <c r="Z109" s="63"/>
      <c r="AA109" s="63"/>
      <c r="AB109" s="63"/>
      <c r="AC109" s="63"/>
      <c r="AD109" s="64" t="s">
        <v>207</v>
      </c>
      <c r="AE109" s="72" t="s">
        <v>205</v>
      </c>
      <c r="AF109" s="89" t="s">
        <v>206</v>
      </c>
      <c r="AG109" s="62" t="s">
        <v>389</v>
      </c>
      <c r="AH109" s="63"/>
      <c r="AI109" s="63"/>
      <c r="AJ109" s="63"/>
      <c r="AK109" s="63"/>
      <c r="AL109" s="63"/>
      <c r="AM109" s="64"/>
    </row>
    <row r="110" spans="2:39" x14ac:dyDescent="0.4">
      <c r="V110" s="48"/>
      <c r="W110" s="46"/>
      <c r="X110" s="65" t="s">
        <v>208</v>
      </c>
      <c r="Y110" s="66"/>
      <c r="Z110" s="66"/>
      <c r="AA110" s="66"/>
      <c r="AB110" s="66"/>
      <c r="AC110" s="66"/>
      <c r="AD110" s="67"/>
      <c r="AG110" s="65" t="s">
        <v>208</v>
      </c>
      <c r="AH110" s="66"/>
      <c r="AI110" s="66"/>
      <c r="AJ110" s="66"/>
      <c r="AK110" s="66"/>
      <c r="AL110" s="66"/>
      <c r="AM110" s="67"/>
    </row>
    <row r="111" spans="2:39" ht="17.25" thickBot="1" x14ac:dyDescent="0.45">
      <c r="V111" s="48"/>
      <c r="W111" s="46"/>
      <c r="X111" s="68"/>
      <c r="Y111" s="69"/>
      <c r="Z111" s="69"/>
      <c r="AA111" s="69"/>
      <c r="AB111" s="69"/>
      <c r="AC111" s="69"/>
      <c r="AD111" s="70"/>
      <c r="AG111" s="68"/>
      <c r="AH111" s="69"/>
      <c r="AI111" s="69"/>
      <c r="AJ111" s="69"/>
      <c r="AK111" s="69"/>
      <c r="AL111" s="69"/>
      <c r="AM111" s="70"/>
    </row>
    <row r="112" spans="2:39" x14ac:dyDescent="0.4">
      <c r="V112" s="48"/>
      <c r="W112" s="46"/>
    </row>
    <row r="113" spans="22:39" ht="17.25" thickBot="1" x14ac:dyDescent="0.45">
      <c r="V113" s="48"/>
      <c r="W113" s="46"/>
      <c r="X113" s="53" t="s">
        <v>305</v>
      </c>
      <c r="AG113" s="53" t="s">
        <v>323</v>
      </c>
    </row>
    <row r="114" spans="22:39" ht="17.25" thickBot="1" x14ac:dyDescent="0.45">
      <c r="V114" s="48"/>
      <c r="W114" s="51"/>
      <c r="X114" s="91" t="s">
        <v>385</v>
      </c>
      <c r="Y114" s="60"/>
      <c r="Z114" s="60"/>
      <c r="AA114" s="60"/>
      <c r="AB114" s="60"/>
      <c r="AC114" s="60"/>
      <c r="AD114" s="61" t="s">
        <v>207</v>
      </c>
      <c r="AE114" s="49"/>
      <c r="AF114" s="51"/>
      <c r="AG114" s="91" t="s">
        <v>265</v>
      </c>
      <c r="AH114" s="60"/>
      <c r="AI114" s="60"/>
      <c r="AJ114" s="60"/>
      <c r="AK114" s="60"/>
      <c r="AL114" s="60"/>
      <c r="AM114" s="61"/>
    </row>
    <row r="115" spans="22:39" ht="17.25" thickBot="1" x14ac:dyDescent="0.45">
      <c r="V115" s="48"/>
      <c r="W115" s="89" t="s">
        <v>211</v>
      </c>
      <c r="X115" s="62" t="s">
        <v>209</v>
      </c>
      <c r="Y115" s="63"/>
      <c r="Z115" s="63"/>
      <c r="AA115" s="63"/>
      <c r="AB115" s="63"/>
      <c r="AC115" s="63"/>
      <c r="AD115" s="64"/>
      <c r="AE115" s="72" t="s">
        <v>205</v>
      </c>
      <c r="AF115" s="89" t="s">
        <v>206</v>
      </c>
      <c r="AG115" s="62"/>
      <c r="AH115" s="63"/>
      <c r="AI115" s="63"/>
      <c r="AJ115" s="63"/>
      <c r="AK115" s="63"/>
      <c r="AL115" s="63"/>
      <c r="AM115" s="64"/>
    </row>
    <row r="116" spans="22:39" x14ac:dyDescent="0.4">
      <c r="V116" s="48"/>
      <c r="W116" s="46"/>
      <c r="X116" s="90" t="s">
        <v>265</v>
      </c>
      <c r="Y116" s="66"/>
      <c r="Z116" s="66"/>
      <c r="AA116" s="66"/>
      <c r="AB116" s="66"/>
      <c r="AC116" s="66"/>
      <c r="AD116" s="67" t="s">
        <v>207</v>
      </c>
      <c r="AG116" s="65" t="s">
        <v>208</v>
      </c>
      <c r="AH116" s="66"/>
      <c r="AI116" s="66"/>
      <c r="AJ116" s="66"/>
      <c r="AK116" s="66"/>
      <c r="AL116" s="66"/>
      <c r="AM116" s="67"/>
    </row>
    <row r="117" spans="22:39" ht="17.25" thickBot="1" x14ac:dyDescent="0.45">
      <c r="V117" s="48"/>
      <c r="W117" s="46"/>
      <c r="X117" s="65" t="s">
        <v>208</v>
      </c>
      <c r="Y117" s="66"/>
      <c r="Z117" s="66"/>
      <c r="AA117" s="66"/>
      <c r="AB117" s="66"/>
      <c r="AC117" s="66"/>
      <c r="AD117" s="67"/>
      <c r="AG117" s="68"/>
      <c r="AH117" s="69"/>
      <c r="AI117" s="69"/>
      <c r="AJ117" s="69"/>
      <c r="AK117" s="69"/>
      <c r="AL117" s="69"/>
      <c r="AM117" s="70"/>
    </row>
    <row r="118" spans="22:39" ht="17.25" thickBot="1" x14ac:dyDescent="0.45">
      <c r="V118" s="48"/>
      <c r="W118" s="46"/>
      <c r="X118" s="68"/>
      <c r="Y118" s="69"/>
      <c r="Z118" s="69"/>
      <c r="AA118" s="69"/>
      <c r="AB118" s="69"/>
      <c r="AC118" s="69"/>
      <c r="AD118" s="70"/>
    </row>
    <row r="119" spans="22:39" x14ac:dyDescent="0.4">
      <c r="V119" s="48"/>
      <c r="W119" s="46"/>
    </row>
    <row r="120" spans="22:39" ht="17.25" thickBot="1" x14ac:dyDescent="0.45">
      <c r="V120" s="48"/>
      <c r="W120" s="46"/>
      <c r="X120" s="53" t="s">
        <v>326</v>
      </c>
    </row>
    <row r="121" spans="22:39" ht="17.25" thickBot="1" x14ac:dyDescent="0.45">
      <c r="V121" s="48"/>
      <c r="W121" s="51"/>
      <c r="X121" s="91" t="s">
        <v>385</v>
      </c>
      <c r="Y121" s="60"/>
      <c r="Z121" s="60"/>
      <c r="AA121" s="60"/>
      <c r="AB121" s="60"/>
      <c r="AC121" s="60"/>
      <c r="AD121" s="61" t="s">
        <v>207</v>
      </c>
    </row>
    <row r="122" spans="22:39" ht="17.25" thickBot="1" x14ac:dyDescent="0.45">
      <c r="V122" s="48"/>
      <c r="W122" s="89" t="s">
        <v>211</v>
      </c>
      <c r="X122" s="62" t="s">
        <v>209</v>
      </c>
      <c r="Y122" s="63"/>
      <c r="Z122" s="63"/>
      <c r="AA122" s="63"/>
      <c r="AB122" s="63"/>
      <c r="AC122" s="63"/>
      <c r="AD122" s="64"/>
    </row>
    <row r="123" spans="22:39" x14ac:dyDescent="0.4">
      <c r="V123" s="48"/>
      <c r="W123" s="46"/>
      <c r="X123" s="65" t="s">
        <v>208</v>
      </c>
      <c r="Y123" s="66"/>
      <c r="Z123" s="66"/>
      <c r="AA123" s="66"/>
      <c r="AB123" s="66"/>
      <c r="AC123" s="66"/>
      <c r="AD123" s="67"/>
    </row>
    <row r="124" spans="22:39" ht="17.25" thickBot="1" x14ac:dyDescent="0.45">
      <c r="V124" s="48"/>
      <c r="W124" s="46"/>
      <c r="X124" s="68"/>
      <c r="Y124" s="69"/>
      <c r="Z124" s="69"/>
      <c r="AA124" s="69"/>
      <c r="AB124" s="69"/>
      <c r="AC124" s="69"/>
      <c r="AD124" s="70"/>
    </row>
    <row r="125" spans="22:39" x14ac:dyDescent="0.4">
      <c r="V125" s="48"/>
      <c r="W125" s="46"/>
    </row>
    <row r="126" spans="22:39" ht="17.25" thickBot="1" x14ac:dyDescent="0.45">
      <c r="V126" s="48"/>
      <c r="W126" s="46"/>
      <c r="X126" s="53" t="s">
        <v>327</v>
      </c>
    </row>
    <row r="127" spans="22:39" ht="17.25" thickBot="1" x14ac:dyDescent="0.45">
      <c r="V127" s="48"/>
      <c r="W127" s="51"/>
      <c r="X127" s="91" t="s">
        <v>385</v>
      </c>
      <c r="Y127" s="60"/>
      <c r="Z127" s="60"/>
      <c r="AA127" s="60"/>
      <c r="AB127" s="60"/>
      <c r="AC127" s="60"/>
      <c r="AD127" s="61" t="s">
        <v>207</v>
      </c>
    </row>
    <row r="128" spans="22:39" ht="17.25" thickBot="1" x14ac:dyDescent="0.45">
      <c r="V128" s="48"/>
      <c r="W128" s="89" t="s">
        <v>211</v>
      </c>
      <c r="X128" s="62" t="s">
        <v>209</v>
      </c>
      <c r="Y128" s="63"/>
      <c r="Z128" s="63"/>
      <c r="AA128" s="63"/>
      <c r="AB128" s="63"/>
      <c r="AC128" s="63"/>
      <c r="AD128" s="64"/>
    </row>
    <row r="129" spans="22:39" x14ac:dyDescent="0.4">
      <c r="V129" s="48"/>
      <c r="W129" s="46"/>
      <c r="X129" s="65" t="s">
        <v>208</v>
      </c>
      <c r="Y129" s="66"/>
      <c r="Z129" s="66"/>
      <c r="AA129" s="66"/>
      <c r="AB129" s="66"/>
      <c r="AC129" s="66"/>
      <c r="AD129" s="67"/>
    </row>
    <row r="130" spans="22:39" ht="17.25" thickBot="1" x14ac:dyDescent="0.45">
      <c r="V130" s="48"/>
      <c r="W130" s="46"/>
      <c r="X130" s="68"/>
      <c r="Y130" s="69"/>
      <c r="Z130" s="69"/>
      <c r="AA130" s="69"/>
      <c r="AB130" s="69"/>
      <c r="AC130" s="69"/>
      <c r="AD130" s="70"/>
    </row>
    <row r="131" spans="22:39" x14ac:dyDescent="0.4">
      <c r="V131" s="48"/>
      <c r="W131" s="46"/>
    </row>
    <row r="132" spans="22:39" ht="17.25" thickBot="1" x14ac:dyDescent="0.45">
      <c r="V132" s="48"/>
      <c r="W132" s="46"/>
      <c r="X132" s="53" t="s">
        <v>328</v>
      </c>
      <c r="AG132" s="55" t="s">
        <v>262</v>
      </c>
    </row>
    <row r="133" spans="22:39" ht="17.25" thickBot="1" x14ac:dyDescent="0.45">
      <c r="V133" s="48"/>
      <c r="W133" s="51"/>
      <c r="X133" s="91" t="s">
        <v>385</v>
      </c>
      <c r="Y133" s="60"/>
      <c r="Z133" s="60"/>
      <c r="AA133" s="60"/>
      <c r="AB133" s="60"/>
      <c r="AC133" s="60"/>
      <c r="AD133" s="61" t="s">
        <v>207</v>
      </c>
      <c r="AE133" s="49"/>
      <c r="AF133" s="51"/>
      <c r="AG133" s="91" t="s">
        <v>240</v>
      </c>
      <c r="AH133" s="60"/>
      <c r="AI133" s="60"/>
      <c r="AJ133" s="60"/>
      <c r="AK133" s="60"/>
      <c r="AL133" s="60"/>
      <c r="AM133" s="61"/>
    </row>
    <row r="134" spans="22:39" ht="17.25" thickBot="1" x14ac:dyDescent="0.45">
      <c r="W134" s="85" t="s">
        <v>211</v>
      </c>
      <c r="X134" s="62" t="s">
        <v>209</v>
      </c>
      <c r="Y134" s="63"/>
      <c r="Z134" s="63"/>
      <c r="AA134" s="63"/>
      <c r="AB134" s="63"/>
      <c r="AC134" s="63"/>
      <c r="AD134" s="64"/>
      <c r="AE134" s="54" t="s">
        <v>205</v>
      </c>
      <c r="AF134" s="85" t="s">
        <v>206</v>
      </c>
      <c r="AG134" s="62"/>
      <c r="AH134" s="63"/>
      <c r="AI134" s="63"/>
      <c r="AJ134" s="63"/>
      <c r="AK134" s="63"/>
      <c r="AL134" s="63"/>
      <c r="AM134" s="64"/>
    </row>
    <row r="135" spans="22:39" x14ac:dyDescent="0.4">
      <c r="X135" s="90" t="s">
        <v>240</v>
      </c>
      <c r="Y135" s="66"/>
      <c r="Z135" s="66"/>
      <c r="AA135" s="66"/>
      <c r="AB135" s="66"/>
      <c r="AC135" s="66"/>
      <c r="AD135" s="67" t="s">
        <v>207</v>
      </c>
      <c r="AE135" s="48"/>
      <c r="AF135" s="46"/>
      <c r="AG135" s="65" t="s">
        <v>208</v>
      </c>
      <c r="AH135" s="66"/>
      <c r="AI135" s="66"/>
      <c r="AJ135" s="66"/>
      <c r="AK135" s="66"/>
      <c r="AL135" s="66"/>
      <c r="AM135" s="67"/>
    </row>
    <row r="136" spans="22:39" ht="17.25" thickBot="1" x14ac:dyDescent="0.45">
      <c r="X136" s="90" t="s">
        <v>295</v>
      </c>
      <c r="Y136" s="66"/>
      <c r="Z136" s="66"/>
      <c r="AA136" s="66"/>
      <c r="AB136" s="66"/>
      <c r="AC136" s="66"/>
      <c r="AD136" s="67" t="s">
        <v>207</v>
      </c>
      <c r="AE136" s="48"/>
      <c r="AF136" s="46"/>
      <c r="AG136" s="68"/>
      <c r="AH136" s="69"/>
      <c r="AI136" s="69"/>
      <c r="AJ136" s="69"/>
      <c r="AK136" s="69"/>
      <c r="AL136" s="69"/>
      <c r="AM136" s="70"/>
    </row>
    <row r="137" spans="22:39" x14ac:dyDescent="0.4">
      <c r="X137" s="65" t="s">
        <v>208</v>
      </c>
      <c r="Y137" s="66"/>
      <c r="Z137" s="66"/>
      <c r="AA137" s="66"/>
      <c r="AB137" s="66"/>
      <c r="AC137" s="66"/>
      <c r="AD137" s="67"/>
      <c r="AE137" s="48"/>
      <c r="AF137" s="46"/>
    </row>
    <row r="138" spans="22:39" ht="17.25" thickBot="1" x14ac:dyDescent="0.45">
      <c r="X138" s="68"/>
      <c r="Y138" s="69"/>
      <c r="Z138" s="69"/>
      <c r="AA138" s="69"/>
      <c r="AB138" s="69"/>
      <c r="AC138" s="69"/>
      <c r="AD138" s="70"/>
      <c r="AE138" s="48"/>
      <c r="AF138" s="46"/>
      <c r="AG138" s="53" t="s">
        <v>323</v>
      </c>
    </row>
    <row r="139" spans="22:39" ht="17.25" thickBot="1" x14ac:dyDescent="0.45">
      <c r="AE139" s="48"/>
      <c r="AF139" s="46"/>
      <c r="AG139" s="91" t="s">
        <v>265</v>
      </c>
      <c r="AH139" s="60"/>
      <c r="AI139" s="60"/>
      <c r="AJ139" s="60"/>
      <c r="AK139" s="60"/>
      <c r="AL139" s="60"/>
      <c r="AM139" s="61"/>
    </row>
    <row r="140" spans="22:39" ht="17.25" thickBot="1" x14ac:dyDescent="0.45">
      <c r="AF140" s="89" t="s">
        <v>206</v>
      </c>
      <c r="AG140" s="62"/>
      <c r="AH140" s="63"/>
      <c r="AI140" s="63"/>
      <c r="AJ140" s="63"/>
      <c r="AK140" s="63"/>
      <c r="AL140" s="63"/>
      <c r="AM140" s="64"/>
    </row>
    <row r="141" spans="22:39" x14ac:dyDescent="0.4">
      <c r="AG141" s="65" t="s">
        <v>208</v>
      </c>
      <c r="AH141" s="66"/>
      <c r="AI141" s="66"/>
      <c r="AJ141" s="66"/>
      <c r="AK141" s="66"/>
      <c r="AL141" s="66"/>
      <c r="AM141" s="67"/>
    </row>
    <row r="142" spans="22:39" ht="17.25" thickBot="1" x14ac:dyDescent="0.45">
      <c r="AG142" s="68"/>
      <c r="AH142" s="69"/>
      <c r="AI142" s="69"/>
      <c r="AJ142" s="69"/>
      <c r="AK142" s="69"/>
      <c r="AL142" s="69"/>
      <c r="AM142" s="70"/>
    </row>
    <row r="145" spans="2:33" x14ac:dyDescent="0.4">
      <c r="B145" s="52" t="s">
        <v>469</v>
      </c>
    </row>
    <row r="146" spans="2:33" x14ac:dyDescent="0.4">
      <c r="E146" s="53" t="s">
        <v>478</v>
      </c>
    </row>
    <row r="147" spans="2:33" ht="6.75" customHeight="1" x14ac:dyDescent="0.4"/>
    <row r="148" spans="2:33" ht="17.25" thickBot="1" x14ac:dyDescent="0.45">
      <c r="E148" s="52"/>
      <c r="F148" s="53" t="s">
        <v>71</v>
      </c>
      <c r="O148" s="55" t="s">
        <v>163</v>
      </c>
      <c r="V148" s="53"/>
      <c r="X148" s="55" t="s">
        <v>139</v>
      </c>
      <c r="AE148" s="53"/>
    </row>
    <row r="149" spans="2:33" ht="17.25" thickBot="1" x14ac:dyDescent="0.45">
      <c r="E149" s="52"/>
      <c r="F149" s="91" t="s">
        <v>117</v>
      </c>
      <c r="G149" s="60"/>
      <c r="H149" s="60"/>
      <c r="I149" s="60"/>
      <c r="J149" s="60"/>
      <c r="K149" s="60"/>
      <c r="L149" s="61"/>
      <c r="M149" s="49"/>
      <c r="N149" s="51"/>
      <c r="O149" s="91" t="s">
        <v>117</v>
      </c>
      <c r="P149" s="60"/>
      <c r="Q149" s="60"/>
      <c r="R149" s="60"/>
      <c r="S149" s="60"/>
      <c r="T149" s="60"/>
      <c r="U149" s="61" t="s">
        <v>207</v>
      </c>
      <c r="V149" s="49"/>
      <c r="W149" s="51"/>
      <c r="X149" s="91" t="s">
        <v>470</v>
      </c>
      <c r="Y149" s="60"/>
      <c r="Z149" s="60"/>
      <c r="AA149" s="60"/>
      <c r="AB149" s="60"/>
      <c r="AC149" s="60"/>
      <c r="AD149" s="61"/>
      <c r="AE149" s="53"/>
    </row>
    <row r="150" spans="2:33" ht="17.25" thickBot="1" x14ac:dyDescent="0.45">
      <c r="E150" s="52"/>
      <c r="F150" s="62"/>
      <c r="G150" s="63"/>
      <c r="H150" s="63"/>
      <c r="I150" s="63"/>
      <c r="J150" s="63"/>
      <c r="K150" s="63"/>
      <c r="L150" s="64"/>
      <c r="M150" s="79" t="s">
        <v>205</v>
      </c>
      <c r="N150" s="89" t="s">
        <v>494</v>
      </c>
      <c r="O150" s="92" t="s">
        <v>470</v>
      </c>
      <c r="P150" s="63"/>
      <c r="Q150" s="63"/>
      <c r="R150" s="63"/>
      <c r="S150" s="63"/>
      <c r="T150" s="63"/>
      <c r="U150" s="64" t="s">
        <v>493</v>
      </c>
      <c r="V150" s="72" t="s">
        <v>205</v>
      </c>
      <c r="W150" s="89" t="s">
        <v>206</v>
      </c>
      <c r="X150" s="62"/>
      <c r="Y150" s="63"/>
      <c r="Z150" s="63"/>
      <c r="AA150" s="63"/>
      <c r="AB150" s="63"/>
      <c r="AC150" s="63"/>
      <c r="AD150" s="64"/>
      <c r="AE150" s="53"/>
    </row>
    <row r="151" spans="2:33" x14ac:dyDescent="0.4">
      <c r="E151" s="52"/>
      <c r="F151" s="65" t="s">
        <v>208</v>
      </c>
      <c r="G151" s="66"/>
      <c r="H151" s="66"/>
      <c r="I151" s="66"/>
      <c r="J151" s="66"/>
      <c r="K151" s="66"/>
      <c r="L151" s="67"/>
      <c r="O151" s="65" t="s">
        <v>208</v>
      </c>
      <c r="P151" s="66"/>
      <c r="Q151" s="66"/>
      <c r="R151" s="66"/>
      <c r="S151" s="66"/>
      <c r="T151" s="66"/>
      <c r="U151" s="67"/>
      <c r="V151" s="53"/>
      <c r="X151" s="86" t="s">
        <v>477</v>
      </c>
      <c r="Y151" s="66"/>
      <c r="Z151" s="66"/>
      <c r="AA151" s="66"/>
      <c r="AB151" s="66"/>
      <c r="AC151" s="66"/>
      <c r="AD151" s="67"/>
      <c r="AE151" s="53"/>
    </row>
    <row r="152" spans="2:33" ht="17.25" thickBot="1" x14ac:dyDescent="0.45">
      <c r="E152" s="52"/>
      <c r="F152" s="68"/>
      <c r="G152" s="69"/>
      <c r="H152" s="69"/>
      <c r="I152" s="69"/>
      <c r="J152" s="69"/>
      <c r="K152" s="69"/>
      <c r="L152" s="70"/>
      <c r="O152" s="68"/>
      <c r="P152" s="69"/>
      <c r="Q152" s="69"/>
      <c r="R152" s="69"/>
      <c r="S152" s="69"/>
      <c r="T152" s="69"/>
      <c r="U152" s="70"/>
      <c r="V152" s="53"/>
      <c r="X152" s="65" t="s">
        <v>208</v>
      </c>
      <c r="Y152" s="66"/>
      <c r="Z152" s="66"/>
      <c r="AA152" s="66"/>
      <c r="AB152" s="66"/>
      <c r="AC152" s="66"/>
      <c r="AD152" s="67"/>
      <c r="AE152" s="53"/>
    </row>
    <row r="153" spans="2:33" ht="17.25" thickBot="1" x14ac:dyDescent="0.45">
      <c r="E153" s="52"/>
      <c r="O153" s="58"/>
      <c r="V153" s="53"/>
      <c r="X153" s="68"/>
      <c r="Y153" s="69"/>
      <c r="Z153" s="69"/>
      <c r="AA153" s="69"/>
      <c r="AB153" s="69"/>
      <c r="AC153" s="69"/>
      <c r="AD153" s="70"/>
      <c r="AE153" s="53"/>
    </row>
    <row r="154" spans="2:33" x14ac:dyDescent="0.4">
      <c r="E154" s="52"/>
      <c r="M154" s="53"/>
      <c r="O154" s="58"/>
      <c r="V154" s="53"/>
      <c r="X154" s="58"/>
      <c r="AE154" s="53"/>
      <c r="AG154" s="58"/>
    </row>
    <row r="155" spans="2:33" x14ac:dyDescent="0.4">
      <c r="E155" s="52"/>
      <c r="M155" s="53"/>
      <c r="O155" s="58"/>
      <c r="V155" s="53"/>
      <c r="X155" s="58"/>
      <c r="AE155" s="53"/>
      <c r="AG155" s="58"/>
    </row>
    <row r="156" spans="2:33" x14ac:dyDescent="0.4">
      <c r="E156" s="53" t="s">
        <v>479</v>
      </c>
    </row>
    <row r="157" spans="2:33" ht="6.75" customHeight="1" x14ac:dyDescent="0.4"/>
    <row r="158" spans="2:33" ht="17.25" thickBot="1" x14ac:dyDescent="0.45">
      <c r="F158" s="55" t="s">
        <v>343</v>
      </c>
      <c r="O158" s="55" t="s">
        <v>163</v>
      </c>
      <c r="X158" s="55" t="s">
        <v>163</v>
      </c>
    </row>
    <row r="159" spans="2:33" ht="17.25" thickBot="1" x14ac:dyDescent="0.45">
      <c r="F159" s="93" t="s">
        <v>378</v>
      </c>
      <c r="G159" s="60"/>
      <c r="H159" s="60"/>
      <c r="I159" s="60"/>
      <c r="J159" s="60"/>
      <c r="K159" s="60"/>
      <c r="L159" s="61"/>
      <c r="M159" s="49"/>
      <c r="N159" s="51"/>
      <c r="O159" s="91" t="s">
        <v>470</v>
      </c>
      <c r="P159" s="60"/>
      <c r="Q159" s="60"/>
      <c r="R159" s="60"/>
      <c r="S159" s="60"/>
      <c r="T159" s="60"/>
      <c r="U159" s="61"/>
      <c r="V159" s="49"/>
      <c r="W159" s="51"/>
      <c r="X159" s="93" t="s">
        <v>480</v>
      </c>
      <c r="Y159" s="60"/>
      <c r="Z159" s="60"/>
      <c r="AA159" s="60"/>
      <c r="AB159" s="60"/>
      <c r="AC159" s="60"/>
      <c r="AD159" s="61" t="s">
        <v>207</v>
      </c>
    </row>
    <row r="160" spans="2:33" ht="17.25" thickBot="1" x14ac:dyDescent="0.45">
      <c r="F160" s="62" t="s">
        <v>48</v>
      </c>
      <c r="G160" s="63"/>
      <c r="H160" s="63"/>
      <c r="I160" s="63"/>
      <c r="J160" s="63"/>
      <c r="K160" s="63"/>
      <c r="L160" s="64"/>
      <c r="M160" s="72" t="s">
        <v>205</v>
      </c>
      <c r="N160" s="89" t="s">
        <v>206</v>
      </c>
      <c r="O160" s="62"/>
      <c r="P160" s="63"/>
      <c r="Q160" s="63"/>
      <c r="R160" s="63"/>
      <c r="S160" s="63"/>
      <c r="T160" s="63"/>
      <c r="U160" s="64"/>
      <c r="V160" s="72" t="s">
        <v>205</v>
      </c>
      <c r="W160" s="89" t="s">
        <v>206</v>
      </c>
      <c r="X160" s="92" t="s">
        <v>470</v>
      </c>
      <c r="Y160" s="63"/>
      <c r="Z160" s="63"/>
      <c r="AA160" s="63"/>
      <c r="AB160" s="63"/>
      <c r="AC160" s="63"/>
      <c r="AD160" s="64" t="s">
        <v>207</v>
      </c>
    </row>
    <row r="161" spans="2:30" x14ac:dyDescent="0.4">
      <c r="F161" s="90" t="s">
        <v>470</v>
      </c>
      <c r="G161" s="66"/>
      <c r="H161" s="66"/>
      <c r="I161" s="66"/>
      <c r="J161" s="66"/>
      <c r="K161" s="66"/>
      <c r="L161" s="67" t="s">
        <v>493</v>
      </c>
      <c r="O161" s="65" t="s">
        <v>471</v>
      </c>
      <c r="P161" s="66"/>
      <c r="Q161" s="66"/>
      <c r="R161" s="66"/>
      <c r="S161" s="66"/>
      <c r="T161" s="66"/>
      <c r="U161" s="67"/>
      <c r="X161" s="65" t="s">
        <v>208</v>
      </c>
      <c r="Y161" s="66"/>
      <c r="Z161" s="66"/>
      <c r="AA161" s="66"/>
      <c r="AB161" s="66"/>
      <c r="AC161" s="66"/>
      <c r="AD161" s="67"/>
    </row>
    <row r="162" spans="2:30" ht="17.25" thickBot="1" x14ac:dyDescent="0.45">
      <c r="F162" s="65" t="s">
        <v>208</v>
      </c>
      <c r="G162" s="66"/>
      <c r="H162" s="66"/>
      <c r="I162" s="66"/>
      <c r="J162" s="66"/>
      <c r="K162" s="66"/>
      <c r="L162" s="67"/>
      <c r="O162" s="65" t="s">
        <v>208</v>
      </c>
      <c r="P162" s="66"/>
      <c r="Q162" s="66"/>
      <c r="R162" s="66"/>
      <c r="S162" s="66"/>
      <c r="T162" s="66"/>
      <c r="U162" s="67"/>
      <c r="X162" s="68"/>
      <c r="Y162" s="69"/>
      <c r="Z162" s="69"/>
      <c r="AA162" s="69"/>
      <c r="AB162" s="69"/>
      <c r="AC162" s="69"/>
      <c r="AD162" s="70"/>
    </row>
    <row r="163" spans="2:30" ht="17.25" thickBot="1" x14ac:dyDescent="0.45">
      <c r="F163" s="68"/>
      <c r="G163" s="69"/>
      <c r="H163" s="69"/>
      <c r="I163" s="69"/>
      <c r="J163" s="69"/>
      <c r="K163" s="69"/>
      <c r="L163" s="70"/>
      <c r="O163" s="68"/>
      <c r="P163" s="69"/>
      <c r="Q163" s="69"/>
      <c r="R163" s="69"/>
      <c r="S163" s="69"/>
      <c r="T163" s="69"/>
      <c r="U163" s="70"/>
    </row>
    <row r="166" spans="2:30" x14ac:dyDescent="0.4">
      <c r="B166" s="52" t="s">
        <v>491</v>
      </c>
    </row>
    <row r="167" spans="2:30" x14ac:dyDescent="0.4">
      <c r="E167" s="53" t="s">
        <v>478</v>
      </c>
    </row>
    <row r="168" spans="2:30" ht="6.75" customHeight="1" x14ac:dyDescent="0.4"/>
    <row r="169" spans="2:30" ht="17.25" thickBot="1" x14ac:dyDescent="0.45">
      <c r="F169" s="55" t="s">
        <v>56</v>
      </c>
      <c r="O169" s="55" t="s">
        <v>442</v>
      </c>
    </row>
    <row r="170" spans="2:30" ht="17.25" thickBot="1" x14ac:dyDescent="0.45">
      <c r="F170" s="59" t="s">
        <v>492</v>
      </c>
      <c r="G170" s="60"/>
      <c r="H170" s="60"/>
      <c r="I170" s="60"/>
      <c r="J170" s="60"/>
      <c r="K170" s="60"/>
      <c r="L170" s="61"/>
      <c r="M170" s="49"/>
      <c r="N170" s="51"/>
      <c r="O170" s="91" t="s">
        <v>495</v>
      </c>
      <c r="P170" s="60"/>
      <c r="Q170" s="60"/>
      <c r="R170" s="60"/>
      <c r="S170" s="60"/>
      <c r="T170" s="60"/>
      <c r="U170" s="61"/>
    </row>
    <row r="171" spans="2:30" ht="17.25" thickBot="1" x14ac:dyDescent="0.45">
      <c r="F171" s="62"/>
      <c r="G171" s="63"/>
      <c r="H171" s="63"/>
      <c r="I171" s="63"/>
      <c r="J171" s="63"/>
      <c r="K171" s="63"/>
      <c r="L171" s="64"/>
      <c r="M171" s="54" t="s">
        <v>205</v>
      </c>
      <c r="N171" s="85" t="s">
        <v>206</v>
      </c>
      <c r="O171" s="62"/>
      <c r="P171" s="63"/>
      <c r="Q171" s="63"/>
      <c r="R171" s="63"/>
      <c r="S171" s="63"/>
      <c r="T171" s="63"/>
      <c r="U171" s="64"/>
    </row>
    <row r="172" spans="2:30" x14ac:dyDescent="0.4">
      <c r="F172" s="90" t="s">
        <v>125</v>
      </c>
      <c r="G172" s="66"/>
      <c r="H172" s="66"/>
      <c r="I172" s="66"/>
      <c r="J172" s="66"/>
      <c r="K172" s="66"/>
      <c r="L172" s="67" t="s">
        <v>207</v>
      </c>
      <c r="M172" s="48"/>
      <c r="N172" s="46"/>
      <c r="O172" s="65" t="s">
        <v>385</v>
      </c>
      <c r="P172" s="66"/>
      <c r="Q172" s="66"/>
      <c r="R172" s="66"/>
      <c r="S172" s="66"/>
      <c r="T172" s="66"/>
      <c r="U172" s="67" t="s">
        <v>207</v>
      </c>
    </row>
    <row r="173" spans="2:30" x14ac:dyDescent="0.4">
      <c r="F173" s="90" t="s">
        <v>385</v>
      </c>
      <c r="G173" s="66"/>
      <c r="H173" s="66"/>
      <c r="I173" s="66"/>
      <c r="J173" s="66"/>
      <c r="K173" s="66"/>
      <c r="L173" s="67" t="s">
        <v>207</v>
      </c>
      <c r="M173" s="48"/>
      <c r="N173" s="46"/>
      <c r="O173" s="65" t="s">
        <v>208</v>
      </c>
      <c r="P173" s="66"/>
      <c r="Q173" s="66"/>
      <c r="R173" s="66"/>
      <c r="S173" s="66"/>
      <c r="T173" s="66"/>
      <c r="U173" s="67"/>
    </row>
    <row r="174" spans="2:30" ht="17.25" thickBot="1" x14ac:dyDescent="0.45">
      <c r="F174" s="90" t="s">
        <v>445</v>
      </c>
      <c r="G174" s="66"/>
      <c r="H174" s="66"/>
      <c r="I174" s="66"/>
      <c r="J174" s="66"/>
      <c r="K174" s="66"/>
      <c r="L174" s="67" t="s">
        <v>207</v>
      </c>
      <c r="M174" s="48"/>
      <c r="N174" s="46"/>
      <c r="O174" s="68"/>
      <c r="P174" s="69"/>
      <c r="Q174" s="69"/>
      <c r="R174" s="69"/>
      <c r="S174" s="69"/>
      <c r="T174" s="69"/>
      <c r="U174" s="70"/>
    </row>
    <row r="175" spans="2:30" x14ac:dyDescent="0.4">
      <c r="F175" s="90" t="s">
        <v>117</v>
      </c>
      <c r="G175" s="66"/>
      <c r="H175" s="66"/>
      <c r="I175" s="66"/>
      <c r="J175" s="66"/>
      <c r="K175" s="66"/>
      <c r="L175" s="67" t="s">
        <v>207</v>
      </c>
      <c r="M175" s="48"/>
      <c r="N175" s="46"/>
    </row>
    <row r="176" spans="2:30" ht="17.25" thickBot="1" x14ac:dyDescent="0.45">
      <c r="F176" s="65" t="s">
        <v>208</v>
      </c>
      <c r="G176" s="66"/>
      <c r="H176" s="66"/>
      <c r="I176" s="66"/>
      <c r="J176" s="66"/>
      <c r="K176" s="66"/>
      <c r="L176" s="67"/>
      <c r="M176" s="48"/>
      <c r="N176" s="46"/>
      <c r="O176" s="55" t="s">
        <v>384</v>
      </c>
    </row>
    <row r="177" spans="6:21" ht="17.25" thickBot="1" x14ac:dyDescent="0.45">
      <c r="F177" s="68"/>
      <c r="G177" s="69"/>
      <c r="H177" s="69"/>
      <c r="I177" s="69"/>
      <c r="J177" s="69"/>
      <c r="K177" s="69"/>
      <c r="L177" s="70"/>
      <c r="M177" s="48"/>
      <c r="N177" s="51"/>
      <c r="O177" s="91" t="s">
        <v>385</v>
      </c>
      <c r="P177" s="60"/>
      <c r="Q177" s="60"/>
      <c r="R177" s="60"/>
      <c r="S177" s="60"/>
      <c r="T177" s="60"/>
      <c r="U177" s="61"/>
    </row>
    <row r="178" spans="6:21" ht="17.25" thickBot="1" x14ac:dyDescent="0.45">
      <c r="M178" s="48"/>
      <c r="N178" s="85" t="s">
        <v>206</v>
      </c>
      <c r="O178" s="62"/>
      <c r="P178" s="63"/>
      <c r="Q178" s="63"/>
      <c r="R178" s="63"/>
      <c r="S178" s="63"/>
      <c r="T178" s="63"/>
      <c r="U178" s="64"/>
    </row>
    <row r="179" spans="6:21" x14ac:dyDescent="0.4">
      <c r="M179" s="48"/>
      <c r="N179" s="46"/>
      <c r="O179" s="65" t="s">
        <v>444</v>
      </c>
      <c r="P179" s="66"/>
      <c r="Q179" s="66"/>
      <c r="R179" s="66"/>
      <c r="S179" s="66"/>
      <c r="T179" s="66"/>
      <c r="U179" s="67" t="s">
        <v>207</v>
      </c>
    </row>
    <row r="180" spans="6:21" x14ac:dyDescent="0.4">
      <c r="M180" s="48"/>
      <c r="N180" s="46"/>
      <c r="O180" s="65" t="s">
        <v>208</v>
      </c>
      <c r="P180" s="66"/>
      <c r="Q180" s="66"/>
      <c r="R180" s="66"/>
      <c r="S180" s="66"/>
      <c r="T180" s="66"/>
      <c r="U180" s="67"/>
    </row>
    <row r="181" spans="6:21" ht="17.25" thickBot="1" x14ac:dyDescent="0.45">
      <c r="M181" s="48"/>
      <c r="O181" s="68"/>
      <c r="P181" s="69"/>
      <c r="Q181" s="69"/>
      <c r="R181" s="69"/>
      <c r="S181" s="69"/>
      <c r="T181" s="69"/>
      <c r="U181" s="70"/>
    </row>
    <row r="182" spans="6:21" x14ac:dyDescent="0.4">
      <c r="M182" s="48"/>
    </row>
    <row r="183" spans="6:21" ht="17.25" thickBot="1" x14ac:dyDescent="0.45">
      <c r="M183" s="48"/>
      <c r="O183" s="55" t="s">
        <v>319</v>
      </c>
    </row>
    <row r="184" spans="6:21" ht="17.25" thickBot="1" x14ac:dyDescent="0.45">
      <c r="M184" s="48"/>
      <c r="N184" s="51"/>
      <c r="O184" s="91" t="s">
        <v>445</v>
      </c>
      <c r="P184" s="60"/>
      <c r="Q184" s="60"/>
      <c r="R184" s="60"/>
      <c r="S184" s="60"/>
      <c r="T184" s="60"/>
      <c r="U184" s="61"/>
    </row>
    <row r="185" spans="6:21" ht="17.25" thickBot="1" x14ac:dyDescent="0.45">
      <c r="M185" s="48"/>
      <c r="N185" s="85" t="s">
        <v>206</v>
      </c>
      <c r="O185" s="62"/>
      <c r="P185" s="63"/>
      <c r="Q185" s="63"/>
      <c r="R185" s="63"/>
      <c r="S185" s="63"/>
      <c r="T185" s="63"/>
      <c r="U185" s="64"/>
    </row>
    <row r="186" spans="6:21" x14ac:dyDescent="0.4">
      <c r="M186" s="48"/>
      <c r="O186" s="65" t="s">
        <v>475</v>
      </c>
      <c r="P186" s="66"/>
      <c r="Q186" s="66"/>
      <c r="R186" s="66"/>
      <c r="S186" s="66"/>
      <c r="T186" s="66"/>
      <c r="U186" s="67" t="s">
        <v>207</v>
      </c>
    </row>
    <row r="187" spans="6:21" x14ac:dyDescent="0.4">
      <c r="M187" s="48"/>
      <c r="O187" s="65" t="s">
        <v>481</v>
      </c>
      <c r="P187" s="66"/>
      <c r="Q187" s="66"/>
      <c r="R187" s="66"/>
      <c r="S187" s="66"/>
      <c r="T187" s="66"/>
      <c r="U187" s="67" t="s">
        <v>207</v>
      </c>
    </row>
    <row r="188" spans="6:21" x14ac:dyDescent="0.4">
      <c r="M188" s="48"/>
      <c r="O188" s="65" t="s">
        <v>208</v>
      </c>
      <c r="P188" s="66"/>
      <c r="Q188" s="66"/>
      <c r="R188" s="66"/>
      <c r="S188" s="66"/>
      <c r="T188" s="66"/>
      <c r="U188" s="67"/>
    </row>
    <row r="189" spans="6:21" ht="17.25" thickBot="1" x14ac:dyDescent="0.45">
      <c r="M189" s="48"/>
      <c r="O189" s="68"/>
      <c r="P189" s="69"/>
      <c r="Q189" s="69"/>
      <c r="R189" s="69"/>
      <c r="S189" s="69"/>
      <c r="T189" s="69"/>
      <c r="U189" s="70"/>
    </row>
    <row r="190" spans="6:21" x14ac:dyDescent="0.4">
      <c r="M190" s="48"/>
    </row>
    <row r="191" spans="6:21" ht="17.25" thickBot="1" x14ac:dyDescent="0.45">
      <c r="M191" s="48"/>
      <c r="O191" s="53" t="s">
        <v>71</v>
      </c>
    </row>
    <row r="192" spans="6:21" ht="17.25" thickBot="1" x14ac:dyDescent="0.45">
      <c r="M192" s="48"/>
      <c r="N192" s="51"/>
      <c r="O192" s="91" t="s">
        <v>117</v>
      </c>
      <c r="P192" s="60"/>
      <c r="Q192" s="60"/>
      <c r="R192" s="60"/>
      <c r="S192" s="60"/>
      <c r="T192" s="60"/>
      <c r="U192" s="61"/>
    </row>
    <row r="193" spans="14:21" ht="17.25" thickBot="1" x14ac:dyDescent="0.45">
      <c r="N193" s="85" t="s">
        <v>206</v>
      </c>
      <c r="O193" s="62"/>
      <c r="P193" s="63"/>
      <c r="Q193" s="63"/>
      <c r="R193" s="63"/>
      <c r="S193" s="63"/>
      <c r="T193" s="63"/>
      <c r="U193" s="64"/>
    </row>
    <row r="194" spans="14:21" x14ac:dyDescent="0.4">
      <c r="O194" s="65" t="s">
        <v>208</v>
      </c>
      <c r="P194" s="66"/>
      <c r="Q194" s="66"/>
      <c r="R194" s="66"/>
      <c r="S194" s="66"/>
      <c r="T194" s="66"/>
      <c r="U194" s="67"/>
    </row>
    <row r="195" spans="14:21" ht="17.25" thickBot="1" x14ac:dyDescent="0.45">
      <c r="O195" s="68"/>
      <c r="P195" s="69"/>
      <c r="Q195" s="69"/>
      <c r="R195" s="69"/>
      <c r="S195" s="69"/>
      <c r="T195" s="69"/>
      <c r="U195" s="70"/>
    </row>
  </sheetData>
  <phoneticPr fontId="1"/>
  <pageMargins left="0.25" right="0.25" top="0.75" bottom="0.75" header="0.3" footer="0.3"/>
  <pageSetup paperSize="8" orientation="landscape" r:id="rId1"/>
  <rowBreaks count="4" manualBreakCount="4">
    <brk id="71" max="16383" man="1"/>
    <brk id="97" max="16383" man="1"/>
    <brk id="144" max="16383" man="1"/>
    <brk id="16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3290-0B99-458E-A6B3-281F4876F9C6}">
  <dimension ref="A1:AX102"/>
  <sheetViews>
    <sheetView topLeftCell="A10" zoomScale="70" zoomScaleNormal="70" workbookViewId="0">
      <selection activeCell="H36" sqref="H36"/>
    </sheetView>
  </sheetViews>
  <sheetFormatPr defaultColWidth="15" defaultRowHeight="18.75" x14ac:dyDescent="0.4"/>
  <cols>
    <col min="1" max="1" width="5" style="82" customWidth="1"/>
    <col min="2" max="2" width="20" customWidth="1"/>
    <col min="3" max="6" width="2.5" style="82" customWidth="1"/>
    <col min="7" max="7" width="5" style="82" customWidth="1"/>
    <col min="8" max="8" width="20" customWidth="1"/>
    <col min="9" max="12" width="2.5" style="82" customWidth="1"/>
    <col min="13" max="13" width="5" style="82" customWidth="1"/>
    <col min="14" max="14" width="20" customWidth="1"/>
    <col min="15" max="18" width="2.5" style="82" customWidth="1"/>
    <col min="19" max="19" width="5" style="82" customWidth="1"/>
    <col min="20" max="20" width="20" customWidth="1"/>
    <col min="21" max="24" width="2.5" style="82" customWidth="1"/>
    <col min="25" max="25" width="5" style="82" customWidth="1"/>
    <col min="26" max="26" width="20" customWidth="1"/>
    <col min="27" max="30" width="2.5" customWidth="1"/>
    <col min="31" max="31" width="5" customWidth="1"/>
    <col min="32" max="32" width="20" customWidth="1"/>
    <col min="33" max="36" width="2.625" customWidth="1"/>
    <col min="37" max="37" width="5" customWidth="1"/>
    <col min="38" max="38" width="20" customWidth="1"/>
    <col min="39" max="42" width="2.5" customWidth="1"/>
    <col min="43" max="43" width="5" customWidth="1"/>
    <col min="44" max="44" width="20" customWidth="1"/>
    <col min="45" max="48" width="2.5" customWidth="1"/>
    <col min="49" max="49" width="5" customWidth="1"/>
    <col min="50" max="50" width="1.375" customWidth="1"/>
  </cols>
  <sheetData>
    <row r="1" spans="1:50" x14ac:dyDescent="0.4">
      <c r="A1" t="s">
        <v>399</v>
      </c>
      <c r="B1" s="82"/>
      <c r="G1"/>
      <c r="H1" s="82"/>
      <c r="M1"/>
      <c r="N1" s="82"/>
      <c r="S1"/>
      <c r="AX1" s="83"/>
    </row>
    <row r="2" spans="1:50" ht="19.5" thickBot="1" x14ac:dyDescent="0.45">
      <c r="AX2" s="83"/>
    </row>
    <row r="3" spans="1:50" ht="19.5" thickBot="1" x14ac:dyDescent="0.45">
      <c r="B3" s="27" t="s">
        <v>223</v>
      </c>
      <c r="H3" s="27" t="s">
        <v>382</v>
      </c>
      <c r="N3" s="27" t="s">
        <v>409</v>
      </c>
      <c r="T3" s="27" t="s">
        <v>171</v>
      </c>
      <c r="AX3" s="83"/>
    </row>
    <row r="4" spans="1:50" ht="19.5" thickBot="1" x14ac:dyDescent="0.45">
      <c r="B4" s="27" t="s">
        <v>442</v>
      </c>
      <c r="H4" s="27" t="s">
        <v>384</v>
      </c>
      <c r="N4" s="27" t="s">
        <v>411</v>
      </c>
      <c r="T4" s="27" t="s">
        <v>40</v>
      </c>
      <c r="AX4" s="83"/>
    </row>
    <row r="5" spans="1:50" ht="19.5" thickBot="1" x14ac:dyDescent="0.45">
      <c r="B5" s="37" t="s">
        <v>3</v>
      </c>
      <c r="H5" s="37" t="s">
        <v>3</v>
      </c>
      <c r="N5" s="37" t="s">
        <v>3</v>
      </c>
      <c r="T5" s="37" t="s">
        <v>3</v>
      </c>
      <c r="AX5" s="83"/>
    </row>
    <row r="6" spans="1:50" ht="19.5" thickBot="1" x14ac:dyDescent="0.45">
      <c r="B6" s="10" t="s">
        <v>415</v>
      </c>
      <c r="C6" s="82" t="s">
        <v>391</v>
      </c>
      <c r="D6" s="82" t="s">
        <v>392</v>
      </c>
      <c r="H6" s="10" t="s">
        <v>386</v>
      </c>
      <c r="I6" s="82" t="s">
        <v>391</v>
      </c>
      <c r="J6" s="82" t="s">
        <v>392</v>
      </c>
      <c r="N6" s="10" t="s">
        <v>443</v>
      </c>
      <c r="O6" s="82" t="s">
        <v>391</v>
      </c>
      <c r="R6" s="82" t="s">
        <v>400</v>
      </c>
      <c r="T6" s="10" t="s">
        <v>39</v>
      </c>
      <c r="U6" s="82" t="s">
        <v>391</v>
      </c>
      <c r="AX6" s="83"/>
    </row>
    <row r="7" spans="1:50" ht="19.5" thickBot="1" x14ac:dyDescent="0.45">
      <c r="B7" s="10" t="s">
        <v>446</v>
      </c>
      <c r="E7" s="82" t="s">
        <v>393</v>
      </c>
      <c r="H7" s="10" t="s">
        <v>387</v>
      </c>
      <c r="N7" s="10" t="s">
        <v>48</v>
      </c>
      <c r="O7" s="82" t="s">
        <v>391</v>
      </c>
      <c r="T7" s="10" t="s">
        <v>38</v>
      </c>
      <c r="AX7" s="83"/>
    </row>
    <row r="8" spans="1:50" ht="19.5" thickBot="1" x14ac:dyDescent="0.45">
      <c r="B8" s="10" t="s">
        <v>333</v>
      </c>
      <c r="H8" s="10" t="s">
        <v>388</v>
      </c>
      <c r="N8" s="10" t="s">
        <v>447</v>
      </c>
      <c r="T8" s="10" t="s">
        <v>69</v>
      </c>
      <c r="AX8" s="83"/>
    </row>
    <row r="9" spans="1:50" ht="19.5" thickBot="1" x14ac:dyDescent="0.45">
      <c r="B9" s="10" t="s">
        <v>229</v>
      </c>
      <c r="H9" s="10" t="s">
        <v>390</v>
      </c>
      <c r="L9" s="82" t="s">
        <v>400</v>
      </c>
      <c r="N9" s="10" t="s">
        <v>69</v>
      </c>
      <c r="T9" s="10" t="s">
        <v>165</v>
      </c>
      <c r="AX9" s="83"/>
    </row>
    <row r="10" spans="1:50" ht="19.5" thickBot="1" x14ac:dyDescent="0.45">
      <c r="B10" s="10" t="s">
        <v>443</v>
      </c>
      <c r="H10" s="10" t="s">
        <v>214</v>
      </c>
      <c r="N10" s="10" t="s">
        <v>408</v>
      </c>
      <c r="T10" s="10" t="s">
        <v>415</v>
      </c>
      <c r="X10" s="82" t="s">
        <v>400</v>
      </c>
      <c r="AX10" s="83"/>
    </row>
    <row r="11" spans="1:50" ht="19.5" thickBot="1" x14ac:dyDescent="0.45">
      <c r="B11" s="10" t="s">
        <v>19</v>
      </c>
      <c r="T11" s="10" t="s">
        <v>388</v>
      </c>
      <c r="AX11" s="83"/>
    </row>
    <row r="12" spans="1:50" ht="19.5" thickBot="1" x14ac:dyDescent="0.45">
      <c r="T12" s="10" t="s">
        <v>385</v>
      </c>
      <c r="X12" s="82" t="s">
        <v>400</v>
      </c>
      <c r="AX12" s="83"/>
    </row>
    <row r="13" spans="1:50" ht="19.5" thickBot="1" x14ac:dyDescent="0.45">
      <c r="T13" s="10" t="s">
        <v>233</v>
      </c>
      <c r="X13" s="82" t="s">
        <v>400</v>
      </c>
      <c r="AX13" s="83"/>
    </row>
    <row r="14" spans="1:50" ht="19.5" thickBot="1" x14ac:dyDescent="0.45">
      <c r="T14" s="10" t="s">
        <v>117</v>
      </c>
      <c r="X14" s="82" t="s">
        <v>400</v>
      </c>
      <c r="AX14" s="83"/>
    </row>
    <row r="15" spans="1:50" ht="19.5" thickBot="1" x14ac:dyDescent="0.45">
      <c r="H15" s="82"/>
      <c r="T15" s="10" t="s">
        <v>41</v>
      </c>
      <c r="AX15" s="83"/>
    </row>
    <row r="16" spans="1:50" x14ac:dyDescent="0.4">
      <c r="H16" s="82"/>
      <c r="AX16" s="83"/>
    </row>
    <row r="17" spans="2:50" ht="7.5" customHeight="1" x14ac:dyDescent="0.4">
      <c r="AX17" s="83"/>
    </row>
    <row r="18" spans="2:50" ht="7.5" customHeight="1" x14ac:dyDescent="0.4">
      <c r="AX18" s="83"/>
    </row>
    <row r="19" spans="2:50" ht="7.5" customHeight="1" thickBot="1" x14ac:dyDescent="0.45">
      <c r="AX19" s="83"/>
    </row>
    <row r="20" spans="2:50" ht="19.5" thickBot="1" x14ac:dyDescent="0.45">
      <c r="B20" s="27" t="s">
        <v>231</v>
      </c>
      <c r="H20" s="27" t="s">
        <v>417</v>
      </c>
      <c r="N20" s="27" t="s">
        <v>420</v>
      </c>
      <c r="AX20" s="83"/>
    </row>
    <row r="21" spans="2:50" ht="19.5" thickBot="1" x14ac:dyDescent="0.45">
      <c r="B21" s="27" t="s">
        <v>232</v>
      </c>
      <c r="H21" s="27" t="s">
        <v>418</v>
      </c>
      <c r="N21" s="27" t="s">
        <v>422</v>
      </c>
      <c r="AX21" s="83"/>
    </row>
    <row r="22" spans="2:50" ht="19.5" thickBot="1" x14ac:dyDescent="0.45">
      <c r="B22" s="37" t="s">
        <v>3</v>
      </c>
      <c r="H22" s="37" t="s">
        <v>3</v>
      </c>
      <c r="N22" s="37" t="s">
        <v>3</v>
      </c>
      <c r="AX22" s="83"/>
    </row>
    <row r="23" spans="2:50" ht="19.5" thickBot="1" x14ac:dyDescent="0.45">
      <c r="B23" s="10" t="s">
        <v>233</v>
      </c>
      <c r="C23" s="82" t="s">
        <v>391</v>
      </c>
      <c r="D23" s="82" t="s">
        <v>392</v>
      </c>
      <c r="H23" s="10" t="s">
        <v>434</v>
      </c>
      <c r="I23" s="82" t="s">
        <v>391</v>
      </c>
      <c r="K23" s="82" t="s">
        <v>393</v>
      </c>
      <c r="L23" s="82" t="s">
        <v>400</v>
      </c>
      <c r="N23" s="10" t="s">
        <v>233</v>
      </c>
      <c r="O23" s="82" t="s">
        <v>391</v>
      </c>
      <c r="R23" s="82" t="s">
        <v>400</v>
      </c>
      <c r="AX23" s="83"/>
    </row>
    <row r="24" spans="2:50" ht="19.5" thickBot="1" x14ac:dyDescent="0.45">
      <c r="B24" s="10" t="s">
        <v>76</v>
      </c>
      <c r="E24" s="82" t="s">
        <v>393</v>
      </c>
      <c r="H24" s="10" t="s">
        <v>385</v>
      </c>
      <c r="I24" s="82" t="s">
        <v>391</v>
      </c>
      <c r="L24" s="82" t="s">
        <v>400</v>
      </c>
      <c r="N24" s="10" t="s">
        <v>385</v>
      </c>
      <c r="O24" s="82" t="s">
        <v>391</v>
      </c>
      <c r="R24" s="82" t="s">
        <v>400</v>
      </c>
      <c r="AX24" s="83"/>
    </row>
    <row r="25" spans="2:50" ht="19.5" thickBot="1" x14ac:dyDescent="0.45">
      <c r="B25" s="10" t="s">
        <v>234</v>
      </c>
      <c r="H25" s="10" t="s">
        <v>435</v>
      </c>
      <c r="L25" s="82" t="s">
        <v>400</v>
      </c>
      <c r="N25" s="10" t="s">
        <v>454</v>
      </c>
      <c r="R25" s="82" t="s">
        <v>400</v>
      </c>
      <c r="AX25" s="83"/>
    </row>
    <row r="26" spans="2:50" ht="19.5" thickBot="1" x14ac:dyDescent="0.45">
      <c r="B26" s="10" t="s">
        <v>389</v>
      </c>
      <c r="F26" s="82" t="s">
        <v>400</v>
      </c>
      <c r="H26" s="10" t="s">
        <v>415</v>
      </c>
      <c r="L26" s="82" t="s">
        <v>400</v>
      </c>
      <c r="AX26" s="83"/>
    </row>
    <row r="27" spans="2:50" ht="19.5" thickBot="1" x14ac:dyDescent="0.45">
      <c r="B27" s="10" t="s">
        <v>216</v>
      </c>
      <c r="F27" s="82" t="s">
        <v>400</v>
      </c>
      <c r="H27" s="10" t="s">
        <v>395</v>
      </c>
      <c r="K27" s="82" t="s">
        <v>393</v>
      </c>
      <c r="AX27" s="83"/>
    </row>
    <row r="28" spans="2:50" ht="19.5" thickBot="1" x14ac:dyDescent="0.45">
      <c r="B28" s="10" t="s">
        <v>236</v>
      </c>
      <c r="H28" s="10" t="s">
        <v>428</v>
      </c>
      <c r="AX28" s="83"/>
    </row>
    <row r="29" spans="2:50" ht="19.5" thickBot="1" x14ac:dyDescent="0.45">
      <c r="B29" s="10" t="s">
        <v>19</v>
      </c>
      <c r="H29" s="10" t="s">
        <v>333</v>
      </c>
      <c r="AX29" s="83"/>
    </row>
    <row r="30" spans="2:50" ht="19.5" thickBot="1" x14ac:dyDescent="0.45">
      <c r="H30" s="10" t="s">
        <v>19</v>
      </c>
      <c r="AX30" s="83"/>
    </row>
    <row r="31" spans="2:50" x14ac:dyDescent="0.4">
      <c r="C31"/>
      <c r="D31"/>
      <c r="E31"/>
      <c r="F31"/>
      <c r="G31"/>
      <c r="I31"/>
      <c r="J31"/>
      <c r="K31"/>
      <c r="L31"/>
      <c r="M31"/>
      <c r="AX31" s="83"/>
    </row>
    <row r="32" spans="2:50" ht="6.75" customHeight="1" x14ac:dyDescent="0.4">
      <c r="AX32" s="83"/>
    </row>
    <row r="33" spans="2:50" ht="6.75" customHeight="1" x14ac:dyDescent="0.4">
      <c r="AX33" s="83"/>
    </row>
    <row r="34" spans="2:50" ht="6.75" customHeight="1" thickBot="1" x14ac:dyDescent="0.45">
      <c r="AX34" s="83"/>
    </row>
    <row r="35" spans="2:50" ht="19.5" thickBot="1" x14ac:dyDescent="0.45">
      <c r="B35" s="27" t="s">
        <v>226</v>
      </c>
      <c r="H35" s="27" t="s">
        <v>175</v>
      </c>
      <c r="N35" s="27" t="s">
        <v>340</v>
      </c>
      <c r="T35" s="27" t="s">
        <v>342</v>
      </c>
      <c r="Y35"/>
      <c r="AX35" s="83"/>
    </row>
    <row r="36" spans="2:50" ht="19.5" thickBot="1" x14ac:dyDescent="0.45">
      <c r="B36" s="27" t="s">
        <v>72</v>
      </c>
      <c r="H36" s="27" t="s">
        <v>140</v>
      </c>
      <c r="N36" s="27" t="s">
        <v>164</v>
      </c>
      <c r="T36" s="27" t="s">
        <v>344</v>
      </c>
      <c r="Y36"/>
      <c r="AX36" s="83"/>
    </row>
    <row r="37" spans="2:50" ht="19.5" thickBot="1" x14ac:dyDescent="0.45">
      <c r="B37" s="37" t="s">
        <v>3</v>
      </c>
      <c r="H37" s="37" t="s">
        <v>3</v>
      </c>
      <c r="N37" s="37" t="s">
        <v>3</v>
      </c>
      <c r="T37" s="37" t="s">
        <v>3</v>
      </c>
      <c r="Y37"/>
      <c r="AX37" s="83"/>
    </row>
    <row r="38" spans="2:50" ht="19.5" thickBot="1" x14ac:dyDescent="0.45">
      <c r="B38" s="10" t="s">
        <v>227</v>
      </c>
      <c r="C38" s="82" t="s">
        <v>391</v>
      </c>
      <c r="D38" s="82" t="s">
        <v>392</v>
      </c>
      <c r="H38" s="10" t="s">
        <v>374</v>
      </c>
      <c r="I38" s="82" t="s">
        <v>391</v>
      </c>
      <c r="J38" s="82" t="s">
        <v>392</v>
      </c>
      <c r="N38" s="10" t="s">
        <v>117</v>
      </c>
      <c r="O38" s="82" t="s">
        <v>391</v>
      </c>
      <c r="R38" s="82" t="s">
        <v>400</v>
      </c>
      <c r="T38" s="10" t="s">
        <v>378</v>
      </c>
      <c r="U38" s="82" t="s">
        <v>391</v>
      </c>
      <c r="Y38"/>
      <c r="AX38" s="83"/>
    </row>
    <row r="39" spans="2:50" ht="19.5" thickBot="1" x14ac:dyDescent="0.45">
      <c r="B39" s="10" t="s">
        <v>66</v>
      </c>
      <c r="H39" s="10" t="s">
        <v>230</v>
      </c>
      <c r="K39" s="82" t="s">
        <v>393</v>
      </c>
      <c r="N39" s="10" t="s">
        <v>374</v>
      </c>
      <c r="O39" s="82" t="s">
        <v>391</v>
      </c>
      <c r="R39" s="82" t="s">
        <v>400</v>
      </c>
      <c r="T39" s="10" t="s">
        <v>48</v>
      </c>
      <c r="U39" s="82" t="s">
        <v>391</v>
      </c>
      <c r="Y39"/>
      <c r="AX39" s="83"/>
    </row>
    <row r="40" spans="2:50" ht="19.5" thickBot="1" x14ac:dyDescent="0.45">
      <c r="B40" s="10" t="s">
        <v>19</v>
      </c>
      <c r="H40" s="10" t="s">
        <v>222</v>
      </c>
      <c r="T40" s="10" t="s">
        <v>350</v>
      </c>
      <c r="Y40"/>
      <c r="AX40" s="83"/>
    </row>
    <row r="41" spans="2:50" ht="19.5" thickBot="1" x14ac:dyDescent="0.45">
      <c r="H41" s="10" t="s">
        <v>66</v>
      </c>
      <c r="T41" s="10" t="s">
        <v>374</v>
      </c>
      <c r="X41" s="82" t="s">
        <v>400</v>
      </c>
      <c r="Y41"/>
      <c r="AX41" s="83"/>
    </row>
    <row r="42" spans="2:50" ht="19.5" thickBot="1" x14ac:dyDescent="0.45">
      <c r="H42" s="10" t="s">
        <v>19</v>
      </c>
      <c r="T42" s="10" t="s">
        <v>348</v>
      </c>
      <c r="Y42"/>
      <c r="AX42" s="83"/>
    </row>
    <row r="43" spans="2:50" ht="19.5" thickBot="1" x14ac:dyDescent="0.45">
      <c r="T43" s="10" t="s">
        <v>354</v>
      </c>
      <c r="Y43"/>
      <c r="AX43" s="83"/>
    </row>
    <row r="44" spans="2:50" ht="19.5" thickBot="1" x14ac:dyDescent="0.45">
      <c r="T44" s="10" t="s">
        <v>365</v>
      </c>
      <c r="Y44"/>
      <c r="AX44" s="83"/>
    </row>
    <row r="45" spans="2:50" ht="19.5" thickBot="1" x14ac:dyDescent="0.45">
      <c r="T45" s="10" t="s">
        <v>441</v>
      </c>
      <c r="Y45"/>
      <c r="AX45" s="83"/>
    </row>
    <row r="46" spans="2:50" ht="19.5" thickBot="1" x14ac:dyDescent="0.45">
      <c r="T46" s="10" t="s">
        <v>51</v>
      </c>
      <c r="Y46"/>
      <c r="AX46" s="83"/>
    </row>
    <row r="47" spans="2:50" x14ac:dyDescent="0.4">
      <c r="T47" s="82"/>
      <c r="Y47"/>
      <c r="AX47" s="83"/>
    </row>
    <row r="48" spans="2:50" ht="6.75" customHeight="1" x14ac:dyDescent="0.4">
      <c r="AX48" s="83"/>
    </row>
    <row r="49" spans="2:50" ht="6.75" customHeight="1" x14ac:dyDescent="0.4">
      <c r="AX49" s="83"/>
    </row>
    <row r="50" spans="2:50" ht="6.75" customHeight="1" thickBot="1" x14ac:dyDescent="0.45">
      <c r="AX50" s="83"/>
    </row>
    <row r="51" spans="2:50" ht="19.5" thickBot="1" x14ac:dyDescent="0.45">
      <c r="B51" s="27" t="s">
        <v>270</v>
      </c>
      <c r="H51" s="27" t="s">
        <v>430</v>
      </c>
      <c r="N51" s="27" t="s">
        <v>308</v>
      </c>
      <c r="T51" s="27" t="s">
        <v>310</v>
      </c>
      <c r="Z51" s="27" t="s">
        <v>312</v>
      </c>
      <c r="AF51" s="27" t="s">
        <v>315</v>
      </c>
      <c r="AL51" s="27" t="s">
        <v>298</v>
      </c>
      <c r="AX51" s="83"/>
    </row>
    <row r="52" spans="2:50" ht="19.5" thickBot="1" x14ac:dyDescent="0.45">
      <c r="B52" s="27" t="s">
        <v>269</v>
      </c>
      <c r="H52" s="27" t="s">
        <v>432</v>
      </c>
      <c r="N52" s="27" t="s">
        <v>307</v>
      </c>
      <c r="T52" s="27" t="s">
        <v>293</v>
      </c>
      <c r="Z52" s="27" t="s">
        <v>296</v>
      </c>
      <c r="AF52" s="27" t="s">
        <v>297</v>
      </c>
      <c r="AL52" s="27" t="s">
        <v>299</v>
      </c>
      <c r="AX52" s="83"/>
    </row>
    <row r="53" spans="2:50" ht="19.5" thickBot="1" x14ac:dyDescent="0.45">
      <c r="B53" s="37" t="s">
        <v>3</v>
      </c>
      <c r="H53" s="37" t="s">
        <v>3</v>
      </c>
      <c r="N53" s="37" t="s">
        <v>3</v>
      </c>
      <c r="T53" s="37" t="s">
        <v>3</v>
      </c>
      <c r="Z53" s="37" t="s">
        <v>3</v>
      </c>
      <c r="AF53" s="37" t="s">
        <v>3</v>
      </c>
      <c r="AL53" s="37" t="s">
        <v>3</v>
      </c>
      <c r="AX53" s="83"/>
    </row>
    <row r="54" spans="2:50" ht="19.5" thickBot="1" x14ac:dyDescent="0.45">
      <c r="B54" s="10" t="s">
        <v>386</v>
      </c>
      <c r="C54" s="82" t="s">
        <v>391</v>
      </c>
      <c r="F54" s="82" t="s">
        <v>400</v>
      </c>
      <c r="H54" s="10" t="s">
        <v>404</v>
      </c>
      <c r="I54" s="82" t="s">
        <v>391</v>
      </c>
      <c r="J54" s="82" t="s">
        <v>392</v>
      </c>
      <c r="N54" s="10" t="s">
        <v>386</v>
      </c>
      <c r="O54" s="82" t="s">
        <v>391</v>
      </c>
      <c r="R54" s="82" t="s">
        <v>400</v>
      </c>
      <c r="T54" s="10" t="s">
        <v>386</v>
      </c>
      <c r="U54" s="82" t="s">
        <v>391</v>
      </c>
      <c r="X54" s="82" t="s">
        <v>400</v>
      </c>
      <c r="Z54" s="10" t="s">
        <v>386</v>
      </c>
      <c r="AA54" s="82" t="s">
        <v>391</v>
      </c>
      <c r="AD54" s="82" t="s">
        <v>400</v>
      </c>
      <c r="AF54" s="10" t="s">
        <v>386</v>
      </c>
      <c r="AG54" s="82" t="s">
        <v>391</v>
      </c>
      <c r="AJ54" s="82" t="s">
        <v>400</v>
      </c>
      <c r="AL54" s="10" t="s">
        <v>386</v>
      </c>
      <c r="AM54" s="82" t="s">
        <v>391</v>
      </c>
      <c r="AP54" s="82" t="s">
        <v>400</v>
      </c>
      <c r="AX54" s="83"/>
    </row>
    <row r="55" spans="2:50" ht="19.5" thickBot="1" x14ac:dyDescent="0.45">
      <c r="B55" s="10" t="s">
        <v>240</v>
      </c>
      <c r="F55" s="82" t="s">
        <v>400</v>
      </c>
      <c r="H55" s="10" t="s">
        <v>389</v>
      </c>
      <c r="L55" s="82" t="s">
        <v>400</v>
      </c>
      <c r="N55" s="10" t="s">
        <v>404</v>
      </c>
      <c r="O55" s="82" t="s">
        <v>391</v>
      </c>
      <c r="R55" s="82" t="s">
        <v>400</v>
      </c>
      <c r="T55" s="10" t="s">
        <v>48</v>
      </c>
      <c r="U55" s="82" t="s">
        <v>391</v>
      </c>
      <c r="Z55" s="10" t="s">
        <v>48</v>
      </c>
      <c r="AA55" s="82" t="s">
        <v>391</v>
      </c>
      <c r="AF55" s="10" t="s">
        <v>48</v>
      </c>
      <c r="AG55" s="82" t="s">
        <v>391</v>
      </c>
      <c r="AL55" s="10" t="s">
        <v>48</v>
      </c>
      <c r="AM55" s="82" t="s">
        <v>391</v>
      </c>
      <c r="AX55" s="83"/>
    </row>
    <row r="56" spans="2:50" ht="19.5" thickBot="1" x14ac:dyDescent="0.45">
      <c r="B56" s="10" t="s">
        <v>276</v>
      </c>
      <c r="H56" s="10" t="s">
        <v>48</v>
      </c>
      <c r="N56" s="10" t="s">
        <v>292</v>
      </c>
      <c r="T56" s="10" t="s">
        <v>295</v>
      </c>
      <c r="X56" s="82" t="s">
        <v>400</v>
      </c>
      <c r="Z56" s="10" t="s">
        <v>314</v>
      </c>
      <c r="AF56" s="10" t="s">
        <v>214</v>
      </c>
      <c r="AL56" s="10" t="s">
        <v>301</v>
      </c>
      <c r="AX56" s="83"/>
    </row>
    <row r="57" spans="2:50" ht="19.5" thickBot="1" x14ac:dyDescent="0.45">
      <c r="B57" s="10" t="s">
        <v>272</v>
      </c>
      <c r="H57" s="10" t="s">
        <v>288</v>
      </c>
      <c r="T57" s="10" t="s">
        <v>19</v>
      </c>
      <c r="Z57" s="10" t="s">
        <v>19</v>
      </c>
      <c r="AF57" s="10" t="s">
        <v>19</v>
      </c>
      <c r="AL57" s="10" t="s">
        <v>240</v>
      </c>
      <c r="AP57" s="82" t="s">
        <v>400</v>
      </c>
      <c r="AX57" s="83"/>
    </row>
    <row r="58" spans="2:50" ht="19.5" thickBot="1" x14ac:dyDescent="0.45">
      <c r="B58" s="10" t="s">
        <v>274</v>
      </c>
      <c r="H58" s="10" t="s">
        <v>368</v>
      </c>
      <c r="AL58" s="10" t="s">
        <v>295</v>
      </c>
      <c r="AP58" s="82" t="s">
        <v>400</v>
      </c>
      <c r="AX58" s="83"/>
    </row>
    <row r="59" spans="2:50" ht="19.5" thickBot="1" x14ac:dyDescent="0.45">
      <c r="B59" s="10" t="s">
        <v>286</v>
      </c>
      <c r="H59" s="10" t="s">
        <v>373</v>
      </c>
      <c r="AL59" s="10" t="s">
        <v>314</v>
      </c>
      <c r="AX59" s="83"/>
    </row>
    <row r="60" spans="2:50" ht="19.5" thickBot="1" x14ac:dyDescent="0.45">
      <c r="B60" s="10" t="s">
        <v>19</v>
      </c>
      <c r="H60" s="10" t="s">
        <v>290</v>
      </c>
      <c r="AL60" s="10" t="s">
        <v>214</v>
      </c>
      <c r="AX60" s="83"/>
    </row>
    <row r="61" spans="2:50" ht="19.5" thickBot="1" x14ac:dyDescent="0.45">
      <c r="B61" s="82"/>
      <c r="H61" s="10" t="s">
        <v>51</v>
      </c>
      <c r="AL61" s="10" t="s">
        <v>303</v>
      </c>
      <c r="AX61" s="83"/>
    </row>
    <row r="62" spans="2:50" ht="19.5" thickBot="1" x14ac:dyDescent="0.45">
      <c r="B62" s="82"/>
      <c r="H62" s="10" t="s">
        <v>19</v>
      </c>
      <c r="AL62" s="10" t="s">
        <v>19</v>
      </c>
      <c r="AX62" s="83"/>
    </row>
    <row r="63" spans="2:50" x14ac:dyDescent="0.4">
      <c r="B63" s="82"/>
      <c r="H63" s="82"/>
      <c r="N63" s="82"/>
      <c r="T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X63" s="83"/>
    </row>
    <row r="64" spans="2:50" ht="6.75" customHeight="1" x14ac:dyDescent="0.4">
      <c r="AX64" s="83"/>
    </row>
    <row r="65" spans="2:50" ht="6.75" customHeight="1" x14ac:dyDescent="0.4">
      <c r="AX65" s="83"/>
    </row>
    <row r="66" spans="2:50" ht="6.75" customHeight="1" thickBot="1" x14ac:dyDescent="0.45">
      <c r="AX66" s="83"/>
    </row>
    <row r="67" spans="2:50" ht="19.5" thickBot="1" x14ac:dyDescent="0.45">
      <c r="B67" s="27" t="s">
        <v>168</v>
      </c>
      <c r="H67" s="27" t="s">
        <v>263</v>
      </c>
      <c r="N67" s="27" t="s">
        <v>268</v>
      </c>
      <c r="AX67" s="83"/>
    </row>
    <row r="68" spans="2:50" ht="19.5" thickBot="1" x14ac:dyDescent="0.45">
      <c r="B68" s="27" t="s">
        <v>65</v>
      </c>
      <c r="H68" s="27" t="s">
        <v>262</v>
      </c>
      <c r="N68" s="27" t="s">
        <v>264</v>
      </c>
      <c r="AX68" s="83"/>
    </row>
    <row r="69" spans="2:50" ht="19.5" thickBot="1" x14ac:dyDescent="0.45">
      <c r="B69" s="37" t="s">
        <v>3</v>
      </c>
      <c r="H69" s="37" t="s">
        <v>3</v>
      </c>
      <c r="N69" s="37" t="s">
        <v>3</v>
      </c>
      <c r="AX69" s="83"/>
    </row>
    <row r="70" spans="2:50" ht="19.5" thickBot="1" x14ac:dyDescent="0.45">
      <c r="B70" s="10" t="s">
        <v>43</v>
      </c>
      <c r="C70" s="82" t="s">
        <v>391</v>
      </c>
      <c r="E70" s="82" t="s">
        <v>393</v>
      </c>
      <c r="H70" s="10" t="s">
        <v>240</v>
      </c>
      <c r="I70" s="82" t="s">
        <v>391</v>
      </c>
      <c r="J70" s="82" t="s">
        <v>392</v>
      </c>
      <c r="N70" s="10" t="s">
        <v>265</v>
      </c>
      <c r="O70" s="82" t="s">
        <v>391</v>
      </c>
      <c r="P70" s="82" t="s">
        <v>392</v>
      </c>
      <c r="AX70" s="83"/>
    </row>
    <row r="71" spans="2:50" ht="19.5" thickBot="1" x14ac:dyDescent="0.45">
      <c r="B71" s="10" t="s">
        <v>48</v>
      </c>
      <c r="C71" s="82" t="s">
        <v>391</v>
      </c>
      <c r="H71" s="10" t="s">
        <v>242</v>
      </c>
      <c r="N71" s="10" t="s">
        <v>42</v>
      </c>
      <c r="AX71" s="83"/>
    </row>
    <row r="72" spans="2:50" ht="19.5" thickBot="1" x14ac:dyDescent="0.45">
      <c r="B72" s="10" t="s">
        <v>107</v>
      </c>
      <c r="E72" s="82" t="s">
        <v>393</v>
      </c>
      <c r="H72" s="10" t="s">
        <v>244</v>
      </c>
      <c r="N72" s="10" t="s">
        <v>62</v>
      </c>
      <c r="AX72" s="83"/>
    </row>
    <row r="73" spans="2:50" ht="19.5" thickBot="1" x14ac:dyDescent="0.45">
      <c r="B73" s="10" t="s">
        <v>66</v>
      </c>
      <c r="H73" s="10" t="s">
        <v>246</v>
      </c>
      <c r="N73" s="10" t="s">
        <v>63</v>
      </c>
      <c r="AX73" s="83"/>
    </row>
    <row r="74" spans="2:50" ht="19.5" thickBot="1" x14ac:dyDescent="0.45">
      <c r="B74" s="10" t="s">
        <v>19</v>
      </c>
      <c r="H74" s="10" t="s">
        <v>248</v>
      </c>
      <c r="N74" s="10" t="s">
        <v>267</v>
      </c>
      <c r="AX74" s="83"/>
    </row>
    <row r="75" spans="2:50" ht="19.5" thickBot="1" x14ac:dyDescent="0.45">
      <c r="H75" s="10" t="s">
        <v>250</v>
      </c>
      <c r="AX75" s="83"/>
    </row>
    <row r="76" spans="2:50" ht="19.5" thickBot="1" x14ac:dyDescent="0.45">
      <c r="H76" s="10" t="s">
        <v>252</v>
      </c>
      <c r="AX76" s="83"/>
    </row>
    <row r="77" spans="2:50" ht="19.5" thickBot="1" x14ac:dyDescent="0.45">
      <c r="H77" s="10" t="s">
        <v>254</v>
      </c>
      <c r="AX77" s="83"/>
    </row>
    <row r="78" spans="2:50" ht="19.5" thickBot="1" x14ac:dyDescent="0.45">
      <c r="H78" s="10" t="s">
        <v>256</v>
      </c>
      <c r="AX78" s="83"/>
    </row>
    <row r="79" spans="2:50" ht="19.5" thickBot="1" x14ac:dyDescent="0.45">
      <c r="H79" s="10" t="s">
        <v>259</v>
      </c>
      <c r="AX79" s="83"/>
    </row>
    <row r="80" spans="2:50" ht="19.5" thickBot="1" x14ac:dyDescent="0.45">
      <c r="H80" s="10" t="s">
        <v>261</v>
      </c>
      <c r="AX80" s="83"/>
    </row>
    <row r="81" spans="2:50" x14ac:dyDescent="0.4">
      <c r="C81"/>
      <c r="D81"/>
      <c r="E81"/>
      <c r="F81"/>
      <c r="G81"/>
      <c r="I81"/>
      <c r="J81"/>
      <c r="K81"/>
      <c r="L81"/>
      <c r="M81"/>
      <c r="O81"/>
      <c r="P81"/>
      <c r="Q81"/>
      <c r="AX81" s="83"/>
    </row>
    <row r="82" spans="2:50" ht="6.75" customHeight="1" x14ac:dyDescent="0.4">
      <c r="AX82" s="83"/>
    </row>
    <row r="83" spans="2:50" ht="6.75" customHeight="1" x14ac:dyDescent="0.4">
      <c r="B83" s="82"/>
      <c r="H83" s="82"/>
      <c r="N83" s="82"/>
      <c r="T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X83" s="83"/>
    </row>
    <row r="84" spans="2:50" ht="6.75" customHeight="1" x14ac:dyDescent="0.4">
      <c r="B84" s="82"/>
      <c r="H84" s="82"/>
      <c r="N84" s="82"/>
      <c r="T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X84" s="83"/>
    </row>
    <row r="85" spans="2:50" x14ac:dyDescent="0.4">
      <c r="B85" s="82"/>
      <c r="H85" s="82"/>
      <c r="N85" s="82"/>
      <c r="T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X85" s="83"/>
    </row>
    <row r="86" spans="2:50" x14ac:dyDescent="0.4">
      <c r="B86" s="82"/>
      <c r="H86" s="82"/>
      <c r="N86" s="82"/>
      <c r="T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X86" s="83"/>
    </row>
    <row r="87" spans="2:50" x14ac:dyDescent="0.4">
      <c r="B87" s="82"/>
      <c r="H87" s="82"/>
      <c r="N87" s="82"/>
      <c r="T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X87" s="83"/>
    </row>
    <row r="88" spans="2:50" x14ac:dyDescent="0.4">
      <c r="B88" s="82"/>
      <c r="H88" s="82"/>
      <c r="N88" s="82"/>
      <c r="T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X88" s="83"/>
    </row>
    <row r="89" spans="2:50" x14ac:dyDescent="0.4">
      <c r="B89" s="82"/>
      <c r="H89" s="82"/>
      <c r="N89" s="82"/>
      <c r="T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X89" s="83"/>
    </row>
    <row r="90" spans="2:50" x14ac:dyDescent="0.4">
      <c r="B90" s="82"/>
      <c r="H90" s="82"/>
      <c r="N90" s="82"/>
      <c r="T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X90" s="83"/>
    </row>
    <row r="91" spans="2:50" x14ac:dyDescent="0.4">
      <c r="B91" s="82"/>
      <c r="H91" s="82"/>
      <c r="N91" s="82"/>
      <c r="T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X91" s="83"/>
    </row>
    <row r="92" spans="2:50" x14ac:dyDescent="0.4">
      <c r="B92" s="82"/>
      <c r="H92" s="82"/>
      <c r="N92" s="82"/>
      <c r="T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X92" s="83"/>
    </row>
    <row r="93" spans="2:50" x14ac:dyDescent="0.4">
      <c r="B93" s="82"/>
      <c r="H93" s="82"/>
      <c r="N93" s="82"/>
      <c r="T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X93" s="83"/>
    </row>
    <row r="94" spans="2:50" x14ac:dyDescent="0.4">
      <c r="B94" s="82"/>
      <c r="H94" s="82"/>
      <c r="N94" s="82"/>
      <c r="T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X94" s="83"/>
    </row>
    <row r="95" spans="2:50" x14ac:dyDescent="0.4">
      <c r="B95" s="82"/>
      <c r="H95" s="82"/>
      <c r="N95" s="82"/>
      <c r="T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X95" s="83"/>
    </row>
    <row r="96" spans="2:50" x14ac:dyDescent="0.4">
      <c r="B96" s="82"/>
      <c r="H96" s="82"/>
      <c r="N96" s="82"/>
      <c r="T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X96" s="83"/>
    </row>
    <row r="97" spans="1:50" x14ac:dyDescent="0.4">
      <c r="B97" s="82"/>
      <c r="H97" s="82"/>
      <c r="N97" s="82"/>
      <c r="T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X97" s="83"/>
    </row>
    <row r="98" spans="1:50" x14ac:dyDescent="0.4">
      <c r="B98" s="82"/>
      <c r="H98" s="82"/>
      <c r="N98" s="82"/>
      <c r="T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X98" s="83"/>
    </row>
    <row r="99" spans="1:50" ht="6.75" customHeight="1" x14ac:dyDescent="0.4">
      <c r="B99" s="82"/>
      <c r="H99" s="82"/>
      <c r="N99" s="82"/>
      <c r="T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X99" s="83"/>
    </row>
    <row r="100" spans="1:50" ht="6.75" customHeight="1" x14ac:dyDescent="0.4">
      <c r="B100" s="82"/>
      <c r="H100" s="82"/>
      <c r="N100" s="82"/>
      <c r="T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X100" s="83"/>
    </row>
    <row r="101" spans="1:50" ht="6.75" customHeight="1" x14ac:dyDescent="0.4">
      <c r="B101" s="82"/>
      <c r="H101" s="82"/>
      <c r="N101" s="82"/>
      <c r="T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X101" s="83"/>
    </row>
    <row r="102" spans="1:50" ht="8.25" customHeight="1" x14ac:dyDescent="0.4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9E41-EC0A-4823-9F15-7F1C838DB771}">
  <dimension ref="B1:Q14"/>
  <sheetViews>
    <sheetView zoomScale="75" zoomScaleNormal="75" zoomScaleSheetLayoutView="70" workbookViewId="0">
      <pane ySplit="4" topLeftCell="A5" activePane="bottomLeft" state="frozen"/>
      <selection activeCell="K31" sqref="K31"/>
      <selection pane="bottomLeft" activeCell="G36" sqref="G36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223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55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 t="shared" ref="B5:B14" si="0">ROW()-4</f>
        <v>1</v>
      </c>
      <c r="C5" s="9" t="s">
        <v>79</v>
      </c>
      <c r="D5" s="10" t="s">
        <v>415</v>
      </c>
      <c r="E5" s="9" t="s">
        <v>26</v>
      </c>
      <c r="F5" s="11">
        <v>20</v>
      </c>
      <c r="G5" s="9" t="s">
        <v>80</v>
      </c>
      <c r="H5" s="9"/>
      <c r="I5" s="12" t="s">
        <v>59</v>
      </c>
      <c r="J5" s="12" t="s">
        <v>81</v>
      </c>
      <c r="K5" s="9"/>
      <c r="M5" s="14"/>
      <c r="N5" s="14"/>
      <c r="O5" s="15" t="s">
        <v>161</v>
      </c>
      <c r="P5" s="16" t="str">
        <f>IF(M5&lt;&gt;"",SUBSTITUTE(SUBSTITUTE(SUBSTITUTE(SUBSTITUTE($P$4,"%TABLE%", $D$2),"%COLUMN%", C5),"%REFERENCES%", M5),"%OPTION%", N5),"")</f>
        <v/>
      </c>
    </row>
    <row r="6" spans="2:17" ht="18.75" customHeight="1" thickBot="1" x14ac:dyDescent="0.45">
      <c r="B6" s="8">
        <f t="shared" si="0"/>
        <v>2</v>
      </c>
      <c r="C6" s="9" t="s">
        <v>187</v>
      </c>
      <c r="D6" s="10" t="s">
        <v>134</v>
      </c>
      <c r="E6" s="9" t="s">
        <v>84</v>
      </c>
      <c r="F6" s="11" t="s">
        <v>68</v>
      </c>
      <c r="G6" s="9" t="s">
        <v>144</v>
      </c>
      <c r="H6" s="9"/>
      <c r="I6" s="12" t="s">
        <v>59</v>
      </c>
      <c r="J6" s="12"/>
      <c r="K6" s="9" t="s">
        <v>336</v>
      </c>
      <c r="M6" s="14"/>
      <c r="N6" s="14"/>
      <c r="O6" s="15" t="s">
        <v>161</v>
      </c>
      <c r="P6" s="16" t="str">
        <f>IF(M6&lt;&gt;"",SUBSTITUTE(SUBSTITUTE(SUBSTITUTE(SUBSTITUTE($P$4,"%TABLE%", $D$2),"%COLUMN%", C6),"%REFERENCES%", M6),"%OPTION%", N6),"")</f>
        <v/>
      </c>
    </row>
    <row r="7" spans="2:17" ht="18.75" customHeight="1" thickBot="1" x14ac:dyDescent="0.45">
      <c r="B7" s="8">
        <f t="shared" si="0"/>
        <v>3</v>
      </c>
      <c r="C7" s="9" t="s">
        <v>332</v>
      </c>
      <c r="D7" s="10" t="s">
        <v>333</v>
      </c>
      <c r="E7" s="9" t="s">
        <v>426</v>
      </c>
      <c r="F7" s="11"/>
      <c r="G7" s="9"/>
      <c r="H7" s="45" t="s">
        <v>414</v>
      </c>
      <c r="I7" s="12" t="s">
        <v>59</v>
      </c>
      <c r="J7" s="12"/>
      <c r="K7" s="9"/>
      <c r="M7" s="14"/>
      <c r="N7" s="14"/>
      <c r="O7" s="15" t="s">
        <v>161</v>
      </c>
      <c r="P7" s="16" t="str">
        <f>IF(M7&lt;&gt;"",SUBSTITUTE(SUBSTITUTE(SUBSTITUTE(SUBSTITUTE($P$4,"%TABLE%", $D$2),"%COLUMN%", C7),"%REFERENCES%", M7),"%OPTION%", N7),"")</f>
        <v/>
      </c>
    </row>
    <row r="8" spans="2:17" ht="18.75" customHeight="1" thickBot="1" x14ac:dyDescent="0.45">
      <c r="B8" s="8">
        <f t="shared" si="0"/>
        <v>4</v>
      </c>
      <c r="C8" s="9" t="s">
        <v>278</v>
      </c>
      <c r="D8" s="10" t="s">
        <v>229</v>
      </c>
      <c r="E8" s="9" t="s">
        <v>83</v>
      </c>
      <c r="F8" s="11" t="s">
        <v>279</v>
      </c>
      <c r="G8" s="9"/>
      <c r="H8" s="45" t="s">
        <v>220</v>
      </c>
      <c r="I8" s="12" t="s">
        <v>59</v>
      </c>
      <c r="J8" s="12"/>
      <c r="K8" s="9" t="s">
        <v>280</v>
      </c>
      <c r="M8" s="14"/>
      <c r="N8" s="14"/>
      <c r="O8" s="15" t="s">
        <v>161</v>
      </c>
      <c r="P8" s="16" t="str">
        <f>IF(M8&lt;&gt;"",SUBSTITUTE(SUBSTITUTE(SUBSTITUTE(SUBSTITUTE($P$4,"%TABLE%", $D$2),"%COLUMN%", C8),"%REFERENCES%", M8),"%OPTION%", N8),"")</f>
        <v/>
      </c>
    </row>
    <row r="9" spans="2:17" ht="18.75" customHeight="1" thickBot="1" x14ac:dyDescent="0.45">
      <c r="B9" s="8">
        <f t="shared" si="0"/>
        <v>5</v>
      </c>
      <c r="C9" s="9" t="s">
        <v>397</v>
      </c>
      <c r="D9" s="10" t="s">
        <v>385</v>
      </c>
      <c r="E9" s="9" t="s">
        <v>26</v>
      </c>
      <c r="F9" s="11">
        <v>20</v>
      </c>
      <c r="G9" s="9" t="s">
        <v>35</v>
      </c>
      <c r="H9" s="9"/>
      <c r="I9" s="12" t="s">
        <v>59</v>
      </c>
      <c r="J9" s="12"/>
      <c r="K9" s="9"/>
      <c r="M9" s="14" t="s">
        <v>396</v>
      </c>
      <c r="N9" s="14"/>
      <c r="O9" s="15" t="s">
        <v>161</v>
      </c>
      <c r="P9" s="16" t="str">
        <f t="shared" ref="P9" si="1">IF(M9&lt;&gt;"",SUBSTITUTE(SUBSTITUTE(SUBSTITUTE(SUBSTITUTE($P$4,"%TABLE%", $D$2),"%COLUMN%", C9),"%REFERENCES%", M9),"%OPTION%", N9),"")</f>
        <v>ALTER TABLE m_account DROP FOREIGN KEY IF EXISTS m_account_user_id; ALTER TABLE m_account ADD CONSTRAINT m_account_user_id FOREIGN KEY (user_id) REFERENCES m_user(id);</v>
      </c>
    </row>
    <row r="10" spans="2:17" ht="18.75" customHeight="1" thickBot="1" x14ac:dyDescent="0.45">
      <c r="B10" s="8">
        <f t="shared" si="0"/>
        <v>6</v>
      </c>
      <c r="C10" s="9" t="s">
        <v>126</v>
      </c>
      <c r="D10" s="10" t="s">
        <v>19</v>
      </c>
      <c r="E10" s="9" t="s">
        <v>87</v>
      </c>
      <c r="F10" s="11"/>
      <c r="G10" s="9"/>
      <c r="H10" s="9"/>
      <c r="I10" s="12"/>
      <c r="J10" s="12"/>
      <c r="K10" s="9"/>
      <c r="M10" s="14"/>
      <c r="N10" s="14"/>
      <c r="O10" s="15" t="s">
        <v>161</v>
      </c>
      <c r="P10" s="16" t="str">
        <f>IF(M10&lt;&gt;"",SUBSTITUTE(SUBSTITUTE(SUBSTITUTE(SUBSTITUTE($P$4,"%TABLE%", $D$2),"%COLUMN%", C10),"%REFERENCES%", M10),"%OPTION%", N10),"")</f>
        <v/>
      </c>
    </row>
    <row r="11" spans="2:17" ht="18.75" customHeight="1" thickBot="1" x14ac:dyDescent="0.45">
      <c r="B11" s="8">
        <f t="shared" si="0"/>
        <v>7</v>
      </c>
      <c r="C11" s="23" t="s">
        <v>121</v>
      </c>
      <c r="D11" s="24" t="s">
        <v>73</v>
      </c>
      <c r="E11" s="23" t="s">
        <v>26</v>
      </c>
      <c r="F11" s="25">
        <v>20</v>
      </c>
      <c r="G11" s="23" t="s">
        <v>35</v>
      </c>
      <c r="H11" s="23" t="s">
        <v>78</v>
      </c>
      <c r="I11" s="26" t="s">
        <v>59</v>
      </c>
      <c r="J11" s="26"/>
      <c r="K11" s="23"/>
      <c r="M11" s="14"/>
      <c r="N11" s="14"/>
      <c r="O11" s="15" t="s">
        <v>161</v>
      </c>
      <c r="P11" s="16" t="str">
        <f>IF(M11&lt;&gt;"",SUBSTITUTE(SUBSTITUTE(SUBSTITUTE(SUBSTITUTE($P$4,"%TABLE%", $D$2),"%COLUMN%", C11),"%REFERENCES%", M11),"%OPTION%", N11),"")</f>
        <v/>
      </c>
    </row>
    <row r="12" spans="2:17" ht="18.75" customHeight="1" thickBot="1" x14ac:dyDescent="0.45">
      <c r="B12" s="8">
        <f t="shared" si="0"/>
        <v>8</v>
      </c>
      <c r="C12" s="23" t="s">
        <v>122</v>
      </c>
      <c r="D12" s="24" t="s">
        <v>36</v>
      </c>
      <c r="E12" s="23" t="s">
        <v>426</v>
      </c>
      <c r="F12" s="25"/>
      <c r="G12" s="23"/>
      <c r="H12" s="23" t="s">
        <v>414</v>
      </c>
      <c r="I12" s="26" t="s">
        <v>59</v>
      </c>
      <c r="J12" s="26"/>
      <c r="K12" s="23"/>
      <c r="M12" s="14"/>
      <c r="N12" s="14"/>
      <c r="O12" s="15" t="s">
        <v>161</v>
      </c>
      <c r="P12" s="16" t="str">
        <f>IF(M12&lt;&gt;"",SUBSTITUTE(SUBSTITUTE(SUBSTITUTE(SUBSTITUTE($P$4,"%TABLE%", $D$2),"%COLUMN%", C12),"%REFERENCES%", M12),"%OPTION%", N12),"")</f>
        <v/>
      </c>
    </row>
    <row r="13" spans="2:17" ht="18.75" customHeight="1" thickBot="1" x14ac:dyDescent="0.45">
      <c r="B13" s="8">
        <f t="shared" si="0"/>
        <v>9</v>
      </c>
      <c r="C13" s="23" t="s">
        <v>123</v>
      </c>
      <c r="D13" s="24" t="s">
        <v>74</v>
      </c>
      <c r="E13" s="23" t="s">
        <v>26</v>
      </c>
      <c r="F13" s="25">
        <v>20</v>
      </c>
      <c r="G13" s="23" t="s">
        <v>35</v>
      </c>
      <c r="H13" s="23" t="s">
        <v>78</v>
      </c>
      <c r="I13" s="26" t="s">
        <v>59</v>
      </c>
      <c r="J13" s="26"/>
      <c r="K13" s="23"/>
      <c r="M13" s="14"/>
      <c r="N13" s="14"/>
      <c r="O13" s="15" t="s">
        <v>161</v>
      </c>
      <c r="P13" s="16" t="str">
        <f>IF(M13&lt;&gt;"",SUBSTITUTE(SUBSTITUTE(SUBSTITUTE(SUBSTITUTE($P$4,"%TABLE%", $D$2),"%COLUMN%", C13),"%REFERENCES%", M13),"%OPTION%", N13),"")</f>
        <v/>
      </c>
    </row>
    <row r="14" spans="2:17" ht="18.75" customHeight="1" thickBot="1" x14ac:dyDescent="0.45">
      <c r="B14" s="8">
        <f t="shared" si="0"/>
        <v>10</v>
      </c>
      <c r="C14" s="23" t="s">
        <v>124</v>
      </c>
      <c r="D14" s="24" t="s">
        <v>37</v>
      </c>
      <c r="E14" s="23" t="s">
        <v>34</v>
      </c>
      <c r="F14" s="25"/>
      <c r="G14" s="23"/>
      <c r="H14" s="23" t="s">
        <v>58</v>
      </c>
      <c r="I14" s="26" t="s">
        <v>59</v>
      </c>
      <c r="J14" s="26"/>
      <c r="K14" s="23"/>
      <c r="M14" s="14"/>
      <c r="N14" s="14"/>
      <c r="O14" s="15" t="s">
        <v>161</v>
      </c>
      <c r="P14" s="16" t="str">
        <f>IF(M14&lt;&gt;"",SUBSTITUTE(SUBSTITUTE(SUBSTITUTE(SUBSTITUTE($P$4,"%TABLE%", $D$2),"%COLUMN%", C14),"%REFERENCES%", M14),"%OPTION%", N14),"")</f>
        <v/>
      </c>
    </row>
  </sheetData>
  <phoneticPr fontId="1"/>
  <pageMargins left="0.7" right="0.7" top="0.75" bottom="0.75" header="0.3" footer="0.3"/>
  <pageSetup paperSize="9" scale="6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5782-B801-4535-BD0D-272FAA4216B6}">
  <dimension ref="B1:Q26"/>
  <sheetViews>
    <sheetView zoomScale="75" zoomScaleNormal="75" zoomScaleSheetLayoutView="70" workbookViewId="0">
      <pane ySplit="4" topLeftCell="A5" activePane="bottomLeft" state="frozen"/>
      <selection activeCell="H21" sqref="G21:H21"/>
      <selection pane="bottomLeft" activeCell="G36" sqref="G36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382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384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 t="shared" ref="B5:B13" si="0">ROW()-4</f>
        <v>1</v>
      </c>
      <c r="C5" s="9" t="s">
        <v>79</v>
      </c>
      <c r="D5" s="10" t="s">
        <v>386</v>
      </c>
      <c r="E5" s="9" t="s">
        <v>26</v>
      </c>
      <c r="F5" s="11">
        <v>20</v>
      </c>
      <c r="G5" s="9" t="s">
        <v>80</v>
      </c>
      <c r="H5" s="9"/>
      <c r="I5" s="12" t="s">
        <v>59</v>
      </c>
      <c r="J5" s="12" t="s">
        <v>81</v>
      </c>
      <c r="K5" s="9"/>
      <c r="M5" s="14"/>
      <c r="N5" s="14"/>
      <c r="O5" s="15" t="s">
        <v>161</v>
      </c>
      <c r="P5" s="16" t="str">
        <f>IF(M5&lt;&gt;"",SUBSTITUTE(SUBSTITUTE(SUBSTITUTE( SUBSTITUTE($P$4,"%TABLE%",#REF!),"%COLUMN%", C5),"%REFERENCES%", M5),"%OPTION%", N5),"")</f>
        <v/>
      </c>
    </row>
    <row r="6" spans="2:17" ht="18.75" customHeight="1" thickBot="1" x14ac:dyDescent="0.45">
      <c r="B6" s="8">
        <f>ROW()-4</f>
        <v>2</v>
      </c>
      <c r="C6" s="9" t="s">
        <v>228</v>
      </c>
      <c r="D6" s="10" t="s">
        <v>387</v>
      </c>
      <c r="E6" s="9" t="s">
        <v>87</v>
      </c>
      <c r="F6" s="11"/>
      <c r="G6" s="9"/>
      <c r="H6" s="9"/>
      <c r="I6" s="12" t="s">
        <v>59</v>
      </c>
      <c r="J6" s="12"/>
      <c r="K6" s="9"/>
      <c r="M6" s="14"/>
      <c r="N6" s="14"/>
      <c r="O6" s="15" t="s">
        <v>161</v>
      </c>
      <c r="P6" s="16" t="str">
        <f>IF(M6&lt;&gt;"",SUBSTITUTE(SUBSTITUTE(SUBSTITUTE(SUBSTITUTE(m_account!$P$4,"%TABLE%", m_account!$D$2),"%COLUMN%", C6),"%REFERENCES%", M6),"%OPTION%", N6),"")</f>
        <v/>
      </c>
    </row>
    <row r="7" spans="2:17" ht="18.75" customHeight="1" thickBot="1" x14ac:dyDescent="0.45">
      <c r="B7" s="8">
        <f t="shared" si="0"/>
        <v>3</v>
      </c>
      <c r="C7" s="9" t="s">
        <v>398</v>
      </c>
      <c r="D7" s="10" t="s">
        <v>388</v>
      </c>
      <c r="E7" s="9" t="s">
        <v>83</v>
      </c>
      <c r="F7" s="11" t="s">
        <v>205</v>
      </c>
      <c r="G7" s="9"/>
      <c r="H7" s="45"/>
      <c r="I7" s="12" t="s">
        <v>59</v>
      </c>
      <c r="J7" s="12"/>
      <c r="K7" s="9" t="s">
        <v>380</v>
      </c>
      <c r="M7" s="14"/>
      <c r="N7" s="14"/>
      <c r="O7" s="15" t="s">
        <v>161</v>
      </c>
      <c r="P7" s="16" t="str">
        <f>IF(M7&lt;&gt;"",SUBSTITUTE(SUBSTITUTE(SUBSTITUTE(SUBSTITUTE($P$4,"%TABLE%", $D$2),"%COLUMN%", C7),"%REFERENCES%", M7),"%OPTION%", N7),"")</f>
        <v/>
      </c>
    </row>
    <row r="8" spans="2:17" ht="18.75" customHeight="1" thickBot="1" x14ac:dyDescent="0.45">
      <c r="B8" s="8">
        <f t="shared" si="0"/>
        <v>4</v>
      </c>
      <c r="C8" s="9" t="s">
        <v>394</v>
      </c>
      <c r="D8" s="10" t="s">
        <v>390</v>
      </c>
      <c r="E8" s="9" t="s">
        <v>26</v>
      </c>
      <c r="F8" s="11">
        <v>20</v>
      </c>
      <c r="G8" s="9" t="s">
        <v>35</v>
      </c>
      <c r="H8" s="9"/>
      <c r="I8" s="12" t="s">
        <v>59</v>
      </c>
      <c r="J8" s="12"/>
      <c r="K8" s="9"/>
      <c r="M8" s="14" t="s">
        <v>200</v>
      </c>
      <c r="N8" s="14"/>
      <c r="O8" s="15" t="s">
        <v>161</v>
      </c>
      <c r="P8" s="16" t="str">
        <f>IF(M8&lt;&gt;"",SUBSTITUTE(SUBSTITUTE(SUBSTITUTE(SUBSTITUTE($P$4,"%TABLE%", $D$2),"%COLUMN%", C8),"%REFERENCES%", M8),"%OPTION%", N8),"")</f>
        <v>ALTER TABLE m_user DROP FOREIGN KEY IF EXISTS m_user_default_authority_id; ALTER TABLE m_user ADD CONSTRAINT m_user_default_authority_id FOREIGN KEY (default_authority_id) REFERENCES m_authority(id);</v>
      </c>
    </row>
    <row r="9" spans="2:17" ht="18.75" customHeight="1" thickBot="1" x14ac:dyDescent="0.45">
      <c r="B9" s="8">
        <f t="shared" si="0"/>
        <v>5</v>
      </c>
      <c r="C9" s="9" t="s">
        <v>213</v>
      </c>
      <c r="D9" s="10" t="s">
        <v>214</v>
      </c>
      <c r="E9" s="9" t="s">
        <v>215</v>
      </c>
      <c r="F9" s="11"/>
      <c r="G9" s="9"/>
      <c r="H9" s="9"/>
      <c r="I9" s="12"/>
      <c r="J9" s="12"/>
      <c r="K9" s="9"/>
      <c r="M9" s="14"/>
      <c r="N9" s="14"/>
      <c r="O9" s="15" t="s">
        <v>161</v>
      </c>
      <c r="P9" s="16" t="str">
        <f>IF(M9&lt;&gt;"",SUBSTITUTE(SUBSTITUTE(SUBSTITUTE( SUBSTITUTE($P$4,"%TABLE%",#REF!),"%COLUMN%", C9),"%REFERENCES%", M9),"%OPTION%", N9),"")</f>
        <v/>
      </c>
    </row>
    <row r="10" spans="2:17" ht="18.75" customHeight="1" thickBot="1" x14ac:dyDescent="0.45">
      <c r="B10" s="8">
        <f t="shared" si="0"/>
        <v>6</v>
      </c>
      <c r="C10" s="23" t="s">
        <v>121</v>
      </c>
      <c r="D10" s="24" t="s">
        <v>73</v>
      </c>
      <c r="E10" s="23" t="s">
        <v>26</v>
      </c>
      <c r="F10" s="25">
        <v>20</v>
      </c>
      <c r="G10" s="23" t="s">
        <v>35</v>
      </c>
      <c r="H10" s="23" t="s">
        <v>78</v>
      </c>
      <c r="I10" s="26" t="s">
        <v>59</v>
      </c>
      <c r="J10" s="26"/>
      <c r="K10" s="23"/>
      <c r="M10" s="14"/>
      <c r="N10" s="14"/>
      <c r="O10" s="15" t="s">
        <v>161</v>
      </c>
      <c r="P10" s="16" t="str">
        <f>IF(M10&lt;&gt;"",SUBSTITUTE(SUBSTITUTE(SUBSTITUTE( SUBSTITUTE($P$4,"%TABLE%",#REF!),"%COLUMN%", C10),"%REFERENCES%", M10),"%OPTION%", N10),"")</f>
        <v/>
      </c>
    </row>
    <row r="11" spans="2:17" ht="18.75" customHeight="1" thickBot="1" x14ac:dyDescent="0.45">
      <c r="B11" s="8">
        <f t="shared" si="0"/>
        <v>7</v>
      </c>
      <c r="C11" s="23" t="s">
        <v>122</v>
      </c>
      <c r="D11" s="24" t="s">
        <v>36</v>
      </c>
      <c r="E11" s="23" t="s">
        <v>34</v>
      </c>
      <c r="F11" s="25"/>
      <c r="G11" s="23"/>
      <c r="H11" s="23" t="s">
        <v>58</v>
      </c>
      <c r="I11" s="26" t="s">
        <v>59</v>
      </c>
      <c r="J11" s="26"/>
      <c r="K11" s="23"/>
      <c r="M11" s="14"/>
      <c r="N11" s="14"/>
      <c r="O11" s="15" t="s">
        <v>161</v>
      </c>
      <c r="P11" s="16" t="str">
        <f>IF(M11&lt;&gt;"",SUBSTITUTE(SUBSTITUTE(SUBSTITUTE( SUBSTITUTE($P$4,"%TABLE%",#REF!),"%COLUMN%", C11),"%REFERENCES%", M11),"%OPTION%", N11),"")</f>
        <v/>
      </c>
    </row>
    <row r="12" spans="2:17" ht="18.75" customHeight="1" thickBot="1" x14ac:dyDescent="0.45">
      <c r="B12" s="8">
        <f t="shared" si="0"/>
        <v>8</v>
      </c>
      <c r="C12" s="23" t="s">
        <v>123</v>
      </c>
      <c r="D12" s="24" t="s">
        <v>74</v>
      </c>
      <c r="E12" s="23" t="s">
        <v>26</v>
      </c>
      <c r="F12" s="25">
        <v>20</v>
      </c>
      <c r="G12" s="23" t="s">
        <v>35</v>
      </c>
      <c r="H12" s="23" t="s">
        <v>78</v>
      </c>
      <c r="I12" s="26" t="s">
        <v>59</v>
      </c>
      <c r="J12" s="26"/>
      <c r="K12" s="23"/>
      <c r="M12" s="14"/>
      <c r="N12" s="14"/>
      <c r="O12" s="15" t="s">
        <v>161</v>
      </c>
      <c r="P12" s="16" t="str">
        <f>IF(M12&lt;&gt;"",SUBSTITUTE(SUBSTITUTE(SUBSTITUTE( SUBSTITUTE($P$4,"%TABLE%",#REF!),"%COLUMN%", C12),"%REFERENCES%", M12),"%OPTION%", N12),"")</f>
        <v/>
      </c>
    </row>
    <row r="13" spans="2:17" ht="18.75" customHeight="1" thickBot="1" x14ac:dyDescent="0.45">
      <c r="B13" s="8">
        <f t="shared" si="0"/>
        <v>9</v>
      </c>
      <c r="C13" s="23" t="s">
        <v>124</v>
      </c>
      <c r="D13" s="24" t="s">
        <v>37</v>
      </c>
      <c r="E13" s="23" t="s">
        <v>34</v>
      </c>
      <c r="F13" s="25"/>
      <c r="G13" s="23"/>
      <c r="H13" s="23" t="s">
        <v>58</v>
      </c>
      <c r="I13" s="26" t="s">
        <v>59</v>
      </c>
      <c r="J13" s="26"/>
      <c r="K13" s="23"/>
      <c r="M13" s="14"/>
      <c r="N13" s="14"/>
      <c r="O13" s="15" t="s">
        <v>161</v>
      </c>
      <c r="P13" s="16" t="str">
        <f>IF(M13&lt;&gt;"",SUBSTITUTE(SUBSTITUTE(SUBSTITUTE( SUBSTITUTE($P$4,"%TABLE%",#REF!),"%COLUMN%", C13),"%REFERENCES%", M13),"%OPTION%", N13),"")</f>
        <v/>
      </c>
    </row>
    <row r="25" spans="2:17" s="18" customFormat="1" x14ac:dyDescent="0.4">
      <c r="B25" s="17"/>
      <c r="C25" s="13"/>
      <c r="F25" s="17"/>
      <c r="I25" s="19"/>
      <c r="J25" s="19"/>
      <c r="L25" s="13"/>
      <c r="M25" s="20"/>
      <c r="N25" s="20"/>
      <c r="O25" s="20"/>
      <c r="P25" s="20"/>
      <c r="Q25" s="13"/>
    </row>
    <row r="26" spans="2:17" s="18" customFormat="1" x14ac:dyDescent="0.4">
      <c r="B26" s="17"/>
      <c r="C26" s="13"/>
      <c r="F26" s="17"/>
      <c r="I26" s="19"/>
      <c r="J26" s="19"/>
      <c r="L26" s="13"/>
      <c r="M26" s="20"/>
      <c r="N26" s="20"/>
      <c r="O26" s="20"/>
      <c r="P26" s="20"/>
      <c r="Q26" s="13"/>
    </row>
  </sheetData>
  <phoneticPr fontId="1"/>
  <pageMargins left="0.7" right="0.7" top="0.75" bottom="0.75" header="0.3" footer="0.3"/>
  <pageSetup paperSize="9" scale="6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D45C-13F9-47CC-93F0-6FA10A75A85B}">
  <dimension ref="B1:Q13"/>
  <sheetViews>
    <sheetView zoomScale="75" zoomScaleNormal="75" zoomScaleSheetLayoutView="70" workbookViewId="0">
      <pane ySplit="4" topLeftCell="A5" activePane="bottomLeft" state="frozen"/>
      <selection activeCell="H21" sqref="G21:H21"/>
      <selection pane="bottomLeft" activeCell="H37" sqref="H37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409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411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397</v>
      </c>
      <c r="D5" s="10" t="s">
        <v>385</v>
      </c>
      <c r="E5" s="9" t="s">
        <v>26</v>
      </c>
      <c r="F5" s="11">
        <v>20</v>
      </c>
      <c r="G5" s="9" t="s">
        <v>35</v>
      </c>
      <c r="H5" s="9"/>
      <c r="I5" s="12"/>
      <c r="J5" s="12" t="s">
        <v>81</v>
      </c>
      <c r="K5" s="9"/>
      <c r="M5" s="14" t="s">
        <v>396</v>
      </c>
      <c r="N5" s="14"/>
      <c r="O5" s="15" t="s">
        <v>161</v>
      </c>
      <c r="P5" s="16" t="str">
        <f t="shared" ref="P5:P13" si="0">IF(M5&lt;&gt;"",SUBSTITUTE(SUBSTITUTE(SUBSTITUTE(SUBSTITUTE($P$4,"%TABLE%", $D$2),"%COLUMN%", C5),"%REFERENCES%", M5),"%OPTION%", N5),"")</f>
        <v>ALTER TABLE s_user_key DROP FOREIGN KEY IF EXISTS s_user_key_user_id; ALTER TABLE s_user_key ADD CONSTRAINT s_user_key_user_id FOREIGN KEY (user_id) REFERENCES m_user(id);</v>
      </c>
    </row>
    <row r="6" spans="2:17" ht="18.75" customHeight="1" thickBot="1" x14ac:dyDescent="0.45">
      <c r="B6" s="8">
        <f t="shared" ref="B6:B13" si="1">ROW()-4</f>
        <v>2</v>
      </c>
      <c r="C6" s="9" t="s">
        <v>54</v>
      </c>
      <c r="D6" s="10" t="s">
        <v>48</v>
      </c>
      <c r="E6" s="9" t="s">
        <v>89</v>
      </c>
      <c r="F6" s="11" t="s">
        <v>188</v>
      </c>
      <c r="G6" s="9"/>
      <c r="H6" s="9" t="s">
        <v>78</v>
      </c>
      <c r="I6" s="12" t="s">
        <v>59</v>
      </c>
      <c r="J6" s="12" t="s">
        <v>81</v>
      </c>
      <c r="K6" s="9" t="s">
        <v>118</v>
      </c>
      <c r="M6" s="14"/>
      <c r="N6" s="14"/>
      <c r="O6" s="15" t="s">
        <v>161</v>
      </c>
      <c r="P6" s="16" t="str">
        <f t="shared" si="0"/>
        <v/>
      </c>
    </row>
    <row r="7" spans="2:17" ht="18.75" customHeight="1" thickBot="1" x14ac:dyDescent="0.45">
      <c r="B7" s="8">
        <f t="shared" si="1"/>
        <v>3</v>
      </c>
      <c r="C7" s="9" t="s">
        <v>119</v>
      </c>
      <c r="D7" s="10" t="s">
        <v>150</v>
      </c>
      <c r="E7" s="9" t="s">
        <v>84</v>
      </c>
      <c r="F7" s="11" t="s">
        <v>120</v>
      </c>
      <c r="G7" s="9"/>
      <c r="H7" s="9"/>
      <c r="I7" s="12" t="s">
        <v>59</v>
      </c>
      <c r="J7" s="12"/>
      <c r="K7" s="9" t="s">
        <v>52</v>
      </c>
      <c r="M7" s="14"/>
      <c r="N7" s="14"/>
      <c r="O7" s="15" t="s">
        <v>161</v>
      </c>
      <c r="P7" s="16" t="str">
        <f t="shared" si="0"/>
        <v/>
      </c>
    </row>
    <row r="8" spans="2:17" ht="18.75" customHeight="1" thickBot="1" x14ac:dyDescent="0.45">
      <c r="B8" s="8">
        <f t="shared" si="1"/>
        <v>4</v>
      </c>
      <c r="C8" s="9" t="s">
        <v>189</v>
      </c>
      <c r="D8" s="10" t="s">
        <v>69</v>
      </c>
      <c r="E8" s="9" t="s">
        <v>34</v>
      </c>
      <c r="F8" s="11"/>
      <c r="G8" s="9"/>
      <c r="H8" s="9"/>
      <c r="I8" s="12"/>
      <c r="J8" s="12"/>
      <c r="K8" s="9" t="s">
        <v>169</v>
      </c>
      <c r="M8" s="14"/>
      <c r="N8" s="14"/>
      <c r="O8" s="15" t="s">
        <v>161</v>
      </c>
      <c r="P8" s="16" t="str">
        <f t="shared" si="0"/>
        <v/>
      </c>
    </row>
    <row r="9" spans="2:17" ht="18.75" customHeight="1" thickBot="1" x14ac:dyDescent="0.45">
      <c r="B9" s="8">
        <f t="shared" si="1"/>
        <v>5</v>
      </c>
      <c r="C9" s="9" t="s">
        <v>407</v>
      </c>
      <c r="D9" s="10" t="s">
        <v>408</v>
      </c>
      <c r="E9" s="9" t="s">
        <v>83</v>
      </c>
      <c r="F9" s="11" t="s">
        <v>78</v>
      </c>
      <c r="G9" s="9"/>
      <c r="H9" s="45" t="s">
        <v>220</v>
      </c>
      <c r="I9" s="12" t="s">
        <v>59</v>
      </c>
      <c r="J9" s="12"/>
      <c r="K9" s="9" t="s">
        <v>219</v>
      </c>
      <c r="M9" s="14"/>
      <c r="N9" s="14"/>
      <c r="O9" s="15" t="s">
        <v>161</v>
      </c>
      <c r="P9" s="16" t="str">
        <f t="shared" si="0"/>
        <v/>
      </c>
    </row>
    <row r="10" spans="2:17" ht="18.75" customHeight="1" thickBot="1" x14ac:dyDescent="0.45">
      <c r="B10" s="8">
        <f t="shared" si="1"/>
        <v>6</v>
      </c>
      <c r="C10" s="23" t="s">
        <v>121</v>
      </c>
      <c r="D10" s="24" t="s">
        <v>73</v>
      </c>
      <c r="E10" s="23" t="s">
        <v>26</v>
      </c>
      <c r="F10" s="25">
        <v>20</v>
      </c>
      <c r="G10" s="23" t="s">
        <v>35</v>
      </c>
      <c r="H10" s="23" t="s">
        <v>78</v>
      </c>
      <c r="I10" s="26" t="s">
        <v>59</v>
      </c>
      <c r="J10" s="26"/>
      <c r="K10" s="23"/>
      <c r="M10" s="14"/>
      <c r="N10" s="14"/>
      <c r="O10" s="15" t="s">
        <v>161</v>
      </c>
      <c r="P10" s="16" t="str">
        <f t="shared" si="0"/>
        <v/>
      </c>
    </row>
    <row r="11" spans="2:17" ht="18.75" customHeight="1" thickBot="1" x14ac:dyDescent="0.45">
      <c r="B11" s="8">
        <f t="shared" si="1"/>
        <v>7</v>
      </c>
      <c r="C11" s="23" t="s">
        <v>122</v>
      </c>
      <c r="D11" s="24" t="s">
        <v>36</v>
      </c>
      <c r="E11" s="23" t="s">
        <v>34</v>
      </c>
      <c r="F11" s="25"/>
      <c r="G11" s="23"/>
      <c r="H11" s="23" t="s">
        <v>58</v>
      </c>
      <c r="I11" s="26" t="s">
        <v>59</v>
      </c>
      <c r="J11" s="26"/>
      <c r="K11" s="23"/>
      <c r="M11" s="14"/>
      <c r="N11" s="14"/>
      <c r="O11" s="15" t="s">
        <v>161</v>
      </c>
      <c r="P11" s="16" t="str">
        <f t="shared" si="0"/>
        <v/>
      </c>
    </row>
    <row r="12" spans="2:17" ht="18.75" customHeight="1" thickBot="1" x14ac:dyDescent="0.45">
      <c r="B12" s="8">
        <f t="shared" si="1"/>
        <v>8</v>
      </c>
      <c r="C12" s="23" t="s">
        <v>123</v>
      </c>
      <c r="D12" s="24" t="s">
        <v>74</v>
      </c>
      <c r="E12" s="23" t="s">
        <v>26</v>
      </c>
      <c r="F12" s="25">
        <v>20</v>
      </c>
      <c r="G12" s="23" t="s">
        <v>35</v>
      </c>
      <c r="H12" s="23" t="s">
        <v>78</v>
      </c>
      <c r="I12" s="26" t="s">
        <v>59</v>
      </c>
      <c r="J12" s="26"/>
      <c r="K12" s="23"/>
      <c r="M12" s="14"/>
      <c r="N12" s="14"/>
      <c r="O12" s="15" t="s">
        <v>161</v>
      </c>
      <c r="P12" s="16" t="str">
        <f t="shared" si="0"/>
        <v/>
      </c>
    </row>
    <row r="13" spans="2:17" ht="18.75" customHeight="1" thickBot="1" x14ac:dyDescent="0.45">
      <c r="B13" s="8">
        <f t="shared" si="1"/>
        <v>9</v>
      </c>
      <c r="C13" s="23" t="s">
        <v>124</v>
      </c>
      <c r="D13" s="24" t="s">
        <v>37</v>
      </c>
      <c r="E13" s="23" t="s">
        <v>34</v>
      </c>
      <c r="F13" s="25"/>
      <c r="G13" s="23"/>
      <c r="H13" s="23" t="s">
        <v>58</v>
      </c>
      <c r="I13" s="26" t="s">
        <v>59</v>
      </c>
      <c r="J13" s="26"/>
      <c r="K13" s="23"/>
      <c r="M13" s="14"/>
      <c r="N13" s="14"/>
      <c r="O13" s="15" t="s">
        <v>161</v>
      </c>
      <c r="P13" s="16" t="str">
        <f t="shared" si="0"/>
        <v/>
      </c>
    </row>
  </sheetData>
  <phoneticPr fontId="1"/>
  <pageMargins left="0.7" right="0.7" top="0.75" bottom="0.75" header="0.3" footer="0.3"/>
  <pageSetup paperSize="9" scale="6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9CA3-66D6-4151-907F-109DA648C950}">
  <dimension ref="B1:Q30"/>
  <sheetViews>
    <sheetView zoomScale="75" zoomScaleNormal="75" zoomScaleSheetLayoutView="70" workbookViewId="0">
      <pane ySplit="4" topLeftCell="A5" activePane="bottomLeft" state="frozen"/>
      <selection activeCell="K31" sqref="K31"/>
      <selection pane="bottomLeft" activeCell="H33" sqref="H33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171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40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197</v>
      </c>
      <c r="D5" s="10" t="s">
        <v>39</v>
      </c>
      <c r="E5" s="9" t="s">
        <v>84</v>
      </c>
      <c r="F5" s="11" t="s">
        <v>68</v>
      </c>
      <c r="G5" s="9" t="s">
        <v>144</v>
      </c>
      <c r="H5" s="9"/>
      <c r="I5" s="12" t="s">
        <v>59</v>
      </c>
      <c r="J5" s="12" t="s">
        <v>81</v>
      </c>
      <c r="K5" s="9"/>
      <c r="M5" s="14"/>
      <c r="N5" s="14"/>
      <c r="O5" s="15" t="s">
        <v>161</v>
      </c>
      <c r="P5" s="16" t="str">
        <f t="shared" ref="P5:P14" si="0">IF(M5&lt;&gt;"",SUBSTITUTE(SUBSTITUTE(SUBSTITUTE(SUBSTITUTE($P$4,"%TABLE%", $D$2),"%COLUMN%", C5),"%REFERENCES%", M5),"%OPTION%", N5),"")</f>
        <v/>
      </c>
    </row>
    <row r="6" spans="2:17" ht="18.75" customHeight="1" thickBot="1" x14ac:dyDescent="0.45">
      <c r="B6" s="8">
        <f t="shared" ref="B6:B14" si="1">ROW()-4</f>
        <v>2</v>
      </c>
      <c r="C6" s="9" t="s">
        <v>198</v>
      </c>
      <c r="D6" s="10" t="s">
        <v>38</v>
      </c>
      <c r="E6" s="9" t="s">
        <v>34</v>
      </c>
      <c r="F6" s="11"/>
      <c r="G6" s="9"/>
      <c r="H6" s="9" t="s">
        <v>58</v>
      </c>
      <c r="I6" s="12" t="s">
        <v>59</v>
      </c>
      <c r="J6" s="12"/>
      <c r="K6" s="9"/>
      <c r="M6" s="14"/>
      <c r="N6" s="14"/>
      <c r="O6" s="15" t="s">
        <v>161</v>
      </c>
      <c r="P6" s="16" t="str">
        <f t="shared" si="0"/>
        <v/>
      </c>
    </row>
    <row r="7" spans="2:17" ht="18.75" customHeight="1" thickBot="1" x14ac:dyDescent="0.45">
      <c r="B7" s="8">
        <f t="shared" si="1"/>
        <v>3</v>
      </c>
      <c r="C7" s="9" t="s">
        <v>189</v>
      </c>
      <c r="D7" s="10" t="s">
        <v>69</v>
      </c>
      <c r="E7" s="9" t="s">
        <v>34</v>
      </c>
      <c r="F7" s="11"/>
      <c r="G7" s="9"/>
      <c r="H7" s="9"/>
      <c r="I7" s="12" t="s">
        <v>59</v>
      </c>
      <c r="J7" s="12"/>
      <c r="K7" s="9" t="s">
        <v>170</v>
      </c>
      <c r="M7" s="14"/>
      <c r="N7" s="14"/>
      <c r="O7" s="15" t="s">
        <v>161</v>
      </c>
      <c r="P7" s="16" t="str">
        <f t="shared" si="0"/>
        <v/>
      </c>
    </row>
    <row r="8" spans="2:17" ht="18.75" customHeight="1" thickBot="1" x14ac:dyDescent="0.45">
      <c r="B8" s="8">
        <f t="shared" si="1"/>
        <v>4</v>
      </c>
      <c r="C8" s="9" t="s">
        <v>199</v>
      </c>
      <c r="D8" s="10" t="s">
        <v>165</v>
      </c>
      <c r="E8" s="9" t="s">
        <v>83</v>
      </c>
      <c r="F8" s="11" t="s">
        <v>78</v>
      </c>
      <c r="G8" s="9"/>
      <c r="H8" s="45" t="s">
        <v>282</v>
      </c>
      <c r="I8" s="12" t="s">
        <v>59</v>
      </c>
      <c r="J8" s="12"/>
      <c r="K8" s="9" t="s">
        <v>166</v>
      </c>
      <c r="M8" s="14"/>
      <c r="N8" s="14"/>
      <c r="O8" s="15" t="s">
        <v>161</v>
      </c>
      <c r="P8" s="16" t="str">
        <f t="shared" si="0"/>
        <v/>
      </c>
    </row>
    <row r="9" spans="2:17" ht="18.75" customHeight="1" thickBot="1" x14ac:dyDescent="0.45">
      <c r="B9" s="8">
        <f t="shared" si="1"/>
        <v>5</v>
      </c>
      <c r="C9" s="9" t="s">
        <v>437</v>
      </c>
      <c r="D9" s="10" t="s">
        <v>415</v>
      </c>
      <c r="E9" s="9" t="s">
        <v>26</v>
      </c>
      <c r="F9" s="11">
        <v>20</v>
      </c>
      <c r="G9" s="9" t="s">
        <v>35</v>
      </c>
      <c r="H9" s="9"/>
      <c r="I9" s="12"/>
      <c r="J9" s="12"/>
      <c r="K9" s="9"/>
      <c r="M9" s="14" t="s">
        <v>172</v>
      </c>
      <c r="N9" s="14"/>
      <c r="O9" s="15" t="s">
        <v>161</v>
      </c>
      <c r="P9" s="16" t="str">
        <f t="shared" si="0"/>
        <v>ALTER TABLE t_login DROP FOREIGN KEY IF EXISTS t_login_account_id; ALTER TABLE t_login ADD CONSTRAINT t_login_account_id FOREIGN KEY (account_id) REFERENCES m_account(id);</v>
      </c>
    </row>
    <row r="10" spans="2:17" ht="18.75" customHeight="1" thickBot="1" x14ac:dyDescent="0.45">
      <c r="B10" s="8">
        <f t="shared" si="1"/>
        <v>6</v>
      </c>
      <c r="C10" s="9" t="s">
        <v>398</v>
      </c>
      <c r="D10" s="10" t="s">
        <v>388</v>
      </c>
      <c r="E10" s="9" t="s">
        <v>83</v>
      </c>
      <c r="F10" s="11" t="s">
        <v>78</v>
      </c>
      <c r="G10" s="9"/>
      <c r="H10" s="45"/>
      <c r="I10" s="12" t="s">
        <v>59</v>
      </c>
      <c r="J10" s="12"/>
      <c r="K10" s="9" t="s">
        <v>380</v>
      </c>
      <c r="M10" s="14"/>
      <c r="N10" s="14"/>
      <c r="O10" s="15" t="s">
        <v>161</v>
      </c>
      <c r="P10" s="16" t="str">
        <f>IF(M10&lt;&gt;"",SUBSTITUTE(SUBSTITUTE(SUBSTITUTE(SUBSTITUTE($P$4,"%TABLE%", $D$2),"%COLUMN%", C10),"%REFERENCES%", M10),"%OPTION%", N10),"")</f>
        <v/>
      </c>
    </row>
    <row r="11" spans="2:17" ht="18.75" customHeight="1" thickBot="1" x14ac:dyDescent="0.45">
      <c r="B11" s="8">
        <f t="shared" si="1"/>
        <v>7</v>
      </c>
      <c r="C11" s="9" t="s">
        <v>397</v>
      </c>
      <c r="D11" s="10" t="s">
        <v>385</v>
      </c>
      <c r="E11" s="9" t="s">
        <v>26</v>
      </c>
      <c r="F11" s="11">
        <v>20</v>
      </c>
      <c r="G11" s="9" t="s">
        <v>35</v>
      </c>
      <c r="H11" s="9"/>
      <c r="I11" s="12"/>
      <c r="J11" s="12"/>
      <c r="K11" s="9"/>
      <c r="M11" s="14" t="s">
        <v>396</v>
      </c>
      <c r="N11" s="14"/>
      <c r="O11" s="15" t="s">
        <v>161</v>
      </c>
      <c r="P11" s="16" t="str">
        <f>IF(M11&lt;&gt;"",SUBSTITUTE(SUBSTITUTE(SUBSTITUTE(SUBSTITUTE($P$4,"%TABLE%", $D$2),"%COLUMN%", C11),"%REFERENCES%", M11),"%OPTION%", N11),"")</f>
        <v>ALTER TABLE t_login DROP FOREIGN KEY IF EXISTS t_login_user_id; ALTER TABLE t_login ADD CONSTRAINT t_login_user_id FOREIGN KEY (user_id) REFERENCES m_user(id);</v>
      </c>
    </row>
    <row r="12" spans="2:17" ht="18.75" customHeight="1" thickBot="1" x14ac:dyDescent="0.45">
      <c r="B12" s="8">
        <f t="shared" si="1"/>
        <v>8</v>
      </c>
      <c r="C12" s="9" t="s">
        <v>237</v>
      </c>
      <c r="D12" s="10" t="s">
        <v>233</v>
      </c>
      <c r="E12" s="9" t="s">
        <v>26</v>
      </c>
      <c r="F12" s="11">
        <v>20</v>
      </c>
      <c r="G12" s="9" t="s">
        <v>35</v>
      </c>
      <c r="H12" s="9"/>
      <c r="I12" s="12"/>
      <c r="J12" s="12"/>
      <c r="K12" s="9"/>
      <c r="M12" s="14" t="s">
        <v>331</v>
      </c>
      <c r="N12" s="14"/>
      <c r="O12" s="15" t="s">
        <v>161</v>
      </c>
      <c r="P12" s="16" t="str">
        <f t="shared" ref="P12" si="2">IF(M12&lt;&gt;"",SUBSTITUTE(SUBSTITUTE(SUBSTITUTE(SUBSTITUTE($P$4,"%TABLE%", $D$2),"%COLUMN%", C12),"%REFERENCES%", M12),"%OPTION%", N12),"")</f>
        <v>ALTER TABLE t_login DROP FOREIGN KEY IF EXISTS t_login_group_id; ALTER TABLE t_login ADD CONSTRAINT t_login_group_id FOREIGN KEY (group_id) REFERENCES m_group(id);</v>
      </c>
    </row>
    <row r="13" spans="2:17" ht="18.75" customHeight="1" thickBot="1" x14ac:dyDescent="0.45">
      <c r="B13" s="8">
        <f t="shared" si="1"/>
        <v>9</v>
      </c>
      <c r="C13" s="9" t="s">
        <v>116</v>
      </c>
      <c r="D13" s="10" t="s">
        <v>117</v>
      </c>
      <c r="E13" s="9" t="s">
        <v>26</v>
      </c>
      <c r="F13" s="11">
        <v>20</v>
      </c>
      <c r="G13" s="9" t="s">
        <v>35</v>
      </c>
      <c r="H13" s="9"/>
      <c r="I13" s="12"/>
      <c r="J13" s="12"/>
      <c r="K13" s="9"/>
      <c r="M13" s="14" t="s">
        <v>200</v>
      </c>
      <c r="N13" s="14"/>
      <c r="O13" s="15" t="s">
        <v>161</v>
      </c>
      <c r="P13" s="16" t="str">
        <f>IF(M13&lt;&gt;"",SUBSTITUTE(SUBSTITUTE(SUBSTITUTE(SUBSTITUTE($P$4,"%TABLE%", $D$2),"%COLUMN%", C13),"%REFERENCES%", M13),"%OPTION%", N13),"")</f>
        <v>ALTER TABLE t_login DROP FOREIGN KEY IF EXISTS t_login_authority_id; ALTER TABLE t_login ADD CONSTRAINT t_login_authority_id FOREIGN KEY (authority_id) REFERENCES m_authority(id);</v>
      </c>
    </row>
    <row r="14" spans="2:17" ht="18.75" customHeight="1" thickBot="1" x14ac:dyDescent="0.45">
      <c r="B14" s="8">
        <f t="shared" si="1"/>
        <v>10</v>
      </c>
      <c r="C14" s="9" t="s">
        <v>151</v>
      </c>
      <c r="D14" s="10" t="s">
        <v>41</v>
      </c>
      <c r="E14" s="9" t="s">
        <v>87</v>
      </c>
      <c r="F14" s="11"/>
      <c r="G14" s="9"/>
      <c r="H14" s="9"/>
      <c r="I14" s="12"/>
      <c r="J14" s="12"/>
      <c r="K14" s="9"/>
      <c r="M14" s="14"/>
      <c r="N14" s="14"/>
      <c r="O14" s="15" t="s">
        <v>161</v>
      </c>
      <c r="P14" s="16" t="str">
        <f t="shared" si="0"/>
        <v/>
      </c>
    </row>
    <row r="18" spans="10:12" ht="18.75" x14ac:dyDescent="0.4">
      <c r="J18" s="82"/>
      <c r="K18" s="82"/>
      <c r="L18" s="82"/>
    </row>
    <row r="19" spans="10:12" ht="18.75" x14ac:dyDescent="0.4">
      <c r="J19" s="82"/>
      <c r="K19" s="82"/>
      <c r="L19" s="82"/>
    </row>
    <row r="20" spans="10:12" ht="18.75" x14ac:dyDescent="0.4">
      <c r="J20" s="82"/>
      <c r="K20" s="82"/>
      <c r="L20" s="82"/>
    </row>
    <row r="21" spans="10:12" ht="18.75" x14ac:dyDescent="0.4">
      <c r="J21" s="82"/>
      <c r="K21" s="82"/>
      <c r="L21" s="82"/>
    </row>
    <row r="22" spans="10:12" ht="18.75" x14ac:dyDescent="0.4">
      <c r="J22" s="82"/>
      <c r="K22" s="82"/>
      <c r="L22" s="82"/>
    </row>
    <row r="23" spans="10:12" ht="18.75" x14ac:dyDescent="0.4">
      <c r="J23" s="82"/>
      <c r="K23" s="82"/>
      <c r="L23" s="82"/>
    </row>
    <row r="24" spans="10:12" ht="18.75" x14ac:dyDescent="0.4">
      <c r="J24" s="82"/>
      <c r="K24" s="82"/>
      <c r="L24" s="82"/>
    </row>
    <row r="25" spans="10:12" ht="18.75" x14ac:dyDescent="0.4">
      <c r="J25" s="82"/>
      <c r="K25" s="82"/>
      <c r="L25" s="82"/>
    </row>
    <row r="26" spans="10:12" ht="18.75" x14ac:dyDescent="0.4">
      <c r="J26" s="82"/>
      <c r="K26" s="82"/>
      <c r="L26" s="82"/>
    </row>
    <row r="27" spans="10:12" ht="18.75" x14ac:dyDescent="0.4">
      <c r="J27" s="82"/>
      <c r="K27" s="82"/>
      <c r="L27" s="82"/>
    </row>
    <row r="28" spans="10:12" ht="18.75" x14ac:dyDescent="0.4">
      <c r="J28" s="82"/>
      <c r="K28" s="82"/>
      <c r="L28" s="82"/>
    </row>
    <row r="29" spans="10:12" ht="18.75" x14ac:dyDescent="0.4">
      <c r="J29" s="82"/>
      <c r="K29" s="82"/>
      <c r="L29" s="82"/>
    </row>
    <row r="30" spans="10:12" ht="18.75" x14ac:dyDescent="0.4">
      <c r="J30" s="82"/>
      <c r="K30" s="82"/>
      <c r="L30" s="82"/>
    </row>
  </sheetData>
  <phoneticPr fontId="1"/>
  <pageMargins left="0.7" right="0.7" top="0.75" bottom="0.75" header="0.3" footer="0.3"/>
  <pageSetup paperSize="9" scale="6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5864-02C8-41A6-8489-04CF2B9FBAB6}">
  <dimension ref="B1:Q15"/>
  <sheetViews>
    <sheetView zoomScale="75" zoomScaleNormal="75" zoomScaleSheetLayoutView="70" workbookViewId="0">
      <pane ySplit="4" topLeftCell="A5" activePane="bottomLeft" state="frozen"/>
      <selection activeCell="K31" sqref="K31"/>
      <selection pane="bottomLeft" activeCell="J34" sqref="J34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231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232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79</v>
      </c>
      <c r="D5" s="10" t="s">
        <v>233</v>
      </c>
      <c r="E5" s="9" t="s">
        <v>26</v>
      </c>
      <c r="F5" s="11">
        <v>20</v>
      </c>
      <c r="G5" s="9" t="s">
        <v>80</v>
      </c>
      <c r="H5" s="9"/>
      <c r="I5" s="12" t="s">
        <v>59</v>
      </c>
      <c r="J5" s="12" t="s">
        <v>81</v>
      </c>
      <c r="K5" s="9"/>
      <c r="M5" s="14"/>
      <c r="N5" s="14"/>
      <c r="O5" s="15" t="s">
        <v>161</v>
      </c>
      <c r="P5" s="16" t="str">
        <f t="shared" ref="P5:P15" si="0">IF(M5&lt;&gt;"",SUBSTITUTE(SUBSTITUTE(SUBSTITUTE(SUBSTITUTE($P$4,"%TABLE%", $D$2),"%COLUMN%", C5),"%REFERENCES%", M5),"%OPTION%", N5),"")</f>
        <v/>
      </c>
    </row>
    <row r="6" spans="2:17" ht="18.75" customHeight="1" thickBot="1" x14ac:dyDescent="0.45">
      <c r="B6" s="8">
        <f t="shared" ref="B6:B15" si="1">ROW()-4</f>
        <v>2</v>
      </c>
      <c r="C6" s="9" t="s">
        <v>106</v>
      </c>
      <c r="D6" s="10" t="s">
        <v>76</v>
      </c>
      <c r="E6" s="9" t="s">
        <v>84</v>
      </c>
      <c r="F6" s="11" t="s">
        <v>68</v>
      </c>
      <c r="G6" s="9" t="s">
        <v>144</v>
      </c>
      <c r="H6" s="9"/>
      <c r="I6" s="12"/>
      <c r="J6" s="12"/>
      <c r="K6" s="9"/>
      <c r="M6" s="14"/>
      <c r="N6" s="14"/>
      <c r="O6" s="15" t="s">
        <v>161</v>
      </c>
      <c r="P6" s="16" t="str">
        <f t="shared" si="0"/>
        <v/>
      </c>
    </row>
    <row r="7" spans="2:17" ht="18.75" customHeight="1" thickBot="1" x14ac:dyDescent="0.45">
      <c r="B7" s="8">
        <f t="shared" si="1"/>
        <v>3</v>
      </c>
      <c r="C7" s="9" t="s">
        <v>132</v>
      </c>
      <c r="D7" s="10" t="s">
        <v>234</v>
      </c>
      <c r="E7" s="9" t="s">
        <v>87</v>
      </c>
      <c r="F7" s="11"/>
      <c r="G7" s="9"/>
      <c r="H7" s="9"/>
      <c r="I7" s="12" t="s">
        <v>59</v>
      </c>
      <c r="J7" s="12"/>
      <c r="K7" s="9"/>
      <c r="M7" s="14"/>
      <c r="N7" s="14"/>
      <c r="O7" s="15" t="s">
        <v>161</v>
      </c>
      <c r="P7" s="16" t="str">
        <f t="shared" si="0"/>
        <v/>
      </c>
    </row>
    <row r="8" spans="2:17" ht="18.75" customHeight="1" thickBot="1" x14ac:dyDescent="0.45">
      <c r="B8" s="8">
        <f t="shared" si="1"/>
        <v>4</v>
      </c>
      <c r="C8" s="9" t="s">
        <v>335</v>
      </c>
      <c r="D8" s="10" t="s">
        <v>389</v>
      </c>
      <c r="E8" s="9" t="s">
        <v>26</v>
      </c>
      <c r="F8" s="11">
        <v>20</v>
      </c>
      <c r="G8" s="9" t="s">
        <v>35</v>
      </c>
      <c r="H8" s="9"/>
      <c r="I8" s="12"/>
      <c r="J8" s="12"/>
      <c r="K8" s="9"/>
      <c r="M8" s="14" t="s">
        <v>238</v>
      </c>
      <c r="N8" s="14"/>
      <c r="O8" s="15" t="s">
        <v>161</v>
      </c>
      <c r="P8" s="16" t="str">
        <f t="shared" ref="P8" si="2">IF(M8&lt;&gt;"",SUBSTITUTE(SUBSTITUTE(SUBSTITUTE(SUBSTITUTE($P$4,"%TABLE%", $D$2),"%COLUMN%", C8),"%REFERENCES%", M8),"%OPTION%", N8),"")</f>
        <v>ALTER TABLE m_group DROP FOREIGN KEY IF EXISTS m_group_root_group_id; ALTER TABLE m_group ADD CONSTRAINT m_group_root_group_id FOREIGN KEY (root_group_id) REFERENCES m_group(id);</v>
      </c>
    </row>
    <row r="9" spans="2:17" ht="18.75" customHeight="1" thickBot="1" x14ac:dyDescent="0.45">
      <c r="B9" s="8">
        <f t="shared" si="1"/>
        <v>5</v>
      </c>
      <c r="C9" s="9" t="s">
        <v>225</v>
      </c>
      <c r="D9" s="10" t="s">
        <v>216</v>
      </c>
      <c r="E9" s="9" t="s">
        <v>26</v>
      </c>
      <c r="F9" s="11">
        <v>20</v>
      </c>
      <c r="G9" s="9" t="s">
        <v>35</v>
      </c>
      <c r="H9" s="9"/>
      <c r="I9" s="12"/>
      <c r="J9" s="12"/>
      <c r="K9" s="9"/>
      <c r="M9" s="14" t="s">
        <v>172</v>
      </c>
      <c r="N9" s="14"/>
      <c r="O9" s="15" t="s">
        <v>161</v>
      </c>
      <c r="P9" s="16" t="str">
        <f t="shared" si="0"/>
        <v>ALTER TABLE m_group DROP FOREIGN KEY IF EXISTS m_group_owner_account_id; ALTER TABLE m_group ADD CONSTRAINT m_group_owner_account_id FOREIGN KEY (owner_account_id) REFERENCES m_account(id);</v>
      </c>
    </row>
    <row r="10" spans="2:17" ht="18.75" customHeight="1" thickBot="1" x14ac:dyDescent="0.45">
      <c r="B10" s="8">
        <f t="shared" si="1"/>
        <v>6</v>
      </c>
      <c r="C10" s="9" t="s">
        <v>235</v>
      </c>
      <c r="D10" s="10" t="s">
        <v>236</v>
      </c>
      <c r="E10" s="9" t="s">
        <v>83</v>
      </c>
      <c r="F10" s="11" t="s">
        <v>279</v>
      </c>
      <c r="G10" s="9"/>
      <c r="H10" s="45" t="s">
        <v>220</v>
      </c>
      <c r="I10" s="12" t="s">
        <v>59</v>
      </c>
      <c r="J10" s="12"/>
      <c r="K10" s="9" t="s">
        <v>280</v>
      </c>
      <c r="M10" s="14"/>
      <c r="N10" s="14"/>
      <c r="O10" s="15" t="s">
        <v>161</v>
      </c>
      <c r="P10" s="16" t="str">
        <f t="shared" si="0"/>
        <v/>
      </c>
    </row>
    <row r="11" spans="2:17" ht="18.75" customHeight="1" thickBot="1" x14ac:dyDescent="0.45">
      <c r="B11" s="8">
        <f t="shared" si="1"/>
        <v>7</v>
      </c>
      <c r="C11" s="9" t="s">
        <v>126</v>
      </c>
      <c r="D11" s="10" t="s">
        <v>19</v>
      </c>
      <c r="E11" s="9" t="s">
        <v>87</v>
      </c>
      <c r="F11" s="11"/>
      <c r="G11" s="9"/>
      <c r="H11" s="9"/>
      <c r="I11" s="12"/>
      <c r="J11" s="12"/>
      <c r="K11" s="9"/>
      <c r="M11" s="14"/>
      <c r="N11" s="14"/>
      <c r="O11" s="15" t="s">
        <v>161</v>
      </c>
      <c r="P11" s="16" t="str">
        <f>IF(M11&lt;&gt;"",SUBSTITUTE(SUBSTITUTE(SUBSTITUTE(SUBSTITUTE($P$4,"%TABLE%", $D$2),"%COLUMN%", C11),"%REFERENCES%", M11),"%OPTION%", N11),"")</f>
        <v/>
      </c>
    </row>
    <row r="12" spans="2:17" ht="18.75" customHeight="1" thickBot="1" x14ac:dyDescent="0.45">
      <c r="B12" s="8">
        <f t="shared" si="1"/>
        <v>8</v>
      </c>
      <c r="C12" s="23" t="s">
        <v>121</v>
      </c>
      <c r="D12" s="24" t="s">
        <v>73</v>
      </c>
      <c r="E12" s="23" t="s">
        <v>26</v>
      </c>
      <c r="F12" s="25">
        <v>20</v>
      </c>
      <c r="G12" s="23" t="s">
        <v>35</v>
      </c>
      <c r="H12" s="23" t="s">
        <v>78</v>
      </c>
      <c r="I12" s="26" t="s">
        <v>59</v>
      </c>
      <c r="J12" s="26"/>
      <c r="K12" s="23"/>
      <c r="M12" s="14"/>
      <c r="N12" s="14"/>
      <c r="O12" s="15" t="s">
        <v>161</v>
      </c>
      <c r="P12" s="16" t="str">
        <f t="shared" si="0"/>
        <v/>
      </c>
    </row>
    <row r="13" spans="2:17" ht="18.75" customHeight="1" thickBot="1" x14ac:dyDescent="0.45">
      <c r="B13" s="8">
        <f t="shared" si="1"/>
        <v>9</v>
      </c>
      <c r="C13" s="23" t="s">
        <v>122</v>
      </c>
      <c r="D13" s="24" t="s">
        <v>36</v>
      </c>
      <c r="E13" s="23" t="s">
        <v>34</v>
      </c>
      <c r="F13" s="25"/>
      <c r="G13" s="23"/>
      <c r="H13" s="23" t="s">
        <v>58</v>
      </c>
      <c r="I13" s="26" t="s">
        <v>59</v>
      </c>
      <c r="J13" s="26"/>
      <c r="K13" s="23"/>
      <c r="M13" s="14"/>
      <c r="N13" s="14"/>
      <c r="O13" s="15" t="s">
        <v>161</v>
      </c>
      <c r="P13" s="16" t="str">
        <f t="shared" si="0"/>
        <v/>
      </c>
    </row>
    <row r="14" spans="2:17" ht="18.75" customHeight="1" thickBot="1" x14ac:dyDescent="0.45">
      <c r="B14" s="8">
        <f t="shared" si="1"/>
        <v>10</v>
      </c>
      <c r="C14" s="23" t="s">
        <v>123</v>
      </c>
      <c r="D14" s="24" t="s">
        <v>74</v>
      </c>
      <c r="E14" s="23" t="s">
        <v>26</v>
      </c>
      <c r="F14" s="25">
        <v>20</v>
      </c>
      <c r="G14" s="23" t="s">
        <v>35</v>
      </c>
      <c r="H14" s="23" t="s">
        <v>78</v>
      </c>
      <c r="I14" s="26" t="s">
        <v>59</v>
      </c>
      <c r="J14" s="26"/>
      <c r="K14" s="23"/>
      <c r="M14" s="14"/>
      <c r="N14" s="14"/>
      <c r="O14" s="15" t="s">
        <v>161</v>
      </c>
      <c r="P14" s="16" t="str">
        <f t="shared" si="0"/>
        <v/>
      </c>
    </row>
    <row r="15" spans="2:17" ht="18.75" customHeight="1" thickBot="1" x14ac:dyDescent="0.45">
      <c r="B15" s="8">
        <f t="shared" si="1"/>
        <v>11</v>
      </c>
      <c r="C15" s="23" t="s">
        <v>124</v>
      </c>
      <c r="D15" s="24" t="s">
        <v>37</v>
      </c>
      <c r="E15" s="23" t="s">
        <v>34</v>
      </c>
      <c r="F15" s="25"/>
      <c r="G15" s="23"/>
      <c r="H15" s="23" t="s">
        <v>58</v>
      </c>
      <c r="I15" s="26" t="s">
        <v>59</v>
      </c>
      <c r="J15" s="26"/>
      <c r="K15" s="23"/>
      <c r="M15" s="14"/>
      <c r="N15" s="14"/>
      <c r="O15" s="15" t="s">
        <v>161</v>
      </c>
      <c r="P15" s="16" t="str">
        <f t="shared" si="0"/>
        <v/>
      </c>
    </row>
  </sheetData>
  <phoneticPr fontId="1"/>
  <pageMargins left="0.7" right="0.7" top="0.75" bottom="0.75" header="0.3" footer="0.3"/>
  <pageSetup paperSize="9" scale="6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DB18-B7FE-486E-9CC5-58B4CE112AD1}">
  <dimension ref="B1:Q30"/>
  <sheetViews>
    <sheetView zoomScale="75" zoomScaleNormal="75" zoomScaleSheetLayoutView="70" workbookViewId="0">
      <pane ySplit="4" topLeftCell="A5" activePane="bottomLeft" state="frozen"/>
      <selection activeCell="K31" sqref="K31"/>
      <selection pane="bottomLeft" activeCell="K35" sqref="K35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417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418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335</v>
      </c>
      <c r="D5" s="10" t="s">
        <v>434</v>
      </c>
      <c r="E5" s="9" t="s">
        <v>26</v>
      </c>
      <c r="F5" s="11">
        <v>20</v>
      </c>
      <c r="G5" s="9" t="s">
        <v>35</v>
      </c>
      <c r="H5" s="9"/>
      <c r="I5" s="12" t="s">
        <v>59</v>
      </c>
      <c r="J5" s="12" t="s">
        <v>81</v>
      </c>
      <c r="K5" s="9"/>
      <c r="M5" s="14" t="s">
        <v>238</v>
      </c>
      <c r="N5" s="14"/>
      <c r="O5" s="15" t="s">
        <v>161</v>
      </c>
      <c r="P5" s="16" t="str">
        <f t="shared" ref="P5:P16" si="0">IF(M5&lt;&gt;"",SUBSTITUTE(SUBSTITUTE(SUBSTITUTE(SUBSTITUTE($P$4,"%TABLE%", $D$2),"%COLUMN%", C5),"%REFERENCES%", M5),"%OPTION%", N5),"")</f>
        <v>ALTER TABLE s_grp_account DROP FOREIGN KEY IF EXISTS s_grp_account_root_group_id; ALTER TABLE s_grp_account ADD CONSTRAINT s_grp_account_root_group_id FOREIGN KEY (root_group_id) REFERENCES m_group(id);</v>
      </c>
    </row>
    <row r="6" spans="2:17" ht="18.75" customHeight="1" thickBot="1" x14ac:dyDescent="0.45">
      <c r="B6" s="8">
        <f t="shared" ref="B6:B16" si="1">ROW()-4</f>
        <v>2</v>
      </c>
      <c r="C6" s="9" t="s">
        <v>397</v>
      </c>
      <c r="D6" s="10" t="s">
        <v>385</v>
      </c>
      <c r="E6" s="9" t="s">
        <v>26</v>
      </c>
      <c r="F6" s="11">
        <v>20</v>
      </c>
      <c r="G6" s="9" t="s">
        <v>35</v>
      </c>
      <c r="H6" s="9"/>
      <c r="I6" s="12" t="s">
        <v>59</v>
      </c>
      <c r="J6" s="12" t="s">
        <v>81</v>
      </c>
      <c r="K6" s="9"/>
      <c r="M6" s="14" t="s">
        <v>396</v>
      </c>
      <c r="N6" s="14"/>
      <c r="O6" s="15" t="s">
        <v>161</v>
      </c>
      <c r="P6" s="16" t="str">
        <f>IF(M6&lt;&gt;"",SUBSTITUTE(SUBSTITUTE(SUBSTITUTE(SUBSTITUTE($P$4,"%TABLE%", $D$2),"%COLUMN%", C6),"%REFERENCES%", M6),"%OPTION%", N6),"")</f>
        <v>ALTER TABLE s_grp_account DROP FOREIGN KEY IF EXISTS s_grp_account_user_id; ALTER TABLE s_grp_account ADD CONSTRAINT s_grp_account_user_id FOREIGN KEY (user_id) REFERENCES m_user(id);</v>
      </c>
    </row>
    <row r="7" spans="2:17" ht="18.75" customHeight="1" thickBot="1" x14ac:dyDescent="0.45">
      <c r="B7" s="8">
        <f t="shared" si="1"/>
        <v>3</v>
      </c>
      <c r="C7" s="9" t="s">
        <v>433</v>
      </c>
      <c r="D7" s="10" t="s">
        <v>435</v>
      </c>
      <c r="E7" s="9" t="s">
        <v>26</v>
      </c>
      <c r="F7" s="11">
        <v>20</v>
      </c>
      <c r="G7" s="9" t="s">
        <v>35</v>
      </c>
      <c r="H7" s="9"/>
      <c r="I7" s="12" t="s">
        <v>59</v>
      </c>
      <c r="J7" s="12"/>
      <c r="K7" s="9"/>
      <c r="M7" s="14" t="s">
        <v>238</v>
      </c>
      <c r="N7" s="14"/>
      <c r="O7" s="15" t="s">
        <v>161</v>
      </c>
      <c r="P7" s="16" t="str">
        <f>IF(M7&lt;&gt;"",SUBSTITUTE(SUBSTITUTE(SUBSTITUTE(SUBSTITUTE($P$4,"%TABLE%", $D$2),"%COLUMN%", C7),"%REFERENCES%", M7),"%OPTION%", N7),"")</f>
        <v>ALTER TABLE s_grp_account DROP FOREIGN KEY IF EXISTS s_grp_account_default_group_id; ALTER TABLE s_grp_account ADD CONSTRAINT s_grp_account_default_group_id FOREIGN KEY (default_group_id) REFERENCES m_group(id);</v>
      </c>
    </row>
    <row r="8" spans="2:17" ht="18.75" customHeight="1" thickBot="1" x14ac:dyDescent="0.45">
      <c r="B8" s="8">
        <f t="shared" si="1"/>
        <v>4</v>
      </c>
      <c r="C8" s="9" t="s">
        <v>437</v>
      </c>
      <c r="D8" s="10" t="s">
        <v>415</v>
      </c>
      <c r="E8" s="9" t="s">
        <v>26</v>
      </c>
      <c r="F8" s="11">
        <v>20</v>
      </c>
      <c r="G8" s="9" t="s">
        <v>35</v>
      </c>
      <c r="H8" s="9"/>
      <c r="I8" s="12"/>
      <c r="J8" s="12"/>
      <c r="K8" s="9"/>
      <c r="M8" s="14" t="s">
        <v>172</v>
      </c>
      <c r="N8" s="14"/>
      <c r="O8" s="15" t="s">
        <v>161</v>
      </c>
      <c r="P8" s="16" t="str">
        <f t="shared" ref="P8" si="2">IF(M8&lt;&gt;"",SUBSTITUTE(SUBSTITUTE(SUBSTITUTE(SUBSTITUTE($P$4,"%TABLE%", $D$2),"%COLUMN%", C8),"%REFERENCES%", M8),"%OPTION%", N8),"")</f>
        <v>ALTER TABLE s_grp_account DROP FOREIGN KEY IF EXISTS s_grp_account_account_id; ALTER TABLE s_grp_account ADD CONSTRAINT s_grp_account_account_id FOREIGN KEY (account_id) REFERENCES m_account(id);</v>
      </c>
    </row>
    <row r="9" spans="2:17" ht="18.75" customHeight="1" thickBot="1" x14ac:dyDescent="0.45">
      <c r="B9" s="8">
        <f t="shared" si="1"/>
        <v>5</v>
      </c>
      <c r="C9" s="9" t="s">
        <v>187</v>
      </c>
      <c r="D9" s="10" t="s">
        <v>395</v>
      </c>
      <c r="E9" s="9" t="s">
        <v>84</v>
      </c>
      <c r="F9" s="11" t="s">
        <v>68</v>
      </c>
      <c r="G9" s="9"/>
      <c r="H9" s="9"/>
      <c r="I9" s="12"/>
      <c r="J9" s="12"/>
      <c r="K9" s="9"/>
      <c r="M9" s="14"/>
      <c r="N9" s="14"/>
      <c r="O9" s="15" t="s">
        <v>161</v>
      </c>
      <c r="P9" s="16" t="str">
        <f>IF(M9&lt;&gt;"",SUBSTITUTE(SUBSTITUTE(SUBSTITUTE( SUBSTITUTE($P$4,"%TABLE%",#REF!),"%COLUMN%", C9),"%REFERENCES%", M9),"%OPTION%", N9),"")</f>
        <v/>
      </c>
    </row>
    <row r="10" spans="2:17" ht="18.75" customHeight="1" thickBot="1" x14ac:dyDescent="0.45">
      <c r="B10" s="8">
        <f t="shared" si="1"/>
        <v>6</v>
      </c>
      <c r="C10" s="9" t="s">
        <v>427</v>
      </c>
      <c r="D10" s="10" t="s">
        <v>428</v>
      </c>
      <c r="E10" s="9" t="s">
        <v>83</v>
      </c>
      <c r="F10" s="11" t="s">
        <v>205</v>
      </c>
      <c r="G10" s="9"/>
      <c r="H10" s="45" t="s">
        <v>220</v>
      </c>
      <c r="I10" s="12" t="s">
        <v>59</v>
      </c>
      <c r="J10" s="12"/>
      <c r="K10" s="9" t="s">
        <v>352</v>
      </c>
      <c r="M10" s="14"/>
      <c r="N10" s="14"/>
      <c r="O10" s="15" t="s">
        <v>161</v>
      </c>
      <c r="P10" s="16" t="str">
        <f>IF(M10&lt;&gt;"",SUBSTITUTE(SUBSTITUTE(SUBSTITUTE(SUBSTITUTE($P$4,"%TABLE%", $D$2),"%COLUMN%", C10),"%REFERENCES%", M10),"%OPTION%", N10),"")</f>
        <v/>
      </c>
    </row>
    <row r="11" spans="2:17" ht="18.75" customHeight="1" thickBot="1" x14ac:dyDescent="0.45">
      <c r="B11" s="8">
        <f t="shared" si="1"/>
        <v>7</v>
      </c>
      <c r="C11" s="9" t="s">
        <v>413</v>
      </c>
      <c r="D11" s="10" t="s">
        <v>333</v>
      </c>
      <c r="E11" s="9" t="s">
        <v>34</v>
      </c>
      <c r="F11" s="11"/>
      <c r="G11" s="9"/>
      <c r="H11" s="45" t="s">
        <v>414</v>
      </c>
      <c r="I11" s="12" t="s">
        <v>59</v>
      </c>
      <c r="J11" s="12"/>
      <c r="K11" s="9"/>
      <c r="M11" s="14"/>
      <c r="N11" s="14"/>
      <c r="O11" s="15" t="s">
        <v>161</v>
      </c>
      <c r="P11" s="16" t="str">
        <f t="shared" ref="P11" si="3">IF(M11&lt;&gt;"",SUBSTITUTE(SUBSTITUTE(SUBSTITUTE(SUBSTITUTE($P$4,"%TABLE%", $D$2),"%COLUMN%", C11),"%REFERENCES%", M11),"%OPTION%", N11),"")</f>
        <v/>
      </c>
    </row>
    <row r="12" spans="2:17" ht="18.75" customHeight="1" thickBot="1" x14ac:dyDescent="0.45">
      <c r="B12" s="8">
        <f t="shared" si="1"/>
        <v>8</v>
      </c>
      <c r="C12" s="9" t="s">
        <v>126</v>
      </c>
      <c r="D12" s="10" t="s">
        <v>19</v>
      </c>
      <c r="E12" s="9" t="s">
        <v>87</v>
      </c>
      <c r="F12" s="11"/>
      <c r="G12" s="9"/>
      <c r="H12" s="9"/>
      <c r="I12" s="12"/>
      <c r="J12" s="12"/>
      <c r="K12" s="9"/>
      <c r="M12" s="14"/>
      <c r="N12" s="14"/>
      <c r="O12" s="15" t="s">
        <v>161</v>
      </c>
      <c r="P12" s="16" t="str">
        <f t="shared" si="0"/>
        <v/>
      </c>
    </row>
    <row r="13" spans="2:17" ht="18.75" customHeight="1" thickBot="1" x14ac:dyDescent="0.45">
      <c r="B13" s="8">
        <f t="shared" si="1"/>
        <v>9</v>
      </c>
      <c r="C13" s="23" t="s">
        <v>121</v>
      </c>
      <c r="D13" s="24" t="s">
        <v>73</v>
      </c>
      <c r="E13" s="23" t="s">
        <v>26</v>
      </c>
      <c r="F13" s="25">
        <v>20</v>
      </c>
      <c r="G13" s="23" t="s">
        <v>35</v>
      </c>
      <c r="H13" s="23" t="s">
        <v>78</v>
      </c>
      <c r="I13" s="26" t="s">
        <v>59</v>
      </c>
      <c r="J13" s="26"/>
      <c r="K13" s="23"/>
      <c r="M13" s="14"/>
      <c r="N13" s="14"/>
      <c r="O13" s="15" t="s">
        <v>161</v>
      </c>
      <c r="P13" s="16" t="str">
        <f t="shared" si="0"/>
        <v/>
      </c>
    </row>
    <row r="14" spans="2:17" ht="18.75" customHeight="1" thickBot="1" x14ac:dyDescent="0.45">
      <c r="B14" s="8">
        <f t="shared" si="1"/>
        <v>10</v>
      </c>
      <c r="C14" s="23" t="s">
        <v>122</v>
      </c>
      <c r="D14" s="24" t="s">
        <v>36</v>
      </c>
      <c r="E14" s="23" t="s">
        <v>34</v>
      </c>
      <c r="F14" s="25"/>
      <c r="G14" s="23"/>
      <c r="H14" s="23" t="s">
        <v>58</v>
      </c>
      <c r="I14" s="26" t="s">
        <v>59</v>
      </c>
      <c r="J14" s="26"/>
      <c r="K14" s="23"/>
      <c r="M14" s="14"/>
      <c r="N14" s="14"/>
      <c r="O14" s="15" t="s">
        <v>161</v>
      </c>
      <c r="P14" s="16" t="str">
        <f t="shared" si="0"/>
        <v/>
      </c>
    </row>
    <row r="15" spans="2:17" ht="18.75" customHeight="1" thickBot="1" x14ac:dyDescent="0.45">
      <c r="B15" s="8">
        <f t="shared" si="1"/>
        <v>11</v>
      </c>
      <c r="C15" s="23" t="s">
        <v>123</v>
      </c>
      <c r="D15" s="24" t="s">
        <v>74</v>
      </c>
      <c r="E15" s="23" t="s">
        <v>26</v>
      </c>
      <c r="F15" s="25">
        <v>20</v>
      </c>
      <c r="G15" s="23" t="s">
        <v>35</v>
      </c>
      <c r="H15" s="23" t="s">
        <v>78</v>
      </c>
      <c r="I15" s="26" t="s">
        <v>59</v>
      </c>
      <c r="J15" s="26"/>
      <c r="K15" s="23"/>
      <c r="M15" s="14"/>
      <c r="N15" s="14"/>
      <c r="O15" s="15" t="s">
        <v>161</v>
      </c>
      <c r="P15" s="16" t="str">
        <f t="shared" si="0"/>
        <v/>
      </c>
    </row>
    <row r="16" spans="2:17" ht="18.75" customHeight="1" thickBot="1" x14ac:dyDescent="0.45">
      <c r="B16" s="8">
        <f t="shared" si="1"/>
        <v>12</v>
      </c>
      <c r="C16" s="23" t="s">
        <v>124</v>
      </c>
      <c r="D16" s="24" t="s">
        <v>37</v>
      </c>
      <c r="E16" s="23" t="s">
        <v>34</v>
      </c>
      <c r="F16" s="25"/>
      <c r="G16" s="23"/>
      <c r="H16" s="23" t="s">
        <v>58</v>
      </c>
      <c r="I16" s="26" t="s">
        <v>59</v>
      </c>
      <c r="J16" s="26"/>
      <c r="K16" s="23"/>
      <c r="M16" s="14"/>
      <c r="N16" s="14"/>
      <c r="O16" s="15" t="s">
        <v>161</v>
      </c>
      <c r="P16" s="16" t="str">
        <f t="shared" si="0"/>
        <v/>
      </c>
    </row>
    <row r="21" spans="2:17" s="20" customFormat="1" ht="18.75" x14ac:dyDescent="0.4">
      <c r="B21" s="17"/>
      <c r="C21" s="13"/>
      <c r="D21" s="18"/>
      <c r="E21" s="18"/>
      <c r="F21" s="17"/>
      <c r="G21" s="18"/>
      <c r="H21" s="18"/>
      <c r="I21" s="19"/>
      <c r="J21" s="19"/>
      <c r="K21" s="82"/>
      <c r="L21" s="82"/>
      <c r="Q21" s="13"/>
    </row>
    <row r="22" spans="2:17" s="20" customFormat="1" ht="18.75" x14ac:dyDescent="0.4">
      <c r="B22" s="17"/>
      <c r="C22" s="13"/>
      <c r="D22" s="18"/>
      <c r="E22" s="18"/>
      <c r="F22" s="17"/>
      <c r="G22" s="18"/>
      <c r="H22" s="18"/>
      <c r="I22" s="19"/>
      <c r="J22" s="19"/>
      <c r="K22" s="82"/>
      <c r="L22" s="82"/>
      <c r="Q22" s="13"/>
    </row>
    <row r="23" spans="2:17" s="20" customFormat="1" ht="18.75" x14ac:dyDescent="0.4">
      <c r="B23" s="17"/>
      <c r="C23" s="13"/>
      <c r="D23" s="18"/>
      <c r="E23" s="18"/>
      <c r="F23" s="17"/>
      <c r="G23" s="18"/>
      <c r="H23" s="18"/>
      <c r="I23" s="19"/>
      <c r="J23" s="19"/>
      <c r="K23" s="82"/>
      <c r="L23" s="82"/>
      <c r="Q23" s="13"/>
    </row>
    <row r="24" spans="2:17" s="20" customFormat="1" ht="18.75" x14ac:dyDescent="0.4">
      <c r="B24" s="17"/>
      <c r="C24" s="13"/>
      <c r="D24" s="18"/>
      <c r="E24" s="18"/>
      <c r="F24" s="17"/>
      <c r="G24" s="18"/>
      <c r="H24" s="18"/>
      <c r="I24" s="19"/>
      <c r="J24" s="19"/>
      <c r="K24" s="82"/>
      <c r="L24" s="82"/>
      <c r="Q24" s="13"/>
    </row>
    <row r="25" spans="2:17" s="20" customFormat="1" ht="18.75" x14ac:dyDescent="0.4">
      <c r="B25" s="17"/>
      <c r="C25" s="13"/>
      <c r="D25" s="18"/>
      <c r="E25" s="18"/>
      <c r="F25" s="17"/>
      <c r="G25" s="18"/>
      <c r="H25" s="18"/>
      <c r="I25" s="19"/>
      <c r="J25" s="19"/>
      <c r="K25" s="82"/>
      <c r="L25" s="82"/>
      <c r="Q25" s="13"/>
    </row>
    <row r="26" spans="2:17" s="20" customFormat="1" ht="18.75" x14ac:dyDescent="0.4">
      <c r="B26" s="17"/>
      <c r="C26" s="13"/>
      <c r="D26" s="18"/>
      <c r="E26" s="18"/>
      <c r="F26" s="17"/>
      <c r="G26" s="18"/>
      <c r="H26" s="18"/>
      <c r="I26" s="19"/>
      <c r="J26" s="19"/>
      <c r="K26" s="82"/>
      <c r="L26" s="82"/>
      <c r="Q26" s="13"/>
    </row>
    <row r="27" spans="2:17" s="20" customFormat="1" ht="18.75" x14ac:dyDescent="0.4">
      <c r="B27" s="17"/>
      <c r="C27" s="13"/>
      <c r="D27" s="18"/>
      <c r="E27" s="18"/>
      <c r="F27" s="17"/>
      <c r="G27" s="18"/>
      <c r="H27" s="18"/>
      <c r="I27" s="19"/>
      <c r="J27" s="19"/>
      <c r="K27" s="82"/>
      <c r="L27" s="82"/>
      <c r="Q27" s="13"/>
    </row>
    <row r="28" spans="2:17" s="20" customFormat="1" ht="18.75" x14ac:dyDescent="0.4">
      <c r="B28" s="17"/>
      <c r="C28" s="13"/>
      <c r="D28" s="18"/>
      <c r="E28" s="18"/>
      <c r="F28" s="17"/>
      <c r="G28" s="18"/>
      <c r="H28" s="18"/>
      <c r="I28" s="19"/>
      <c r="J28" s="19"/>
      <c r="K28" s="82"/>
      <c r="L28" s="82"/>
      <c r="Q28" s="13"/>
    </row>
    <row r="29" spans="2:17" s="20" customFormat="1" ht="18.75" x14ac:dyDescent="0.4">
      <c r="B29" s="17"/>
      <c r="C29" s="13"/>
      <c r="D29" s="18"/>
      <c r="E29" s="18"/>
      <c r="F29" s="17"/>
      <c r="G29" s="18"/>
      <c r="H29" s="18"/>
      <c r="I29" s="19"/>
      <c r="J29" s="19"/>
      <c r="K29" s="82"/>
      <c r="L29" s="82"/>
      <c r="Q29" s="13"/>
    </row>
    <row r="30" spans="2:17" s="20" customFormat="1" ht="18.75" x14ac:dyDescent="0.4">
      <c r="B30" s="17"/>
      <c r="C30" s="13"/>
      <c r="D30" s="18"/>
      <c r="E30" s="18"/>
      <c r="F30" s="17"/>
      <c r="G30" s="18"/>
      <c r="H30" s="18"/>
      <c r="I30" s="19"/>
      <c r="J30" s="19"/>
      <c r="K30" s="82"/>
      <c r="L30" s="82"/>
      <c r="Q30" s="13"/>
    </row>
  </sheetData>
  <phoneticPr fontId="1"/>
  <pageMargins left="0.7" right="0.7" top="0.75" bottom="0.75" header="0.3" footer="0.3"/>
  <pageSetup paperSize="9" scale="6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B622-5363-43EE-8B11-0CC5EAD7954D}">
  <dimension ref="B1:Q25"/>
  <sheetViews>
    <sheetView zoomScale="75" zoomScaleNormal="75" zoomScaleSheetLayoutView="70" workbookViewId="0">
      <pane ySplit="4" topLeftCell="A5" activePane="bottomLeft" state="frozen"/>
      <selection activeCell="K31" sqref="K31"/>
      <selection pane="bottomLeft" activeCell="E29" sqref="E29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420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422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237</v>
      </c>
      <c r="D5" s="10" t="s">
        <v>239</v>
      </c>
      <c r="E5" s="9" t="s">
        <v>26</v>
      </c>
      <c r="F5" s="11">
        <v>20</v>
      </c>
      <c r="G5" s="9" t="s">
        <v>35</v>
      </c>
      <c r="H5" s="9"/>
      <c r="I5" s="12" t="s">
        <v>59</v>
      </c>
      <c r="J5" s="12" t="s">
        <v>81</v>
      </c>
      <c r="K5" s="9"/>
      <c r="M5" s="14" t="s">
        <v>238</v>
      </c>
      <c r="N5" s="14"/>
      <c r="O5" s="15" t="s">
        <v>161</v>
      </c>
      <c r="P5" s="16" t="str">
        <f t="shared" ref="P5" si="0">IF(M5&lt;&gt;"",SUBSTITUTE(SUBSTITUTE(SUBSTITUTE(SUBSTITUTE($P$4,"%TABLE%", $D$2),"%COLUMN%", C5),"%REFERENCES%", M5),"%OPTION%", N5),"")</f>
        <v>ALTER TABLE r_grp_member DROP FOREIGN KEY IF EXISTS r_grp_member_group_id; ALTER TABLE r_grp_member ADD CONSTRAINT r_grp_member_group_id FOREIGN KEY (group_id) REFERENCES m_group(id);</v>
      </c>
    </row>
    <row r="6" spans="2:17" ht="18.75" customHeight="1" thickBot="1" x14ac:dyDescent="0.45">
      <c r="B6" s="8">
        <f t="shared" ref="B6:B11" si="1">ROW()-4</f>
        <v>2</v>
      </c>
      <c r="C6" s="9" t="s">
        <v>397</v>
      </c>
      <c r="D6" s="10" t="s">
        <v>385</v>
      </c>
      <c r="E6" s="9" t="s">
        <v>26</v>
      </c>
      <c r="F6" s="11">
        <v>20</v>
      </c>
      <c r="G6" s="9" t="s">
        <v>35</v>
      </c>
      <c r="H6" s="9"/>
      <c r="I6" s="12" t="s">
        <v>59</v>
      </c>
      <c r="J6" s="12" t="s">
        <v>81</v>
      </c>
      <c r="K6" s="9"/>
      <c r="M6" s="14" t="s">
        <v>396</v>
      </c>
      <c r="N6" s="14"/>
      <c r="O6" s="15" t="s">
        <v>161</v>
      </c>
      <c r="P6" s="16" t="str">
        <f>IF(M6&lt;&gt;"",SUBSTITUTE(SUBSTITUTE(SUBSTITUTE(SUBSTITUTE($P$4,"%TABLE%", $D$2),"%COLUMN%", C6),"%REFERENCES%", M6),"%OPTION%", N6),"")</f>
        <v>ALTER TABLE r_grp_member DROP FOREIGN KEY IF EXISTS r_grp_member_user_id; ALTER TABLE r_grp_member ADD CONSTRAINT r_grp_member_user_id FOREIGN KEY (user_id) REFERENCES m_user(id);</v>
      </c>
    </row>
    <row r="7" spans="2:17" ht="18.75" customHeight="1" thickBot="1" x14ac:dyDescent="0.45">
      <c r="B7" s="8">
        <f t="shared" si="1"/>
        <v>3</v>
      </c>
      <c r="C7" s="9" t="s">
        <v>116</v>
      </c>
      <c r="D7" s="10" t="s">
        <v>117</v>
      </c>
      <c r="E7" s="9" t="s">
        <v>26</v>
      </c>
      <c r="F7" s="11">
        <v>20</v>
      </c>
      <c r="G7" s="9" t="s">
        <v>35</v>
      </c>
      <c r="H7" s="9"/>
      <c r="I7" s="12" t="s">
        <v>59</v>
      </c>
      <c r="J7" s="12"/>
      <c r="K7" s="9"/>
      <c r="M7" s="14" t="s">
        <v>200</v>
      </c>
      <c r="N7" s="14"/>
      <c r="O7" s="15" t="s">
        <v>161</v>
      </c>
      <c r="P7" s="16" t="str">
        <f>IF(M7&lt;&gt;"",SUBSTITUTE(SUBSTITUTE(SUBSTITUTE(SUBSTITUTE($P$4,"%TABLE%", $D$2),"%COLUMN%", C7),"%REFERENCES%", M7),"%OPTION%", N7),"")</f>
        <v>ALTER TABLE r_grp_member DROP FOREIGN KEY IF EXISTS r_grp_member_authority_id; ALTER TABLE r_grp_member ADD CONSTRAINT r_grp_member_authority_id FOREIGN KEY (authority_id) REFERENCES m_authority(id);</v>
      </c>
    </row>
    <row r="8" spans="2:17" ht="18.75" customHeight="1" thickBot="1" x14ac:dyDescent="0.45">
      <c r="B8" s="8">
        <f t="shared" si="1"/>
        <v>4</v>
      </c>
      <c r="C8" s="23" t="s">
        <v>121</v>
      </c>
      <c r="D8" s="24" t="s">
        <v>73</v>
      </c>
      <c r="E8" s="23" t="s">
        <v>26</v>
      </c>
      <c r="F8" s="25">
        <v>20</v>
      </c>
      <c r="G8" s="23" t="s">
        <v>35</v>
      </c>
      <c r="H8" s="23" t="s">
        <v>78</v>
      </c>
      <c r="I8" s="26" t="s">
        <v>59</v>
      </c>
      <c r="J8" s="26"/>
      <c r="K8" s="23"/>
      <c r="M8" s="14"/>
      <c r="N8" s="14"/>
      <c r="O8" s="15" t="s">
        <v>161</v>
      </c>
      <c r="P8" s="16" t="str">
        <f t="shared" ref="P8:P11" si="2">IF(M8&lt;&gt;"",SUBSTITUTE(SUBSTITUTE(SUBSTITUTE(SUBSTITUTE($P$4,"%TABLE%", $D$2),"%COLUMN%", C8),"%REFERENCES%", M8),"%OPTION%", N8),"")</f>
        <v/>
      </c>
    </row>
    <row r="9" spans="2:17" ht="18.75" customHeight="1" thickBot="1" x14ac:dyDescent="0.45">
      <c r="B9" s="8">
        <f t="shared" si="1"/>
        <v>5</v>
      </c>
      <c r="C9" s="23" t="s">
        <v>122</v>
      </c>
      <c r="D9" s="24" t="s">
        <v>36</v>
      </c>
      <c r="E9" s="23" t="s">
        <v>34</v>
      </c>
      <c r="F9" s="25"/>
      <c r="G9" s="23"/>
      <c r="H9" s="23" t="s">
        <v>58</v>
      </c>
      <c r="I9" s="26" t="s">
        <v>59</v>
      </c>
      <c r="J9" s="26"/>
      <c r="K9" s="23"/>
      <c r="M9" s="14"/>
      <c r="N9" s="14"/>
      <c r="O9" s="15" t="s">
        <v>161</v>
      </c>
      <c r="P9" s="16" t="str">
        <f t="shared" si="2"/>
        <v/>
      </c>
    </row>
    <row r="10" spans="2:17" ht="18.75" customHeight="1" thickBot="1" x14ac:dyDescent="0.45">
      <c r="B10" s="8">
        <f t="shared" si="1"/>
        <v>6</v>
      </c>
      <c r="C10" s="23" t="s">
        <v>123</v>
      </c>
      <c r="D10" s="24" t="s">
        <v>74</v>
      </c>
      <c r="E10" s="23" t="s">
        <v>26</v>
      </c>
      <c r="F10" s="25">
        <v>20</v>
      </c>
      <c r="G10" s="23" t="s">
        <v>35</v>
      </c>
      <c r="H10" s="23" t="s">
        <v>78</v>
      </c>
      <c r="I10" s="26" t="s">
        <v>59</v>
      </c>
      <c r="J10" s="26"/>
      <c r="K10" s="23"/>
      <c r="M10" s="14"/>
      <c r="N10" s="14"/>
      <c r="O10" s="15" t="s">
        <v>161</v>
      </c>
      <c r="P10" s="16" t="str">
        <f t="shared" si="2"/>
        <v/>
      </c>
    </row>
    <row r="11" spans="2:17" ht="18.75" customHeight="1" thickBot="1" x14ac:dyDescent="0.45">
      <c r="B11" s="8">
        <f t="shared" si="1"/>
        <v>7</v>
      </c>
      <c r="C11" s="23" t="s">
        <v>124</v>
      </c>
      <c r="D11" s="24" t="s">
        <v>37</v>
      </c>
      <c r="E11" s="23" t="s">
        <v>34</v>
      </c>
      <c r="F11" s="25"/>
      <c r="G11" s="23"/>
      <c r="H11" s="23" t="s">
        <v>58</v>
      </c>
      <c r="I11" s="26" t="s">
        <v>59</v>
      </c>
      <c r="J11" s="26"/>
      <c r="K11" s="23"/>
      <c r="M11" s="14"/>
      <c r="N11" s="14"/>
      <c r="O11" s="15" t="s">
        <v>161</v>
      </c>
      <c r="P11" s="16" t="str">
        <f t="shared" si="2"/>
        <v/>
      </c>
    </row>
    <row r="16" spans="2:17" ht="18.75" x14ac:dyDescent="0.4">
      <c r="K16" s="82"/>
      <c r="L16" s="82"/>
    </row>
    <row r="17" spans="11:12" ht="18.75" x14ac:dyDescent="0.4">
      <c r="K17" s="82"/>
      <c r="L17" s="82"/>
    </row>
    <row r="18" spans="11:12" ht="18.75" x14ac:dyDescent="0.4">
      <c r="K18" s="82"/>
      <c r="L18" s="82"/>
    </row>
    <row r="19" spans="11:12" ht="18.75" x14ac:dyDescent="0.4">
      <c r="K19" s="82"/>
      <c r="L19" s="82"/>
    </row>
    <row r="20" spans="11:12" ht="18.75" x14ac:dyDescent="0.4">
      <c r="K20" s="82"/>
      <c r="L20" s="82"/>
    </row>
    <row r="21" spans="11:12" ht="18.75" x14ac:dyDescent="0.4">
      <c r="K21" s="82"/>
      <c r="L21" s="82"/>
    </row>
    <row r="22" spans="11:12" ht="18.75" x14ac:dyDescent="0.4">
      <c r="K22" s="82"/>
      <c r="L22" s="82"/>
    </row>
    <row r="23" spans="11:12" ht="18.75" x14ac:dyDescent="0.4">
      <c r="K23" s="82"/>
      <c r="L23" s="82"/>
    </row>
    <row r="24" spans="11:12" ht="18.75" x14ac:dyDescent="0.4">
      <c r="K24" s="82"/>
      <c r="L24" s="82"/>
    </row>
    <row r="25" spans="11:12" ht="18.75" x14ac:dyDescent="0.4">
      <c r="K25" s="82"/>
      <c r="L25" s="82"/>
    </row>
  </sheetData>
  <phoneticPr fontId="1"/>
  <pageMargins left="0.7" right="0.7" top="0.75" bottom="0.75" header="0.3" footer="0.3"/>
  <pageSetup paperSize="9" scale="6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C2BB-E1DC-4FA8-9EFF-8B04D4709FA5}">
  <dimension ref="B1:Q11"/>
  <sheetViews>
    <sheetView zoomScale="75" zoomScaleNormal="75" zoomScaleSheetLayoutView="70" workbookViewId="0">
      <pane ySplit="4" topLeftCell="A5" activePane="bottomLeft" state="frozen"/>
      <selection activeCell="H24" sqref="H24"/>
      <selection pane="bottomLeft" activeCell="G30" sqref="G30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226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72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79</v>
      </c>
      <c r="D5" s="10" t="s">
        <v>227</v>
      </c>
      <c r="E5" s="9" t="s">
        <v>26</v>
      </c>
      <c r="F5" s="11">
        <v>20</v>
      </c>
      <c r="G5" s="9" t="s">
        <v>80</v>
      </c>
      <c r="H5" s="9"/>
      <c r="I5" s="12" t="s">
        <v>59</v>
      </c>
      <c r="J5" s="12" t="s">
        <v>81</v>
      </c>
      <c r="K5" s="9"/>
      <c r="M5" s="14"/>
      <c r="N5" s="14"/>
      <c r="O5" s="15" t="s">
        <v>161</v>
      </c>
      <c r="P5" s="16" t="str">
        <f t="shared" ref="P5:P11" si="0">IF(M5&lt;&gt;"",SUBSTITUTE(SUBSTITUTE(SUBSTITUTE(SUBSTITUTE($P$4,"%TABLE%", $D$2),"%COLUMN%", C5),"%REFERENCES%", M5),"%OPTION%", N5),"")</f>
        <v/>
      </c>
    </row>
    <row r="6" spans="2:17" ht="18.75" customHeight="1" thickBot="1" x14ac:dyDescent="0.45">
      <c r="B6" s="8">
        <f t="shared" ref="B6:B11" si="1">ROW()-4</f>
        <v>2</v>
      </c>
      <c r="C6" s="9" t="s">
        <v>228</v>
      </c>
      <c r="D6" s="10" t="s">
        <v>66</v>
      </c>
      <c r="E6" s="9" t="s">
        <v>87</v>
      </c>
      <c r="F6" s="11"/>
      <c r="G6" s="9"/>
      <c r="H6" s="9"/>
      <c r="I6" s="12" t="s">
        <v>59</v>
      </c>
      <c r="J6" s="12"/>
      <c r="K6" s="9"/>
      <c r="M6" s="14"/>
      <c r="N6" s="14"/>
      <c r="O6" s="15" t="s">
        <v>161</v>
      </c>
      <c r="P6" s="16" t="str">
        <f t="shared" si="0"/>
        <v/>
      </c>
    </row>
    <row r="7" spans="2:17" ht="18.75" customHeight="1" thickBot="1" x14ac:dyDescent="0.45">
      <c r="B7" s="8">
        <f t="shared" si="1"/>
        <v>3</v>
      </c>
      <c r="C7" s="9" t="s">
        <v>126</v>
      </c>
      <c r="D7" s="10" t="s">
        <v>19</v>
      </c>
      <c r="E7" s="9" t="s">
        <v>87</v>
      </c>
      <c r="F7" s="11"/>
      <c r="G7" s="9"/>
      <c r="H7" s="9"/>
      <c r="I7" s="12"/>
      <c r="J7" s="12"/>
      <c r="K7" s="9"/>
      <c r="M7" s="14"/>
      <c r="N7" s="14"/>
      <c r="O7" s="15" t="s">
        <v>161</v>
      </c>
      <c r="P7" s="16" t="str">
        <f t="shared" si="0"/>
        <v/>
      </c>
    </row>
    <row r="8" spans="2:17" ht="18.75" customHeight="1" thickBot="1" x14ac:dyDescent="0.45">
      <c r="B8" s="8">
        <f t="shared" si="1"/>
        <v>4</v>
      </c>
      <c r="C8" s="23" t="s">
        <v>121</v>
      </c>
      <c r="D8" s="24" t="s">
        <v>73</v>
      </c>
      <c r="E8" s="23" t="s">
        <v>26</v>
      </c>
      <c r="F8" s="25">
        <v>20</v>
      </c>
      <c r="G8" s="23" t="s">
        <v>35</v>
      </c>
      <c r="H8" s="23" t="s">
        <v>78</v>
      </c>
      <c r="I8" s="26" t="s">
        <v>59</v>
      </c>
      <c r="J8" s="26"/>
      <c r="K8" s="23"/>
      <c r="M8" s="14"/>
      <c r="N8" s="14"/>
      <c r="O8" s="15" t="s">
        <v>161</v>
      </c>
      <c r="P8" s="16" t="str">
        <f t="shared" si="0"/>
        <v/>
      </c>
    </row>
    <row r="9" spans="2:17" ht="18.75" customHeight="1" thickBot="1" x14ac:dyDescent="0.45">
      <c r="B9" s="8">
        <f t="shared" si="1"/>
        <v>5</v>
      </c>
      <c r="C9" s="23" t="s">
        <v>122</v>
      </c>
      <c r="D9" s="24" t="s">
        <v>36</v>
      </c>
      <c r="E9" s="23" t="s">
        <v>34</v>
      </c>
      <c r="F9" s="25"/>
      <c r="G9" s="23"/>
      <c r="H9" s="23" t="s">
        <v>58</v>
      </c>
      <c r="I9" s="26" t="s">
        <v>59</v>
      </c>
      <c r="J9" s="26"/>
      <c r="K9" s="23"/>
      <c r="M9" s="14"/>
      <c r="N9" s="14"/>
      <c r="O9" s="15" t="s">
        <v>161</v>
      </c>
      <c r="P9" s="16" t="str">
        <f t="shared" si="0"/>
        <v/>
      </c>
    </row>
    <row r="10" spans="2:17" ht="18.75" customHeight="1" thickBot="1" x14ac:dyDescent="0.45">
      <c r="B10" s="8">
        <f t="shared" si="1"/>
        <v>6</v>
      </c>
      <c r="C10" s="23" t="s">
        <v>123</v>
      </c>
      <c r="D10" s="24" t="s">
        <v>74</v>
      </c>
      <c r="E10" s="23" t="s">
        <v>26</v>
      </c>
      <c r="F10" s="25">
        <v>20</v>
      </c>
      <c r="G10" s="23" t="s">
        <v>35</v>
      </c>
      <c r="H10" s="23" t="s">
        <v>78</v>
      </c>
      <c r="I10" s="26" t="s">
        <v>59</v>
      </c>
      <c r="J10" s="26"/>
      <c r="K10" s="23"/>
      <c r="M10" s="14"/>
      <c r="N10" s="14"/>
      <c r="O10" s="15" t="s">
        <v>161</v>
      </c>
      <c r="P10" s="16" t="str">
        <f t="shared" si="0"/>
        <v/>
      </c>
    </row>
    <row r="11" spans="2:17" ht="18.75" customHeight="1" thickBot="1" x14ac:dyDescent="0.45">
      <c r="B11" s="8">
        <f t="shared" si="1"/>
        <v>7</v>
      </c>
      <c r="C11" s="23" t="s">
        <v>124</v>
      </c>
      <c r="D11" s="24" t="s">
        <v>37</v>
      </c>
      <c r="E11" s="23" t="s">
        <v>34</v>
      </c>
      <c r="F11" s="25"/>
      <c r="G11" s="23"/>
      <c r="H11" s="23" t="s">
        <v>58</v>
      </c>
      <c r="I11" s="26" t="s">
        <v>59</v>
      </c>
      <c r="J11" s="26"/>
      <c r="K11" s="23"/>
      <c r="M11" s="14"/>
      <c r="N11" s="14"/>
      <c r="O11" s="15" t="s">
        <v>161</v>
      </c>
      <c r="P11" s="16" t="str">
        <f t="shared" si="0"/>
        <v/>
      </c>
    </row>
  </sheetData>
  <phoneticPr fontId="1"/>
  <pageMargins left="0.7" right="0.7" top="0.75" bottom="0.75" header="0.3" footer="0.3"/>
  <pageSetup paperSize="9" scale="6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8CE4-9DA0-4B04-B1D5-1318347FD19F}">
  <dimension ref="B1:Q13"/>
  <sheetViews>
    <sheetView zoomScale="75" zoomScaleNormal="75" zoomScaleSheetLayoutView="70" workbookViewId="0">
      <pane ySplit="4" topLeftCell="A5" activePane="bottomLeft" state="frozen"/>
      <selection activeCell="H24" sqref="H24"/>
      <selection pane="bottomLeft" activeCell="G31" sqref="G31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175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140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79</v>
      </c>
      <c r="D5" s="10" t="s">
        <v>374</v>
      </c>
      <c r="E5" s="9" t="s">
        <v>26</v>
      </c>
      <c r="F5" s="11">
        <v>20</v>
      </c>
      <c r="G5" s="9" t="s">
        <v>80</v>
      </c>
      <c r="H5" s="9"/>
      <c r="I5" s="12" t="s">
        <v>59</v>
      </c>
      <c r="J5" s="12" t="s">
        <v>81</v>
      </c>
      <c r="K5" s="9"/>
      <c r="M5" s="14"/>
      <c r="N5" s="14"/>
      <c r="O5" s="15" t="s">
        <v>161</v>
      </c>
      <c r="P5" s="16" t="str">
        <f t="shared" ref="P5" si="0">IF(M5&lt;&gt;"",SUBSTITUTE(SUBSTITUTE(SUBSTITUTE(SUBSTITUTE($P$4,"%TABLE%", $D$2),"%COLUMN%", C5),"%REFERENCES%", M5),"%OPTION%", N5),"")</f>
        <v/>
      </c>
    </row>
    <row r="6" spans="2:17" ht="18.75" customHeight="1" thickBot="1" x14ac:dyDescent="0.45">
      <c r="B6" s="8">
        <f t="shared" ref="B6:B13" si="1">ROW()-4</f>
        <v>2</v>
      </c>
      <c r="C6" s="9" t="s">
        <v>119</v>
      </c>
      <c r="D6" s="10" t="s">
        <v>230</v>
      </c>
      <c r="E6" s="9" t="s">
        <v>84</v>
      </c>
      <c r="F6" s="11" t="s">
        <v>68</v>
      </c>
      <c r="G6" s="9" t="s">
        <v>144</v>
      </c>
      <c r="H6" s="9"/>
      <c r="I6" s="12" t="s">
        <v>59</v>
      </c>
      <c r="J6" s="12"/>
      <c r="K6" s="9"/>
      <c r="M6" s="14"/>
      <c r="N6" s="14"/>
      <c r="O6" s="15" t="s">
        <v>161</v>
      </c>
      <c r="P6" s="16" t="str">
        <f t="shared" ref="P6:P13" si="2">IF(M6&lt;&gt;"",SUBSTITUTE(SUBSTITUTE(SUBSTITUTE(SUBSTITUTE($P$4,"%TABLE%", $D$2),"%COLUMN%", C6),"%REFERENCES%", M6),"%OPTION%", N6),"")</f>
        <v/>
      </c>
    </row>
    <row r="7" spans="2:17" ht="18.75" customHeight="1" thickBot="1" x14ac:dyDescent="0.45">
      <c r="B7" s="8">
        <f t="shared" si="1"/>
        <v>3</v>
      </c>
      <c r="C7" s="9" t="s">
        <v>202</v>
      </c>
      <c r="D7" s="10" t="s">
        <v>222</v>
      </c>
      <c r="E7" s="9" t="s">
        <v>87</v>
      </c>
      <c r="F7" s="11"/>
      <c r="G7" s="9"/>
      <c r="H7" s="9"/>
      <c r="I7" s="12"/>
      <c r="J7" s="12"/>
      <c r="K7" s="9"/>
      <c r="M7" s="14"/>
      <c r="N7" s="14"/>
      <c r="O7" s="15" t="s">
        <v>161</v>
      </c>
      <c r="P7" s="16" t="str">
        <f t="shared" si="2"/>
        <v/>
      </c>
    </row>
    <row r="8" spans="2:17" ht="18.75" customHeight="1" thickBot="1" x14ac:dyDescent="0.45">
      <c r="B8" s="8">
        <f t="shared" si="1"/>
        <v>4</v>
      </c>
      <c r="C8" s="9" t="s">
        <v>132</v>
      </c>
      <c r="D8" s="10" t="s">
        <v>66</v>
      </c>
      <c r="E8" s="9" t="s">
        <v>87</v>
      </c>
      <c r="F8" s="11"/>
      <c r="G8" s="9"/>
      <c r="H8" s="9"/>
      <c r="I8" s="12"/>
      <c r="J8" s="12"/>
      <c r="K8" s="9"/>
      <c r="M8" s="14"/>
      <c r="N8" s="14"/>
      <c r="O8" s="15" t="s">
        <v>161</v>
      </c>
      <c r="P8" s="16" t="str">
        <f t="shared" si="2"/>
        <v/>
      </c>
    </row>
    <row r="9" spans="2:17" ht="18.75" customHeight="1" thickBot="1" x14ac:dyDescent="0.45">
      <c r="B9" s="8">
        <f t="shared" si="1"/>
        <v>5</v>
      </c>
      <c r="C9" s="9" t="s">
        <v>126</v>
      </c>
      <c r="D9" s="10" t="s">
        <v>19</v>
      </c>
      <c r="E9" s="9" t="s">
        <v>87</v>
      </c>
      <c r="F9" s="11"/>
      <c r="G9" s="9"/>
      <c r="H9" s="9"/>
      <c r="I9" s="12"/>
      <c r="J9" s="12"/>
      <c r="K9" s="9"/>
      <c r="M9" s="14"/>
      <c r="N9" s="14"/>
      <c r="O9" s="15" t="s">
        <v>161</v>
      </c>
      <c r="P9" s="16" t="str">
        <f t="shared" si="2"/>
        <v/>
      </c>
    </row>
    <row r="10" spans="2:17" ht="18.75" customHeight="1" thickBot="1" x14ac:dyDescent="0.45">
      <c r="B10" s="8">
        <f t="shared" si="1"/>
        <v>6</v>
      </c>
      <c r="C10" s="23" t="s">
        <v>121</v>
      </c>
      <c r="D10" s="24" t="s">
        <v>73</v>
      </c>
      <c r="E10" s="23" t="s">
        <v>26</v>
      </c>
      <c r="F10" s="25">
        <v>20</v>
      </c>
      <c r="G10" s="23" t="s">
        <v>35</v>
      </c>
      <c r="H10" s="23" t="s">
        <v>78</v>
      </c>
      <c r="I10" s="26" t="s">
        <v>59</v>
      </c>
      <c r="J10" s="26"/>
      <c r="K10" s="23"/>
      <c r="M10" s="14"/>
      <c r="N10" s="14"/>
      <c r="O10" s="15" t="s">
        <v>161</v>
      </c>
      <c r="P10" s="16" t="str">
        <f t="shared" si="2"/>
        <v/>
      </c>
    </row>
    <row r="11" spans="2:17" ht="18.75" customHeight="1" thickBot="1" x14ac:dyDescent="0.45">
      <c r="B11" s="8">
        <f t="shared" si="1"/>
        <v>7</v>
      </c>
      <c r="C11" s="23" t="s">
        <v>122</v>
      </c>
      <c r="D11" s="24" t="s">
        <v>36</v>
      </c>
      <c r="E11" s="23" t="s">
        <v>34</v>
      </c>
      <c r="F11" s="25"/>
      <c r="G11" s="23"/>
      <c r="H11" s="23" t="s">
        <v>58</v>
      </c>
      <c r="I11" s="26" t="s">
        <v>59</v>
      </c>
      <c r="J11" s="26"/>
      <c r="K11" s="23"/>
      <c r="M11" s="14"/>
      <c r="N11" s="14"/>
      <c r="O11" s="15" t="s">
        <v>161</v>
      </c>
      <c r="P11" s="16" t="str">
        <f t="shared" si="2"/>
        <v/>
      </c>
    </row>
    <row r="12" spans="2:17" ht="18.75" customHeight="1" thickBot="1" x14ac:dyDescent="0.45">
      <c r="B12" s="8">
        <f t="shared" si="1"/>
        <v>8</v>
      </c>
      <c r="C12" s="23" t="s">
        <v>123</v>
      </c>
      <c r="D12" s="24" t="s">
        <v>74</v>
      </c>
      <c r="E12" s="23" t="s">
        <v>26</v>
      </c>
      <c r="F12" s="25">
        <v>20</v>
      </c>
      <c r="G12" s="23" t="s">
        <v>35</v>
      </c>
      <c r="H12" s="23" t="s">
        <v>78</v>
      </c>
      <c r="I12" s="26" t="s">
        <v>59</v>
      </c>
      <c r="J12" s="26"/>
      <c r="K12" s="23"/>
      <c r="M12" s="14"/>
      <c r="N12" s="14"/>
      <c r="O12" s="15" t="s">
        <v>161</v>
      </c>
      <c r="P12" s="16" t="str">
        <f t="shared" si="2"/>
        <v/>
      </c>
    </row>
    <row r="13" spans="2:17" ht="18.75" customHeight="1" thickBot="1" x14ac:dyDescent="0.45">
      <c r="B13" s="8">
        <f t="shared" si="1"/>
        <v>9</v>
      </c>
      <c r="C13" s="23" t="s">
        <v>124</v>
      </c>
      <c r="D13" s="24" t="s">
        <v>37</v>
      </c>
      <c r="E13" s="23" t="s">
        <v>34</v>
      </c>
      <c r="F13" s="25"/>
      <c r="G13" s="23"/>
      <c r="H13" s="23" t="s">
        <v>58</v>
      </c>
      <c r="I13" s="26" t="s">
        <v>59</v>
      </c>
      <c r="J13" s="26"/>
      <c r="K13" s="23"/>
      <c r="M13" s="14"/>
      <c r="N13" s="14"/>
      <c r="O13" s="15" t="s">
        <v>161</v>
      </c>
      <c r="P13" s="16" t="str">
        <f t="shared" si="2"/>
        <v/>
      </c>
    </row>
  </sheetData>
  <phoneticPr fontId="1"/>
  <pageMargins left="0.7" right="0.7" top="0.75" bottom="0.75" header="0.3" footer="0.3"/>
  <pageSetup paperSize="9" scale="6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B243-19B6-4AB4-BCD8-F1D3A6C99F0D}">
  <dimension ref="B1:Q10"/>
  <sheetViews>
    <sheetView zoomScale="75" zoomScaleNormal="75" zoomScaleSheetLayoutView="70" workbookViewId="0">
      <pane ySplit="4" topLeftCell="A5" activePane="bottomLeft" state="frozen"/>
      <selection activeCell="H24" sqref="H24"/>
      <selection pane="bottomLeft" activeCell="H35" sqref="H35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340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164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375</v>
      </c>
      <c r="D5" s="10" t="s">
        <v>117</v>
      </c>
      <c r="E5" s="9" t="s">
        <v>26</v>
      </c>
      <c r="F5" s="11">
        <v>20</v>
      </c>
      <c r="G5" s="9" t="s">
        <v>35</v>
      </c>
      <c r="H5" s="9"/>
      <c r="I5" s="12" t="s">
        <v>59</v>
      </c>
      <c r="J5" s="12" t="s">
        <v>81</v>
      </c>
      <c r="K5" s="9"/>
      <c r="M5" s="14" t="s">
        <v>200</v>
      </c>
      <c r="N5" s="14"/>
      <c r="O5" s="15" t="s">
        <v>161</v>
      </c>
      <c r="P5" s="16" t="str">
        <f t="shared" ref="P5:P10" si="0">IF(M5&lt;&gt;"",SUBSTITUTE(SUBSTITUTE(SUBSTITUTE(SUBSTITUTE($P$4,"%TABLE%", $D$2),"%COLUMN%", C5),"%REFERENCES%", M5),"%OPTION%", N5),"")</f>
        <v>ALTER TABLE r_grant DROP FOREIGN KEY IF EXISTS r_grant_authority_id; ALTER TABLE r_grant ADD CONSTRAINT r_grant_authority_id FOREIGN KEY (authority_id) REFERENCES m_authority(id);</v>
      </c>
    </row>
    <row r="6" spans="2:17" ht="18.75" customHeight="1" thickBot="1" x14ac:dyDescent="0.45">
      <c r="B6" s="8">
        <f t="shared" ref="B6:B10" si="1">ROW()-4</f>
        <v>2</v>
      </c>
      <c r="C6" s="9" t="s">
        <v>376</v>
      </c>
      <c r="D6" s="10" t="s">
        <v>374</v>
      </c>
      <c r="E6" s="9" t="s">
        <v>26</v>
      </c>
      <c r="F6" s="11">
        <v>20</v>
      </c>
      <c r="G6" s="9" t="s">
        <v>35</v>
      </c>
      <c r="H6" s="9"/>
      <c r="I6" s="12" t="s">
        <v>59</v>
      </c>
      <c r="J6" s="12" t="s">
        <v>81</v>
      </c>
      <c r="K6" s="9"/>
      <c r="M6" s="14" t="s">
        <v>377</v>
      </c>
      <c r="N6" s="14"/>
      <c r="O6" s="15" t="s">
        <v>161</v>
      </c>
      <c r="P6" s="16" t="str">
        <f t="shared" si="0"/>
        <v>ALTER TABLE r_grant DROP FOREIGN KEY IF EXISTS r_grant_permission_id; ALTER TABLE r_grant ADD CONSTRAINT r_grant_permission_id FOREIGN KEY (permission_id) REFERENCES m_permission(`id`);</v>
      </c>
    </row>
    <row r="7" spans="2:17" ht="18.75" customHeight="1" thickBot="1" x14ac:dyDescent="0.45">
      <c r="B7" s="8">
        <f t="shared" si="1"/>
        <v>3</v>
      </c>
      <c r="C7" s="23" t="s">
        <v>121</v>
      </c>
      <c r="D7" s="24" t="s">
        <v>73</v>
      </c>
      <c r="E7" s="23" t="s">
        <v>26</v>
      </c>
      <c r="F7" s="25">
        <v>20</v>
      </c>
      <c r="G7" s="23" t="s">
        <v>35</v>
      </c>
      <c r="H7" s="23" t="s">
        <v>78</v>
      </c>
      <c r="I7" s="26" t="s">
        <v>59</v>
      </c>
      <c r="J7" s="26"/>
      <c r="K7" s="23"/>
      <c r="M7" s="14"/>
      <c r="N7" s="14"/>
      <c r="O7" s="15" t="s">
        <v>161</v>
      </c>
      <c r="P7" s="16" t="str">
        <f t="shared" si="0"/>
        <v/>
      </c>
    </row>
    <row r="8" spans="2:17" ht="18.75" customHeight="1" thickBot="1" x14ac:dyDescent="0.45">
      <c r="B8" s="8">
        <f t="shared" si="1"/>
        <v>4</v>
      </c>
      <c r="C8" s="23" t="s">
        <v>122</v>
      </c>
      <c r="D8" s="24" t="s">
        <v>36</v>
      </c>
      <c r="E8" s="23" t="s">
        <v>34</v>
      </c>
      <c r="F8" s="25"/>
      <c r="G8" s="23"/>
      <c r="H8" s="23" t="s">
        <v>58</v>
      </c>
      <c r="I8" s="26" t="s">
        <v>59</v>
      </c>
      <c r="J8" s="26"/>
      <c r="K8" s="23"/>
      <c r="M8" s="14"/>
      <c r="N8" s="14"/>
      <c r="O8" s="15" t="s">
        <v>161</v>
      </c>
      <c r="P8" s="16" t="str">
        <f t="shared" si="0"/>
        <v/>
      </c>
    </row>
    <row r="9" spans="2:17" ht="18.75" customHeight="1" thickBot="1" x14ac:dyDescent="0.45">
      <c r="B9" s="8">
        <f t="shared" si="1"/>
        <v>5</v>
      </c>
      <c r="C9" s="23" t="s">
        <v>123</v>
      </c>
      <c r="D9" s="24" t="s">
        <v>74</v>
      </c>
      <c r="E9" s="23" t="s">
        <v>26</v>
      </c>
      <c r="F9" s="25">
        <v>20</v>
      </c>
      <c r="G9" s="23" t="s">
        <v>35</v>
      </c>
      <c r="H9" s="23" t="s">
        <v>78</v>
      </c>
      <c r="I9" s="26" t="s">
        <v>59</v>
      </c>
      <c r="J9" s="26"/>
      <c r="K9" s="23"/>
      <c r="M9" s="14"/>
      <c r="N9" s="14"/>
      <c r="O9" s="15" t="s">
        <v>161</v>
      </c>
      <c r="P9" s="16" t="str">
        <f t="shared" si="0"/>
        <v/>
      </c>
    </row>
    <row r="10" spans="2:17" ht="18.75" customHeight="1" thickBot="1" x14ac:dyDescent="0.45">
      <c r="B10" s="8">
        <f t="shared" si="1"/>
        <v>6</v>
      </c>
      <c r="C10" s="23" t="s">
        <v>124</v>
      </c>
      <c r="D10" s="24" t="s">
        <v>37</v>
      </c>
      <c r="E10" s="23" t="s">
        <v>34</v>
      </c>
      <c r="F10" s="25"/>
      <c r="G10" s="23"/>
      <c r="H10" s="23" t="s">
        <v>58</v>
      </c>
      <c r="I10" s="26" t="s">
        <v>59</v>
      </c>
      <c r="J10" s="26"/>
      <c r="K10" s="23"/>
      <c r="M10" s="14"/>
      <c r="N10" s="14"/>
      <c r="O10" s="15" t="s">
        <v>161</v>
      </c>
      <c r="P10" s="16" t="str">
        <f t="shared" si="0"/>
        <v/>
      </c>
    </row>
  </sheetData>
  <phoneticPr fontId="1"/>
  <pageMargins left="0.7" right="0.7" top="0.75" bottom="0.75" header="0.3" footer="0.3"/>
  <pageSetup paperSize="9" scale="6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1F2E-F378-463D-B753-E57B1FA1DCE3}">
  <dimension ref="B1:Q31"/>
  <sheetViews>
    <sheetView zoomScale="75" zoomScaleNormal="75" zoomScaleSheetLayoutView="70" workbookViewId="0">
      <pane ySplit="4" topLeftCell="A5" activePane="bottomLeft" state="frozen"/>
      <selection activeCell="K31" sqref="K31"/>
      <selection pane="bottomLeft" activeCell="I32" sqref="I32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342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344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 t="shared" ref="B5:B17" si="0">ROW()-4</f>
        <v>1</v>
      </c>
      <c r="C5" s="9" t="s">
        <v>379</v>
      </c>
      <c r="D5" s="10" t="s">
        <v>378</v>
      </c>
      <c r="E5" s="9" t="s">
        <v>89</v>
      </c>
      <c r="F5" s="11" t="s">
        <v>188</v>
      </c>
      <c r="G5" s="9"/>
      <c r="H5" s="9" t="s">
        <v>205</v>
      </c>
      <c r="I5" s="12" t="s">
        <v>59</v>
      </c>
      <c r="J5" s="12" t="s">
        <v>81</v>
      </c>
      <c r="K5" s="9" t="s">
        <v>221</v>
      </c>
      <c r="M5" s="14"/>
      <c r="N5" s="14"/>
      <c r="O5" s="15" t="s">
        <v>161</v>
      </c>
      <c r="P5" s="16" t="str">
        <f t="shared" ref="P5:P17" si="1">IF(M5&lt;&gt;"",SUBSTITUTE(SUBSTITUTE(SUBSTITUTE(SUBSTITUTE($P$4,"%TABLE%", $D$2),"%COLUMN%", C5),"%REFERENCES%", M5),"%OPTION%", N5),"")</f>
        <v/>
      </c>
    </row>
    <row r="6" spans="2:17" ht="18.75" customHeight="1" thickBot="1" x14ac:dyDescent="0.45">
      <c r="B6" s="8">
        <f t="shared" si="0"/>
        <v>2</v>
      </c>
      <c r="C6" s="9" t="s">
        <v>54</v>
      </c>
      <c r="D6" s="10" t="s">
        <v>48</v>
      </c>
      <c r="E6" s="9" t="s">
        <v>89</v>
      </c>
      <c r="F6" s="11" t="s">
        <v>188</v>
      </c>
      <c r="G6" s="9"/>
      <c r="H6" s="9" t="s">
        <v>78</v>
      </c>
      <c r="I6" s="12" t="s">
        <v>59</v>
      </c>
      <c r="J6" s="12" t="s">
        <v>81</v>
      </c>
      <c r="K6" s="9" t="s">
        <v>221</v>
      </c>
      <c r="M6" s="14"/>
      <c r="N6" s="14"/>
      <c r="O6" s="15" t="s">
        <v>161</v>
      </c>
      <c r="P6" s="16" t="str">
        <f>IF(M6&lt;&gt;"",SUBSTITUTE(SUBSTITUTE(SUBSTITUTE(SUBSTITUTE($P$4,"%TABLE%", $D$2),"%COLUMN%", C6),"%REFERENCES%", M6),"%OPTION%", N6),"")</f>
        <v/>
      </c>
    </row>
    <row r="7" spans="2:17" ht="18.75" customHeight="1" thickBot="1" x14ac:dyDescent="0.45">
      <c r="B7" s="8">
        <f t="shared" si="0"/>
        <v>3</v>
      </c>
      <c r="C7" s="9" t="s">
        <v>349</v>
      </c>
      <c r="D7" s="10" t="s">
        <v>350</v>
      </c>
      <c r="E7" s="9" t="s">
        <v>89</v>
      </c>
      <c r="F7" s="11" t="s">
        <v>351</v>
      </c>
      <c r="G7" s="9"/>
      <c r="H7" s="45" t="s">
        <v>205</v>
      </c>
      <c r="I7" s="12" t="s">
        <v>59</v>
      </c>
      <c r="J7" s="12"/>
      <c r="K7" s="9" t="s">
        <v>366</v>
      </c>
      <c r="M7" s="14"/>
      <c r="N7" s="14"/>
      <c r="O7" s="15" t="s">
        <v>161</v>
      </c>
      <c r="P7" s="16" t="str">
        <f t="shared" ref="P7" si="2">IF(M7&lt;&gt;"",SUBSTITUTE(SUBSTITUTE(SUBSTITUTE(SUBSTITUTE($P$4,"%TABLE%", $D$2),"%COLUMN%", C7),"%REFERENCES%", M7),"%OPTION%", N7),"")</f>
        <v/>
      </c>
    </row>
    <row r="8" spans="2:17" ht="18.75" customHeight="1" thickBot="1" x14ac:dyDescent="0.45">
      <c r="B8" s="8">
        <f t="shared" si="0"/>
        <v>4</v>
      </c>
      <c r="C8" s="9" t="s">
        <v>376</v>
      </c>
      <c r="D8" s="10" t="s">
        <v>374</v>
      </c>
      <c r="E8" s="9" t="s">
        <v>26</v>
      </c>
      <c r="F8" s="11">
        <v>20</v>
      </c>
      <c r="G8" s="9" t="s">
        <v>35</v>
      </c>
      <c r="H8" s="9"/>
      <c r="I8" s="12"/>
      <c r="J8" s="12"/>
      <c r="K8" s="9"/>
      <c r="M8" s="14" t="s">
        <v>377</v>
      </c>
      <c r="N8" s="14"/>
      <c r="O8" s="15" t="s">
        <v>161</v>
      </c>
      <c r="P8" s="16" t="str">
        <f t="shared" si="1"/>
        <v>ALTER TABLE r_menu DROP FOREIGN KEY IF EXISTS r_menu_permission_id; ALTER TABLE r_menu ADD CONSTRAINT r_menu_permission_id FOREIGN KEY (permission_id) REFERENCES m_permission(`id`);</v>
      </c>
    </row>
    <row r="9" spans="2:17" ht="18.75" customHeight="1" thickBot="1" x14ac:dyDescent="0.45">
      <c r="B9" s="8">
        <f t="shared" si="0"/>
        <v>5</v>
      </c>
      <c r="C9" s="9" t="s">
        <v>347</v>
      </c>
      <c r="D9" s="10" t="s">
        <v>348</v>
      </c>
      <c r="E9" s="9" t="s">
        <v>87</v>
      </c>
      <c r="F9" s="11"/>
      <c r="G9" s="9"/>
      <c r="H9" s="9"/>
      <c r="I9" s="12"/>
      <c r="J9" s="12"/>
      <c r="K9" s="9"/>
      <c r="M9" s="14"/>
      <c r="N9" s="14"/>
      <c r="O9" s="15" t="s">
        <v>161</v>
      </c>
      <c r="P9" s="16" t="str">
        <f>IF(M9&lt;&gt;"",SUBSTITUTE(SUBSTITUTE(SUBSTITUTE(SUBSTITUTE($P$4,"%TABLE%", $D$2),"%COLUMN%", C9),"%REFERENCES%", M9),"%OPTION%", N9),"")</f>
        <v/>
      </c>
    </row>
    <row r="10" spans="2:17" ht="18.75" customHeight="1" thickBot="1" x14ac:dyDescent="0.45">
      <c r="B10" s="8">
        <f t="shared" si="0"/>
        <v>6</v>
      </c>
      <c r="C10" s="9" t="s">
        <v>353</v>
      </c>
      <c r="D10" s="10" t="s">
        <v>354</v>
      </c>
      <c r="E10" s="9" t="s">
        <v>87</v>
      </c>
      <c r="F10" s="11"/>
      <c r="G10" s="9"/>
      <c r="H10" s="9"/>
      <c r="I10" s="12"/>
      <c r="J10" s="12"/>
      <c r="K10" s="9"/>
      <c r="M10" s="14"/>
      <c r="N10" s="14"/>
      <c r="O10" s="15" t="s">
        <v>161</v>
      </c>
      <c r="P10" s="16" t="str">
        <f>IF(M10&lt;&gt;"",SUBSTITUTE(SUBSTITUTE(SUBSTITUTE(SUBSTITUTE($P$4,"%TABLE%", $D$2),"%COLUMN%", C10),"%REFERENCES%", M10),"%OPTION%", N10),"")</f>
        <v/>
      </c>
    </row>
    <row r="11" spans="2:17" ht="18.75" customHeight="1" thickBot="1" x14ac:dyDescent="0.45">
      <c r="B11" s="8">
        <f t="shared" si="0"/>
        <v>7</v>
      </c>
      <c r="C11" s="9" t="s">
        <v>364</v>
      </c>
      <c r="D11" s="10" t="s">
        <v>365</v>
      </c>
      <c r="E11" s="9" t="s">
        <v>87</v>
      </c>
      <c r="F11" s="11"/>
      <c r="G11" s="9"/>
      <c r="H11" s="9"/>
      <c r="I11" s="12"/>
      <c r="J11" s="12"/>
      <c r="K11" s="9"/>
      <c r="M11" s="14"/>
      <c r="N11" s="14"/>
      <c r="O11" s="15" t="s">
        <v>161</v>
      </c>
      <c r="P11" s="16" t="str">
        <f>IF(M11&lt;&gt;"",SUBSTITUTE(SUBSTITUTE(SUBSTITUTE(SUBSTITUTE($P$4,"%TABLE%", $D$2),"%COLUMN%", C11),"%REFERENCES%", M11),"%OPTION%", N11),"")</f>
        <v/>
      </c>
    </row>
    <row r="12" spans="2:17" ht="18.75" customHeight="1" thickBot="1" x14ac:dyDescent="0.45">
      <c r="B12" s="8">
        <f t="shared" si="0"/>
        <v>8</v>
      </c>
      <c r="C12" s="9" t="s">
        <v>440</v>
      </c>
      <c r="D12" s="10" t="s">
        <v>441</v>
      </c>
      <c r="E12" s="9" t="s">
        <v>87</v>
      </c>
      <c r="F12" s="11"/>
      <c r="G12" s="9"/>
      <c r="H12" s="9"/>
      <c r="I12" s="12"/>
      <c r="J12" s="12"/>
      <c r="K12" s="9"/>
      <c r="M12" s="14"/>
      <c r="N12" s="14"/>
      <c r="O12" s="15" t="s">
        <v>161</v>
      </c>
      <c r="P12" s="16" t="str">
        <f t="shared" ref="P12" si="3">IF(M12&lt;&gt;"",SUBSTITUTE(SUBSTITUTE(SUBSTITUTE(SUBSTITUTE($P$4,"%TABLE%", $D$2),"%COLUMN%", C12),"%REFERENCES%", M12),"%OPTION%", N12),"")</f>
        <v/>
      </c>
    </row>
    <row r="13" spans="2:17" ht="18.75" customHeight="1" thickBot="1" x14ac:dyDescent="0.45">
      <c r="B13" s="8">
        <f t="shared" si="0"/>
        <v>9</v>
      </c>
      <c r="C13" s="9" t="s">
        <v>406</v>
      </c>
      <c r="D13" s="10" t="s">
        <v>51</v>
      </c>
      <c r="E13" s="9" t="s">
        <v>83</v>
      </c>
      <c r="F13" s="11" t="s">
        <v>78</v>
      </c>
      <c r="G13" s="9"/>
      <c r="H13" s="45" t="s">
        <v>220</v>
      </c>
      <c r="I13" s="12" t="s">
        <v>59</v>
      </c>
      <c r="J13" s="12"/>
      <c r="K13" s="9" t="s">
        <v>53</v>
      </c>
      <c r="M13" s="14"/>
      <c r="N13" s="14"/>
      <c r="O13" s="15" t="s">
        <v>161</v>
      </c>
      <c r="P13" s="16" t="str">
        <f t="shared" si="1"/>
        <v/>
      </c>
    </row>
    <row r="14" spans="2:17" ht="18.75" customHeight="1" thickBot="1" x14ac:dyDescent="0.45">
      <c r="B14" s="8">
        <f t="shared" si="0"/>
        <v>10</v>
      </c>
      <c r="C14" s="23" t="s">
        <v>121</v>
      </c>
      <c r="D14" s="24" t="s">
        <v>73</v>
      </c>
      <c r="E14" s="23" t="s">
        <v>26</v>
      </c>
      <c r="F14" s="25">
        <v>20</v>
      </c>
      <c r="G14" s="23" t="s">
        <v>35</v>
      </c>
      <c r="H14" s="23" t="s">
        <v>78</v>
      </c>
      <c r="I14" s="26" t="s">
        <v>59</v>
      </c>
      <c r="J14" s="26"/>
      <c r="K14" s="23"/>
      <c r="M14" s="14"/>
      <c r="N14" s="14"/>
      <c r="O14" s="15" t="s">
        <v>161</v>
      </c>
      <c r="P14" s="16" t="str">
        <f t="shared" si="1"/>
        <v/>
      </c>
    </row>
    <row r="15" spans="2:17" ht="18.75" customHeight="1" thickBot="1" x14ac:dyDescent="0.45">
      <c r="B15" s="8">
        <f t="shared" si="0"/>
        <v>11</v>
      </c>
      <c r="C15" s="23" t="s">
        <v>122</v>
      </c>
      <c r="D15" s="24" t="s">
        <v>36</v>
      </c>
      <c r="E15" s="23" t="s">
        <v>34</v>
      </c>
      <c r="F15" s="25"/>
      <c r="G15" s="23"/>
      <c r="H15" s="23" t="s">
        <v>58</v>
      </c>
      <c r="I15" s="26" t="s">
        <v>59</v>
      </c>
      <c r="J15" s="26"/>
      <c r="K15" s="23"/>
      <c r="M15" s="14"/>
      <c r="N15" s="14"/>
      <c r="O15" s="15" t="s">
        <v>161</v>
      </c>
      <c r="P15" s="16" t="str">
        <f t="shared" si="1"/>
        <v/>
      </c>
    </row>
    <row r="16" spans="2:17" ht="18.75" customHeight="1" thickBot="1" x14ac:dyDescent="0.45">
      <c r="B16" s="8">
        <f t="shared" si="0"/>
        <v>12</v>
      </c>
      <c r="C16" s="23" t="s">
        <v>123</v>
      </c>
      <c r="D16" s="24" t="s">
        <v>74</v>
      </c>
      <c r="E16" s="23" t="s">
        <v>26</v>
      </c>
      <c r="F16" s="25">
        <v>20</v>
      </c>
      <c r="G16" s="23" t="s">
        <v>35</v>
      </c>
      <c r="H16" s="23" t="s">
        <v>78</v>
      </c>
      <c r="I16" s="26" t="s">
        <v>59</v>
      </c>
      <c r="J16" s="26"/>
      <c r="K16" s="23"/>
      <c r="M16" s="14"/>
      <c r="N16" s="14"/>
      <c r="O16" s="15" t="s">
        <v>161</v>
      </c>
      <c r="P16" s="16" t="str">
        <f t="shared" si="1"/>
        <v/>
      </c>
    </row>
    <row r="17" spans="2:16" ht="18.75" customHeight="1" thickBot="1" x14ac:dyDescent="0.45">
      <c r="B17" s="8">
        <f t="shared" si="0"/>
        <v>13</v>
      </c>
      <c r="C17" s="23" t="s">
        <v>124</v>
      </c>
      <c r="D17" s="24" t="s">
        <v>37</v>
      </c>
      <c r="E17" s="23" t="s">
        <v>34</v>
      </c>
      <c r="F17" s="25"/>
      <c r="G17" s="23"/>
      <c r="H17" s="23" t="s">
        <v>58</v>
      </c>
      <c r="I17" s="26" t="s">
        <v>59</v>
      </c>
      <c r="J17" s="26"/>
      <c r="K17" s="23"/>
      <c r="M17" s="14"/>
      <c r="N17" s="14"/>
      <c r="O17" s="15" t="s">
        <v>161</v>
      </c>
      <c r="P17" s="16" t="str">
        <f t="shared" si="1"/>
        <v/>
      </c>
    </row>
    <row r="21" spans="2:16" ht="18.75" x14ac:dyDescent="0.4">
      <c r="J21" s="82"/>
      <c r="K21" s="82"/>
      <c r="L21" s="82"/>
    </row>
    <row r="22" spans="2:16" ht="18.75" x14ac:dyDescent="0.4">
      <c r="J22" s="82"/>
      <c r="K22" s="82"/>
      <c r="L22" s="82"/>
    </row>
    <row r="23" spans="2:16" ht="18.75" x14ac:dyDescent="0.4">
      <c r="J23" s="82"/>
      <c r="K23" s="82"/>
      <c r="L23" s="82"/>
    </row>
    <row r="24" spans="2:16" ht="18.75" x14ac:dyDescent="0.4">
      <c r="J24" s="82"/>
      <c r="K24" s="82"/>
      <c r="L24" s="82"/>
    </row>
    <row r="25" spans="2:16" ht="18.75" x14ac:dyDescent="0.4">
      <c r="J25" s="82"/>
      <c r="K25" s="82"/>
      <c r="L25" s="82"/>
    </row>
    <row r="26" spans="2:16" ht="18.75" x14ac:dyDescent="0.4">
      <c r="J26" s="82"/>
      <c r="K26" s="82"/>
      <c r="L26" s="82"/>
    </row>
    <row r="27" spans="2:16" ht="18.75" x14ac:dyDescent="0.4">
      <c r="J27" s="82"/>
      <c r="K27" s="82"/>
      <c r="L27" s="82"/>
    </row>
    <row r="28" spans="2:16" ht="18.75" x14ac:dyDescent="0.4">
      <c r="J28" s="82"/>
      <c r="K28" s="82"/>
      <c r="L28" s="82"/>
    </row>
    <row r="29" spans="2:16" ht="18.75" x14ac:dyDescent="0.4">
      <c r="J29" s="82"/>
      <c r="K29" s="82"/>
      <c r="L29" s="82"/>
    </row>
    <row r="30" spans="2:16" ht="18.75" x14ac:dyDescent="0.4">
      <c r="J30" s="82"/>
      <c r="K30" s="82"/>
      <c r="L30" s="82"/>
    </row>
    <row r="31" spans="2:16" ht="18.75" x14ac:dyDescent="0.4">
      <c r="J31" s="82"/>
      <c r="K31" s="82"/>
      <c r="L31" s="82"/>
    </row>
  </sheetData>
  <phoneticPr fontId="1"/>
  <pageMargins left="0.7" right="0.7" top="0.75" bottom="0.75" header="0.3" footer="0.3"/>
  <pageSetup paperSize="9" scale="6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DCFC-BCF5-4392-A62E-35498475F845}">
  <dimension ref="B1:Q15"/>
  <sheetViews>
    <sheetView zoomScale="75" zoomScaleNormal="75" zoomScaleSheetLayoutView="70" workbookViewId="0">
      <pane ySplit="4" topLeftCell="A5" activePane="bottomLeft" state="frozen"/>
      <selection activeCell="K31" sqref="K31"/>
      <selection pane="bottomLeft" activeCell="D30" sqref="D30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270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269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397</v>
      </c>
      <c r="D5" s="10" t="s">
        <v>386</v>
      </c>
      <c r="E5" s="9" t="s">
        <v>26</v>
      </c>
      <c r="F5" s="11">
        <v>20</v>
      </c>
      <c r="G5" s="9" t="s">
        <v>35</v>
      </c>
      <c r="H5" s="9"/>
      <c r="I5" s="12" t="s">
        <v>59</v>
      </c>
      <c r="J5" s="12" t="s">
        <v>81</v>
      </c>
      <c r="K5" s="9"/>
      <c r="M5" s="14" t="s">
        <v>396</v>
      </c>
      <c r="N5" s="14"/>
      <c r="O5" s="15" t="s">
        <v>161</v>
      </c>
      <c r="P5" s="16" t="str">
        <f t="shared" ref="P5:P9" si="0">IF(M5&lt;&gt;"",SUBSTITUTE(SUBSTITUTE(SUBSTITUTE(SUBSTITUTE($P$4,"%TABLE%", $D$2),"%COLUMN%", C5),"%REFERENCES%", M5),"%OPTION%", N5),"")</f>
        <v>ALTER TABLE m_employee DROP FOREIGN KEY IF EXISTS m_employee_user_id; ALTER TABLE m_employee ADD CONSTRAINT m_employee_user_id FOREIGN KEY (user_id) REFERENCES m_user(id);</v>
      </c>
    </row>
    <row r="6" spans="2:17" ht="18.75" customHeight="1" thickBot="1" x14ac:dyDescent="0.45">
      <c r="B6" s="8">
        <f t="shared" ref="B6:B9" si="1">ROW()-4</f>
        <v>2</v>
      </c>
      <c r="C6" s="9" t="s">
        <v>273</v>
      </c>
      <c r="D6" s="10" t="s">
        <v>240</v>
      </c>
      <c r="E6" s="9" t="s">
        <v>26</v>
      </c>
      <c r="F6" s="11">
        <v>20</v>
      </c>
      <c r="G6" s="9" t="s">
        <v>35</v>
      </c>
      <c r="H6" s="9"/>
      <c r="I6" s="12" t="s">
        <v>59</v>
      </c>
      <c r="J6" s="12"/>
      <c r="K6" s="9"/>
      <c r="M6" s="14" t="s">
        <v>277</v>
      </c>
      <c r="N6" s="14"/>
      <c r="O6" s="15" t="s">
        <v>161</v>
      </c>
      <c r="P6" s="16" t="str">
        <f>IF(M6&lt;&gt;"",SUBSTITUTE(SUBSTITUTE(SUBSTITUTE(SUBSTITUTE($P$4,"%TABLE%", $D$2),"%COLUMN%", C6),"%REFERENCES%", M6),"%OPTION%", N6),"")</f>
        <v>ALTER TABLE m_employee DROP FOREIGN KEY IF EXISTS m_employee_personal_id; ALTER TABLE m_employee ADD CONSTRAINT m_employee_personal_id FOREIGN KEY (personal_id) REFERENCES g_personal(id);</v>
      </c>
    </row>
    <row r="7" spans="2:17" ht="18.75" customHeight="1" thickBot="1" x14ac:dyDescent="0.45">
      <c r="B7" s="8">
        <f t="shared" si="1"/>
        <v>3</v>
      </c>
      <c r="C7" s="9" t="s">
        <v>275</v>
      </c>
      <c r="D7" s="10" t="s">
        <v>276</v>
      </c>
      <c r="E7" s="9" t="s">
        <v>83</v>
      </c>
      <c r="F7" s="11" t="s">
        <v>78</v>
      </c>
      <c r="G7" s="9"/>
      <c r="H7" s="45" t="s">
        <v>282</v>
      </c>
      <c r="I7" s="12" t="s">
        <v>59</v>
      </c>
      <c r="J7" s="12"/>
      <c r="K7" s="9" t="s">
        <v>283</v>
      </c>
      <c r="M7" s="14"/>
      <c r="N7" s="14"/>
      <c r="O7" s="15" t="s">
        <v>161</v>
      </c>
      <c r="P7" s="16" t="str">
        <f t="shared" si="0"/>
        <v/>
      </c>
    </row>
    <row r="8" spans="2:17" ht="18.75" customHeight="1" thickBot="1" x14ac:dyDescent="0.45">
      <c r="B8" s="8">
        <f t="shared" si="1"/>
        <v>4</v>
      </c>
      <c r="C8" s="9" t="s">
        <v>271</v>
      </c>
      <c r="D8" s="10" t="s">
        <v>272</v>
      </c>
      <c r="E8" s="9" t="s">
        <v>87</v>
      </c>
      <c r="F8" s="11"/>
      <c r="G8" s="9"/>
      <c r="H8" s="9"/>
      <c r="I8" s="12"/>
      <c r="J8" s="12"/>
      <c r="K8" s="9"/>
      <c r="M8" s="14"/>
      <c r="N8" s="14"/>
      <c r="O8" s="15" t="s">
        <v>161</v>
      </c>
      <c r="P8" s="16" t="str">
        <f>IF(M8&lt;&gt;"",SUBSTITUTE(SUBSTITUTE(SUBSTITUTE(SUBSTITUTE($P$4,"%TABLE%", $D$2),"%COLUMN%", C8),"%REFERENCES%", M8),"%OPTION%", N8),"")</f>
        <v/>
      </c>
    </row>
    <row r="9" spans="2:17" ht="18.75" customHeight="1" thickBot="1" x14ac:dyDescent="0.45">
      <c r="B9" s="8">
        <f t="shared" si="1"/>
        <v>5</v>
      </c>
      <c r="C9" s="9" t="s">
        <v>285</v>
      </c>
      <c r="D9" s="10" t="s">
        <v>274</v>
      </c>
      <c r="E9" s="9" t="s">
        <v>94</v>
      </c>
      <c r="F9" s="11"/>
      <c r="G9" s="9"/>
      <c r="H9" s="9"/>
      <c r="I9" s="12"/>
      <c r="J9" s="12"/>
      <c r="K9" s="9"/>
      <c r="M9" s="14"/>
      <c r="N9" s="14"/>
      <c r="O9" s="15" t="s">
        <v>161</v>
      </c>
      <c r="P9" s="16" t="str">
        <f t="shared" si="0"/>
        <v/>
      </c>
    </row>
    <row r="10" spans="2:17" ht="18.75" customHeight="1" thickBot="1" x14ac:dyDescent="0.45">
      <c r="B10" s="8">
        <f>ROW()-4</f>
        <v>6</v>
      </c>
      <c r="C10" s="9" t="s">
        <v>284</v>
      </c>
      <c r="D10" s="10" t="s">
        <v>286</v>
      </c>
      <c r="E10" s="9" t="s">
        <v>94</v>
      </c>
      <c r="F10" s="11"/>
      <c r="G10" s="9"/>
      <c r="H10" s="9"/>
      <c r="I10" s="12"/>
      <c r="J10" s="12"/>
      <c r="K10" s="9"/>
      <c r="M10" s="14"/>
      <c r="N10" s="14"/>
      <c r="O10" s="15" t="s">
        <v>161</v>
      </c>
      <c r="P10" s="16" t="str">
        <f t="shared" ref="P10:P15" si="2">IF(M10&lt;&gt;"",SUBSTITUTE(SUBSTITUTE(SUBSTITUTE(SUBSTITUTE($P$4,"%TABLE%", $D$2),"%COLUMN%", C10),"%REFERENCES%", M10),"%OPTION%", N10),"")</f>
        <v/>
      </c>
    </row>
    <row r="11" spans="2:17" ht="18.75" customHeight="1" thickBot="1" x14ac:dyDescent="0.45">
      <c r="B11" s="8">
        <f t="shared" ref="B11:B15" si="3">ROW()-4</f>
        <v>7</v>
      </c>
      <c r="C11" s="9" t="s">
        <v>126</v>
      </c>
      <c r="D11" s="10" t="s">
        <v>19</v>
      </c>
      <c r="E11" s="9" t="s">
        <v>87</v>
      </c>
      <c r="F11" s="11"/>
      <c r="G11" s="9"/>
      <c r="H11" s="9"/>
      <c r="I11" s="12"/>
      <c r="J11" s="12"/>
      <c r="K11" s="9"/>
      <c r="M11" s="14"/>
      <c r="N11" s="14"/>
      <c r="O11" s="15" t="s">
        <v>161</v>
      </c>
      <c r="P11" s="16" t="str">
        <f>IF(M11&lt;&gt;"",SUBSTITUTE(SUBSTITUTE(SUBSTITUTE(SUBSTITUTE($P$4,"%TABLE%", $D$2),"%COLUMN%", C11),"%REFERENCES%", M11),"%OPTION%", N11),"")</f>
        <v/>
      </c>
    </row>
    <row r="12" spans="2:17" ht="18.75" customHeight="1" thickBot="1" x14ac:dyDescent="0.45">
      <c r="B12" s="8">
        <f t="shared" si="3"/>
        <v>8</v>
      </c>
      <c r="C12" s="23" t="s">
        <v>121</v>
      </c>
      <c r="D12" s="24" t="s">
        <v>73</v>
      </c>
      <c r="E12" s="23" t="s">
        <v>26</v>
      </c>
      <c r="F12" s="25">
        <v>20</v>
      </c>
      <c r="G12" s="23" t="s">
        <v>35</v>
      </c>
      <c r="H12" s="23" t="s">
        <v>78</v>
      </c>
      <c r="I12" s="26" t="s">
        <v>59</v>
      </c>
      <c r="J12" s="26"/>
      <c r="K12" s="23"/>
      <c r="M12" s="14"/>
      <c r="N12" s="14"/>
      <c r="O12" s="15" t="s">
        <v>161</v>
      </c>
      <c r="P12" s="16" t="str">
        <f t="shared" si="2"/>
        <v/>
      </c>
    </row>
    <row r="13" spans="2:17" ht="18.75" customHeight="1" thickBot="1" x14ac:dyDescent="0.45">
      <c r="B13" s="8">
        <f t="shared" si="3"/>
        <v>9</v>
      </c>
      <c r="C13" s="23" t="s">
        <v>122</v>
      </c>
      <c r="D13" s="24" t="s">
        <v>36</v>
      </c>
      <c r="E13" s="23" t="s">
        <v>34</v>
      </c>
      <c r="F13" s="25"/>
      <c r="G13" s="23"/>
      <c r="H13" s="23" t="s">
        <v>58</v>
      </c>
      <c r="I13" s="26" t="s">
        <v>59</v>
      </c>
      <c r="J13" s="26"/>
      <c r="K13" s="23"/>
      <c r="M13" s="14"/>
      <c r="N13" s="14"/>
      <c r="O13" s="15" t="s">
        <v>161</v>
      </c>
      <c r="P13" s="16" t="str">
        <f t="shared" si="2"/>
        <v/>
      </c>
    </row>
    <row r="14" spans="2:17" ht="18.75" customHeight="1" thickBot="1" x14ac:dyDescent="0.45">
      <c r="B14" s="8">
        <f t="shared" si="3"/>
        <v>10</v>
      </c>
      <c r="C14" s="23" t="s">
        <v>123</v>
      </c>
      <c r="D14" s="24" t="s">
        <v>74</v>
      </c>
      <c r="E14" s="23" t="s">
        <v>26</v>
      </c>
      <c r="F14" s="25">
        <v>20</v>
      </c>
      <c r="G14" s="23" t="s">
        <v>35</v>
      </c>
      <c r="H14" s="23" t="s">
        <v>78</v>
      </c>
      <c r="I14" s="26" t="s">
        <v>59</v>
      </c>
      <c r="J14" s="26"/>
      <c r="K14" s="23"/>
      <c r="M14" s="14"/>
      <c r="N14" s="14"/>
      <c r="O14" s="15" t="s">
        <v>161</v>
      </c>
      <c r="P14" s="16" t="str">
        <f t="shared" si="2"/>
        <v/>
      </c>
    </row>
    <row r="15" spans="2:17" ht="18.75" customHeight="1" thickBot="1" x14ac:dyDescent="0.45">
      <c r="B15" s="8">
        <f t="shared" si="3"/>
        <v>11</v>
      </c>
      <c r="C15" s="23" t="s">
        <v>124</v>
      </c>
      <c r="D15" s="24" t="s">
        <v>37</v>
      </c>
      <c r="E15" s="23" t="s">
        <v>34</v>
      </c>
      <c r="F15" s="25"/>
      <c r="G15" s="23"/>
      <c r="H15" s="23" t="s">
        <v>58</v>
      </c>
      <c r="I15" s="26" t="s">
        <v>59</v>
      </c>
      <c r="J15" s="26"/>
      <c r="K15" s="23"/>
      <c r="M15" s="14"/>
      <c r="N15" s="14"/>
      <c r="O15" s="15" t="s">
        <v>161</v>
      </c>
      <c r="P15" s="16" t="str">
        <f t="shared" si="2"/>
        <v/>
      </c>
    </row>
  </sheetData>
  <phoneticPr fontId="1"/>
  <pageMargins left="0.7" right="0.7" top="0.75" bottom="0.75" header="0.3" footer="0.3"/>
  <pageSetup paperSize="9" scale="6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5B62-4898-489C-8EDD-5E8BF861D254}">
  <dimension ref="B1:Q17"/>
  <sheetViews>
    <sheetView zoomScale="75" zoomScaleNormal="75" zoomScaleSheetLayoutView="70" workbookViewId="0">
      <pane ySplit="4" topLeftCell="A5" activePane="bottomLeft" state="frozen"/>
      <selection activeCell="C7" sqref="C7:M7"/>
      <selection pane="bottomLeft" activeCell="E31" sqref="E31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430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432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79</v>
      </c>
      <c r="D5" s="10" t="s">
        <v>404</v>
      </c>
      <c r="E5" s="9" t="s">
        <v>26</v>
      </c>
      <c r="F5" s="11">
        <v>20</v>
      </c>
      <c r="G5" s="9" t="s">
        <v>80</v>
      </c>
      <c r="H5" s="9"/>
      <c r="I5" s="12" t="s">
        <v>59</v>
      </c>
      <c r="J5" s="12" t="s">
        <v>81</v>
      </c>
      <c r="K5" s="9"/>
      <c r="M5" s="14"/>
      <c r="N5" s="14"/>
      <c r="O5" s="15" t="s">
        <v>161</v>
      </c>
      <c r="P5" s="16" t="str">
        <f t="shared" ref="P5" si="0">IF(M5&lt;&gt;"",SUBSTITUTE(SUBSTITUTE(SUBSTITUTE(SUBSTITUTE($P$4,"%TABLE%", $D$2),"%COLUMN%", C5),"%REFERENCES%", M5),"%OPTION%", N5),"")</f>
        <v/>
      </c>
    </row>
    <row r="6" spans="2:17" ht="18.75" customHeight="1" thickBot="1" x14ac:dyDescent="0.45">
      <c r="B6" s="8">
        <f t="shared" ref="B6" si="1">ROW()-4</f>
        <v>2</v>
      </c>
      <c r="C6" s="9" t="s">
        <v>335</v>
      </c>
      <c r="D6" s="10" t="s">
        <v>389</v>
      </c>
      <c r="E6" s="9" t="s">
        <v>26</v>
      </c>
      <c r="F6" s="11">
        <v>20</v>
      </c>
      <c r="G6" s="9" t="s">
        <v>35</v>
      </c>
      <c r="H6" s="9"/>
      <c r="I6" s="12" t="s">
        <v>59</v>
      </c>
      <c r="J6" s="12"/>
      <c r="K6" s="9"/>
      <c r="M6" s="14" t="s">
        <v>238</v>
      </c>
      <c r="N6" s="14"/>
      <c r="O6" s="15" t="s">
        <v>161</v>
      </c>
      <c r="P6" s="16" t="str">
        <f t="shared" ref="P6" si="2">IF(M6&lt;&gt;"",SUBSTITUTE(SUBSTITUTE(SUBSTITUTE(SUBSTITUTE($P$4,"%TABLE%", $D$2),"%COLUMN%", C6),"%REFERENCES%", M6),"%OPTION%", N6),"")</f>
        <v>ALTER TABLE m_emp_info_hd DROP FOREIGN KEY IF EXISTS m_emp_info_hd_root_group_id; ALTER TABLE m_emp_info_hd ADD CONSTRAINT m_emp_info_hd_root_group_id FOREIGN KEY (root_group_id) REFERENCES m_group(id);</v>
      </c>
    </row>
    <row r="7" spans="2:17" ht="18.75" customHeight="1" thickBot="1" x14ac:dyDescent="0.45">
      <c r="B7" s="8">
        <f t="shared" ref="B7" si="3">ROW()-4</f>
        <v>3</v>
      </c>
      <c r="C7" s="9" t="s">
        <v>54</v>
      </c>
      <c r="D7" s="10" t="s">
        <v>48</v>
      </c>
      <c r="E7" s="9" t="s">
        <v>217</v>
      </c>
      <c r="F7" s="11" t="s">
        <v>188</v>
      </c>
      <c r="G7" s="9"/>
      <c r="H7" s="9" t="s">
        <v>78</v>
      </c>
      <c r="I7" s="12" t="s">
        <v>59</v>
      </c>
      <c r="J7" s="12"/>
      <c r="K7" s="9" t="s">
        <v>118</v>
      </c>
      <c r="M7" s="14"/>
      <c r="N7" s="14"/>
      <c r="O7" s="15" t="s">
        <v>161</v>
      </c>
      <c r="P7" s="16" t="str">
        <f>IF(M7&lt;&gt;"",SUBSTITUTE(SUBSTITUTE(SUBSTITUTE(SUBSTITUTE($P$4,"%TABLE%", $D$2),"%COLUMN%", C7),"%REFERENCES%", M7),"%OPTION%", N7),"")</f>
        <v/>
      </c>
    </row>
    <row r="8" spans="2:17" ht="18.75" customHeight="1" thickBot="1" x14ac:dyDescent="0.45">
      <c r="B8" s="8">
        <f t="shared" ref="B8:B17" si="4">ROW()-4</f>
        <v>4</v>
      </c>
      <c r="C8" s="9" t="s">
        <v>287</v>
      </c>
      <c r="D8" s="10" t="s">
        <v>288</v>
      </c>
      <c r="E8" s="9" t="s">
        <v>87</v>
      </c>
      <c r="F8" s="11"/>
      <c r="G8" s="9"/>
      <c r="H8" s="9"/>
      <c r="I8" s="12"/>
      <c r="J8" s="12"/>
      <c r="K8" s="9"/>
      <c r="M8" s="14"/>
      <c r="N8" s="14"/>
      <c r="O8" s="15" t="s">
        <v>161</v>
      </c>
      <c r="P8" s="16" t="str">
        <f t="shared" ref="P8" si="5">IF(M8&lt;&gt;"",SUBSTITUTE(SUBSTITUTE(SUBSTITUTE(SUBSTITUTE($P$4,"%TABLE%", $D$2),"%COLUMN%", C8),"%REFERENCES%", M8),"%OPTION%", N8),"")</f>
        <v/>
      </c>
    </row>
    <row r="9" spans="2:17" ht="18.75" customHeight="1" thickBot="1" x14ac:dyDescent="0.45">
      <c r="B9" s="8">
        <f t="shared" si="4"/>
        <v>5</v>
      </c>
      <c r="C9" s="9" t="s">
        <v>367</v>
      </c>
      <c r="D9" s="10" t="s">
        <v>368</v>
      </c>
      <c r="E9" s="9" t="s">
        <v>83</v>
      </c>
      <c r="F9" s="11" t="s">
        <v>371</v>
      </c>
      <c r="G9" s="9"/>
      <c r="H9" s="45" t="s">
        <v>220</v>
      </c>
      <c r="I9" s="12" t="s">
        <v>59</v>
      </c>
      <c r="J9" s="12"/>
      <c r="K9" s="9" t="s">
        <v>372</v>
      </c>
      <c r="M9" s="14"/>
      <c r="N9" s="14"/>
      <c r="O9" s="15" t="s">
        <v>161</v>
      </c>
      <c r="P9" s="16" t="str">
        <f>IF(M9&lt;&gt;"",SUBSTITUTE(SUBSTITUTE(SUBSTITUTE(SUBSTITUTE($P$4,"%TABLE%", $D$2),"%COLUMN%", C9),"%REFERENCES%", M9),"%OPTION%", N9),"")</f>
        <v/>
      </c>
    </row>
    <row r="10" spans="2:17" ht="18.75" customHeight="1" thickBot="1" x14ac:dyDescent="0.45">
      <c r="B10" s="8">
        <f t="shared" si="4"/>
        <v>6</v>
      </c>
      <c r="C10" s="9" t="s">
        <v>369</v>
      </c>
      <c r="D10" s="10" t="s">
        <v>373</v>
      </c>
      <c r="E10" s="9" t="s">
        <v>83</v>
      </c>
      <c r="F10" s="11" t="s">
        <v>78</v>
      </c>
      <c r="G10" s="9"/>
      <c r="H10" s="45" t="s">
        <v>220</v>
      </c>
      <c r="I10" s="12" t="s">
        <v>59</v>
      </c>
      <c r="J10" s="12"/>
      <c r="K10" s="9" t="s">
        <v>370</v>
      </c>
      <c r="M10" s="14"/>
      <c r="N10" s="14"/>
      <c r="O10" s="15" t="s">
        <v>161</v>
      </c>
      <c r="P10" s="16" t="str">
        <f>IF(M10&lt;&gt;"",SUBSTITUTE(SUBSTITUTE(SUBSTITUTE(SUBSTITUTE($P$4,"%TABLE%", $D$2),"%COLUMN%", C10),"%REFERENCES%", M10),"%OPTION%", N10),"")</f>
        <v/>
      </c>
    </row>
    <row r="11" spans="2:17" ht="18.75" customHeight="1" thickBot="1" x14ac:dyDescent="0.45">
      <c r="B11" s="8">
        <f t="shared" si="4"/>
        <v>7</v>
      </c>
      <c r="C11" s="9" t="s">
        <v>289</v>
      </c>
      <c r="D11" s="10" t="s">
        <v>290</v>
      </c>
      <c r="E11" s="9" t="s">
        <v>217</v>
      </c>
      <c r="F11" s="11"/>
      <c r="G11" s="9"/>
      <c r="H11" s="9" t="s">
        <v>401</v>
      </c>
      <c r="I11" s="12"/>
      <c r="J11" s="12"/>
      <c r="K11" s="9"/>
      <c r="M11" s="14"/>
      <c r="N11" s="14"/>
      <c r="O11" s="15" t="s">
        <v>161</v>
      </c>
      <c r="P11" s="16" t="str">
        <f>IF(M11&lt;&gt;"",SUBSTITUTE(SUBSTITUTE(SUBSTITUTE(SUBSTITUTE($P$4,"%TABLE%", $D$2),"%COLUMN%", C11),"%REFERENCES%", M11),"%OPTION%", N11),"")</f>
        <v/>
      </c>
    </row>
    <row r="12" spans="2:17" ht="18.75" customHeight="1" thickBot="1" x14ac:dyDescent="0.45">
      <c r="B12" s="8">
        <f t="shared" si="4"/>
        <v>8</v>
      </c>
      <c r="C12" s="9" t="s">
        <v>152</v>
      </c>
      <c r="D12" s="10" t="s">
        <v>51</v>
      </c>
      <c r="E12" s="9" t="s">
        <v>83</v>
      </c>
      <c r="F12" s="11" t="s">
        <v>78</v>
      </c>
      <c r="G12" s="9"/>
      <c r="H12" s="9" t="s">
        <v>203</v>
      </c>
      <c r="I12" s="12" t="s">
        <v>59</v>
      </c>
      <c r="J12" s="12"/>
      <c r="K12" s="9" t="s">
        <v>53</v>
      </c>
      <c r="M12" s="14"/>
      <c r="N12" s="14"/>
      <c r="O12" s="15" t="s">
        <v>161</v>
      </c>
      <c r="P12" s="16" t="str">
        <f t="shared" ref="P12" si="6">IF(M12&lt;&gt;"",SUBSTITUTE(SUBSTITUTE(SUBSTITUTE(SUBSTITUTE($P$4,"%TABLE%", $D$2),"%COLUMN%", C12),"%REFERENCES%", M12),"%OPTION%", N12),"")</f>
        <v/>
      </c>
    </row>
    <row r="13" spans="2:17" ht="18.75" customHeight="1" thickBot="1" x14ac:dyDescent="0.45">
      <c r="B13" s="8">
        <f t="shared" si="4"/>
        <v>9</v>
      </c>
      <c r="C13" s="9" t="s">
        <v>126</v>
      </c>
      <c r="D13" s="10" t="s">
        <v>19</v>
      </c>
      <c r="E13" s="9" t="s">
        <v>87</v>
      </c>
      <c r="F13" s="11"/>
      <c r="G13" s="9"/>
      <c r="H13" s="9"/>
      <c r="I13" s="12"/>
      <c r="J13" s="12"/>
      <c r="K13" s="9"/>
      <c r="M13" s="14"/>
      <c r="N13" s="14"/>
      <c r="O13" s="15" t="s">
        <v>161</v>
      </c>
      <c r="P13" s="16" t="str">
        <f>IF(M13&lt;&gt;"",SUBSTITUTE(SUBSTITUTE(SUBSTITUTE(SUBSTITUTE($P$4,"%TABLE%", $D$2),"%COLUMN%", C13),"%REFERENCES%", M13),"%OPTION%", N13),"")</f>
        <v/>
      </c>
    </row>
    <row r="14" spans="2:17" ht="18.75" customHeight="1" thickBot="1" x14ac:dyDescent="0.45">
      <c r="B14" s="8">
        <f t="shared" si="4"/>
        <v>10</v>
      </c>
      <c r="C14" s="23" t="s">
        <v>121</v>
      </c>
      <c r="D14" s="24" t="s">
        <v>73</v>
      </c>
      <c r="E14" s="23" t="s">
        <v>26</v>
      </c>
      <c r="F14" s="25">
        <v>20</v>
      </c>
      <c r="G14" s="23" t="s">
        <v>35</v>
      </c>
      <c r="H14" s="23" t="s">
        <v>78</v>
      </c>
      <c r="I14" s="26" t="s">
        <v>59</v>
      </c>
      <c r="J14" s="26"/>
      <c r="K14" s="23"/>
      <c r="M14" s="14"/>
      <c r="N14" s="14"/>
      <c r="O14" s="15" t="s">
        <v>161</v>
      </c>
      <c r="P14" s="16" t="str">
        <f t="shared" ref="P14:P17" si="7">IF(M14&lt;&gt;"",SUBSTITUTE(SUBSTITUTE(SUBSTITUTE(SUBSTITUTE($P$4,"%TABLE%", $D$2),"%COLUMN%", C14),"%REFERENCES%", M14),"%OPTION%", N14),"")</f>
        <v/>
      </c>
    </row>
    <row r="15" spans="2:17" ht="18.75" customHeight="1" thickBot="1" x14ac:dyDescent="0.45">
      <c r="B15" s="8">
        <f t="shared" si="4"/>
        <v>11</v>
      </c>
      <c r="C15" s="23" t="s">
        <v>122</v>
      </c>
      <c r="D15" s="24" t="s">
        <v>36</v>
      </c>
      <c r="E15" s="23" t="s">
        <v>34</v>
      </c>
      <c r="F15" s="25"/>
      <c r="G15" s="23"/>
      <c r="H15" s="23" t="s">
        <v>58</v>
      </c>
      <c r="I15" s="26" t="s">
        <v>59</v>
      </c>
      <c r="J15" s="26"/>
      <c r="K15" s="23"/>
      <c r="M15" s="14"/>
      <c r="N15" s="14"/>
      <c r="O15" s="15" t="s">
        <v>161</v>
      </c>
      <c r="P15" s="16" t="str">
        <f t="shared" si="7"/>
        <v/>
      </c>
    </row>
    <row r="16" spans="2:17" ht="18.75" customHeight="1" thickBot="1" x14ac:dyDescent="0.45">
      <c r="B16" s="8">
        <f t="shared" si="4"/>
        <v>12</v>
      </c>
      <c r="C16" s="23" t="s">
        <v>123</v>
      </c>
      <c r="D16" s="24" t="s">
        <v>74</v>
      </c>
      <c r="E16" s="23" t="s">
        <v>26</v>
      </c>
      <c r="F16" s="25">
        <v>20</v>
      </c>
      <c r="G16" s="23" t="s">
        <v>35</v>
      </c>
      <c r="H16" s="23" t="s">
        <v>78</v>
      </c>
      <c r="I16" s="26" t="s">
        <v>59</v>
      </c>
      <c r="J16" s="26"/>
      <c r="K16" s="23"/>
      <c r="M16" s="14"/>
      <c r="N16" s="14"/>
      <c r="O16" s="15" t="s">
        <v>161</v>
      </c>
      <c r="P16" s="16" t="str">
        <f t="shared" si="7"/>
        <v/>
      </c>
    </row>
    <row r="17" spans="2:16" ht="18.75" customHeight="1" thickBot="1" x14ac:dyDescent="0.45">
      <c r="B17" s="8">
        <f t="shared" si="4"/>
        <v>13</v>
      </c>
      <c r="C17" s="23" t="s">
        <v>124</v>
      </c>
      <c r="D17" s="24" t="s">
        <v>37</v>
      </c>
      <c r="E17" s="23" t="s">
        <v>34</v>
      </c>
      <c r="F17" s="25"/>
      <c r="G17" s="23"/>
      <c r="H17" s="23" t="s">
        <v>58</v>
      </c>
      <c r="I17" s="26" t="s">
        <v>59</v>
      </c>
      <c r="J17" s="26"/>
      <c r="K17" s="23"/>
      <c r="M17" s="14"/>
      <c r="N17" s="14"/>
      <c r="O17" s="15" t="s">
        <v>161</v>
      </c>
      <c r="P17" s="16" t="str">
        <f t="shared" si="7"/>
        <v/>
      </c>
    </row>
  </sheetData>
  <phoneticPr fontId="1"/>
  <pageMargins left="0.7" right="0.7" top="0.75" bottom="0.75" header="0.3" footer="0.3"/>
  <pageSetup paperSize="9" scale="6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5438-89E4-49DE-B05D-BE7149AD0944}">
  <dimension ref="B1:Q11"/>
  <sheetViews>
    <sheetView zoomScale="75" zoomScaleNormal="75" zoomScaleSheetLayoutView="70" workbookViewId="0">
      <pane ySplit="4" topLeftCell="A5" activePane="bottomLeft" state="frozen"/>
      <selection activeCell="C7" sqref="C7:M7"/>
      <selection pane="bottomLeft" activeCell="D22" sqref="D22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308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307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 t="shared" ref="B5" si="0">ROW()-4</f>
        <v>1</v>
      </c>
      <c r="C5" s="9" t="s">
        <v>397</v>
      </c>
      <c r="D5" s="10" t="s">
        <v>386</v>
      </c>
      <c r="E5" s="9" t="s">
        <v>26</v>
      </c>
      <c r="F5" s="11">
        <v>20</v>
      </c>
      <c r="G5" s="9" t="s">
        <v>35</v>
      </c>
      <c r="H5" s="9"/>
      <c r="I5" s="12" t="s">
        <v>59</v>
      </c>
      <c r="J5" s="12" t="s">
        <v>81</v>
      </c>
      <c r="K5" s="9"/>
      <c r="M5" s="14" t="s">
        <v>396</v>
      </c>
      <c r="N5" s="14"/>
      <c r="O5" s="15" t="s">
        <v>161</v>
      </c>
      <c r="P5" s="16" t="str">
        <f t="shared" ref="P5" si="1">IF(M5&lt;&gt;"",SUBSTITUTE(SUBSTITUTE(SUBSTITUTE(SUBSTITUTE($P$4,"%TABLE%", $D$2),"%COLUMN%", C5),"%REFERENCES%", M5),"%OPTION%", N5),"")</f>
        <v>ALTER TABLE s_emp_info DROP FOREIGN KEY IF EXISTS s_emp_info_user_id; ALTER TABLE s_emp_info ADD CONSTRAINT s_emp_info_user_id FOREIGN KEY (user_id) REFERENCES m_user(id);</v>
      </c>
    </row>
    <row r="6" spans="2:17" ht="18.75" customHeight="1" thickBot="1" x14ac:dyDescent="0.45">
      <c r="B6" s="8">
        <f>ROW()-4</f>
        <v>2</v>
      </c>
      <c r="C6" s="9" t="s">
        <v>405</v>
      </c>
      <c r="D6" s="10" t="s">
        <v>404</v>
      </c>
      <c r="E6" s="9" t="s">
        <v>26</v>
      </c>
      <c r="F6" s="11">
        <v>20</v>
      </c>
      <c r="G6" s="9" t="s">
        <v>35</v>
      </c>
      <c r="H6" s="9"/>
      <c r="I6" s="12" t="s">
        <v>59</v>
      </c>
      <c r="J6" s="12" t="s">
        <v>81</v>
      </c>
      <c r="K6" s="9"/>
      <c r="M6" s="14" t="s">
        <v>436</v>
      </c>
      <c r="N6" s="14"/>
      <c r="O6" s="15" t="s">
        <v>161</v>
      </c>
      <c r="P6" s="16" t="str">
        <f t="shared" ref="P6" si="2">IF(M6&lt;&gt;"",SUBSTITUTE(SUBSTITUTE(SUBSTITUTE(SUBSTITUTE($P$4,"%TABLE%", $D$2),"%COLUMN%", C6),"%REFERENCES%", M6),"%OPTION%", N6),"")</f>
        <v>ALTER TABLE s_emp_info DROP FOREIGN KEY IF EXISTS s_emp_info_emp_info_hd_id; ALTER TABLE s_emp_info ADD CONSTRAINT s_emp_info_emp_info_hd_id FOREIGN KEY (emp_info_hd_id) REFERENCES m_emp_info_hd(id);</v>
      </c>
    </row>
    <row r="7" spans="2:17" ht="18.75" customHeight="1" thickBot="1" x14ac:dyDescent="0.45">
      <c r="B7" s="8">
        <f t="shared" ref="B7:B11" si="3">ROW()-4</f>
        <v>3</v>
      </c>
      <c r="C7" s="9" t="s">
        <v>291</v>
      </c>
      <c r="D7" s="10" t="s">
        <v>292</v>
      </c>
      <c r="E7" s="9" t="s">
        <v>215</v>
      </c>
      <c r="F7" s="11"/>
      <c r="G7" s="9"/>
      <c r="H7" s="9"/>
      <c r="I7" s="12"/>
      <c r="J7" s="12"/>
      <c r="K7" s="9"/>
      <c r="M7" s="14"/>
      <c r="N7" s="14"/>
      <c r="O7" s="15" t="s">
        <v>161</v>
      </c>
      <c r="P7" s="16" t="str">
        <f t="shared" ref="P7:P11" si="4">IF(M7&lt;&gt;"",SUBSTITUTE(SUBSTITUTE(SUBSTITUTE(SUBSTITUTE($P$4,"%TABLE%", $D$2),"%COLUMN%", C7),"%REFERENCES%", M7),"%OPTION%", N7),"")</f>
        <v/>
      </c>
    </row>
    <row r="8" spans="2:17" ht="18.75" customHeight="1" thickBot="1" x14ac:dyDescent="0.45">
      <c r="B8" s="8">
        <f t="shared" si="3"/>
        <v>4</v>
      </c>
      <c r="C8" s="23" t="s">
        <v>121</v>
      </c>
      <c r="D8" s="24" t="s">
        <v>73</v>
      </c>
      <c r="E8" s="23" t="s">
        <v>26</v>
      </c>
      <c r="F8" s="25">
        <v>20</v>
      </c>
      <c r="G8" s="23" t="s">
        <v>35</v>
      </c>
      <c r="H8" s="23" t="s">
        <v>78</v>
      </c>
      <c r="I8" s="26" t="s">
        <v>59</v>
      </c>
      <c r="J8" s="26"/>
      <c r="K8" s="23"/>
      <c r="M8" s="14"/>
      <c r="N8" s="14"/>
      <c r="O8" s="15" t="s">
        <v>161</v>
      </c>
      <c r="P8" s="16" t="str">
        <f t="shared" si="4"/>
        <v/>
      </c>
    </row>
    <row r="9" spans="2:17" ht="18.75" customHeight="1" thickBot="1" x14ac:dyDescent="0.45">
      <c r="B9" s="8">
        <f t="shared" si="3"/>
        <v>5</v>
      </c>
      <c r="C9" s="23" t="s">
        <v>122</v>
      </c>
      <c r="D9" s="24" t="s">
        <v>36</v>
      </c>
      <c r="E9" s="23" t="s">
        <v>34</v>
      </c>
      <c r="F9" s="25"/>
      <c r="G9" s="23"/>
      <c r="H9" s="23" t="s">
        <v>58</v>
      </c>
      <c r="I9" s="26" t="s">
        <v>59</v>
      </c>
      <c r="J9" s="26"/>
      <c r="K9" s="23"/>
      <c r="M9" s="14"/>
      <c r="N9" s="14"/>
      <c r="O9" s="15" t="s">
        <v>161</v>
      </c>
      <c r="P9" s="16" t="str">
        <f t="shared" si="4"/>
        <v/>
      </c>
    </row>
    <row r="10" spans="2:17" ht="18.75" customHeight="1" thickBot="1" x14ac:dyDescent="0.45">
      <c r="B10" s="8">
        <f t="shared" si="3"/>
        <v>6</v>
      </c>
      <c r="C10" s="23" t="s">
        <v>123</v>
      </c>
      <c r="D10" s="24" t="s">
        <v>74</v>
      </c>
      <c r="E10" s="23" t="s">
        <v>26</v>
      </c>
      <c r="F10" s="25">
        <v>20</v>
      </c>
      <c r="G10" s="23" t="s">
        <v>35</v>
      </c>
      <c r="H10" s="23" t="s">
        <v>78</v>
      </c>
      <c r="I10" s="26" t="s">
        <v>59</v>
      </c>
      <c r="J10" s="26"/>
      <c r="K10" s="23"/>
      <c r="M10" s="14"/>
      <c r="N10" s="14"/>
      <c r="O10" s="15" t="s">
        <v>161</v>
      </c>
      <c r="P10" s="16" t="str">
        <f t="shared" si="4"/>
        <v/>
      </c>
    </row>
    <row r="11" spans="2:17" ht="18.75" customHeight="1" thickBot="1" x14ac:dyDescent="0.45">
      <c r="B11" s="8">
        <f t="shared" si="3"/>
        <v>7</v>
      </c>
      <c r="C11" s="23" t="s">
        <v>124</v>
      </c>
      <c r="D11" s="24" t="s">
        <v>37</v>
      </c>
      <c r="E11" s="23" t="s">
        <v>34</v>
      </c>
      <c r="F11" s="25"/>
      <c r="G11" s="23"/>
      <c r="H11" s="23" t="s">
        <v>58</v>
      </c>
      <c r="I11" s="26" t="s">
        <v>59</v>
      </c>
      <c r="J11" s="26"/>
      <c r="K11" s="23"/>
      <c r="M11" s="14"/>
      <c r="N11" s="14"/>
      <c r="O11" s="15" t="s">
        <v>161</v>
      </c>
      <c r="P11" s="16" t="str">
        <f t="shared" si="4"/>
        <v/>
      </c>
    </row>
  </sheetData>
  <phoneticPr fontId="1"/>
  <pageMargins left="0.7" right="0.7" top="0.75" bottom="0.75" header="0.3" footer="0.3"/>
  <pageSetup paperSize="9" scale="6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CBF8-9D9A-4AB2-B2A0-979EEDC5D223}">
  <dimension ref="B1:Q25"/>
  <sheetViews>
    <sheetView zoomScale="75" zoomScaleNormal="75" zoomScaleSheetLayoutView="70" workbookViewId="0">
      <pane ySplit="4" topLeftCell="A5" activePane="bottomLeft" state="frozen"/>
      <selection activeCell="C7" sqref="C7:M7"/>
      <selection pane="bottomLeft" activeCell="G26" sqref="G26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310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293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397</v>
      </c>
      <c r="D5" s="10" t="s">
        <v>386</v>
      </c>
      <c r="E5" s="9" t="s">
        <v>26</v>
      </c>
      <c r="F5" s="11">
        <v>20</v>
      </c>
      <c r="G5" s="9" t="s">
        <v>35</v>
      </c>
      <c r="H5" s="9"/>
      <c r="I5" s="12" t="s">
        <v>59</v>
      </c>
      <c r="J5" s="12" t="s">
        <v>81</v>
      </c>
      <c r="K5" s="9"/>
      <c r="M5" s="14" t="s">
        <v>396</v>
      </c>
      <c r="N5" s="14"/>
      <c r="O5" s="15" t="s">
        <v>161</v>
      </c>
      <c r="P5" s="16" t="str">
        <f t="shared" ref="P5:P12" si="0">IF(M5&lt;&gt;"",SUBSTITUTE(SUBSTITUTE(SUBSTITUTE(SUBSTITUTE($P$4,"%TABLE%", $D$2),"%COLUMN%", C5),"%REFERENCES%", M5),"%OPTION%", N5),"")</f>
        <v>ALTER TABLE s_emp_addr DROP FOREIGN KEY IF EXISTS s_emp_addr_user_id; ALTER TABLE s_emp_addr ADD CONSTRAINT s_emp_addr_user_id FOREIGN KEY (user_id) REFERENCES m_user(id);</v>
      </c>
    </row>
    <row r="6" spans="2:17" ht="18.75" customHeight="1" thickBot="1" x14ac:dyDescent="0.45">
      <c r="B6" s="8">
        <f t="shared" ref="B6:B12" si="1">ROW()-4</f>
        <v>2</v>
      </c>
      <c r="C6" s="9" t="s">
        <v>54</v>
      </c>
      <c r="D6" s="10" t="s">
        <v>48</v>
      </c>
      <c r="E6" s="9" t="s">
        <v>89</v>
      </c>
      <c r="F6" s="11" t="s">
        <v>31</v>
      </c>
      <c r="G6" s="9"/>
      <c r="H6" s="9" t="s">
        <v>78</v>
      </c>
      <c r="I6" s="12" t="s">
        <v>59</v>
      </c>
      <c r="J6" s="12" t="s">
        <v>81</v>
      </c>
      <c r="K6" s="9" t="s">
        <v>118</v>
      </c>
      <c r="M6" s="14"/>
      <c r="N6" s="14"/>
      <c r="O6" s="15" t="s">
        <v>161</v>
      </c>
      <c r="P6" s="16" t="str">
        <f t="shared" si="0"/>
        <v/>
      </c>
    </row>
    <row r="7" spans="2:17" ht="18.75" customHeight="1" thickBot="1" x14ac:dyDescent="0.45">
      <c r="B7" s="8">
        <f t="shared" si="1"/>
        <v>3</v>
      </c>
      <c r="C7" s="9" t="s">
        <v>294</v>
      </c>
      <c r="D7" s="10" t="s">
        <v>295</v>
      </c>
      <c r="E7" s="9" t="s">
        <v>26</v>
      </c>
      <c r="F7" s="11">
        <v>20</v>
      </c>
      <c r="G7" s="9" t="s">
        <v>35</v>
      </c>
      <c r="H7" s="9"/>
      <c r="I7" s="12" t="s">
        <v>59</v>
      </c>
      <c r="J7" s="12"/>
      <c r="K7" s="9"/>
      <c r="M7" s="14" t="s">
        <v>311</v>
      </c>
      <c r="N7" s="14"/>
      <c r="O7" s="15" t="s">
        <v>161</v>
      </c>
      <c r="P7" s="16" t="str">
        <f t="shared" si="0"/>
        <v>ALTER TABLE s_emp_addr DROP FOREIGN KEY IF EXISTS s_emp_addr_addr_id; ALTER TABLE s_emp_addr ADD CONSTRAINT s_emp_addr_addr_id FOREIGN KEY (addr_id) REFERENCES g_addr(id);</v>
      </c>
    </row>
    <row r="8" spans="2:17" ht="18.75" customHeight="1" thickBot="1" x14ac:dyDescent="0.45">
      <c r="B8" s="8">
        <f t="shared" si="1"/>
        <v>4</v>
      </c>
      <c r="C8" s="9" t="s">
        <v>126</v>
      </c>
      <c r="D8" s="10" t="s">
        <v>19</v>
      </c>
      <c r="E8" s="9" t="s">
        <v>87</v>
      </c>
      <c r="F8" s="11"/>
      <c r="G8" s="9"/>
      <c r="H8" s="9"/>
      <c r="I8" s="12"/>
      <c r="J8" s="12"/>
      <c r="K8" s="9"/>
      <c r="M8" s="14"/>
      <c r="N8" s="14"/>
      <c r="O8" s="15" t="s">
        <v>161</v>
      </c>
      <c r="P8" s="16" t="str">
        <f t="shared" si="0"/>
        <v/>
      </c>
    </row>
    <row r="9" spans="2:17" ht="18.75" customHeight="1" thickBot="1" x14ac:dyDescent="0.45">
      <c r="B9" s="8">
        <f t="shared" si="1"/>
        <v>5</v>
      </c>
      <c r="C9" s="23" t="s">
        <v>121</v>
      </c>
      <c r="D9" s="24" t="s">
        <v>73</v>
      </c>
      <c r="E9" s="23" t="s">
        <v>26</v>
      </c>
      <c r="F9" s="25">
        <v>20</v>
      </c>
      <c r="G9" s="23" t="s">
        <v>35</v>
      </c>
      <c r="H9" s="23" t="s">
        <v>78</v>
      </c>
      <c r="I9" s="26" t="s">
        <v>59</v>
      </c>
      <c r="J9" s="26"/>
      <c r="K9" s="23"/>
      <c r="M9" s="14"/>
      <c r="N9" s="14"/>
      <c r="O9" s="15" t="s">
        <v>161</v>
      </c>
      <c r="P9" s="16" t="str">
        <f t="shared" si="0"/>
        <v/>
      </c>
    </row>
    <row r="10" spans="2:17" ht="18.75" customHeight="1" thickBot="1" x14ac:dyDescent="0.45">
      <c r="B10" s="8">
        <f t="shared" si="1"/>
        <v>6</v>
      </c>
      <c r="C10" s="23" t="s">
        <v>122</v>
      </c>
      <c r="D10" s="24" t="s">
        <v>36</v>
      </c>
      <c r="E10" s="23" t="s">
        <v>34</v>
      </c>
      <c r="F10" s="25"/>
      <c r="G10" s="23"/>
      <c r="H10" s="23" t="s">
        <v>58</v>
      </c>
      <c r="I10" s="26" t="s">
        <v>59</v>
      </c>
      <c r="J10" s="26"/>
      <c r="K10" s="23"/>
      <c r="M10" s="14"/>
      <c r="N10" s="14"/>
      <c r="O10" s="15" t="s">
        <v>161</v>
      </c>
      <c r="P10" s="16" t="str">
        <f t="shared" si="0"/>
        <v/>
      </c>
    </row>
    <row r="11" spans="2:17" ht="18.75" customHeight="1" thickBot="1" x14ac:dyDescent="0.45">
      <c r="B11" s="8">
        <f t="shared" si="1"/>
        <v>7</v>
      </c>
      <c r="C11" s="23" t="s">
        <v>123</v>
      </c>
      <c r="D11" s="24" t="s">
        <v>74</v>
      </c>
      <c r="E11" s="23" t="s">
        <v>26</v>
      </c>
      <c r="F11" s="25">
        <v>20</v>
      </c>
      <c r="G11" s="23" t="s">
        <v>35</v>
      </c>
      <c r="H11" s="23" t="s">
        <v>78</v>
      </c>
      <c r="I11" s="26" t="s">
        <v>59</v>
      </c>
      <c r="J11" s="26"/>
      <c r="K11" s="23"/>
      <c r="M11" s="14"/>
      <c r="N11" s="14"/>
      <c r="O11" s="15" t="s">
        <v>161</v>
      </c>
      <c r="P11" s="16" t="str">
        <f t="shared" si="0"/>
        <v/>
      </c>
    </row>
    <row r="12" spans="2:17" ht="18.75" customHeight="1" thickBot="1" x14ac:dyDescent="0.45">
      <c r="B12" s="8">
        <f t="shared" si="1"/>
        <v>8</v>
      </c>
      <c r="C12" s="23" t="s">
        <v>124</v>
      </c>
      <c r="D12" s="24" t="s">
        <v>37</v>
      </c>
      <c r="E12" s="23" t="s">
        <v>34</v>
      </c>
      <c r="F12" s="25"/>
      <c r="G12" s="23"/>
      <c r="H12" s="23" t="s">
        <v>58</v>
      </c>
      <c r="I12" s="26" t="s">
        <v>59</v>
      </c>
      <c r="J12" s="26"/>
      <c r="K12" s="23"/>
      <c r="M12" s="14"/>
      <c r="N12" s="14"/>
      <c r="O12" s="15" t="s">
        <v>161</v>
      </c>
      <c r="P12" s="16" t="str">
        <f t="shared" si="0"/>
        <v/>
      </c>
    </row>
    <row r="16" spans="2:17" ht="18.75" x14ac:dyDescent="0.4">
      <c r="E16" s="82"/>
      <c r="F16" s="82"/>
      <c r="G16" s="82"/>
      <c r="H16" s="82"/>
    </row>
    <row r="17" spans="5:8" ht="18.75" x14ac:dyDescent="0.4">
      <c r="E17" s="82"/>
      <c r="F17" s="82"/>
      <c r="G17" s="82"/>
      <c r="H17" s="82"/>
    </row>
    <row r="18" spans="5:8" ht="18.75" x14ac:dyDescent="0.4">
      <c r="E18" s="82"/>
      <c r="F18" s="82"/>
      <c r="G18" s="82"/>
      <c r="H18" s="82"/>
    </row>
    <row r="19" spans="5:8" ht="18.75" x14ac:dyDescent="0.4">
      <c r="E19" s="82"/>
      <c r="F19" s="82"/>
      <c r="G19" s="82"/>
      <c r="H19" s="82"/>
    </row>
    <row r="20" spans="5:8" ht="18.75" x14ac:dyDescent="0.4">
      <c r="E20" s="82"/>
      <c r="F20" s="82"/>
      <c r="G20" s="82"/>
      <c r="H20" s="82"/>
    </row>
    <row r="21" spans="5:8" ht="18.75" x14ac:dyDescent="0.4">
      <c r="E21" s="82"/>
      <c r="F21" s="82"/>
      <c r="G21" s="82"/>
      <c r="H21" s="82"/>
    </row>
    <row r="22" spans="5:8" ht="18.75" x14ac:dyDescent="0.4">
      <c r="E22" s="82"/>
      <c r="F22" s="82"/>
      <c r="G22" s="82"/>
      <c r="H22" s="82"/>
    </row>
    <row r="23" spans="5:8" ht="18.75" x14ac:dyDescent="0.4">
      <c r="E23" s="82"/>
      <c r="F23" s="82"/>
      <c r="G23" s="82"/>
      <c r="H23" s="82"/>
    </row>
    <row r="24" spans="5:8" ht="18.75" x14ac:dyDescent="0.4">
      <c r="E24" s="82"/>
      <c r="F24" s="82"/>
      <c r="G24" s="82"/>
      <c r="H24" s="82"/>
    </row>
    <row r="25" spans="5:8" ht="18.75" x14ac:dyDescent="0.4">
      <c r="E25" s="82"/>
      <c r="F25" s="82"/>
      <c r="G25" s="82"/>
      <c r="H25" s="82"/>
    </row>
  </sheetData>
  <phoneticPr fontId="1"/>
  <pageMargins left="0.7" right="0.7" top="0.75" bottom="0.75" header="0.3" footer="0.3"/>
  <pageSetup paperSize="9" scale="6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3E91-CA08-49F5-863A-8C09E2E8D90D}">
  <dimension ref="B1:Q12"/>
  <sheetViews>
    <sheetView zoomScale="75" zoomScaleNormal="75" zoomScaleSheetLayoutView="70" workbookViewId="0">
      <pane ySplit="4" topLeftCell="A5" activePane="bottomLeft" state="frozen"/>
      <selection activeCell="C7" sqref="C7:M7"/>
      <selection pane="bottomLeft" activeCell="G28" sqref="G28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312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296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397</v>
      </c>
      <c r="D5" s="10" t="s">
        <v>386</v>
      </c>
      <c r="E5" s="9" t="s">
        <v>26</v>
      </c>
      <c r="F5" s="11">
        <v>20</v>
      </c>
      <c r="G5" s="9" t="s">
        <v>35</v>
      </c>
      <c r="H5" s="9"/>
      <c r="I5" s="12" t="s">
        <v>59</v>
      </c>
      <c r="J5" s="12" t="s">
        <v>81</v>
      </c>
      <c r="K5" s="9"/>
      <c r="M5" s="14" t="s">
        <v>396</v>
      </c>
      <c r="N5" s="14"/>
      <c r="O5" s="15" t="s">
        <v>161</v>
      </c>
      <c r="P5" s="16" t="str">
        <f t="shared" ref="P5:P6" si="0">IF(M5&lt;&gt;"",SUBSTITUTE(SUBSTITUTE(SUBSTITUTE(SUBSTITUTE($P$4,"%TABLE%", $D$2),"%COLUMN%", C5),"%REFERENCES%", M5),"%OPTION%", N5),"")</f>
        <v>ALTER TABLE s_emp_tel DROP FOREIGN KEY IF EXISTS s_emp_tel_user_id; ALTER TABLE s_emp_tel ADD CONSTRAINT s_emp_tel_user_id FOREIGN KEY (user_id) REFERENCES m_user(id);</v>
      </c>
    </row>
    <row r="6" spans="2:17" ht="18.75" customHeight="1" thickBot="1" x14ac:dyDescent="0.45">
      <c r="B6" s="8">
        <f t="shared" ref="B6" si="1">ROW()-4</f>
        <v>2</v>
      </c>
      <c r="C6" s="9" t="s">
        <v>54</v>
      </c>
      <c r="D6" s="10" t="s">
        <v>48</v>
      </c>
      <c r="E6" s="9" t="s">
        <v>89</v>
      </c>
      <c r="F6" s="11" t="s">
        <v>31</v>
      </c>
      <c r="G6" s="9"/>
      <c r="H6" s="9" t="s">
        <v>78</v>
      </c>
      <c r="I6" s="12" t="s">
        <v>59</v>
      </c>
      <c r="J6" s="12" t="s">
        <v>81</v>
      </c>
      <c r="K6" s="9" t="s">
        <v>118</v>
      </c>
      <c r="M6" s="14"/>
      <c r="N6" s="14"/>
      <c r="O6" s="15" t="s">
        <v>161</v>
      </c>
      <c r="P6" s="16" t="str">
        <f t="shared" si="0"/>
        <v/>
      </c>
    </row>
    <row r="7" spans="2:17" ht="18.75" customHeight="1" thickBot="1" x14ac:dyDescent="0.45">
      <c r="B7" s="8">
        <f t="shared" ref="B7:B12" si="2">ROW()-4</f>
        <v>3</v>
      </c>
      <c r="C7" s="9" t="s">
        <v>313</v>
      </c>
      <c r="D7" s="10" t="s">
        <v>314</v>
      </c>
      <c r="E7" s="9" t="s">
        <v>215</v>
      </c>
      <c r="F7" s="11"/>
      <c r="G7" s="9"/>
      <c r="H7" s="9"/>
      <c r="I7" s="12"/>
      <c r="J7" s="12"/>
      <c r="K7" s="9"/>
      <c r="M7" s="14"/>
      <c r="N7" s="14"/>
      <c r="O7" s="15" t="s">
        <v>161</v>
      </c>
      <c r="P7" s="16" t="str">
        <f t="shared" ref="P7:P12" si="3">IF(M7&lt;&gt;"",SUBSTITUTE(SUBSTITUTE(SUBSTITUTE(SUBSTITUTE($P$4,"%TABLE%", $D$2),"%COLUMN%", C7),"%REFERENCES%", M7),"%OPTION%", N7),"")</f>
        <v/>
      </c>
    </row>
    <row r="8" spans="2:17" ht="18.75" customHeight="1" thickBot="1" x14ac:dyDescent="0.45">
      <c r="B8" s="8">
        <f t="shared" si="2"/>
        <v>4</v>
      </c>
      <c r="C8" s="9" t="s">
        <v>126</v>
      </c>
      <c r="D8" s="10" t="s">
        <v>19</v>
      </c>
      <c r="E8" s="9" t="s">
        <v>87</v>
      </c>
      <c r="F8" s="11"/>
      <c r="G8" s="9"/>
      <c r="H8" s="9"/>
      <c r="I8" s="12"/>
      <c r="J8" s="12"/>
      <c r="K8" s="9"/>
      <c r="M8" s="14"/>
      <c r="N8" s="14"/>
      <c r="O8" s="15" t="s">
        <v>161</v>
      </c>
      <c r="P8" s="16" t="str">
        <f t="shared" si="3"/>
        <v/>
      </c>
    </row>
    <row r="9" spans="2:17" ht="18.75" customHeight="1" thickBot="1" x14ac:dyDescent="0.45">
      <c r="B9" s="8">
        <f t="shared" si="2"/>
        <v>5</v>
      </c>
      <c r="C9" s="23" t="s">
        <v>121</v>
      </c>
      <c r="D9" s="24" t="s">
        <v>73</v>
      </c>
      <c r="E9" s="23" t="s">
        <v>26</v>
      </c>
      <c r="F9" s="25">
        <v>20</v>
      </c>
      <c r="G9" s="23" t="s">
        <v>35</v>
      </c>
      <c r="H9" s="23" t="s">
        <v>78</v>
      </c>
      <c r="I9" s="26" t="s">
        <v>59</v>
      </c>
      <c r="J9" s="26"/>
      <c r="K9" s="23"/>
      <c r="M9" s="14"/>
      <c r="N9" s="14"/>
      <c r="O9" s="15" t="s">
        <v>161</v>
      </c>
      <c r="P9" s="16" t="str">
        <f t="shared" si="3"/>
        <v/>
      </c>
    </row>
    <row r="10" spans="2:17" ht="18.75" customHeight="1" thickBot="1" x14ac:dyDescent="0.45">
      <c r="B10" s="8">
        <f t="shared" si="2"/>
        <v>6</v>
      </c>
      <c r="C10" s="23" t="s">
        <v>122</v>
      </c>
      <c r="D10" s="24" t="s">
        <v>36</v>
      </c>
      <c r="E10" s="23" t="s">
        <v>34</v>
      </c>
      <c r="F10" s="25"/>
      <c r="G10" s="23"/>
      <c r="H10" s="23" t="s">
        <v>58</v>
      </c>
      <c r="I10" s="26" t="s">
        <v>59</v>
      </c>
      <c r="J10" s="26"/>
      <c r="K10" s="23"/>
      <c r="M10" s="14"/>
      <c r="N10" s="14"/>
      <c r="O10" s="15" t="s">
        <v>161</v>
      </c>
      <c r="P10" s="16" t="str">
        <f t="shared" si="3"/>
        <v/>
      </c>
    </row>
    <row r="11" spans="2:17" ht="18.75" customHeight="1" thickBot="1" x14ac:dyDescent="0.45">
      <c r="B11" s="8">
        <f t="shared" si="2"/>
        <v>7</v>
      </c>
      <c r="C11" s="23" t="s">
        <v>123</v>
      </c>
      <c r="D11" s="24" t="s">
        <v>74</v>
      </c>
      <c r="E11" s="23" t="s">
        <v>26</v>
      </c>
      <c r="F11" s="25">
        <v>20</v>
      </c>
      <c r="G11" s="23" t="s">
        <v>35</v>
      </c>
      <c r="H11" s="23" t="s">
        <v>78</v>
      </c>
      <c r="I11" s="26" t="s">
        <v>59</v>
      </c>
      <c r="J11" s="26"/>
      <c r="K11" s="23"/>
      <c r="M11" s="14"/>
      <c r="N11" s="14"/>
      <c r="O11" s="15" t="s">
        <v>161</v>
      </c>
      <c r="P11" s="16" t="str">
        <f t="shared" si="3"/>
        <v/>
      </c>
    </row>
    <row r="12" spans="2:17" ht="18.75" customHeight="1" thickBot="1" x14ac:dyDescent="0.45">
      <c r="B12" s="8">
        <f t="shared" si="2"/>
        <v>8</v>
      </c>
      <c r="C12" s="23" t="s">
        <v>124</v>
      </c>
      <c r="D12" s="24" t="s">
        <v>37</v>
      </c>
      <c r="E12" s="23" t="s">
        <v>34</v>
      </c>
      <c r="F12" s="25"/>
      <c r="G12" s="23"/>
      <c r="H12" s="23" t="s">
        <v>58</v>
      </c>
      <c r="I12" s="26" t="s">
        <v>59</v>
      </c>
      <c r="J12" s="26"/>
      <c r="K12" s="23"/>
      <c r="M12" s="14"/>
      <c r="N12" s="14"/>
      <c r="O12" s="15" t="s">
        <v>161</v>
      </c>
      <c r="P12" s="16" t="str">
        <f t="shared" si="3"/>
        <v/>
      </c>
    </row>
  </sheetData>
  <phoneticPr fontId="1"/>
  <pageMargins left="0.7" right="0.7" top="0.75" bottom="0.75" header="0.3" footer="0.3"/>
  <pageSetup paperSize="9" scale="6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4D13-7E95-44FC-9B57-8DA6C99B42A8}">
  <dimension ref="B1:Q24"/>
  <sheetViews>
    <sheetView zoomScale="75" zoomScaleNormal="75" zoomScaleSheetLayoutView="70" workbookViewId="0">
      <pane ySplit="4" topLeftCell="A5" activePane="bottomLeft" state="frozen"/>
      <selection activeCell="C7" sqref="C7:M7"/>
      <selection pane="bottomLeft" activeCell="E22" sqref="E22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315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297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397</v>
      </c>
      <c r="D5" s="10" t="s">
        <v>386</v>
      </c>
      <c r="E5" s="9" t="s">
        <v>26</v>
      </c>
      <c r="F5" s="11">
        <v>20</v>
      </c>
      <c r="G5" s="9" t="s">
        <v>35</v>
      </c>
      <c r="H5" s="9"/>
      <c r="I5" s="12" t="s">
        <v>59</v>
      </c>
      <c r="J5" s="12" t="s">
        <v>81</v>
      </c>
      <c r="K5" s="9"/>
      <c r="M5" s="14" t="s">
        <v>396</v>
      </c>
      <c r="N5" s="14"/>
      <c r="O5" s="15" t="s">
        <v>161</v>
      </c>
      <c r="P5" s="16" t="str">
        <f t="shared" ref="P5:P6" si="0">IF(M5&lt;&gt;"",SUBSTITUTE(SUBSTITUTE(SUBSTITUTE(SUBSTITUTE($P$4,"%TABLE%", $D$2),"%COLUMN%", C5),"%REFERENCES%", M5),"%OPTION%", N5),"")</f>
        <v>ALTER TABLE s_emp_email DROP FOREIGN KEY IF EXISTS s_emp_email_user_id; ALTER TABLE s_emp_email ADD CONSTRAINT s_emp_email_user_id FOREIGN KEY (user_id) REFERENCES m_user(id);</v>
      </c>
    </row>
    <row r="6" spans="2:17" ht="18.75" customHeight="1" thickBot="1" x14ac:dyDescent="0.45">
      <c r="B6" s="8">
        <f t="shared" ref="B6" si="1">ROW()-4</f>
        <v>2</v>
      </c>
      <c r="C6" s="9" t="s">
        <v>54</v>
      </c>
      <c r="D6" s="10" t="s">
        <v>48</v>
      </c>
      <c r="E6" s="9" t="s">
        <v>89</v>
      </c>
      <c r="F6" s="11" t="s">
        <v>31</v>
      </c>
      <c r="G6" s="9"/>
      <c r="H6" s="9" t="s">
        <v>78</v>
      </c>
      <c r="I6" s="12" t="s">
        <v>59</v>
      </c>
      <c r="J6" s="12" t="s">
        <v>81</v>
      </c>
      <c r="K6" s="9" t="s">
        <v>118</v>
      </c>
      <c r="M6" s="14"/>
      <c r="N6" s="14"/>
      <c r="O6" s="15" t="s">
        <v>161</v>
      </c>
      <c r="P6" s="16" t="str">
        <f t="shared" si="0"/>
        <v/>
      </c>
    </row>
    <row r="7" spans="2:17" ht="18.75" customHeight="1" thickBot="1" x14ac:dyDescent="0.45">
      <c r="B7" s="8">
        <f t="shared" ref="B7:B12" si="2">ROW()-4</f>
        <v>3</v>
      </c>
      <c r="C7" s="9" t="s">
        <v>213</v>
      </c>
      <c r="D7" s="10" t="s">
        <v>214</v>
      </c>
      <c r="E7" s="9" t="s">
        <v>215</v>
      </c>
      <c r="F7" s="11"/>
      <c r="G7" s="9"/>
      <c r="H7" s="9"/>
      <c r="I7" s="12"/>
      <c r="J7" s="12"/>
      <c r="K7" s="9"/>
      <c r="M7" s="14"/>
      <c r="N7" s="14"/>
      <c r="O7" s="15" t="s">
        <v>161</v>
      </c>
      <c r="P7" s="16" t="str">
        <f>IF(M7&lt;&gt;"",SUBSTITUTE(SUBSTITUTE(SUBSTITUTE( SUBSTITUTE($P$4,"%TABLE%",#REF!),"%COLUMN%", C7),"%REFERENCES%", M7),"%OPTION%", N7),"")</f>
        <v/>
      </c>
    </row>
    <row r="8" spans="2:17" ht="18.75" customHeight="1" thickBot="1" x14ac:dyDescent="0.45">
      <c r="B8" s="8">
        <f t="shared" si="2"/>
        <v>4</v>
      </c>
      <c r="C8" s="9" t="s">
        <v>126</v>
      </c>
      <c r="D8" s="10" t="s">
        <v>19</v>
      </c>
      <c r="E8" s="9" t="s">
        <v>87</v>
      </c>
      <c r="F8" s="11"/>
      <c r="G8" s="9"/>
      <c r="H8" s="9"/>
      <c r="I8" s="12"/>
      <c r="J8" s="12"/>
      <c r="K8" s="9"/>
      <c r="M8" s="14"/>
      <c r="N8" s="14"/>
      <c r="O8" s="15" t="s">
        <v>161</v>
      </c>
      <c r="P8" s="16" t="str">
        <f>IF(M8&lt;&gt;"",SUBSTITUTE(SUBSTITUTE(SUBSTITUTE( SUBSTITUTE($P$4,"%TABLE%",#REF!),"%COLUMN%", C8),"%REFERENCES%", M8),"%OPTION%", N8),"")</f>
        <v/>
      </c>
    </row>
    <row r="9" spans="2:17" ht="18.75" customHeight="1" thickBot="1" x14ac:dyDescent="0.45">
      <c r="B9" s="8">
        <f t="shared" si="2"/>
        <v>5</v>
      </c>
      <c r="C9" s="23" t="s">
        <v>121</v>
      </c>
      <c r="D9" s="24" t="s">
        <v>73</v>
      </c>
      <c r="E9" s="23" t="s">
        <v>26</v>
      </c>
      <c r="F9" s="25">
        <v>20</v>
      </c>
      <c r="G9" s="23" t="s">
        <v>35</v>
      </c>
      <c r="H9" s="23" t="s">
        <v>78</v>
      </c>
      <c r="I9" s="26" t="s">
        <v>59</v>
      </c>
      <c r="J9" s="26"/>
      <c r="K9" s="23"/>
      <c r="M9" s="14"/>
      <c r="N9" s="14"/>
      <c r="O9" s="15" t="s">
        <v>161</v>
      </c>
      <c r="P9" s="16" t="str">
        <f>IF(M9&lt;&gt;"",SUBSTITUTE(SUBSTITUTE(SUBSTITUTE( SUBSTITUTE($P$4,"%TABLE%",#REF!),"%COLUMN%", C9),"%REFERENCES%", M9),"%OPTION%", N9),"")</f>
        <v/>
      </c>
    </row>
    <row r="10" spans="2:17" ht="18.75" customHeight="1" thickBot="1" x14ac:dyDescent="0.45">
      <c r="B10" s="8">
        <f t="shared" si="2"/>
        <v>6</v>
      </c>
      <c r="C10" s="23" t="s">
        <v>122</v>
      </c>
      <c r="D10" s="24" t="s">
        <v>36</v>
      </c>
      <c r="E10" s="23" t="s">
        <v>34</v>
      </c>
      <c r="F10" s="25"/>
      <c r="G10" s="23"/>
      <c r="H10" s="23" t="s">
        <v>58</v>
      </c>
      <c r="I10" s="26" t="s">
        <v>59</v>
      </c>
      <c r="J10" s="26"/>
      <c r="K10" s="23"/>
      <c r="M10" s="14"/>
      <c r="N10" s="14"/>
      <c r="O10" s="15" t="s">
        <v>161</v>
      </c>
      <c r="P10" s="16" t="str">
        <f>IF(M10&lt;&gt;"",SUBSTITUTE(SUBSTITUTE(SUBSTITUTE( SUBSTITUTE($P$4,"%TABLE%",#REF!),"%COLUMN%", C10),"%REFERENCES%", M10),"%OPTION%", N10),"")</f>
        <v/>
      </c>
    </row>
    <row r="11" spans="2:17" ht="18.75" customHeight="1" thickBot="1" x14ac:dyDescent="0.45">
      <c r="B11" s="8">
        <f t="shared" si="2"/>
        <v>7</v>
      </c>
      <c r="C11" s="23" t="s">
        <v>123</v>
      </c>
      <c r="D11" s="24" t="s">
        <v>74</v>
      </c>
      <c r="E11" s="23" t="s">
        <v>26</v>
      </c>
      <c r="F11" s="25">
        <v>20</v>
      </c>
      <c r="G11" s="23" t="s">
        <v>35</v>
      </c>
      <c r="H11" s="23" t="s">
        <v>78</v>
      </c>
      <c r="I11" s="26" t="s">
        <v>59</v>
      </c>
      <c r="J11" s="26"/>
      <c r="K11" s="23"/>
      <c r="M11" s="14"/>
      <c r="N11" s="14"/>
      <c r="O11" s="15" t="s">
        <v>161</v>
      </c>
      <c r="P11" s="16" t="str">
        <f>IF(M11&lt;&gt;"",SUBSTITUTE(SUBSTITUTE(SUBSTITUTE( SUBSTITUTE($P$4,"%TABLE%",#REF!),"%COLUMN%", C11),"%REFERENCES%", M11),"%OPTION%", N11),"")</f>
        <v/>
      </c>
    </row>
    <row r="12" spans="2:17" ht="18.75" customHeight="1" thickBot="1" x14ac:dyDescent="0.45">
      <c r="B12" s="8">
        <f t="shared" si="2"/>
        <v>8</v>
      </c>
      <c r="C12" s="23" t="s">
        <v>124</v>
      </c>
      <c r="D12" s="24" t="s">
        <v>37</v>
      </c>
      <c r="E12" s="23" t="s">
        <v>34</v>
      </c>
      <c r="F12" s="25"/>
      <c r="G12" s="23"/>
      <c r="H12" s="23" t="s">
        <v>58</v>
      </c>
      <c r="I12" s="26" t="s">
        <v>59</v>
      </c>
      <c r="J12" s="26"/>
      <c r="K12" s="23"/>
      <c r="M12" s="14"/>
      <c r="N12" s="14"/>
      <c r="O12" s="15" t="s">
        <v>161</v>
      </c>
      <c r="P12" s="16" t="str">
        <f>IF(M12&lt;&gt;"",SUBSTITUTE(SUBSTITUTE(SUBSTITUTE( SUBSTITUTE($P$4,"%TABLE%",#REF!),"%COLUMN%", C12),"%REFERENCES%", M12),"%OPTION%", N12),"")</f>
        <v/>
      </c>
    </row>
    <row r="17" spans="5:8" ht="18.75" x14ac:dyDescent="0.4">
      <c r="E17"/>
      <c r="F17"/>
      <c r="G17"/>
      <c r="H17"/>
    </row>
    <row r="18" spans="5:8" ht="18.75" x14ac:dyDescent="0.4">
      <c r="E18"/>
      <c r="F18"/>
      <c r="G18"/>
      <c r="H18"/>
    </row>
    <row r="19" spans="5:8" ht="18.75" x14ac:dyDescent="0.4">
      <c r="E19"/>
      <c r="F19"/>
      <c r="G19"/>
      <c r="H19"/>
    </row>
    <row r="20" spans="5:8" ht="18.75" x14ac:dyDescent="0.4">
      <c r="E20"/>
      <c r="F20"/>
      <c r="G20"/>
      <c r="H20"/>
    </row>
    <row r="21" spans="5:8" ht="18.75" x14ac:dyDescent="0.4">
      <c r="E21"/>
      <c r="F21"/>
      <c r="G21"/>
      <c r="H21"/>
    </row>
    <row r="22" spans="5:8" ht="18.75" x14ac:dyDescent="0.4">
      <c r="E22"/>
      <c r="F22"/>
      <c r="G22"/>
      <c r="H22"/>
    </row>
    <row r="23" spans="5:8" ht="18.75" x14ac:dyDescent="0.4">
      <c r="E23"/>
      <c r="F23"/>
      <c r="G23"/>
      <c r="H23"/>
    </row>
    <row r="24" spans="5:8" ht="18.75" x14ac:dyDescent="0.4">
      <c r="E24"/>
      <c r="F24"/>
      <c r="G24"/>
      <c r="H24"/>
    </row>
  </sheetData>
  <phoneticPr fontId="1"/>
  <pageMargins left="0.7" right="0.7" top="0.75" bottom="0.75" header="0.3" footer="0.3"/>
  <pageSetup paperSize="9" scale="6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B135-9812-4A41-B645-0C8CDB683C23}">
  <dimension ref="B1:Q31"/>
  <sheetViews>
    <sheetView zoomScale="75" zoomScaleNormal="75" zoomScaleSheetLayoutView="70" workbookViewId="0">
      <pane ySplit="4" topLeftCell="A5" activePane="bottomLeft" state="frozen"/>
      <selection activeCell="C7" sqref="C7:M7"/>
      <selection pane="bottomLeft" activeCell="H28" sqref="H28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298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299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397</v>
      </c>
      <c r="D5" s="10" t="s">
        <v>386</v>
      </c>
      <c r="E5" s="9" t="s">
        <v>26</v>
      </c>
      <c r="F5" s="11">
        <v>20</v>
      </c>
      <c r="G5" s="9" t="s">
        <v>35</v>
      </c>
      <c r="H5" s="9"/>
      <c r="I5" s="12" t="s">
        <v>59</v>
      </c>
      <c r="J5" s="12" t="s">
        <v>81</v>
      </c>
      <c r="K5" s="9"/>
      <c r="M5" s="14" t="s">
        <v>396</v>
      </c>
      <c r="N5" s="14"/>
      <c r="O5" s="15" t="s">
        <v>161</v>
      </c>
      <c r="P5" s="16" t="str">
        <f t="shared" ref="P5:P17" si="0">IF(M5&lt;&gt;"",SUBSTITUTE(SUBSTITUTE(SUBSTITUTE(SUBSTITUTE($P$4,"%TABLE%", $D$2),"%COLUMN%", C5),"%REFERENCES%", M5),"%OPTION%", N5),"")</f>
        <v>ALTER TABLE s_emp_family DROP FOREIGN KEY IF EXISTS s_emp_family_user_id; ALTER TABLE s_emp_family ADD CONSTRAINT s_emp_family_user_id FOREIGN KEY (user_id) REFERENCES m_user(id);</v>
      </c>
    </row>
    <row r="6" spans="2:17" ht="18.75" customHeight="1" thickBot="1" x14ac:dyDescent="0.45">
      <c r="B6" s="8">
        <f t="shared" ref="B6:B17" si="1">ROW()-4</f>
        <v>2</v>
      </c>
      <c r="C6" s="9" t="s">
        <v>54</v>
      </c>
      <c r="D6" s="10" t="s">
        <v>48</v>
      </c>
      <c r="E6" s="9" t="s">
        <v>89</v>
      </c>
      <c r="F6" s="11" t="s">
        <v>31</v>
      </c>
      <c r="G6" s="9"/>
      <c r="H6" s="9" t="s">
        <v>78</v>
      </c>
      <c r="I6" s="12" t="s">
        <v>59</v>
      </c>
      <c r="J6" s="12" t="s">
        <v>81</v>
      </c>
      <c r="K6" s="9" t="s">
        <v>118</v>
      </c>
      <c r="M6" s="14"/>
      <c r="N6" s="14"/>
      <c r="O6" s="15" t="s">
        <v>161</v>
      </c>
      <c r="P6" s="16" t="str">
        <f t="shared" si="0"/>
        <v/>
      </c>
    </row>
    <row r="7" spans="2:17" ht="18.75" customHeight="1" thickBot="1" x14ac:dyDescent="0.45">
      <c r="B7" s="8">
        <f t="shared" si="1"/>
        <v>3</v>
      </c>
      <c r="C7" s="9" t="s">
        <v>300</v>
      </c>
      <c r="D7" s="10" t="s">
        <v>301</v>
      </c>
      <c r="E7" s="9" t="s">
        <v>87</v>
      </c>
      <c r="F7" s="11"/>
      <c r="G7" s="9"/>
      <c r="H7" s="9"/>
      <c r="I7" s="12" t="s">
        <v>59</v>
      </c>
      <c r="J7" s="12"/>
      <c r="K7" s="9"/>
      <c r="M7" s="14"/>
      <c r="N7" s="14"/>
      <c r="O7" s="15" t="s">
        <v>161</v>
      </c>
      <c r="P7" s="16" t="str">
        <f t="shared" si="0"/>
        <v/>
      </c>
    </row>
    <row r="8" spans="2:17" ht="18.75" customHeight="1" thickBot="1" x14ac:dyDescent="0.45">
      <c r="B8" s="8">
        <f t="shared" si="1"/>
        <v>4</v>
      </c>
      <c r="C8" s="9" t="s">
        <v>273</v>
      </c>
      <c r="D8" s="10" t="s">
        <v>240</v>
      </c>
      <c r="E8" s="9" t="s">
        <v>26</v>
      </c>
      <c r="F8" s="11">
        <v>20</v>
      </c>
      <c r="G8" s="9" t="s">
        <v>35</v>
      </c>
      <c r="H8" s="9"/>
      <c r="I8" s="12" t="s">
        <v>59</v>
      </c>
      <c r="J8" s="12"/>
      <c r="K8" s="9"/>
      <c r="M8" s="14" t="s">
        <v>277</v>
      </c>
      <c r="N8" s="14"/>
      <c r="O8" s="15" t="s">
        <v>161</v>
      </c>
      <c r="P8" s="16" t="str">
        <f t="shared" si="0"/>
        <v>ALTER TABLE s_emp_family DROP FOREIGN KEY IF EXISTS s_emp_family_personal_id; ALTER TABLE s_emp_family ADD CONSTRAINT s_emp_family_personal_id FOREIGN KEY (personal_id) REFERENCES g_personal(id);</v>
      </c>
    </row>
    <row r="9" spans="2:17" ht="18.75" customHeight="1" thickBot="1" x14ac:dyDescent="0.45">
      <c r="B9" s="8">
        <f>ROW()-4</f>
        <v>5</v>
      </c>
      <c r="C9" s="9" t="s">
        <v>294</v>
      </c>
      <c r="D9" s="10" t="s">
        <v>295</v>
      </c>
      <c r="E9" s="9" t="s">
        <v>26</v>
      </c>
      <c r="F9" s="11">
        <v>20</v>
      </c>
      <c r="G9" s="9" t="s">
        <v>35</v>
      </c>
      <c r="H9" s="9"/>
      <c r="I9" s="12"/>
      <c r="J9" s="12"/>
      <c r="K9" s="9"/>
      <c r="M9" s="14" t="s">
        <v>317</v>
      </c>
      <c r="N9" s="14"/>
      <c r="O9" s="15" t="s">
        <v>161</v>
      </c>
      <c r="P9" s="16" t="str">
        <f t="shared" si="0"/>
        <v>ALTER TABLE s_emp_family DROP FOREIGN KEY IF EXISTS s_emp_family_addr_id; ALTER TABLE s_emp_family ADD CONSTRAINT s_emp_family_addr_id FOREIGN KEY (addr_id) REFERENCES g_addr(id);</v>
      </c>
    </row>
    <row r="10" spans="2:17" ht="18.75" customHeight="1" thickBot="1" x14ac:dyDescent="0.45">
      <c r="B10" s="8">
        <f t="shared" si="1"/>
        <v>6</v>
      </c>
      <c r="C10" s="9" t="s">
        <v>313</v>
      </c>
      <c r="D10" s="10" t="s">
        <v>314</v>
      </c>
      <c r="E10" s="9" t="s">
        <v>215</v>
      </c>
      <c r="F10" s="11"/>
      <c r="G10" s="9"/>
      <c r="H10" s="9"/>
      <c r="I10" s="12"/>
      <c r="J10" s="12"/>
      <c r="K10" s="9"/>
      <c r="M10" s="14"/>
      <c r="N10" s="14"/>
      <c r="O10" s="15" t="s">
        <v>161</v>
      </c>
      <c r="P10" s="16" t="str">
        <f t="shared" si="0"/>
        <v/>
      </c>
    </row>
    <row r="11" spans="2:17" ht="18.75" customHeight="1" thickBot="1" x14ac:dyDescent="0.45">
      <c r="B11" s="8">
        <f t="shared" si="1"/>
        <v>7</v>
      </c>
      <c r="C11" s="9" t="s">
        <v>213</v>
      </c>
      <c r="D11" s="10" t="s">
        <v>214</v>
      </c>
      <c r="E11" s="9" t="s">
        <v>215</v>
      </c>
      <c r="F11" s="11"/>
      <c r="G11" s="9"/>
      <c r="H11" s="9"/>
      <c r="I11" s="12"/>
      <c r="J11" s="12"/>
      <c r="K11" s="9"/>
      <c r="M11" s="14"/>
      <c r="N11" s="14"/>
      <c r="O11" s="15" t="s">
        <v>161</v>
      </c>
      <c r="P11" s="16" t="str">
        <f t="shared" si="0"/>
        <v/>
      </c>
    </row>
    <row r="12" spans="2:17" ht="18.75" customHeight="1" thickBot="1" x14ac:dyDescent="0.45">
      <c r="B12" s="8">
        <f t="shared" si="1"/>
        <v>8</v>
      </c>
      <c r="C12" s="9" t="s">
        <v>302</v>
      </c>
      <c r="D12" s="10" t="s">
        <v>303</v>
      </c>
      <c r="E12" s="9" t="s">
        <v>83</v>
      </c>
      <c r="F12" s="11" t="s">
        <v>78</v>
      </c>
      <c r="G12" s="9"/>
      <c r="H12" s="45" t="s">
        <v>402</v>
      </c>
      <c r="I12" s="12"/>
      <c r="J12" s="12"/>
      <c r="K12" s="9" t="s">
        <v>304</v>
      </c>
      <c r="M12" s="14"/>
      <c r="N12" s="14"/>
      <c r="O12" s="15" t="s">
        <v>161</v>
      </c>
      <c r="P12" s="16" t="str">
        <f t="shared" si="0"/>
        <v/>
      </c>
    </row>
    <row r="13" spans="2:17" ht="18.75" customHeight="1" thickBot="1" x14ac:dyDescent="0.45">
      <c r="B13" s="8">
        <f>ROW()-4</f>
        <v>9</v>
      </c>
      <c r="C13" s="9" t="s">
        <v>126</v>
      </c>
      <c r="D13" s="10" t="s">
        <v>19</v>
      </c>
      <c r="E13" s="9" t="s">
        <v>87</v>
      </c>
      <c r="F13" s="11"/>
      <c r="G13" s="9"/>
      <c r="H13" s="9"/>
      <c r="I13" s="12"/>
      <c r="J13" s="12"/>
      <c r="K13" s="9"/>
      <c r="M13" s="14"/>
      <c r="N13" s="14"/>
      <c r="O13" s="15" t="s">
        <v>161</v>
      </c>
      <c r="P13" s="16" t="str">
        <f t="shared" si="0"/>
        <v/>
      </c>
    </row>
    <row r="14" spans="2:17" ht="18.75" customHeight="1" thickBot="1" x14ac:dyDescent="0.45">
      <c r="B14" s="8">
        <f t="shared" si="1"/>
        <v>10</v>
      </c>
      <c r="C14" s="23" t="s">
        <v>121</v>
      </c>
      <c r="D14" s="24" t="s">
        <v>73</v>
      </c>
      <c r="E14" s="23" t="s">
        <v>26</v>
      </c>
      <c r="F14" s="25">
        <v>20</v>
      </c>
      <c r="G14" s="23" t="s">
        <v>35</v>
      </c>
      <c r="H14" s="23" t="s">
        <v>78</v>
      </c>
      <c r="I14" s="26" t="s">
        <v>59</v>
      </c>
      <c r="J14" s="26"/>
      <c r="K14" s="23"/>
      <c r="M14" s="14"/>
      <c r="N14" s="14"/>
      <c r="O14" s="15" t="s">
        <v>161</v>
      </c>
      <c r="P14" s="16" t="str">
        <f t="shared" si="0"/>
        <v/>
      </c>
    </row>
    <row r="15" spans="2:17" ht="18.75" customHeight="1" thickBot="1" x14ac:dyDescent="0.45">
      <c r="B15" s="8">
        <f t="shared" si="1"/>
        <v>11</v>
      </c>
      <c r="C15" s="23" t="s">
        <v>122</v>
      </c>
      <c r="D15" s="24" t="s">
        <v>36</v>
      </c>
      <c r="E15" s="23" t="s">
        <v>34</v>
      </c>
      <c r="F15" s="25"/>
      <c r="G15" s="23"/>
      <c r="H15" s="23" t="s">
        <v>58</v>
      </c>
      <c r="I15" s="26" t="s">
        <v>59</v>
      </c>
      <c r="J15" s="26"/>
      <c r="K15" s="23"/>
      <c r="M15" s="14"/>
      <c r="N15" s="14"/>
      <c r="O15" s="15" t="s">
        <v>161</v>
      </c>
      <c r="P15" s="16" t="str">
        <f t="shared" si="0"/>
        <v/>
      </c>
    </row>
    <row r="16" spans="2:17" ht="18.75" customHeight="1" thickBot="1" x14ac:dyDescent="0.45">
      <c r="B16" s="8">
        <f t="shared" si="1"/>
        <v>12</v>
      </c>
      <c r="C16" s="23" t="s">
        <v>123</v>
      </c>
      <c r="D16" s="24" t="s">
        <v>74</v>
      </c>
      <c r="E16" s="23" t="s">
        <v>26</v>
      </c>
      <c r="F16" s="25">
        <v>20</v>
      </c>
      <c r="G16" s="23" t="s">
        <v>35</v>
      </c>
      <c r="H16" s="23" t="s">
        <v>78</v>
      </c>
      <c r="I16" s="26" t="s">
        <v>59</v>
      </c>
      <c r="J16" s="26"/>
      <c r="K16" s="23"/>
      <c r="M16" s="14"/>
      <c r="N16" s="14"/>
      <c r="O16" s="15" t="s">
        <v>161</v>
      </c>
      <c r="P16" s="16" t="str">
        <f t="shared" si="0"/>
        <v/>
      </c>
    </row>
    <row r="17" spans="2:16" ht="18.75" customHeight="1" thickBot="1" x14ac:dyDescent="0.45">
      <c r="B17" s="8">
        <f t="shared" si="1"/>
        <v>13</v>
      </c>
      <c r="C17" s="23" t="s">
        <v>124</v>
      </c>
      <c r="D17" s="24" t="s">
        <v>37</v>
      </c>
      <c r="E17" s="23" t="s">
        <v>34</v>
      </c>
      <c r="F17" s="25"/>
      <c r="G17" s="23"/>
      <c r="H17" s="23" t="s">
        <v>58</v>
      </c>
      <c r="I17" s="26" t="s">
        <v>59</v>
      </c>
      <c r="J17" s="26"/>
      <c r="K17" s="23"/>
      <c r="M17" s="14"/>
      <c r="N17" s="14"/>
      <c r="O17" s="15" t="s">
        <v>161</v>
      </c>
      <c r="P17" s="16" t="str">
        <f t="shared" si="0"/>
        <v/>
      </c>
    </row>
    <row r="20" spans="2:16" ht="18.75" x14ac:dyDescent="0.4">
      <c r="E20"/>
      <c r="F20"/>
      <c r="G20"/>
      <c r="H20"/>
    </row>
    <row r="21" spans="2:16" ht="18.75" x14ac:dyDescent="0.4">
      <c r="E21"/>
      <c r="F21"/>
      <c r="G21"/>
      <c r="H21"/>
    </row>
    <row r="22" spans="2:16" ht="18.75" x14ac:dyDescent="0.4">
      <c r="E22"/>
      <c r="F22"/>
      <c r="G22"/>
      <c r="H22"/>
    </row>
    <row r="23" spans="2:16" ht="18.75" x14ac:dyDescent="0.4">
      <c r="E23"/>
      <c r="F23"/>
      <c r="G23"/>
      <c r="H23"/>
    </row>
    <row r="24" spans="2:16" ht="18.75" x14ac:dyDescent="0.4">
      <c r="E24"/>
      <c r="F24"/>
      <c r="G24"/>
      <c r="H24"/>
    </row>
    <row r="25" spans="2:16" ht="18.75" x14ac:dyDescent="0.4">
      <c r="E25"/>
      <c r="F25"/>
      <c r="G25"/>
      <c r="H25"/>
    </row>
    <row r="26" spans="2:16" ht="18.75" x14ac:dyDescent="0.4">
      <c r="E26"/>
      <c r="F26"/>
      <c r="G26"/>
      <c r="H26"/>
    </row>
    <row r="27" spans="2:16" ht="18.75" x14ac:dyDescent="0.4">
      <c r="E27"/>
      <c r="F27"/>
      <c r="G27"/>
      <c r="H27"/>
    </row>
    <row r="28" spans="2:16" ht="18.75" x14ac:dyDescent="0.4">
      <c r="E28"/>
      <c r="F28"/>
      <c r="G28"/>
      <c r="H28"/>
    </row>
    <row r="29" spans="2:16" ht="18.75" x14ac:dyDescent="0.4">
      <c r="E29"/>
      <c r="F29"/>
      <c r="G29"/>
      <c r="H29"/>
    </row>
    <row r="30" spans="2:16" ht="18.75" x14ac:dyDescent="0.4">
      <c r="E30"/>
      <c r="F30"/>
      <c r="G30"/>
      <c r="H30"/>
    </row>
    <row r="31" spans="2:16" ht="18.75" x14ac:dyDescent="0.4">
      <c r="E31"/>
      <c r="F31"/>
      <c r="G31"/>
      <c r="H31"/>
    </row>
  </sheetData>
  <phoneticPr fontId="1"/>
  <pageMargins left="0.7" right="0.7" top="0.75" bottom="0.75" header="0.3" footer="0.3"/>
  <pageSetup paperSize="9" scale="6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761E-5E71-44C0-93F7-E5C4D337E90D}">
  <dimension ref="B1:Q13"/>
  <sheetViews>
    <sheetView zoomScale="75" zoomScaleNormal="75" zoomScaleSheetLayoutView="70" workbookViewId="0">
      <pane ySplit="4" topLeftCell="A5" activePane="bottomLeft" state="frozen"/>
      <selection activeCell="K31" sqref="K31"/>
      <selection pane="bottomLeft" activeCell="I29" sqref="I29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168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65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108</v>
      </c>
      <c r="D5" s="10" t="s">
        <v>43</v>
      </c>
      <c r="E5" s="9" t="s">
        <v>84</v>
      </c>
      <c r="F5" s="11" t="s">
        <v>31</v>
      </c>
      <c r="G5" s="9"/>
      <c r="H5" s="9"/>
      <c r="I5" s="12" t="s">
        <v>59</v>
      </c>
      <c r="J5" s="12" t="s">
        <v>81</v>
      </c>
      <c r="K5" s="9"/>
      <c r="M5" s="14"/>
      <c r="N5" s="14"/>
      <c r="O5" s="15" t="s">
        <v>161</v>
      </c>
      <c r="P5" s="16" t="str">
        <f t="shared" ref="P5:P13" si="0">IF(M5&lt;&gt;"",SUBSTITUTE(SUBSTITUTE(SUBSTITUTE(SUBSTITUTE($P$4,"%TABLE%", $D$2),"%COLUMN%", C5),"%REFERENCES%", M5),"%OPTION%", N5),"")</f>
        <v/>
      </c>
    </row>
    <row r="6" spans="2:17" ht="18.75" customHeight="1" thickBot="1" x14ac:dyDescent="0.45">
      <c r="B6" s="8">
        <f t="shared" ref="B6:B13" si="1">ROW()-4</f>
        <v>2</v>
      </c>
      <c r="C6" s="9" t="s">
        <v>54</v>
      </c>
      <c r="D6" s="10" t="s">
        <v>48</v>
      </c>
      <c r="E6" s="9" t="s">
        <v>89</v>
      </c>
      <c r="F6" s="11" t="s">
        <v>188</v>
      </c>
      <c r="G6" s="9"/>
      <c r="H6" s="9" t="s">
        <v>130</v>
      </c>
      <c r="I6" s="12" t="s">
        <v>59</v>
      </c>
      <c r="J6" s="12" t="s">
        <v>81</v>
      </c>
      <c r="K6" s="9" t="s">
        <v>131</v>
      </c>
      <c r="M6" s="14"/>
      <c r="N6" s="14"/>
      <c r="O6" s="15" t="s">
        <v>161</v>
      </c>
      <c r="P6" s="16" t="str">
        <f t="shared" si="0"/>
        <v/>
      </c>
    </row>
    <row r="7" spans="2:17" ht="18.75" customHeight="1" thickBot="1" x14ac:dyDescent="0.45">
      <c r="B7" s="8">
        <f t="shared" si="1"/>
        <v>3</v>
      </c>
      <c r="C7" s="9" t="s">
        <v>106</v>
      </c>
      <c r="D7" s="10" t="s">
        <v>107</v>
      </c>
      <c r="E7" s="9" t="s">
        <v>84</v>
      </c>
      <c r="F7" s="11" t="s">
        <v>32</v>
      </c>
      <c r="G7" s="9"/>
      <c r="H7" s="9"/>
      <c r="I7" s="12"/>
      <c r="J7" s="12"/>
      <c r="K7" s="9"/>
      <c r="M7" s="14"/>
      <c r="N7" s="14"/>
      <c r="O7" s="15" t="s">
        <v>161</v>
      </c>
      <c r="P7" s="16" t="str">
        <f t="shared" si="0"/>
        <v/>
      </c>
    </row>
    <row r="8" spans="2:17" ht="18.75" customHeight="1" thickBot="1" x14ac:dyDescent="0.45">
      <c r="B8" s="8">
        <f t="shared" si="1"/>
        <v>4</v>
      </c>
      <c r="C8" s="9" t="s">
        <v>132</v>
      </c>
      <c r="D8" s="10" t="s">
        <v>66</v>
      </c>
      <c r="E8" s="9" t="s">
        <v>87</v>
      </c>
      <c r="F8" s="11"/>
      <c r="G8" s="9"/>
      <c r="H8" s="9"/>
      <c r="I8" s="12"/>
      <c r="J8" s="12"/>
      <c r="K8" s="9"/>
      <c r="M8" s="14"/>
      <c r="N8" s="14"/>
      <c r="O8" s="15" t="s">
        <v>161</v>
      </c>
      <c r="P8" s="16" t="str">
        <f t="shared" si="0"/>
        <v/>
      </c>
    </row>
    <row r="9" spans="2:17" ht="18.75" customHeight="1" thickBot="1" x14ac:dyDescent="0.45">
      <c r="B9" s="8">
        <f t="shared" si="1"/>
        <v>5</v>
      </c>
      <c r="C9" s="9" t="s">
        <v>126</v>
      </c>
      <c r="D9" s="10" t="s">
        <v>19</v>
      </c>
      <c r="E9" s="9" t="s">
        <v>87</v>
      </c>
      <c r="F9" s="11"/>
      <c r="G9" s="9"/>
      <c r="H9" s="9"/>
      <c r="I9" s="12"/>
      <c r="J9" s="12"/>
      <c r="K9" s="9"/>
      <c r="M9" s="14"/>
      <c r="N9" s="14"/>
      <c r="O9" s="15" t="s">
        <v>161</v>
      </c>
      <c r="P9" s="16" t="str">
        <f t="shared" si="0"/>
        <v/>
      </c>
    </row>
    <row r="10" spans="2:17" ht="18.75" customHeight="1" thickBot="1" x14ac:dyDescent="0.45">
      <c r="B10" s="8">
        <f t="shared" si="1"/>
        <v>6</v>
      </c>
      <c r="C10" s="23" t="s">
        <v>121</v>
      </c>
      <c r="D10" s="24" t="s">
        <v>73</v>
      </c>
      <c r="E10" s="23" t="s">
        <v>26</v>
      </c>
      <c r="F10" s="25">
        <v>20</v>
      </c>
      <c r="G10" s="23" t="s">
        <v>35</v>
      </c>
      <c r="H10" s="23" t="s">
        <v>78</v>
      </c>
      <c r="I10" s="26" t="s">
        <v>59</v>
      </c>
      <c r="J10" s="26"/>
      <c r="K10" s="23"/>
      <c r="M10" s="14"/>
      <c r="N10" s="14"/>
      <c r="O10" s="15" t="s">
        <v>161</v>
      </c>
      <c r="P10" s="16" t="str">
        <f t="shared" si="0"/>
        <v/>
      </c>
    </row>
    <row r="11" spans="2:17" ht="18.75" customHeight="1" thickBot="1" x14ac:dyDescent="0.45">
      <c r="B11" s="8">
        <f t="shared" si="1"/>
        <v>7</v>
      </c>
      <c r="C11" s="23" t="s">
        <v>122</v>
      </c>
      <c r="D11" s="24" t="s">
        <v>36</v>
      </c>
      <c r="E11" s="23" t="s">
        <v>34</v>
      </c>
      <c r="F11" s="25"/>
      <c r="G11" s="23"/>
      <c r="H11" s="23" t="s">
        <v>58</v>
      </c>
      <c r="I11" s="26" t="s">
        <v>59</v>
      </c>
      <c r="J11" s="26"/>
      <c r="K11" s="23"/>
      <c r="M11" s="14"/>
      <c r="N11" s="14"/>
      <c r="O11" s="15" t="s">
        <v>161</v>
      </c>
      <c r="P11" s="16" t="str">
        <f t="shared" si="0"/>
        <v/>
      </c>
    </row>
    <row r="12" spans="2:17" ht="18.75" customHeight="1" thickBot="1" x14ac:dyDescent="0.45">
      <c r="B12" s="8">
        <f t="shared" si="1"/>
        <v>8</v>
      </c>
      <c r="C12" s="23" t="s">
        <v>123</v>
      </c>
      <c r="D12" s="24" t="s">
        <v>74</v>
      </c>
      <c r="E12" s="23" t="s">
        <v>26</v>
      </c>
      <c r="F12" s="25">
        <v>20</v>
      </c>
      <c r="G12" s="23" t="s">
        <v>35</v>
      </c>
      <c r="H12" s="23" t="s">
        <v>78</v>
      </c>
      <c r="I12" s="26" t="s">
        <v>59</v>
      </c>
      <c r="J12" s="26"/>
      <c r="K12" s="23"/>
      <c r="M12" s="14"/>
      <c r="N12" s="14"/>
      <c r="O12" s="15" t="s">
        <v>161</v>
      </c>
      <c r="P12" s="16" t="str">
        <f t="shared" si="0"/>
        <v/>
      </c>
    </row>
    <row r="13" spans="2:17" ht="18.75" customHeight="1" thickBot="1" x14ac:dyDescent="0.45">
      <c r="B13" s="8">
        <f t="shared" si="1"/>
        <v>9</v>
      </c>
      <c r="C13" s="23" t="s">
        <v>124</v>
      </c>
      <c r="D13" s="24" t="s">
        <v>37</v>
      </c>
      <c r="E13" s="23" t="s">
        <v>34</v>
      </c>
      <c r="F13" s="25"/>
      <c r="G13" s="23"/>
      <c r="H13" s="23" t="s">
        <v>58</v>
      </c>
      <c r="I13" s="26" t="s">
        <v>59</v>
      </c>
      <c r="J13" s="26"/>
      <c r="K13" s="23"/>
      <c r="M13" s="14"/>
      <c r="N13" s="14"/>
      <c r="O13" s="15" t="s">
        <v>161</v>
      </c>
      <c r="P13" s="16" t="str">
        <f t="shared" si="0"/>
        <v/>
      </c>
    </row>
  </sheetData>
  <phoneticPr fontId="1"/>
  <pageMargins left="0.7" right="0.7" top="0.75" bottom="0.75" header="0.3" footer="0.3"/>
  <pageSetup paperSize="9" scale="6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8655-B5D8-473F-B609-816A180F3F7D}">
  <dimension ref="B1:Q19"/>
  <sheetViews>
    <sheetView zoomScale="75" zoomScaleNormal="75" zoomScaleSheetLayoutView="70" workbookViewId="0">
      <pane ySplit="4" topLeftCell="A5" activePane="bottomLeft" state="frozen"/>
      <selection activeCell="K31" sqref="K31"/>
      <selection pane="bottomLeft" activeCell="K31" sqref="K31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263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262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79</v>
      </c>
      <c r="D5" s="10" t="s">
        <v>240</v>
      </c>
      <c r="E5" s="9" t="s">
        <v>26</v>
      </c>
      <c r="F5" s="11">
        <v>20</v>
      </c>
      <c r="G5" s="9" t="s">
        <v>80</v>
      </c>
      <c r="H5" s="9"/>
      <c r="I5" s="12" t="s">
        <v>59</v>
      </c>
      <c r="J5" s="12" t="s">
        <v>81</v>
      </c>
      <c r="K5" s="9"/>
      <c r="M5" s="14"/>
      <c r="N5" s="14"/>
      <c r="O5" s="15" t="s">
        <v>161</v>
      </c>
      <c r="P5" s="16" t="str">
        <f t="shared" ref="P5:P10" si="0">IF(M5&lt;&gt;"",SUBSTITUTE(SUBSTITUTE(SUBSTITUTE(SUBSTITUTE($P$4,"%TABLE%", $D$2),"%COLUMN%", C5),"%REFERENCES%", M5),"%OPTION%", N5),"")</f>
        <v/>
      </c>
    </row>
    <row r="6" spans="2:17" ht="18.75" customHeight="1" thickBot="1" x14ac:dyDescent="0.45">
      <c r="B6" s="8">
        <f t="shared" ref="B6:B10" si="1">ROW()-4</f>
        <v>2</v>
      </c>
      <c r="C6" s="9" t="s">
        <v>241</v>
      </c>
      <c r="D6" s="10" t="s">
        <v>242</v>
      </c>
      <c r="E6" s="9" t="s">
        <v>87</v>
      </c>
      <c r="F6" s="11"/>
      <c r="G6" s="9"/>
      <c r="H6" s="9"/>
      <c r="I6" s="12"/>
      <c r="J6" s="12"/>
      <c r="K6" s="9"/>
      <c r="M6" s="14"/>
      <c r="N6" s="14"/>
      <c r="O6" s="15" t="s">
        <v>161</v>
      </c>
      <c r="P6" s="16" t="str">
        <f t="shared" si="0"/>
        <v/>
      </c>
    </row>
    <row r="7" spans="2:17" ht="18.75" customHeight="1" thickBot="1" x14ac:dyDescent="0.45">
      <c r="B7" s="8">
        <f t="shared" si="1"/>
        <v>3</v>
      </c>
      <c r="C7" s="9" t="s">
        <v>243</v>
      </c>
      <c r="D7" s="10" t="s">
        <v>244</v>
      </c>
      <c r="E7" s="9" t="s">
        <v>87</v>
      </c>
      <c r="F7" s="11"/>
      <c r="G7" s="9"/>
      <c r="H7" s="9"/>
      <c r="I7" s="12"/>
      <c r="J7" s="12"/>
      <c r="K7" s="9"/>
      <c r="M7" s="14"/>
      <c r="N7" s="14"/>
      <c r="O7" s="15" t="s">
        <v>161</v>
      </c>
      <c r="P7" s="16" t="str">
        <f t="shared" si="0"/>
        <v/>
      </c>
    </row>
    <row r="8" spans="2:17" ht="18.75" customHeight="1" thickBot="1" x14ac:dyDescent="0.45">
      <c r="B8" s="8">
        <f t="shared" si="1"/>
        <v>4</v>
      </c>
      <c r="C8" s="9" t="s">
        <v>245</v>
      </c>
      <c r="D8" s="10" t="s">
        <v>246</v>
      </c>
      <c r="E8" s="9" t="s">
        <v>87</v>
      </c>
      <c r="F8" s="11"/>
      <c r="G8" s="9"/>
      <c r="H8" s="9"/>
      <c r="I8" s="12"/>
      <c r="J8" s="12"/>
      <c r="K8" s="9"/>
      <c r="M8" s="14"/>
      <c r="N8" s="14"/>
      <c r="O8" s="15" t="s">
        <v>161</v>
      </c>
      <c r="P8" s="16" t="str">
        <f t="shared" si="0"/>
        <v/>
      </c>
    </row>
    <row r="9" spans="2:17" ht="18.75" customHeight="1" thickBot="1" x14ac:dyDescent="0.45">
      <c r="B9" s="8">
        <f t="shared" si="1"/>
        <v>5</v>
      </c>
      <c r="C9" s="9" t="s">
        <v>247</v>
      </c>
      <c r="D9" s="10" t="s">
        <v>248</v>
      </c>
      <c r="E9" s="9" t="s">
        <v>87</v>
      </c>
      <c r="F9" s="11"/>
      <c r="G9" s="9"/>
      <c r="H9" s="9"/>
      <c r="I9" s="12"/>
      <c r="J9" s="12"/>
      <c r="K9" s="9"/>
      <c r="M9" s="14"/>
      <c r="N9" s="14"/>
      <c r="O9" s="15" t="s">
        <v>161</v>
      </c>
      <c r="P9" s="16" t="str">
        <f t="shared" si="0"/>
        <v/>
      </c>
    </row>
    <row r="10" spans="2:17" ht="18.75" customHeight="1" thickBot="1" x14ac:dyDescent="0.45">
      <c r="B10" s="8">
        <f t="shared" si="1"/>
        <v>6</v>
      </c>
      <c r="C10" s="9" t="s">
        <v>249</v>
      </c>
      <c r="D10" s="10" t="s">
        <v>250</v>
      </c>
      <c r="E10" s="9" t="s">
        <v>87</v>
      </c>
      <c r="F10" s="11"/>
      <c r="G10" s="9"/>
      <c r="H10" s="9"/>
      <c r="I10" s="12"/>
      <c r="J10" s="12"/>
      <c r="K10" s="9"/>
      <c r="M10" s="14"/>
      <c r="N10" s="14"/>
      <c r="O10" s="15" t="s">
        <v>161</v>
      </c>
      <c r="P10" s="16" t="str">
        <f t="shared" si="0"/>
        <v/>
      </c>
    </row>
    <row r="11" spans="2:17" ht="18.75" customHeight="1" thickBot="1" x14ac:dyDescent="0.45">
      <c r="B11" s="8">
        <f>ROW()-4</f>
        <v>7</v>
      </c>
      <c r="C11" s="9" t="s">
        <v>251</v>
      </c>
      <c r="D11" s="10" t="s">
        <v>252</v>
      </c>
      <c r="E11" s="9" t="s">
        <v>87</v>
      </c>
      <c r="F11" s="11"/>
      <c r="G11" s="9"/>
      <c r="H11" s="9"/>
      <c r="I11" s="12"/>
      <c r="J11" s="12"/>
      <c r="K11" s="9"/>
      <c r="M11" s="14"/>
      <c r="N11" s="14"/>
      <c r="O11" s="15" t="s">
        <v>161</v>
      </c>
      <c r="P11" s="16" t="str">
        <f t="shared" ref="P11:P19" si="2">IF(M11&lt;&gt;"",SUBSTITUTE(SUBSTITUTE(SUBSTITUTE(SUBSTITUTE($P$4,"%TABLE%", $D$2),"%COLUMN%", C11),"%REFERENCES%", M11),"%OPTION%", N11),"")</f>
        <v/>
      </c>
    </row>
    <row r="12" spans="2:17" ht="18.75" customHeight="1" thickBot="1" x14ac:dyDescent="0.45">
      <c r="B12" s="8">
        <f t="shared" ref="B12:B19" si="3">ROW()-4</f>
        <v>8</v>
      </c>
      <c r="C12" s="9" t="s">
        <v>253</v>
      </c>
      <c r="D12" s="10" t="s">
        <v>254</v>
      </c>
      <c r="E12" s="9" t="s">
        <v>87</v>
      </c>
      <c r="F12" s="11"/>
      <c r="G12" s="9"/>
      <c r="H12" s="9"/>
      <c r="I12" s="12"/>
      <c r="J12" s="12"/>
      <c r="K12" s="9"/>
      <c r="M12" s="14"/>
      <c r="N12" s="14"/>
      <c r="O12" s="15" t="s">
        <v>161</v>
      </c>
      <c r="P12" s="16" t="str">
        <f t="shared" si="2"/>
        <v/>
      </c>
    </row>
    <row r="13" spans="2:17" ht="18.75" customHeight="1" thickBot="1" x14ac:dyDescent="0.45">
      <c r="B13" s="8">
        <f t="shared" si="3"/>
        <v>9</v>
      </c>
      <c r="C13" s="9" t="s">
        <v>255</v>
      </c>
      <c r="D13" s="10" t="s">
        <v>256</v>
      </c>
      <c r="E13" s="9" t="s">
        <v>83</v>
      </c>
      <c r="F13" s="11" t="s">
        <v>78</v>
      </c>
      <c r="G13" s="9"/>
      <c r="H13" s="45" t="s">
        <v>281</v>
      </c>
      <c r="I13" s="12"/>
      <c r="J13" s="12"/>
      <c r="K13" s="9" t="s">
        <v>257</v>
      </c>
      <c r="M13" s="14"/>
      <c r="N13" s="14"/>
      <c r="O13" s="15" t="s">
        <v>161</v>
      </c>
      <c r="P13" s="16" t="str">
        <f t="shared" si="2"/>
        <v/>
      </c>
    </row>
    <row r="14" spans="2:17" ht="18.75" customHeight="1" thickBot="1" x14ac:dyDescent="0.45">
      <c r="B14" s="8">
        <f t="shared" si="3"/>
        <v>10</v>
      </c>
      <c r="C14" s="9" t="s">
        <v>258</v>
      </c>
      <c r="D14" s="10" t="s">
        <v>259</v>
      </c>
      <c r="E14" s="9" t="s">
        <v>94</v>
      </c>
      <c r="F14" s="11"/>
      <c r="G14" s="9"/>
      <c r="H14" s="9"/>
      <c r="I14" s="12"/>
      <c r="J14" s="12"/>
      <c r="K14" s="9"/>
      <c r="M14" s="14"/>
      <c r="N14" s="14"/>
      <c r="O14" s="15" t="s">
        <v>161</v>
      </c>
      <c r="P14" s="16" t="str">
        <f t="shared" si="2"/>
        <v/>
      </c>
    </row>
    <row r="15" spans="2:17" ht="18.75" customHeight="1" thickBot="1" x14ac:dyDescent="0.45">
      <c r="B15" s="8">
        <f t="shared" si="3"/>
        <v>11</v>
      </c>
      <c r="C15" s="9" t="s">
        <v>260</v>
      </c>
      <c r="D15" s="10" t="s">
        <v>261</v>
      </c>
      <c r="E15" s="9" t="s">
        <v>84</v>
      </c>
      <c r="F15" s="11" t="s">
        <v>33</v>
      </c>
      <c r="G15" s="9"/>
      <c r="H15" s="9"/>
      <c r="I15" s="12"/>
      <c r="J15" s="12"/>
      <c r="K15" s="9"/>
      <c r="M15" s="14"/>
      <c r="N15" s="14"/>
      <c r="O15" s="15" t="s">
        <v>161</v>
      </c>
      <c r="P15" s="16" t="str">
        <f t="shared" si="2"/>
        <v/>
      </c>
    </row>
    <row r="16" spans="2:17" ht="18.75" customHeight="1" thickBot="1" x14ac:dyDescent="0.45">
      <c r="B16" s="8">
        <f t="shared" si="3"/>
        <v>12</v>
      </c>
      <c r="C16" s="23" t="s">
        <v>121</v>
      </c>
      <c r="D16" s="24" t="s">
        <v>73</v>
      </c>
      <c r="E16" s="23" t="s">
        <v>26</v>
      </c>
      <c r="F16" s="25">
        <v>20</v>
      </c>
      <c r="G16" s="23" t="s">
        <v>35</v>
      </c>
      <c r="H16" s="23" t="s">
        <v>78</v>
      </c>
      <c r="I16" s="26" t="s">
        <v>59</v>
      </c>
      <c r="J16" s="26"/>
      <c r="K16" s="23"/>
      <c r="M16" s="14"/>
      <c r="N16" s="14"/>
      <c r="O16" s="15" t="s">
        <v>161</v>
      </c>
      <c r="P16" s="16" t="str">
        <f t="shared" si="2"/>
        <v/>
      </c>
    </row>
    <row r="17" spans="2:16" ht="18.75" customHeight="1" thickBot="1" x14ac:dyDescent="0.45">
      <c r="B17" s="8">
        <f t="shared" si="3"/>
        <v>13</v>
      </c>
      <c r="C17" s="23" t="s">
        <v>122</v>
      </c>
      <c r="D17" s="24" t="s">
        <v>36</v>
      </c>
      <c r="E17" s="23" t="s">
        <v>34</v>
      </c>
      <c r="F17" s="25"/>
      <c r="G17" s="23"/>
      <c r="H17" s="23" t="s">
        <v>58</v>
      </c>
      <c r="I17" s="26" t="s">
        <v>59</v>
      </c>
      <c r="J17" s="26"/>
      <c r="K17" s="23"/>
      <c r="M17" s="14"/>
      <c r="N17" s="14"/>
      <c r="O17" s="15" t="s">
        <v>161</v>
      </c>
      <c r="P17" s="16" t="str">
        <f t="shared" si="2"/>
        <v/>
      </c>
    </row>
    <row r="18" spans="2:16" ht="18.75" customHeight="1" thickBot="1" x14ac:dyDescent="0.45">
      <c r="B18" s="8">
        <f t="shared" si="3"/>
        <v>14</v>
      </c>
      <c r="C18" s="23" t="s">
        <v>123</v>
      </c>
      <c r="D18" s="24" t="s">
        <v>74</v>
      </c>
      <c r="E18" s="23" t="s">
        <v>26</v>
      </c>
      <c r="F18" s="25">
        <v>20</v>
      </c>
      <c r="G18" s="23" t="s">
        <v>35</v>
      </c>
      <c r="H18" s="23" t="s">
        <v>78</v>
      </c>
      <c r="I18" s="26" t="s">
        <v>59</v>
      </c>
      <c r="J18" s="26"/>
      <c r="K18" s="23"/>
      <c r="M18" s="14"/>
      <c r="N18" s="14"/>
      <c r="O18" s="15" t="s">
        <v>161</v>
      </c>
      <c r="P18" s="16" t="str">
        <f t="shared" si="2"/>
        <v/>
      </c>
    </row>
    <row r="19" spans="2:16" ht="18.75" customHeight="1" thickBot="1" x14ac:dyDescent="0.45">
      <c r="B19" s="8">
        <f t="shared" si="3"/>
        <v>15</v>
      </c>
      <c r="C19" s="23" t="s">
        <v>124</v>
      </c>
      <c r="D19" s="24" t="s">
        <v>37</v>
      </c>
      <c r="E19" s="23" t="s">
        <v>34</v>
      </c>
      <c r="F19" s="25"/>
      <c r="G19" s="23"/>
      <c r="H19" s="23" t="s">
        <v>58</v>
      </c>
      <c r="I19" s="26" t="s">
        <v>59</v>
      </c>
      <c r="J19" s="26"/>
      <c r="K19" s="23"/>
      <c r="M19" s="14"/>
      <c r="N19" s="14"/>
      <c r="O19" s="15" t="s">
        <v>161</v>
      </c>
      <c r="P19" s="16" t="str">
        <f t="shared" si="2"/>
        <v/>
      </c>
    </row>
  </sheetData>
  <phoneticPr fontId="1"/>
  <pageMargins left="0.7" right="0.7" top="0.75" bottom="0.75" header="0.3" footer="0.3"/>
  <pageSetup paperSize="9" scale="6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3737-25FC-4CD4-AD8F-860E28EB98DD}">
  <dimension ref="B1:Q13"/>
  <sheetViews>
    <sheetView zoomScale="75" zoomScaleNormal="75" zoomScaleSheetLayoutView="70" workbookViewId="0">
      <pane ySplit="4" topLeftCell="A5" activePane="bottomLeft" state="frozen"/>
      <selection activeCell="K31" sqref="K31"/>
      <selection pane="bottomLeft" activeCell="K28" sqref="K28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268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264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79</v>
      </c>
      <c r="D5" s="10" t="s">
        <v>265</v>
      </c>
      <c r="E5" s="9" t="s">
        <v>26</v>
      </c>
      <c r="F5" s="11">
        <v>20</v>
      </c>
      <c r="G5" s="9" t="s">
        <v>80</v>
      </c>
      <c r="H5" s="9"/>
      <c r="I5" s="12" t="s">
        <v>59</v>
      </c>
      <c r="J5" s="12" t="s">
        <v>81</v>
      </c>
      <c r="K5" s="9"/>
      <c r="M5" s="14"/>
      <c r="N5" s="14"/>
      <c r="O5" s="15" t="s">
        <v>161</v>
      </c>
      <c r="P5" s="16" t="str">
        <f t="shared" ref="P5:P13" si="0">IF(M5&lt;&gt;"",SUBSTITUTE(SUBSTITUTE(SUBSTITUTE(SUBSTITUTE($P$4,"%TABLE%", $D$2),"%COLUMN%", C5),"%REFERENCES%", M5),"%OPTION%", N5),"")</f>
        <v/>
      </c>
    </row>
    <row r="6" spans="2:17" ht="18.75" customHeight="1" thickBot="1" x14ac:dyDescent="0.45">
      <c r="B6" s="8">
        <f t="shared" ref="B6:B9" si="1">ROW()-4</f>
        <v>2</v>
      </c>
      <c r="C6" s="9" t="s">
        <v>127</v>
      </c>
      <c r="D6" s="10" t="s">
        <v>42</v>
      </c>
      <c r="E6" s="9" t="s">
        <v>83</v>
      </c>
      <c r="F6" s="11" t="s">
        <v>30</v>
      </c>
      <c r="G6" s="9"/>
      <c r="H6" s="9"/>
      <c r="I6" s="12"/>
      <c r="J6" s="12"/>
      <c r="K6" s="9"/>
      <c r="M6" s="14"/>
      <c r="N6" s="14"/>
      <c r="O6" s="15" t="s">
        <v>161</v>
      </c>
      <c r="P6" s="16" t="str">
        <f t="shared" si="0"/>
        <v/>
      </c>
    </row>
    <row r="7" spans="2:17" ht="18.75" customHeight="1" thickBot="1" x14ac:dyDescent="0.45">
      <c r="B7" s="8">
        <f t="shared" si="1"/>
        <v>3</v>
      </c>
      <c r="C7" s="9" t="s">
        <v>128</v>
      </c>
      <c r="D7" s="10" t="s">
        <v>62</v>
      </c>
      <c r="E7" s="9" t="s">
        <v>87</v>
      </c>
      <c r="F7" s="11"/>
      <c r="G7" s="9"/>
      <c r="H7" s="9"/>
      <c r="I7" s="12"/>
      <c r="J7" s="12"/>
      <c r="K7" s="9"/>
      <c r="M7" s="14"/>
      <c r="N7" s="14"/>
      <c r="O7" s="15" t="s">
        <v>161</v>
      </c>
      <c r="P7" s="16" t="str">
        <f t="shared" si="0"/>
        <v/>
      </c>
    </row>
    <row r="8" spans="2:17" ht="18.75" customHeight="1" thickBot="1" x14ac:dyDescent="0.45">
      <c r="B8" s="8">
        <f t="shared" si="1"/>
        <v>4</v>
      </c>
      <c r="C8" s="9" t="s">
        <v>129</v>
      </c>
      <c r="D8" s="10" t="s">
        <v>63</v>
      </c>
      <c r="E8" s="9" t="s">
        <v>87</v>
      </c>
      <c r="F8" s="11"/>
      <c r="G8" s="9"/>
      <c r="H8" s="9"/>
      <c r="I8" s="12"/>
      <c r="J8" s="12"/>
      <c r="K8" s="9"/>
      <c r="M8" s="14"/>
      <c r="N8" s="14"/>
      <c r="O8" s="15" t="s">
        <v>161</v>
      </c>
      <c r="P8" s="16" t="str">
        <f t="shared" si="0"/>
        <v/>
      </c>
    </row>
    <row r="9" spans="2:17" ht="18.75" customHeight="1" thickBot="1" x14ac:dyDescent="0.45">
      <c r="B9" s="8">
        <f t="shared" si="1"/>
        <v>5</v>
      </c>
      <c r="C9" s="9" t="s">
        <v>266</v>
      </c>
      <c r="D9" s="10" t="s">
        <v>267</v>
      </c>
      <c r="E9" s="9" t="s">
        <v>87</v>
      </c>
      <c r="F9" s="11"/>
      <c r="G9" s="9"/>
      <c r="H9" s="9"/>
      <c r="I9" s="12"/>
      <c r="J9" s="12"/>
      <c r="K9" s="9"/>
      <c r="M9" s="14"/>
      <c r="N9" s="14"/>
      <c r="O9" s="15" t="s">
        <v>161</v>
      </c>
      <c r="P9" s="16" t="str">
        <f t="shared" si="0"/>
        <v/>
      </c>
    </row>
    <row r="10" spans="2:17" ht="18.75" customHeight="1" thickBot="1" x14ac:dyDescent="0.45">
      <c r="B10" s="8">
        <f t="shared" ref="B10:B13" si="2">ROW()-4</f>
        <v>6</v>
      </c>
      <c r="C10" s="23" t="s">
        <v>121</v>
      </c>
      <c r="D10" s="24" t="s">
        <v>73</v>
      </c>
      <c r="E10" s="23" t="s">
        <v>26</v>
      </c>
      <c r="F10" s="25">
        <v>20</v>
      </c>
      <c r="G10" s="23" t="s">
        <v>35</v>
      </c>
      <c r="H10" s="23" t="s">
        <v>78</v>
      </c>
      <c r="I10" s="26" t="s">
        <v>59</v>
      </c>
      <c r="J10" s="26"/>
      <c r="K10" s="23"/>
      <c r="M10" s="14"/>
      <c r="N10" s="14"/>
      <c r="O10" s="15" t="s">
        <v>161</v>
      </c>
      <c r="P10" s="16" t="str">
        <f t="shared" si="0"/>
        <v/>
      </c>
    </row>
    <row r="11" spans="2:17" ht="18.75" customHeight="1" thickBot="1" x14ac:dyDescent="0.45">
      <c r="B11" s="8">
        <f t="shared" si="2"/>
        <v>7</v>
      </c>
      <c r="C11" s="23" t="s">
        <v>122</v>
      </c>
      <c r="D11" s="24" t="s">
        <v>36</v>
      </c>
      <c r="E11" s="23" t="s">
        <v>34</v>
      </c>
      <c r="F11" s="25"/>
      <c r="G11" s="23"/>
      <c r="H11" s="23" t="s">
        <v>58</v>
      </c>
      <c r="I11" s="26" t="s">
        <v>59</v>
      </c>
      <c r="J11" s="26"/>
      <c r="K11" s="23"/>
      <c r="M11" s="14"/>
      <c r="N11" s="14"/>
      <c r="O11" s="15" t="s">
        <v>161</v>
      </c>
      <c r="P11" s="16" t="str">
        <f t="shared" si="0"/>
        <v/>
      </c>
    </row>
    <row r="12" spans="2:17" ht="18.75" customHeight="1" thickBot="1" x14ac:dyDescent="0.45">
      <c r="B12" s="8">
        <f t="shared" si="2"/>
        <v>8</v>
      </c>
      <c r="C12" s="23" t="s">
        <v>123</v>
      </c>
      <c r="D12" s="24" t="s">
        <v>74</v>
      </c>
      <c r="E12" s="23" t="s">
        <v>26</v>
      </c>
      <c r="F12" s="25">
        <v>20</v>
      </c>
      <c r="G12" s="23" t="s">
        <v>35</v>
      </c>
      <c r="H12" s="23" t="s">
        <v>78</v>
      </c>
      <c r="I12" s="26" t="s">
        <v>59</v>
      </c>
      <c r="J12" s="26"/>
      <c r="K12" s="23"/>
      <c r="M12" s="14"/>
      <c r="N12" s="14"/>
      <c r="O12" s="15" t="s">
        <v>161</v>
      </c>
      <c r="P12" s="16" t="str">
        <f t="shared" si="0"/>
        <v/>
      </c>
    </row>
    <row r="13" spans="2:17" ht="18.75" customHeight="1" thickBot="1" x14ac:dyDescent="0.45">
      <c r="B13" s="8">
        <f t="shared" si="2"/>
        <v>9</v>
      </c>
      <c r="C13" s="23" t="s">
        <v>124</v>
      </c>
      <c r="D13" s="24" t="s">
        <v>37</v>
      </c>
      <c r="E13" s="23" t="s">
        <v>34</v>
      </c>
      <c r="F13" s="25"/>
      <c r="G13" s="23"/>
      <c r="H13" s="23" t="s">
        <v>58</v>
      </c>
      <c r="I13" s="26" t="s">
        <v>59</v>
      </c>
      <c r="J13" s="26"/>
      <c r="K13" s="23"/>
      <c r="M13" s="14"/>
      <c r="N13" s="14"/>
      <c r="O13" s="15" t="s">
        <v>161</v>
      </c>
      <c r="P13" s="16" t="str">
        <f t="shared" si="0"/>
        <v/>
      </c>
    </row>
  </sheetData>
  <phoneticPr fontId="1"/>
  <pageMargins left="0.7" right="0.7" top="0.75" bottom="0.75" header="0.3" footer="0.3"/>
  <pageSetup paperSize="9" scale="6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1:Q24"/>
  <sheetViews>
    <sheetView zoomScale="75" zoomScaleNormal="75" zoomScaleSheetLayoutView="70" workbookViewId="0">
      <pane ySplit="4" topLeftCell="A5" activePane="bottomLeft" state="frozen"/>
      <selection activeCell="P3" sqref="P3:P4"/>
      <selection pane="bottomLeft" activeCell="P3" sqref="P3:P4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/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/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20</v>
      </c>
      <c r="C4" s="36" t="s">
        <v>1</v>
      </c>
      <c r="D4" s="37" t="s">
        <v>3</v>
      </c>
      <c r="E4" s="36" t="s">
        <v>4</v>
      </c>
      <c r="F4" s="35" t="s">
        <v>5</v>
      </c>
      <c r="G4" s="36" t="s">
        <v>6</v>
      </c>
      <c r="H4" s="36" t="s">
        <v>23</v>
      </c>
      <c r="I4" s="38" t="s">
        <v>21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/>
      <c r="D5" s="10"/>
      <c r="E5" s="9"/>
      <c r="F5" s="11"/>
      <c r="G5" s="9"/>
      <c r="H5" s="9"/>
      <c r="I5" s="12"/>
      <c r="J5" s="12"/>
      <c r="K5" s="9"/>
      <c r="M5" s="14"/>
      <c r="N5" s="14"/>
      <c r="O5" s="15" t="s">
        <v>161</v>
      </c>
      <c r="P5" s="16" t="str">
        <f t="shared" ref="P5:P24" si="0">IF(M5&lt;&gt;"",SUBSTITUTE(SUBSTITUTE(SUBSTITUTE(SUBSTITUTE($P$4,"%TABLE%", $D$2),"%COLUMN%", C5),"%REFERENCES%", M5),"%OPTION%", N5),"")</f>
        <v/>
      </c>
    </row>
    <row r="6" spans="2:17" ht="18.75" customHeight="1" thickBot="1" x14ac:dyDescent="0.45">
      <c r="B6" s="8">
        <f t="shared" ref="B6:B24" si="1">ROW()-4</f>
        <v>2</v>
      </c>
      <c r="C6" s="9"/>
      <c r="D6" s="10"/>
      <c r="E6" s="9"/>
      <c r="F6" s="11"/>
      <c r="G6" s="9"/>
      <c r="H6" s="9"/>
      <c r="I6" s="12"/>
      <c r="J6" s="12"/>
      <c r="K6" s="9"/>
      <c r="M6" s="14"/>
      <c r="N6" s="14"/>
      <c r="O6" s="15" t="s">
        <v>161</v>
      </c>
      <c r="P6" s="16" t="str">
        <f t="shared" si="0"/>
        <v/>
      </c>
    </row>
    <row r="7" spans="2:17" ht="18.75" customHeight="1" thickBot="1" x14ac:dyDescent="0.45">
      <c r="B7" s="8">
        <f t="shared" si="1"/>
        <v>3</v>
      </c>
      <c r="C7" s="9"/>
      <c r="D7" s="10"/>
      <c r="E7" s="9"/>
      <c r="F7" s="11"/>
      <c r="G7" s="9"/>
      <c r="H7" s="9"/>
      <c r="I7" s="12"/>
      <c r="J7" s="12"/>
      <c r="K7" s="9"/>
      <c r="M7" s="14"/>
      <c r="N7" s="14"/>
      <c r="O7" s="15" t="s">
        <v>161</v>
      </c>
      <c r="P7" s="16" t="str">
        <f t="shared" si="0"/>
        <v/>
      </c>
    </row>
    <row r="8" spans="2:17" ht="18.75" customHeight="1" thickBot="1" x14ac:dyDescent="0.45">
      <c r="B8" s="8">
        <f t="shared" si="1"/>
        <v>4</v>
      </c>
      <c r="C8" s="9"/>
      <c r="D8" s="10"/>
      <c r="E8" s="9"/>
      <c r="F8" s="11"/>
      <c r="G8" s="9"/>
      <c r="H8" s="9"/>
      <c r="I8" s="12"/>
      <c r="J8" s="12"/>
      <c r="K8" s="9"/>
      <c r="M8" s="14"/>
      <c r="N8" s="14"/>
      <c r="O8" s="15" t="s">
        <v>161</v>
      </c>
      <c r="P8" s="16" t="str">
        <f t="shared" si="0"/>
        <v/>
      </c>
    </row>
    <row r="9" spans="2:17" ht="18.75" customHeight="1" thickBot="1" x14ac:dyDescent="0.45">
      <c r="B9" s="8">
        <f t="shared" si="1"/>
        <v>5</v>
      </c>
      <c r="C9" s="9"/>
      <c r="D9" s="10"/>
      <c r="E9" s="9"/>
      <c r="F9" s="11"/>
      <c r="G9" s="9"/>
      <c r="H9" s="9"/>
      <c r="I9" s="12"/>
      <c r="J9" s="12"/>
      <c r="K9" s="9"/>
      <c r="M9" s="14"/>
      <c r="N9" s="14"/>
      <c r="O9" s="15" t="s">
        <v>161</v>
      </c>
      <c r="P9" s="16" t="str">
        <f t="shared" si="0"/>
        <v/>
      </c>
    </row>
    <row r="10" spans="2:17" ht="18.75" customHeight="1" thickBot="1" x14ac:dyDescent="0.45">
      <c r="B10" s="8">
        <f t="shared" si="1"/>
        <v>6</v>
      </c>
      <c r="C10" s="9"/>
      <c r="D10" s="10"/>
      <c r="E10" s="9"/>
      <c r="F10" s="11"/>
      <c r="G10" s="9"/>
      <c r="H10" s="9"/>
      <c r="I10" s="12"/>
      <c r="J10" s="12"/>
      <c r="K10" s="9"/>
      <c r="M10" s="14"/>
      <c r="N10" s="14"/>
      <c r="O10" s="15" t="s">
        <v>161</v>
      </c>
      <c r="P10" s="16" t="str">
        <f t="shared" si="0"/>
        <v/>
      </c>
    </row>
    <row r="11" spans="2:17" ht="18.75" customHeight="1" thickBot="1" x14ac:dyDescent="0.45">
      <c r="B11" s="8">
        <f t="shared" si="1"/>
        <v>7</v>
      </c>
      <c r="C11" s="9"/>
      <c r="D11" s="10"/>
      <c r="E11" s="9"/>
      <c r="F11" s="11"/>
      <c r="G11" s="9"/>
      <c r="H11" s="9"/>
      <c r="I11" s="12"/>
      <c r="J11" s="12"/>
      <c r="K11" s="9"/>
      <c r="M11" s="14"/>
      <c r="N11" s="14"/>
      <c r="O11" s="15" t="s">
        <v>161</v>
      </c>
      <c r="P11" s="16" t="str">
        <f t="shared" si="0"/>
        <v/>
      </c>
    </row>
    <row r="12" spans="2:17" ht="18.75" customHeight="1" thickBot="1" x14ac:dyDescent="0.45">
      <c r="B12" s="8">
        <f t="shared" si="1"/>
        <v>8</v>
      </c>
      <c r="C12" s="9"/>
      <c r="D12" s="10"/>
      <c r="E12" s="9"/>
      <c r="F12" s="11"/>
      <c r="G12" s="9"/>
      <c r="H12" s="9"/>
      <c r="I12" s="12"/>
      <c r="J12" s="12"/>
      <c r="K12" s="9"/>
      <c r="M12" s="14"/>
      <c r="N12" s="14"/>
      <c r="O12" s="15" t="s">
        <v>161</v>
      </c>
      <c r="P12" s="16" t="str">
        <f t="shared" si="0"/>
        <v/>
      </c>
    </row>
    <row r="13" spans="2:17" ht="18.75" customHeight="1" thickBot="1" x14ac:dyDescent="0.45">
      <c r="B13" s="8">
        <f t="shared" si="1"/>
        <v>9</v>
      </c>
      <c r="C13" s="9"/>
      <c r="D13" s="10"/>
      <c r="E13" s="9"/>
      <c r="F13" s="11"/>
      <c r="G13" s="9"/>
      <c r="H13" s="9"/>
      <c r="I13" s="12"/>
      <c r="J13" s="12"/>
      <c r="K13" s="9"/>
      <c r="M13" s="14"/>
      <c r="N13" s="14"/>
      <c r="O13" s="15" t="s">
        <v>161</v>
      </c>
      <c r="P13" s="16" t="str">
        <f t="shared" si="0"/>
        <v/>
      </c>
    </row>
    <row r="14" spans="2:17" ht="18.75" customHeight="1" thickBot="1" x14ac:dyDescent="0.45">
      <c r="B14" s="8">
        <f t="shared" si="1"/>
        <v>10</v>
      </c>
      <c r="C14" s="9"/>
      <c r="D14" s="10"/>
      <c r="E14" s="9"/>
      <c r="F14" s="11"/>
      <c r="G14" s="9"/>
      <c r="H14" s="9"/>
      <c r="I14" s="12"/>
      <c r="J14" s="12"/>
      <c r="K14" s="9"/>
      <c r="M14" s="14"/>
      <c r="N14" s="14"/>
      <c r="O14" s="15" t="s">
        <v>161</v>
      </c>
      <c r="P14" s="16" t="str">
        <f t="shared" si="0"/>
        <v/>
      </c>
    </row>
    <row r="15" spans="2:17" ht="18.75" customHeight="1" thickBot="1" x14ac:dyDescent="0.45">
      <c r="B15" s="8">
        <f t="shared" si="1"/>
        <v>11</v>
      </c>
      <c r="C15" s="9"/>
      <c r="D15" s="10"/>
      <c r="E15" s="9"/>
      <c r="F15" s="11"/>
      <c r="G15" s="9"/>
      <c r="H15" s="9"/>
      <c r="I15" s="12"/>
      <c r="J15" s="12"/>
      <c r="K15" s="9"/>
      <c r="M15" s="14"/>
      <c r="N15" s="14"/>
      <c r="O15" s="15" t="s">
        <v>161</v>
      </c>
      <c r="P15" s="16" t="str">
        <f t="shared" si="0"/>
        <v/>
      </c>
    </row>
    <row r="16" spans="2:17" ht="18.75" customHeight="1" thickBot="1" x14ac:dyDescent="0.45">
      <c r="B16" s="8">
        <f t="shared" si="1"/>
        <v>12</v>
      </c>
      <c r="C16" s="9"/>
      <c r="D16" s="10"/>
      <c r="E16" s="9"/>
      <c r="F16" s="11"/>
      <c r="G16" s="9"/>
      <c r="H16" s="9"/>
      <c r="I16" s="12"/>
      <c r="J16" s="12"/>
      <c r="K16" s="9"/>
      <c r="M16" s="14"/>
      <c r="N16" s="14"/>
      <c r="O16" s="15" t="s">
        <v>161</v>
      </c>
      <c r="P16" s="16" t="str">
        <f t="shared" si="0"/>
        <v/>
      </c>
    </row>
    <row r="17" spans="2:16" ht="18.75" customHeight="1" thickBot="1" x14ac:dyDescent="0.45">
      <c r="B17" s="8">
        <f t="shared" si="1"/>
        <v>13</v>
      </c>
      <c r="C17" s="9"/>
      <c r="D17" s="10"/>
      <c r="E17" s="9"/>
      <c r="F17" s="11"/>
      <c r="G17" s="9"/>
      <c r="H17" s="9"/>
      <c r="I17" s="12"/>
      <c r="J17" s="12"/>
      <c r="K17" s="9"/>
      <c r="M17" s="14"/>
      <c r="N17" s="14"/>
      <c r="O17" s="15" t="s">
        <v>161</v>
      </c>
      <c r="P17" s="16" t="str">
        <f t="shared" si="0"/>
        <v/>
      </c>
    </row>
    <row r="18" spans="2:16" ht="18.75" customHeight="1" thickBot="1" x14ac:dyDescent="0.45">
      <c r="B18" s="8">
        <f t="shared" si="1"/>
        <v>14</v>
      </c>
      <c r="C18" s="9"/>
      <c r="D18" s="10"/>
      <c r="E18" s="9"/>
      <c r="F18" s="11"/>
      <c r="G18" s="9"/>
      <c r="H18" s="9"/>
      <c r="I18" s="12"/>
      <c r="J18" s="12"/>
      <c r="K18" s="9"/>
      <c r="M18" s="14"/>
      <c r="N18" s="14"/>
      <c r="O18" s="15" t="s">
        <v>161</v>
      </c>
      <c r="P18" s="16" t="str">
        <f t="shared" si="0"/>
        <v/>
      </c>
    </row>
    <row r="19" spans="2:16" ht="18.75" customHeight="1" thickBot="1" x14ac:dyDescent="0.45">
      <c r="B19" s="8">
        <f t="shared" si="1"/>
        <v>15</v>
      </c>
      <c r="C19" s="9"/>
      <c r="D19" s="10"/>
      <c r="E19" s="9"/>
      <c r="F19" s="11"/>
      <c r="G19" s="9"/>
      <c r="H19" s="9"/>
      <c r="I19" s="12"/>
      <c r="J19" s="12"/>
      <c r="K19" s="9"/>
      <c r="M19" s="14"/>
      <c r="N19" s="14"/>
      <c r="O19" s="15" t="s">
        <v>161</v>
      </c>
      <c r="P19" s="16" t="str">
        <f t="shared" si="0"/>
        <v/>
      </c>
    </row>
    <row r="20" spans="2:16" ht="18.75" customHeight="1" thickBot="1" x14ac:dyDescent="0.45">
      <c r="B20" s="8">
        <f t="shared" si="1"/>
        <v>16</v>
      </c>
      <c r="C20" s="9"/>
      <c r="D20" s="10"/>
      <c r="E20" s="9"/>
      <c r="F20" s="11"/>
      <c r="G20" s="9"/>
      <c r="H20" s="9"/>
      <c r="I20" s="12"/>
      <c r="J20" s="12"/>
      <c r="K20" s="9"/>
      <c r="M20" s="14"/>
      <c r="N20" s="14"/>
      <c r="O20" s="15" t="s">
        <v>161</v>
      </c>
      <c r="P20" s="16" t="str">
        <f t="shared" si="0"/>
        <v/>
      </c>
    </row>
    <row r="21" spans="2:16" ht="18.75" customHeight="1" thickBot="1" x14ac:dyDescent="0.45">
      <c r="B21" s="8">
        <f t="shared" si="1"/>
        <v>17</v>
      </c>
      <c r="C21" s="9"/>
      <c r="D21" s="10"/>
      <c r="E21" s="9"/>
      <c r="F21" s="11"/>
      <c r="G21" s="9"/>
      <c r="H21" s="9"/>
      <c r="I21" s="12"/>
      <c r="J21" s="12"/>
      <c r="K21" s="9"/>
      <c r="M21" s="14"/>
      <c r="N21" s="14"/>
      <c r="O21" s="15" t="s">
        <v>161</v>
      </c>
      <c r="P21" s="16" t="str">
        <f t="shared" si="0"/>
        <v/>
      </c>
    </row>
    <row r="22" spans="2:16" ht="18.75" customHeight="1" thickBot="1" x14ac:dyDescent="0.45">
      <c r="B22" s="8">
        <f t="shared" si="1"/>
        <v>18</v>
      </c>
      <c r="C22" s="9"/>
      <c r="D22" s="10"/>
      <c r="E22" s="9"/>
      <c r="F22" s="11"/>
      <c r="G22" s="9"/>
      <c r="H22" s="9"/>
      <c r="I22" s="12"/>
      <c r="J22" s="12"/>
      <c r="K22" s="9"/>
      <c r="M22" s="14"/>
      <c r="N22" s="14"/>
      <c r="O22" s="15" t="s">
        <v>161</v>
      </c>
      <c r="P22" s="16" t="str">
        <f t="shared" si="0"/>
        <v/>
      </c>
    </row>
    <row r="23" spans="2:16" ht="18.75" customHeight="1" thickBot="1" x14ac:dyDescent="0.45">
      <c r="B23" s="8">
        <f t="shared" si="1"/>
        <v>19</v>
      </c>
      <c r="C23" s="9"/>
      <c r="D23" s="10"/>
      <c r="E23" s="9"/>
      <c r="F23" s="11"/>
      <c r="G23" s="9"/>
      <c r="H23" s="9"/>
      <c r="I23" s="12"/>
      <c r="J23" s="12"/>
      <c r="K23" s="9"/>
      <c r="M23" s="14"/>
      <c r="N23" s="14"/>
      <c r="O23" s="15" t="s">
        <v>161</v>
      </c>
      <c r="P23" s="16" t="str">
        <f t="shared" si="0"/>
        <v/>
      </c>
    </row>
    <row r="24" spans="2:16" ht="18.75" customHeight="1" thickBot="1" x14ac:dyDescent="0.45">
      <c r="B24" s="8">
        <f t="shared" si="1"/>
        <v>20</v>
      </c>
      <c r="C24" s="9"/>
      <c r="D24" s="10"/>
      <c r="E24" s="9"/>
      <c r="F24" s="11"/>
      <c r="G24" s="9"/>
      <c r="H24" s="9"/>
      <c r="I24" s="12"/>
      <c r="J24" s="12"/>
      <c r="K24" s="9"/>
      <c r="M24" s="14"/>
      <c r="N24" s="14"/>
      <c r="O24" s="15" t="s">
        <v>161</v>
      </c>
      <c r="P24" s="16" t="str">
        <f t="shared" si="0"/>
        <v/>
      </c>
    </row>
  </sheetData>
  <phoneticPr fontId="1"/>
  <pageMargins left="0.7" right="0.7" top="0.75" bottom="0.75" header="0.3" footer="0.3"/>
  <pageSetup paperSize="9" scale="6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27D1-35F9-4637-B4BF-9573DB34A7BA}">
  <sheetPr>
    <tabColor theme="0" tint="-0.499984740745262"/>
  </sheetPr>
  <dimension ref="B1:Q44"/>
  <sheetViews>
    <sheetView zoomScale="75" zoomScaleNormal="75" zoomScaleSheetLayoutView="70" workbookViewId="0">
      <pane ySplit="4" topLeftCell="A5" activePane="bottomLeft" state="frozen"/>
      <selection activeCell="P3" sqref="P3:P4"/>
      <selection pane="bottomLeft" activeCell="E13" sqref="E13"/>
    </sheetView>
  </sheetViews>
  <sheetFormatPr defaultRowHeight="16.5" x14ac:dyDescent="0.4"/>
  <cols>
    <col min="1" max="1" width="2.625" style="13" customWidth="1"/>
    <col min="2" max="2" width="5.375" style="17" customWidth="1"/>
    <col min="3" max="3" width="31.875" style="13" customWidth="1"/>
    <col min="4" max="4" width="25" style="18" customWidth="1"/>
    <col min="5" max="5" width="11.5" style="18" bestFit="1" customWidth="1"/>
    <col min="6" max="6" width="6.625" style="17" bestFit="1" customWidth="1"/>
    <col min="7" max="7" width="25" style="18" customWidth="1"/>
    <col min="8" max="8" width="11.75" style="18" bestFit="1" customWidth="1"/>
    <col min="9" max="9" width="9.5" style="19" bestFit="1" customWidth="1"/>
    <col min="10" max="10" width="11.75" style="19" bestFit="1" customWidth="1"/>
    <col min="11" max="11" width="31.875" style="18" customWidth="1"/>
    <col min="12" max="12" width="1.25" style="13" customWidth="1"/>
    <col min="13" max="14" width="15" style="20" customWidth="1"/>
    <col min="15" max="15" width="2" style="20" customWidth="1"/>
    <col min="16" max="16" width="62.5" style="20" customWidth="1"/>
    <col min="17" max="17" width="2.25" style="13" customWidth="1"/>
    <col min="18" max="16384" width="9" style="13"/>
  </cols>
  <sheetData>
    <row r="1" spans="2:17" ht="17.25" thickBot="1" x14ac:dyDescent="0.45"/>
    <row r="2" spans="2:17" ht="17.25" thickBot="1" x14ac:dyDescent="0.45">
      <c r="B2" s="33"/>
      <c r="C2" s="34" t="s">
        <v>0</v>
      </c>
      <c r="D2" s="27" t="s">
        <v>190</v>
      </c>
      <c r="E2" s="28"/>
      <c r="F2" s="29"/>
      <c r="G2" s="28"/>
      <c r="H2" s="28"/>
      <c r="I2" s="30"/>
      <c r="J2" s="30"/>
      <c r="K2" s="31"/>
    </row>
    <row r="3" spans="2:17" ht="17.25" thickBot="1" x14ac:dyDescent="0.45">
      <c r="B3" s="33"/>
      <c r="C3" s="34" t="s">
        <v>2</v>
      </c>
      <c r="D3" s="27" t="s">
        <v>191</v>
      </c>
      <c r="E3" s="28"/>
      <c r="F3" s="29"/>
      <c r="G3" s="28"/>
      <c r="H3" s="28"/>
      <c r="I3" s="30"/>
      <c r="J3" s="30"/>
      <c r="K3" s="32"/>
      <c r="M3" s="39" t="s">
        <v>143</v>
      </c>
      <c r="N3" s="40"/>
      <c r="O3" s="22"/>
      <c r="P3" s="40" t="s">
        <v>156</v>
      </c>
      <c r="Q3" s="13" t="s">
        <v>160</v>
      </c>
    </row>
    <row r="4" spans="2:17" ht="17.25" thickBot="1" x14ac:dyDescent="0.45">
      <c r="B4" s="35" t="s">
        <v>146</v>
      </c>
      <c r="C4" s="36" t="s">
        <v>1</v>
      </c>
      <c r="D4" s="37" t="s">
        <v>3</v>
      </c>
      <c r="E4" s="36" t="s">
        <v>4</v>
      </c>
      <c r="F4" s="35" t="s">
        <v>147</v>
      </c>
      <c r="G4" s="36" t="s">
        <v>148</v>
      </c>
      <c r="H4" s="36" t="s">
        <v>23</v>
      </c>
      <c r="I4" s="38" t="s">
        <v>149</v>
      </c>
      <c r="J4" s="38" t="s">
        <v>22</v>
      </c>
      <c r="K4" s="36" t="s">
        <v>19</v>
      </c>
      <c r="L4" s="21"/>
      <c r="M4" s="40" t="s">
        <v>153</v>
      </c>
      <c r="N4" s="40" t="s">
        <v>154</v>
      </c>
      <c r="O4" s="22" t="s">
        <v>162</v>
      </c>
      <c r="P4" s="41" t="s">
        <v>155</v>
      </c>
      <c r="Q4" s="13" t="s">
        <v>160</v>
      </c>
    </row>
    <row r="5" spans="2:17" ht="18.75" customHeight="1" thickBot="1" x14ac:dyDescent="0.45">
      <c r="B5" s="8">
        <f>ROW()-4</f>
        <v>1</v>
      </c>
      <c r="C5" s="9" t="s">
        <v>79</v>
      </c>
      <c r="D5" s="10" t="s">
        <v>77</v>
      </c>
      <c r="E5" s="9" t="s">
        <v>26</v>
      </c>
      <c r="F5" s="11">
        <v>20</v>
      </c>
      <c r="G5" s="9" t="s">
        <v>80</v>
      </c>
      <c r="H5" s="9"/>
      <c r="I5" s="12" t="s">
        <v>59</v>
      </c>
      <c r="J5" s="12" t="s">
        <v>81</v>
      </c>
      <c r="K5" s="9"/>
      <c r="M5" s="14"/>
      <c r="N5" s="14"/>
      <c r="O5" s="15" t="s">
        <v>161</v>
      </c>
      <c r="P5" s="16" t="str">
        <f t="shared" ref="P5:P24" si="0">IF(M5&lt;&gt;"",SUBSTITUTE(SUBSTITUTE(SUBSTITUTE(SUBSTITUTE($P$4,"%TABLE%", $D$2),"%COLUMN%", C5),"%REFERENCES%", M5),"%OPTION%", N5),"")</f>
        <v/>
      </c>
    </row>
    <row r="6" spans="2:17" ht="18.75" customHeight="1" thickBot="1" x14ac:dyDescent="0.45">
      <c r="B6" s="8">
        <f t="shared" ref="B6:B44" si="1">ROW()-4</f>
        <v>2</v>
      </c>
      <c r="C6" s="9" t="s">
        <v>82</v>
      </c>
      <c r="D6" s="10" t="s">
        <v>9</v>
      </c>
      <c r="E6" s="9" t="s">
        <v>83</v>
      </c>
      <c r="F6" s="11" t="s">
        <v>29</v>
      </c>
      <c r="G6" s="9"/>
      <c r="H6" s="9"/>
      <c r="I6" s="12" t="s">
        <v>59</v>
      </c>
      <c r="J6" s="12"/>
      <c r="K6" s="9"/>
      <c r="M6" s="14"/>
      <c r="N6" s="14"/>
      <c r="O6" s="15" t="s">
        <v>161</v>
      </c>
      <c r="P6" s="16" t="str">
        <f t="shared" si="0"/>
        <v/>
      </c>
    </row>
    <row r="7" spans="2:17" ht="18.75" customHeight="1" thickBot="1" x14ac:dyDescent="0.45">
      <c r="B7" s="8">
        <f t="shared" si="1"/>
        <v>3</v>
      </c>
      <c r="C7" s="9" t="s">
        <v>7</v>
      </c>
      <c r="D7" s="10" t="s">
        <v>10</v>
      </c>
      <c r="E7" s="9" t="s">
        <v>84</v>
      </c>
      <c r="F7" s="11" t="s">
        <v>85</v>
      </c>
      <c r="G7" s="9"/>
      <c r="H7" s="9"/>
      <c r="I7" s="12" t="s">
        <v>59</v>
      </c>
      <c r="J7" s="12"/>
      <c r="K7" s="9"/>
      <c r="M7" s="14"/>
      <c r="N7" s="14"/>
      <c r="O7" s="15" t="s">
        <v>161</v>
      </c>
      <c r="P7" s="16" t="str">
        <f t="shared" si="0"/>
        <v/>
      </c>
    </row>
    <row r="8" spans="2:17" ht="18.75" customHeight="1" thickBot="1" x14ac:dyDescent="0.45">
      <c r="B8" s="8">
        <f t="shared" si="1"/>
        <v>4</v>
      </c>
      <c r="C8" s="9" t="s">
        <v>86</v>
      </c>
      <c r="D8" s="10" t="s">
        <v>11</v>
      </c>
      <c r="E8" s="9" t="s">
        <v>87</v>
      </c>
      <c r="F8" s="11"/>
      <c r="G8" s="9"/>
      <c r="H8" s="9"/>
      <c r="I8" s="12"/>
      <c r="J8" s="12"/>
      <c r="K8" s="9"/>
      <c r="M8" s="14"/>
      <c r="N8" s="14"/>
      <c r="O8" s="15" t="s">
        <v>161</v>
      </c>
      <c r="P8" s="16" t="str">
        <f t="shared" si="0"/>
        <v/>
      </c>
    </row>
    <row r="9" spans="2:17" ht="18.75" customHeight="1" thickBot="1" x14ac:dyDescent="0.45">
      <c r="B9" s="8">
        <f t="shared" si="1"/>
        <v>5</v>
      </c>
      <c r="C9" s="9" t="s">
        <v>88</v>
      </c>
      <c r="D9" s="10" t="s">
        <v>12</v>
      </c>
      <c r="E9" s="9" t="s">
        <v>89</v>
      </c>
      <c r="F9" s="11">
        <v>10</v>
      </c>
      <c r="G9" s="9"/>
      <c r="H9" s="9"/>
      <c r="I9" s="12"/>
      <c r="J9" s="12"/>
      <c r="K9" s="9"/>
      <c r="M9" s="14"/>
      <c r="N9" s="14"/>
      <c r="O9" s="15" t="s">
        <v>161</v>
      </c>
      <c r="P9" s="16" t="str">
        <f t="shared" si="0"/>
        <v/>
      </c>
    </row>
    <row r="10" spans="2:17" ht="18.75" customHeight="1" thickBot="1" x14ac:dyDescent="0.45">
      <c r="B10" s="8">
        <f t="shared" si="1"/>
        <v>6</v>
      </c>
      <c r="C10" s="9" t="s">
        <v>24</v>
      </c>
      <c r="D10" s="10" t="s">
        <v>25</v>
      </c>
      <c r="E10" s="9" t="s">
        <v>26</v>
      </c>
      <c r="F10" s="11" t="s">
        <v>33</v>
      </c>
      <c r="G10" s="9"/>
      <c r="H10" s="9"/>
      <c r="I10" s="12"/>
      <c r="J10" s="12"/>
      <c r="K10" s="9"/>
      <c r="M10" s="14"/>
      <c r="N10" s="14"/>
      <c r="O10" s="15" t="s">
        <v>161</v>
      </c>
      <c r="P10" s="16" t="str">
        <f t="shared" si="0"/>
        <v/>
      </c>
    </row>
    <row r="11" spans="2:17" ht="18.75" customHeight="1" thickBot="1" x14ac:dyDescent="0.45">
      <c r="B11" s="8">
        <f t="shared" si="1"/>
        <v>7</v>
      </c>
      <c r="C11" s="9" t="s">
        <v>90</v>
      </c>
      <c r="D11" s="10" t="s">
        <v>13</v>
      </c>
      <c r="E11" s="9" t="s">
        <v>91</v>
      </c>
      <c r="F11" s="11" t="s">
        <v>92</v>
      </c>
      <c r="G11" s="9"/>
      <c r="H11" s="9"/>
      <c r="I11" s="12"/>
      <c r="J11" s="12"/>
      <c r="K11" s="9"/>
      <c r="M11" s="14"/>
      <c r="N11" s="14"/>
      <c r="O11" s="15" t="s">
        <v>161</v>
      </c>
      <c r="P11" s="16" t="str">
        <f t="shared" si="0"/>
        <v/>
      </c>
    </row>
    <row r="12" spans="2:17" ht="18.75" customHeight="1" thickBot="1" x14ac:dyDescent="0.45">
      <c r="B12" s="8">
        <f t="shared" si="1"/>
        <v>8</v>
      </c>
      <c r="C12" s="9" t="s">
        <v>93</v>
      </c>
      <c r="D12" s="10" t="s">
        <v>16</v>
      </c>
      <c r="E12" s="9" t="s">
        <v>94</v>
      </c>
      <c r="F12" s="11"/>
      <c r="G12" s="9"/>
      <c r="H12" s="9"/>
      <c r="I12" s="12"/>
      <c r="J12" s="12"/>
      <c r="K12" s="9"/>
      <c r="M12" s="14"/>
      <c r="N12" s="14"/>
      <c r="O12" s="15" t="s">
        <v>161</v>
      </c>
      <c r="P12" s="16" t="str">
        <f t="shared" si="0"/>
        <v/>
      </c>
    </row>
    <row r="13" spans="2:17" ht="18.75" customHeight="1" thickBot="1" x14ac:dyDescent="0.45">
      <c r="B13" s="8">
        <f t="shared" si="1"/>
        <v>9</v>
      </c>
      <c r="C13" s="9" t="s">
        <v>95</v>
      </c>
      <c r="D13" s="10" t="s">
        <v>17</v>
      </c>
      <c r="E13" s="9" t="s">
        <v>96</v>
      </c>
      <c r="F13" s="11"/>
      <c r="G13" s="9"/>
      <c r="H13" s="9"/>
      <c r="I13" s="12"/>
      <c r="J13" s="12"/>
      <c r="K13" s="9"/>
      <c r="M13" s="14"/>
      <c r="N13" s="14"/>
      <c r="O13" s="15" t="s">
        <v>161</v>
      </c>
      <c r="P13" s="16" t="str">
        <f t="shared" si="0"/>
        <v/>
      </c>
    </row>
    <row r="14" spans="2:17" ht="18.75" customHeight="1" thickBot="1" x14ac:dyDescent="0.45">
      <c r="B14" s="8">
        <f t="shared" si="1"/>
        <v>10</v>
      </c>
      <c r="C14" s="9" t="s">
        <v>97</v>
      </c>
      <c r="D14" s="10" t="s">
        <v>18</v>
      </c>
      <c r="E14" s="9" t="s">
        <v>34</v>
      </c>
      <c r="F14" s="11"/>
      <c r="G14" s="9"/>
      <c r="H14" s="9"/>
      <c r="I14" s="12"/>
      <c r="J14" s="12"/>
      <c r="K14" s="9"/>
      <c r="M14" s="14"/>
      <c r="N14" s="14"/>
      <c r="O14" s="15" t="s">
        <v>161</v>
      </c>
      <c r="P14" s="16" t="str">
        <f t="shared" si="0"/>
        <v/>
      </c>
    </row>
    <row r="15" spans="2:17" ht="18.75" customHeight="1" thickBot="1" x14ac:dyDescent="0.45">
      <c r="B15" s="8">
        <f t="shared" si="1"/>
        <v>11</v>
      </c>
      <c r="C15" s="9" t="s">
        <v>98</v>
      </c>
      <c r="D15" s="10" t="s">
        <v>27</v>
      </c>
      <c r="E15" s="9" t="s">
        <v>99</v>
      </c>
      <c r="F15" s="11"/>
      <c r="G15" s="9"/>
      <c r="H15" s="9"/>
      <c r="I15" s="12"/>
      <c r="J15" s="12"/>
      <c r="K15" s="9"/>
      <c r="M15" s="14"/>
      <c r="N15" s="14"/>
      <c r="O15" s="15" t="s">
        <v>161</v>
      </c>
      <c r="P15" s="16" t="str">
        <f t="shared" si="0"/>
        <v/>
      </c>
    </row>
    <row r="16" spans="2:17" ht="18.75" customHeight="1" thickBot="1" x14ac:dyDescent="0.45">
      <c r="B16" s="8">
        <f t="shared" si="1"/>
        <v>12</v>
      </c>
      <c r="C16" s="9" t="s">
        <v>100</v>
      </c>
      <c r="D16" s="10" t="s">
        <v>28</v>
      </c>
      <c r="E16" s="9" t="s">
        <v>101</v>
      </c>
      <c r="F16" s="11"/>
      <c r="G16" s="9"/>
      <c r="H16" s="9"/>
      <c r="I16" s="12"/>
      <c r="J16" s="12"/>
      <c r="K16" s="9"/>
      <c r="M16" s="14"/>
      <c r="N16" s="14"/>
      <c r="O16" s="15" t="s">
        <v>161</v>
      </c>
      <c r="P16" s="16" t="str">
        <f t="shared" si="0"/>
        <v/>
      </c>
    </row>
    <row r="17" spans="2:16" ht="18.75" customHeight="1" thickBot="1" x14ac:dyDescent="0.45">
      <c r="B17" s="8">
        <f t="shared" si="1"/>
        <v>13</v>
      </c>
      <c r="C17" s="9" t="s">
        <v>102</v>
      </c>
      <c r="D17" s="10" t="s">
        <v>14</v>
      </c>
      <c r="E17" s="9" t="s">
        <v>103</v>
      </c>
      <c r="F17" s="11" t="s">
        <v>104</v>
      </c>
      <c r="G17" s="9"/>
      <c r="H17" s="9"/>
      <c r="I17" s="12"/>
      <c r="J17" s="12"/>
      <c r="K17" s="9"/>
      <c r="M17" s="14"/>
      <c r="N17" s="14"/>
      <c r="O17" s="15" t="s">
        <v>161</v>
      </c>
      <c r="P17" s="16" t="str">
        <f t="shared" si="0"/>
        <v/>
      </c>
    </row>
    <row r="18" spans="2:16" ht="18.75" customHeight="1" thickBot="1" x14ac:dyDescent="0.45">
      <c r="B18" s="8">
        <f t="shared" si="1"/>
        <v>14</v>
      </c>
      <c r="C18" s="9" t="s">
        <v>105</v>
      </c>
      <c r="D18" s="10" t="s">
        <v>15</v>
      </c>
      <c r="E18" s="9" t="s">
        <v>8</v>
      </c>
      <c r="F18" s="11" t="s">
        <v>104</v>
      </c>
      <c r="G18" s="9"/>
      <c r="H18" s="9"/>
      <c r="I18" s="12"/>
      <c r="J18" s="12"/>
      <c r="K18" s="9"/>
      <c r="M18" s="14"/>
      <c r="N18" s="14"/>
      <c r="O18" s="15" t="s">
        <v>161</v>
      </c>
      <c r="P18" s="16" t="str">
        <f t="shared" si="0"/>
        <v/>
      </c>
    </row>
    <row r="19" spans="2:16" ht="18.75" customHeight="1" thickBot="1" x14ac:dyDescent="0.45">
      <c r="B19" s="8">
        <f t="shared" si="1"/>
        <v>15</v>
      </c>
      <c r="C19" s="23" t="s">
        <v>121</v>
      </c>
      <c r="D19" s="24" t="s">
        <v>73</v>
      </c>
      <c r="E19" s="23" t="s">
        <v>26</v>
      </c>
      <c r="F19" s="25">
        <v>20</v>
      </c>
      <c r="G19" s="23" t="s">
        <v>35</v>
      </c>
      <c r="H19" s="23" t="s">
        <v>78</v>
      </c>
      <c r="I19" s="26" t="s">
        <v>59</v>
      </c>
      <c r="J19" s="26"/>
      <c r="K19" s="23" t="s">
        <v>75</v>
      </c>
      <c r="M19" s="14"/>
      <c r="N19" s="14"/>
      <c r="O19" s="15" t="s">
        <v>161</v>
      </c>
      <c r="P19" s="16" t="str">
        <f t="shared" si="0"/>
        <v/>
      </c>
    </row>
    <row r="20" spans="2:16" ht="18.75" customHeight="1" thickBot="1" x14ac:dyDescent="0.45">
      <c r="B20" s="8">
        <f t="shared" si="1"/>
        <v>16</v>
      </c>
      <c r="C20" s="23" t="s">
        <v>122</v>
      </c>
      <c r="D20" s="24" t="s">
        <v>36</v>
      </c>
      <c r="E20" s="23" t="s">
        <v>34</v>
      </c>
      <c r="F20" s="25"/>
      <c r="G20" s="23"/>
      <c r="H20" s="23" t="s">
        <v>58</v>
      </c>
      <c r="I20" s="26" t="s">
        <v>59</v>
      </c>
      <c r="J20" s="26"/>
      <c r="K20" s="23" t="s">
        <v>75</v>
      </c>
      <c r="M20" s="14"/>
      <c r="N20" s="14"/>
      <c r="O20" s="15" t="s">
        <v>161</v>
      </c>
      <c r="P20" s="16" t="str">
        <f t="shared" si="0"/>
        <v/>
      </c>
    </row>
    <row r="21" spans="2:16" ht="18.75" customHeight="1" thickBot="1" x14ac:dyDescent="0.45">
      <c r="B21" s="8">
        <f t="shared" si="1"/>
        <v>17</v>
      </c>
      <c r="C21" s="23" t="s">
        <v>123</v>
      </c>
      <c r="D21" s="24" t="s">
        <v>74</v>
      </c>
      <c r="E21" s="23" t="s">
        <v>26</v>
      </c>
      <c r="F21" s="25">
        <v>20</v>
      </c>
      <c r="G21" s="23" t="s">
        <v>35</v>
      </c>
      <c r="H21" s="23" t="s">
        <v>78</v>
      </c>
      <c r="I21" s="26" t="s">
        <v>59</v>
      </c>
      <c r="J21" s="26"/>
      <c r="K21" s="23" t="s">
        <v>75</v>
      </c>
      <c r="M21" s="14"/>
      <c r="N21" s="14"/>
      <c r="O21" s="15" t="s">
        <v>161</v>
      </c>
      <c r="P21" s="16" t="str">
        <f t="shared" si="0"/>
        <v/>
      </c>
    </row>
    <row r="22" spans="2:16" ht="18.75" customHeight="1" thickBot="1" x14ac:dyDescent="0.45">
      <c r="B22" s="8">
        <f t="shared" si="1"/>
        <v>18</v>
      </c>
      <c r="C22" s="23" t="s">
        <v>124</v>
      </c>
      <c r="D22" s="24" t="s">
        <v>37</v>
      </c>
      <c r="E22" s="23" t="s">
        <v>34</v>
      </c>
      <c r="F22" s="25"/>
      <c r="G22" s="23"/>
      <c r="H22" s="23" t="s">
        <v>58</v>
      </c>
      <c r="I22" s="26" t="s">
        <v>59</v>
      </c>
      <c r="J22" s="26"/>
      <c r="K22" s="23" t="s">
        <v>75</v>
      </c>
      <c r="M22" s="14"/>
      <c r="N22" s="14"/>
      <c r="O22" s="15" t="s">
        <v>161</v>
      </c>
      <c r="P22" s="16" t="str">
        <f t="shared" si="0"/>
        <v/>
      </c>
    </row>
    <row r="23" spans="2:16" ht="18.75" customHeight="1" thickBot="1" x14ac:dyDescent="0.45">
      <c r="B23" s="8">
        <f t="shared" si="1"/>
        <v>19</v>
      </c>
      <c r="C23" s="9"/>
      <c r="D23" s="10"/>
      <c r="E23" s="9"/>
      <c r="F23" s="11"/>
      <c r="G23" s="9"/>
      <c r="H23" s="9"/>
      <c r="I23" s="12"/>
      <c r="J23" s="12"/>
      <c r="K23" s="9"/>
      <c r="M23" s="14"/>
      <c r="N23" s="14"/>
      <c r="O23" s="15" t="s">
        <v>161</v>
      </c>
      <c r="P23" s="16" t="str">
        <f t="shared" si="0"/>
        <v/>
      </c>
    </row>
    <row r="24" spans="2:16" ht="18.75" customHeight="1" thickBot="1" x14ac:dyDescent="0.45">
      <c r="B24" s="8">
        <f t="shared" si="1"/>
        <v>20</v>
      </c>
      <c r="C24" s="9"/>
      <c r="D24" s="10"/>
      <c r="E24" s="9"/>
      <c r="F24" s="11"/>
      <c r="G24" s="9"/>
      <c r="H24" s="9"/>
      <c r="I24" s="12"/>
      <c r="J24" s="12"/>
      <c r="K24" s="9"/>
      <c r="M24" s="14"/>
      <c r="N24" s="14"/>
      <c r="O24" s="15" t="s">
        <v>161</v>
      </c>
      <c r="P24" s="16" t="str">
        <f t="shared" si="0"/>
        <v/>
      </c>
    </row>
    <row r="25" spans="2:16" ht="18.75" customHeight="1" thickBot="1" x14ac:dyDescent="0.45">
      <c r="B25" s="8">
        <f t="shared" si="1"/>
        <v>21</v>
      </c>
      <c r="C25" s="9" t="s">
        <v>133</v>
      </c>
      <c r="D25" s="10"/>
      <c r="E25" s="9"/>
      <c r="F25" s="11"/>
      <c r="G25" s="9"/>
      <c r="H25" s="9"/>
      <c r="I25" s="12"/>
      <c r="J25" s="12"/>
      <c r="K25" s="9"/>
      <c r="M25" s="14"/>
      <c r="N25" s="14"/>
      <c r="O25" s="15" t="s">
        <v>161</v>
      </c>
      <c r="P25" s="16" t="str">
        <f t="shared" ref="P25:P44" si="2">IF(M25&lt;&gt;"",SUBSTITUTE(SUBSTITUTE(SUBSTITUTE(SUBSTITUTE($P$4,"%TABLE%", $D$2),"%COLUMN%", C25),"%REFERENCES%", M25),"%OPTION%", N25),"")</f>
        <v/>
      </c>
    </row>
    <row r="26" spans="2:16" ht="18.75" customHeight="1" thickBot="1" x14ac:dyDescent="0.45">
      <c r="B26" s="8">
        <f t="shared" si="1"/>
        <v>22</v>
      </c>
      <c r="C26" s="9" t="s">
        <v>79</v>
      </c>
      <c r="D26" s="10" t="s">
        <v>77</v>
      </c>
      <c r="E26" s="9" t="s">
        <v>26</v>
      </c>
      <c r="F26" s="11">
        <v>20</v>
      </c>
      <c r="G26" s="9" t="s">
        <v>80</v>
      </c>
      <c r="H26" s="9"/>
      <c r="I26" s="12"/>
      <c r="J26" s="12"/>
      <c r="K26" s="9" t="s">
        <v>136</v>
      </c>
      <c r="M26" s="14"/>
      <c r="N26" s="14"/>
      <c r="O26" s="15" t="s">
        <v>161</v>
      </c>
      <c r="P26" s="16" t="str">
        <f t="shared" si="2"/>
        <v/>
      </c>
    </row>
    <row r="27" spans="2:16" ht="18.75" customHeight="1" thickBot="1" x14ac:dyDescent="0.45">
      <c r="B27" s="8">
        <f t="shared" si="1"/>
        <v>23</v>
      </c>
      <c r="C27" s="9" t="s">
        <v>106</v>
      </c>
      <c r="D27" s="10" t="s">
        <v>134</v>
      </c>
      <c r="E27" s="9" t="s">
        <v>84</v>
      </c>
      <c r="F27" s="11" t="s">
        <v>68</v>
      </c>
      <c r="G27" s="9" t="s">
        <v>144</v>
      </c>
      <c r="H27" s="9"/>
      <c r="I27" s="12"/>
      <c r="J27" s="12"/>
      <c r="K27" s="9" t="s">
        <v>135</v>
      </c>
      <c r="M27" s="14"/>
      <c r="N27" s="14"/>
      <c r="O27" s="15" t="s">
        <v>161</v>
      </c>
      <c r="P27" s="16" t="str">
        <f t="shared" si="2"/>
        <v/>
      </c>
    </row>
    <row r="28" spans="2:16" ht="18.75" customHeight="1" thickBot="1" x14ac:dyDescent="0.45">
      <c r="B28" s="8">
        <f t="shared" si="1"/>
        <v>24</v>
      </c>
      <c r="C28" s="9" t="s">
        <v>192</v>
      </c>
      <c r="D28" s="10" t="s">
        <v>145</v>
      </c>
      <c r="E28" s="9" t="s">
        <v>26</v>
      </c>
      <c r="F28" s="11">
        <v>20</v>
      </c>
      <c r="G28" s="9" t="s">
        <v>35</v>
      </c>
      <c r="H28" s="9"/>
      <c r="I28" s="12"/>
      <c r="J28" s="12"/>
      <c r="K28" s="9" t="s">
        <v>137</v>
      </c>
      <c r="M28" s="14"/>
      <c r="N28" s="14"/>
      <c r="O28" s="15" t="s">
        <v>161</v>
      </c>
      <c r="P28" s="16" t="str">
        <f t="shared" si="2"/>
        <v/>
      </c>
    </row>
    <row r="29" spans="2:16" ht="18.75" customHeight="1" thickBot="1" x14ac:dyDescent="0.45">
      <c r="B29" s="8">
        <f t="shared" si="1"/>
        <v>25</v>
      </c>
      <c r="C29" s="9" t="s">
        <v>132</v>
      </c>
      <c r="D29" s="10" t="s">
        <v>66</v>
      </c>
      <c r="E29" s="9" t="s">
        <v>87</v>
      </c>
      <c r="F29" s="11"/>
      <c r="G29" s="9"/>
      <c r="H29" s="9"/>
      <c r="I29" s="12"/>
      <c r="J29" s="12"/>
      <c r="K29" s="9" t="s">
        <v>138</v>
      </c>
      <c r="M29" s="14"/>
      <c r="N29" s="14"/>
      <c r="O29" s="15" t="s">
        <v>161</v>
      </c>
      <c r="P29" s="16" t="str">
        <f t="shared" si="2"/>
        <v/>
      </c>
    </row>
    <row r="30" spans="2:16" ht="18.75" customHeight="1" thickBot="1" x14ac:dyDescent="0.45">
      <c r="B30" s="8">
        <f t="shared" si="1"/>
        <v>26</v>
      </c>
      <c r="C30" s="9" t="s">
        <v>193</v>
      </c>
      <c r="D30" s="10" t="s">
        <v>157</v>
      </c>
      <c r="E30" s="9" t="s">
        <v>26</v>
      </c>
      <c r="F30" s="11">
        <v>20</v>
      </c>
      <c r="G30" s="9" t="s">
        <v>35</v>
      </c>
      <c r="H30" s="9"/>
      <c r="I30" s="12"/>
      <c r="J30" s="12"/>
      <c r="K30" s="9" t="s">
        <v>157</v>
      </c>
      <c r="M30" s="14" t="s">
        <v>158</v>
      </c>
      <c r="N30" s="14" t="s">
        <v>159</v>
      </c>
      <c r="O30" s="15" t="s">
        <v>161</v>
      </c>
      <c r="P30" s="16" t="str">
        <f t="shared" si="2"/>
        <v>ALTER TABLE test DROP FOREIGN KEY IF EXISTS test_test_id; ALTER TABLE test ADD CONSTRAINT test_test_id FOREIGN KEY (test_id,add1,add2) REFERENCES test(id);</v>
      </c>
    </row>
    <row r="31" spans="2:16" ht="18.75" customHeight="1" thickBot="1" x14ac:dyDescent="0.45">
      <c r="B31" s="8">
        <f t="shared" si="1"/>
        <v>27</v>
      </c>
      <c r="C31" s="9"/>
      <c r="D31" s="10"/>
      <c r="E31" s="9"/>
      <c r="F31" s="11"/>
      <c r="G31" s="9"/>
      <c r="H31" s="9"/>
      <c r="I31" s="12"/>
      <c r="J31" s="12"/>
      <c r="K31" s="9" t="s">
        <v>194</v>
      </c>
      <c r="M31" s="14"/>
      <c r="N31" s="14"/>
      <c r="O31" s="15" t="s">
        <v>161</v>
      </c>
      <c r="P31" s="16" t="str">
        <f t="shared" si="2"/>
        <v/>
      </c>
    </row>
    <row r="32" spans="2:16" ht="18.75" customHeight="1" thickBot="1" x14ac:dyDescent="0.45">
      <c r="B32" s="8">
        <f t="shared" si="1"/>
        <v>28</v>
      </c>
      <c r="C32" s="9" t="s">
        <v>46</v>
      </c>
      <c r="D32" s="10"/>
      <c r="E32" s="9"/>
      <c r="F32" s="11"/>
      <c r="G32" s="9"/>
      <c r="H32" s="9"/>
      <c r="I32" s="12"/>
      <c r="J32" s="12"/>
      <c r="K32" s="9"/>
      <c r="M32" s="14"/>
      <c r="N32" s="14"/>
      <c r="O32" s="15" t="s">
        <v>161</v>
      </c>
      <c r="P32" s="16" t="str">
        <f t="shared" si="2"/>
        <v/>
      </c>
    </row>
    <row r="33" spans="2:16" ht="18.75" customHeight="1" thickBot="1" x14ac:dyDescent="0.45">
      <c r="B33" s="8">
        <f t="shared" si="1"/>
        <v>29</v>
      </c>
      <c r="C33" s="9" t="s">
        <v>106</v>
      </c>
      <c r="D33" s="10" t="s">
        <v>107</v>
      </c>
      <c r="E33" s="9"/>
      <c r="F33" s="11"/>
      <c r="G33" s="9"/>
      <c r="H33" s="9"/>
      <c r="I33" s="12"/>
      <c r="J33" s="12"/>
      <c r="K33" s="9"/>
      <c r="M33" s="14"/>
      <c r="N33" s="14"/>
      <c r="O33" s="15" t="s">
        <v>161</v>
      </c>
      <c r="P33" s="16" t="str">
        <f t="shared" si="2"/>
        <v/>
      </c>
    </row>
    <row r="34" spans="2:16" ht="18.75" customHeight="1" thickBot="1" x14ac:dyDescent="0.45">
      <c r="B34" s="8">
        <f t="shared" si="1"/>
        <v>30</v>
      </c>
      <c r="C34" s="9" t="s">
        <v>108</v>
      </c>
      <c r="D34" s="10" t="s">
        <v>43</v>
      </c>
      <c r="E34" s="9"/>
      <c r="F34" s="11"/>
      <c r="G34" s="9"/>
      <c r="H34" s="9"/>
      <c r="I34" s="12"/>
      <c r="J34" s="12"/>
      <c r="K34" s="9"/>
      <c r="M34" s="14"/>
      <c r="N34" s="14"/>
      <c r="O34" s="15" t="s">
        <v>161</v>
      </c>
      <c r="P34" s="16" t="str">
        <f t="shared" si="2"/>
        <v/>
      </c>
    </row>
    <row r="35" spans="2:16" ht="18.75" customHeight="1" thickBot="1" x14ac:dyDescent="0.45">
      <c r="B35" s="8">
        <f t="shared" si="1"/>
        <v>31</v>
      </c>
      <c r="C35" s="9" t="s">
        <v>109</v>
      </c>
      <c r="D35" s="10" t="s">
        <v>44</v>
      </c>
      <c r="E35" s="9"/>
      <c r="F35" s="11"/>
      <c r="G35" s="9"/>
      <c r="H35" s="9"/>
      <c r="I35" s="12"/>
      <c r="J35" s="12"/>
      <c r="K35" s="9"/>
      <c r="M35" s="14"/>
      <c r="N35" s="14"/>
      <c r="O35" s="15" t="s">
        <v>161</v>
      </c>
      <c r="P35" s="16" t="str">
        <f t="shared" si="2"/>
        <v/>
      </c>
    </row>
    <row r="36" spans="2:16" ht="18.75" customHeight="1" thickBot="1" x14ac:dyDescent="0.45">
      <c r="B36" s="8">
        <f t="shared" si="1"/>
        <v>32</v>
      </c>
      <c r="C36" s="9" t="s">
        <v>195</v>
      </c>
      <c r="D36" s="10" t="s">
        <v>167</v>
      </c>
      <c r="E36" s="9"/>
      <c r="F36" s="11"/>
      <c r="G36" s="9"/>
      <c r="H36" s="9"/>
      <c r="I36" s="12"/>
      <c r="J36" s="12"/>
      <c r="K36" s="9"/>
      <c r="M36" s="14"/>
      <c r="N36" s="14"/>
      <c r="O36" s="15" t="s">
        <v>161</v>
      </c>
      <c r="P36" s="16" t="str">
        <f t="shared" si="2"/>
        <v/>
      </c>
    </row>
    <row r="37" spans="2:16" ht="18.75" customHeight="1" thickBot="1" x14ac:dyDescent="0.45">
      <c r="B37" s="8">
        <f t="shared" si="1"/>
        <v>33</v>
      </c>
      <c r="C37" s="9" t="s">
        <v>110</v>
      </c>
      <c r="D37" s="10" t="s">
        <v>45</v>
      </c>
      <c r="E37" s="9"/>
      <c r="F37" s="11"/>
      <c r="G37" s="9"/>
      <c r="H37" s="9"/>
      <c r="I37" s="12"/>
      <c r="J37" s="12"/>
      <c r="K37" s="9"/>
      <c r="M37" s="14"/>
      <c r="N37" s="14"/>
      <c r="O37" s="15" t="s">
        <v>161</v>
      </c>
      <c r="P37" s="16" t="str">
        <f t="shared" si="2"/>
        <v/>
      </c>
    </row>
    <row r="38" spans="2:16" ht="18.75" customHeight="1" thickBot="1" x14ac:dyDescent="0.45">
      <c r="B38" s="8">
        <f t="shared" si="1"/>
        <v>34</v>
      </c>
      <c r="C38" s="9" t="s">
        <v>111</v>
      </c>
      <c r="D38" s="10" t="s">
        <v>47</v>
      </c>
      <c r="E38" s="9"/>
      <c r="F38" s="11"/>
      <c r="G38" s="9"/>
      <c r="H38" s="9"/>
      <c r="I38" s="12"/>
      <c r="J38" s="12"/>
      <c r="K38" s="9"/>
      <c r="M38" s="14"/>
      <c r="N38" s="14"/>
      <c r="O38" s="15" t="s">
        <v>161</v>
      </c>
      <c r="P38" s="16" t="str">
        <f t="shared" si="2"/>
        <v/>
      </c>
    </row>
    <row r="39" spans="2:16" ht="18.75" customHeight="1" thickBot="1" x14ac:dyDescent="0.45">
      <c r="B39" s="8">
        <f t="shared" si="1"/>
        <v>35</v>
      </c>
      <c r="C39" s="9" t="s">
        <v>54</v>
      </c>
      <c r="D39" s="10" t="s">
        <v>48</v>
      </c>
      <c r="E39" s="9"/>
      <c r="F39" s="11"/>
      <c r="G39" s="9"/>
      <c r="H39" s="9"/>
      <c r="I39" s="12"/>
      <c r="J39" s="12"/>
      <c r="K39" s="9"/>
      <c r="M39" s="14"/>
      <c r="N39" s="14"/>
      <c r="O39" s="15" t="s">
        <v>161</v>
      </c>
      <c r="P39" s="16" t="str">
        <f t="shared" si="2"/>
        <v/>
      </c>
    </row>
    <row r="40" spans="2:16" ht="18.75" customHeight="1" thickBot="1" x14ac:dyDescent="0.45">
      <c r="B40" s="8">
        <f t="shared" si="1"/>
        <v>36</v>
      </c>
      <c r="C40" s="9" t="s">
        <v>112</v>
      </c>
      <c r="D40" s="10" t="s">
        <v>49</v>
      </c>
      <c r="E40" s="9"/>
      <c r="F40" s="11"/>
      <c r="G40" s="9"/>
      <c r="H40" s="9"/>
      <c r="I40" s="12"/>
      <c r="J40" s="12"/>
      <c r="K40" s="9"/>
      <c r="M40" s="14"/>
      <c r="N40" s="14"/>
      <c r="O40" s="15" t="s">
        <v>161</v>
      </c>
      <c r="P40" s="16" t="str">
        <f t="shared" si="2"/>
        <v/>
      </c>
    </row>
    <row r="41" spans="2:16" ht="18.75" customHeight="1" thickBot="1" x14ac:dyDescent="0.45">
      <c r="B41" s="8">
        <f t="shared" si="1"/>
        <v>37</v>
      </c>
      <c r="C41" s="9" t="s">
        <v>113</v>
      </c>
      <c r="D41" s="10" t="s">
        <v>114</v>
      </c>
      <c r="E41" s="9"/>
      <c r="F41" s="11"/>
      <c r="G41" s="9"/>
      <c r="H41" s="9"/>
      <c r="I41" s="12"/>
      <c r="J41" s="12"/>
      <c r="K41" s="9"/>
      <c r="M41" s="14"/>
      <c r="N41" s="14"/>
      <c r="O41" s="15" t="s">
        <v>161</v>
      </c>
      <c r="P41" s="16" t="str">
        <f t="shared" si="2"/>
        <v/>
      </c>
    </row>
    <row r="42" spans="2:16" ht="18.75" customHeight="1" thickBot="1" x14ac:dyDescent="0.45">
      <c r="B42" s="8">
        <f t="shared" si="1"/>
        <v>38</v>
      </c>
      <c r="C42" s="9" t="s">
        <v>115</v>
      </c>
      <c r="D42" s="10" t="s">
        <v>50</v>
      </c>
      <c r="E42" s="9"/>
      <c r="F42" s="11"/>
      <c r="G42" s="9"/>
      <c r="H42" s="9"/>
      <c r="I42" s="12"/>
      <c r="J42" s="12"/>
      <c r="K42" s="9"/>
      <c r="M42" s="14"/>
      <c r="N42" s="14"/>
      <c r="O42" s="15" t="s">
        <v>161</v>
      </c>
      <c r="P42" s="16" t="str">
        <f t="shared" si="2"/>
        <v/>
      </c>
    </row>
    <row r="43" spans="2:16" ht="18.75" customHeight="1" thickBot="1" x14ac:dyDescent="0.45">
      <c r="B43" s="8">
        <f t="shared" si="1"/>
        <v>39</v>
      </c>
      <c r="C43" s="9" t="s">
        <v>196</v>
      </c>
      <c r="D43" s="10" t="s">
        <v>57</v>
      </c>
      <c r="E43" s="9"/>
      <c r="F43" s="11"/>
      <c r="G43" s="9"/>
      <c r="H43" s="9"/>
      <c r="I43" s="12"/>
      <c r="J43" s="12"/>
      <c r="K43" s="9"/>
      <c r="M43" s="14"/>
      <c r="N43" s="14"/>
      <c r="O43" s="15" t="s">
        <v>161</v>
      </c>
      <c r="P43" s="16" t="str">
        <f t="shared" si="2"/>
        <v/>
      </c>
    </row>
    <row r="44" spans="2:16" ht="18.75" customHeight="1" thickBot="1" x14ac:dyDescent="0.45">
      <c r="B44" s="8">
        <f t="shared" si="1"/>
        <v>40</v>
      </c>
      <c r="C44" s="9"/>
      <c r="D44" s="10"/>
      <c r="E44" s="9"/>
      <c r="F44" s="11"/>
      <c r="G44" s="9"/>
      <c r="H44" s="9"/>
      <c r="I44" s="12"/>
      <c r="J44" s="12"/>
      <c r="K44" s="9"/>
      <c r="M44" s="14"/>
      <c r="N44" s="14"/>
      <c r="O44" s="15" t="s">
        <v>161</v>
      </c>
      <c r="P44" s="16" t="str">
        <f t="shared" si="2"/>
        <v/>
      </c>
    </row>
  </sheetData>
  <phoneticPr fontId="1"/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27</vt:i4>
      </vt:variant>
      <vt:variant>
        <vt:lpstr>名前付き一覧</vt:lpstr>
      </vt:variant>
      <vt:variant>
        <vt:i4>2</vt:i4>
      </vt:variant>
    </vt:vector>
  </HeadingPairs>
  <TitlesOfParts>
    <vt:vector size="29" baseType="lpstr">
      <vt:lpstr>データベース情報</vt:lpstr>
      <vt:lpstr>その他設定</vt:lpstr>
      <vt:lpstr>ER図</vt:lpstr>
      <vt:lpstr>構成</vt:lpstr>
      <vt:lpstr>m_account</vt:lpstr>
      <vt:lpstr>m_user</vt:lpstr>
      <vt:lpstr>s_user_key</vt:lpstr>
      <vt:lpstr>t_login</vt:lpstr>
      <vt:lpstr>m_group</vt:lpstr>
      <vt:lpstr>s_grp_account</vt:lpstr>
      <vt:lpstr>r_grp_member</vt:lpstr>
      <vt:lpstr>m_authority</vt:lpstr>
      <vt:lpstr>m_permission</vt:lpstr>
      <vt:lpstr>r_grant</vt:lpstr>
      <vt:lpstr>r_menu</vt:lpstr>
      <vt:lpstr>m_employee</vt:lpstr>
      <vt:lpstr>m_emp_info_hd</vt:lpstr>
      <vt:lpstr>s_emp_info</vt:lpstr>
      <vt:lpstr>s_emp_addr</vt:lpstr>
      <vt:lpstr>s_emp_tel</vt:lpstr>
      <vt:lpstr>s_emp_email</vt:lpstr>
      <vt:lpstr>s_emp_family</vt:lpstr>
      <vt:lpstr>g_kind</vt:lpstr>
      <vt:lpstr>g_personal</vt:lpstr>
      <vt:lpstr>g_addr</vt:lpstr>
      <vt:lpstr>templateTable</vt:lpstr>
      <vt:lpstr>sample</vt:lpstr>
      <vt:lpstr>ER図!Print_Area</vt:lpstr>
      <vt:lpstr>その他設定!Print_Area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restart</cp:lastModifiedBy>
  <cp:lastPrinted>2018-03-28T02:11:12Z</cp:lastPrinted>
  <dcterms:created xsi:type="dcterms:W3CDTF">2015-06-05T18:19:34Z</dcterms:created>
  <dcterms:modified xsi:type="dcterms:W3CDTF">2018-08-16T01:29:50Z</dcterms:modified>
</cp:coreProperties>
</file>