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5E33329C-458A-4972-BC62-EAE6754869E6}" xr6:coauthVersionLast="47" xr6:coauthVersionMax="47" xr10:uidLastSave="{00000000-0000-0000-0000-000000000000}"/>
  <bookViews>
    <workbookView xWindow="31890" yWindow="510" windowWidth="24690" windowHeight="153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1" i="1" l="1"/>
  <c r="D71" i="1" s="1"/>
  <c r="E71" i="1" s="1"/>
  <c r="C72" i="1"/>
  <c r="D72" i="1"/>
  <c r="E72" i="1"/>
  <c r="F72" i="1" s="1" a="1"/>
  <c r="F72" i="1" s="1"/>
  <c r="C73" i="1"/>
  <c r="D73" i="1" s="1"/>
  <c r="E73" i="1" s="1"/>
  <c r="C74" i="1"/>
  <c r="D74" i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/>
  <c r="E82" i="1"/>
  <c r="C83" i="1"/>
  <c r="D83" i="1"/>
  <c r="E83" i="1"/>
  <c r="F83" i="1" s="1" a="1"/>
  <c r="F83" i="1" s="1"/>
  <c r="C84" i="1"/>
  <c r="D84" i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/>
  <c r="E88" i="1"/>
  <c r="F88" i="1" s="1" a="1"/>
  <c r="F88" i="1" s="1"/>
  <c r="C89" i="1"/>
  <c r="D89" i="1" s="1"/>
  <c r="E89" i="1" s="1"/>
  <c r="C90" i="1"/>
  <c r="D90" i="1"/>
  <c r="E90" i="1" s="1"/>
  <c r="G90" i="1" s="1" a="1"/>
  <c r="G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/>
  <c r="C94" i="1"/>
  <c r="D94" i="1"/>
  <c r="E94" i="1" s="1"/>
  <c r="F94" i="1" s="1" a="1"/>
  <c r="F94" i="1" s="1"/>
  <c r="C95" i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<sst xmlns="http://schemas.openxmlformats.org/spreadsheetml/2006/main" count="197" uniqueCount="129">
  <si>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</si>
  <si>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</si>
  <si>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</si>
  <si>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</si>
  <si>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</si>
  <si>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</si>
  <si>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</si>
  <si>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</si>
  <si>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</si>
  <si>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</si>
  <si>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</si>
  <si>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</si>
  <si>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文京区本駒込</t>
  </si>
  <si>
    <t>奈良県</t>
  </si>
  <si>
    <t>埼玉県</t>
  </si>
  <si>
    <t>佐賀県</t>
  </si>
  <si>
    <t>佐賀市</t>
  </si>
  <si>
    <t>京都府</t>
  </si>
  <si>
    <t>大阪市北区鶴野町</t>
  </si>
  <si>
    <t>草加市氷川町</t>
  </si>
  <si>
    <t>品川区</t>
  </si>
  <si>
    <t>宮崎県</t>
  </si>
  <si>
    <t>沖縄県</t>
  </si>
  <si>
    <t>豊中市城山町3-4-45</t>
  </si>
  <si>
    <t>渋谷区東</t>
  </si>
  <si>
    <t>大阪府大阪市中央区東心斎橋</t>
  </si>
  <si>
    <t>豊中市本町</t>
  </si>
  <si>
    <t>江東区東砂</t>
  </si>
  <si>
    <t>稲城市百村</t>
  </si>
  <si>
    <t>横浜市南区蒔田町</t>
  </si>
  <si>
    <t>宮古島市平良字下里</t>
  </si>
  <si>
    <t>門真市北島町</t>
  </si>
  <si>
    <t>橿原市豊田町</t>
  </si>
  <si>
    <t>宮崎市大塚町八所</t>
  </si>
  <si>
    <t>大和高田市土庫</t>
  </si>
  <si>
    <t>日向市</t>
  </si>
  <si>
    <t>京丹後市峰山町菅</t>
  </si>
  <si>
    <t>藤沢市石川</t>
  </si>
  <si>
    <t>堺市北区金岡町</t>
  </si>
  <si>
    <t>広島県</t>
  </si>
  <si>
    <t>広島市安佐南区伴東８丁目</t>
  </si>
  <si>
    <t>港区南青山</t>
  </si>
  <si>
    <t>安芸郡坂町横浜中央</t>
  </si>
  <si>
    <t>京都市左京区田中東樋ノ口町</t>
  </si>
  <si>
    <t>北区滝野川</t>
  </si>
  <si>
    <t>川口市</t>
  </si>
  <si>
    <t>鹿児島県</t>
  </si>
  <si>
    <t>大島郡　龍郷町　浦</t>
  </si>
  <si>
    <t>兵庫県</t>
  </si>
  <si>
    <t>神戸市東灘区住吉山手</t>
  </si>
  <si>
    <t>蕨市</t>
  </si>
  <si>
    <t>横浜市青葉区つつじヶ丘</t>
  </si>
  <si>
    <t>長野県</t>
  </si>
  <si>
    <t>下伊那郡松川町元大島</t>
  </si>
  <si>
    <t>熊谷市上奈良</t>
  </si>
  <si>
    <t>荒川区西尾久</t>
  </si>
  <si>
    <t>川崎市多摩区</t>
  </si>
  <si>
    <t>熊本県</t>
  </si>
  <si>
    <t>熊本市東区長嶺南</t>
  </si>
  <si>
    <t>品川区西五反田</t>
  </si>
  <si>
    <t>愛知県</t>
  </si>
  <si>
    <t>春日井市梅ケ坪町</t>
  </si>
  <si>
    <t>豊島区目白</t>
  </si>
  <si>
    <t>三重県</t>
  </si>
  <si>
    <t>鈴鹿市郡山町</t>
  </si>
  <si>
    <t>千葉県</t>
  </si>
  <si>
    <t>市川市</t>
  </si>
  <si>
    <t>熊谷市新堀</t>
  </si>
  <si>
    <t>三浦郡葉山町長柄</t>
  </si>
  <si>
    <t>岐阜県</t>
  </si>
  <si>
    <t>大垣市上石津町下山</t>
  </si>
  <si>
    <t>神戸市東灘区本庄町2丁目</t>
  </si>
  <si>
    <t>徳島県</t>
  </si>
  <si>
    <t>阿南市羽ノ浦町西春日野</t>
  </si>
  <si>
    <t>さいたま市南区広ケ谷戸</t>
  </si>
  <si>
    <t>立川市西砂町</t>
  </si>
  <si>
    <t>町田市成瀬が丘</t>
  </si>
  <si>
    <t>滋賀県</t>
  </si>
  <si>
    <t>長浜市高月町片山</t>
  </si>
  <si>
    <t>横浜市旭区本宿町</t>
  </si>
  <si>
    <t>香川県</t>
  </si>
  <si>
    <t>高松市</t>
  </si>
  <si>
    <t>板橋区徳丸</t>
  </si>
  <si>
    <t>豊島区西巣鴨</t>
  </si>
  <si>
    <t>岡谷市塚間町</t>
  </si>
  <si>
    <t>松阪市平成町</t>
  </si>
  <si>
    <t>石川県</t>
  </si>
  <si>
    <t>小松市塩原町ホ</t>
  </si>
  <si>
    <t>茨城県</t>
  </si>
  <si>
    <t>ひたちなか市中根</t>
  </si>
  <si>
    <t>船橋市前原東</t>
  </si>
  <si>
    <t>岡山県</t>
  </si>
  <si>
    <t>岡山市南区浦安西町</t>
  </si>
  <si>
    <t>赤磐市</t>
  </si>
  <si>
    <t>八王子市小比企町</t>
  </si>
  <si>
    <t>加古郡稲美町野寺</t>
  </si>
  <si>
    <t>福島県</t>
  </si>
  <si>
    <t>会津若松市</t>
  </si>
  <si>
    <t>神戸市兵庫区菊水町10-39-18</t>
  </si>
  <si>
    <t>上伊那郡飯島町七久保</t>
  </si>
  <si>
    <t>静岡県</t>
  </si>
  <si>
    <t>浜松市中央区入野町</t>
  </si>
  <si>
    <t>横浜市鶴見区東寺尾</t>
  </si>
  <si>
    <t>渋谷区代々木</t>
  </si>
  <si>
    <t>東大阪市岩田町</t>
  </si>
  <si>
    <t>宮津市京街道</t>
  </si>
  <si>
    <t>鎌倉市山崎</t>
  </si>
  <si>
    <t>江東区</t>
  </si>
  <si>
    <t>北海道</t>
  </si>
  <si>
    <t>伊達市末永町</t>
  </si>
  <si>
    <t>東広島市黒瀬町乃美尾</t>
  </si>
  <si>
    <t>守口市外島町２</t>
  </si>
  <si>
    <t>三鷹市下連雀</t>
  </si>
  <si>
    <t>相模原市南区東大沼</t>
  </si>
  <si>
    <t>鈴鹿市若松西</t>
  </si>
  <si>
    <t>大田区</t>
  </si>
  <si>
    <t>半田市出口町</t>
  </si>
  <si>
    <t>結城市結城</t>
  </si>
  <si>
    <t>さいたま市北区今羽町</t>
  </si>
  <si>
    <t>調布市布田</t>
  </si>
  <si>
    <t>新潟県</t>
  </si>
  <si>
    <t>新発田市</t>
  </si>
  <si>
    <t>川口市芝中田</t>
  </si>
  <si>
    <t>姫路市新在家中の町</t>
  </si>
  <si>
    <t>長岡市宮原３丁目</t>
  </si>
  <si>
    <t>海部郡飛島村</t>
  </si>
  <si>
    <t>瀬戸市</t>
  </si>
  <si>
    <t>大阪市中央区鎗屋町1-2-12</t>
  </si>
  <si>
    <t>相模原市中央区宮下本町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</si>
</sst>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9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9</v>
      </c>
      <c r="B2" t="s">
        <v>103</v>
      </c>
      <c r="C2" t="str">
        <f>+A2&amp;B2</f>
        <v>東京都渋谷区代々木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http://geocode.csis.u-tokyo.ac.jp/cgi-bin/simple_geocode.cgi?charset=UTF8&amp;addr=%E6%9D%B1%E4%BA%AC%E9%83%BD%E6%B8%8B%E8%B0%B7%E5%8C%BA%E4%BB%A3%E3%80%85%E6%9C%A8</v>
      </c>
      <c r="E2" t="str">
        <f xml:space="preserve"> _xlfn.WEBSERVICE(D2)</f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2" cm="1">
        <f t="array" ref="F2">INDEX(_xlfn.FILTERXML(E2,"//latitude"),1)</f>
        <v>35.681885000000001</v>
      </c>
      <c r="G2" cm="1">
        <f t="array" ref="G2">INDEX(_xlfn.FILTERXML(E2,"//longitude"),1)</f>
        <v>139.70004299999999</v>
      </c>
      <c r="H2">
        <v>35.681885000000001</v>
      </c>
      <c r="I2">
        <v>139.70004299999999</v>
      </c>
    </row>
    <row r="3" spans="1:9" x14ac:dyDescent="0.4">
      <c r="A3" t="s">
        <v>11</v>
      </c>
      <c r="B3" t="s">
        <v>104</v>
      </c>
      <c r="C3" t="str">
        <f t="shared" ref="C3:C4" si="0">+A3&amp;B3</f>
        <v>大阪府東大阪市岩田町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http://geocode.csis.u-tokyo.ac.jp/cgi-bin/simple_geocode.cgi?charset=UTF8&amp;addr=%E5%A4%A7%E9%98%AA%E5%BA%9C%E6%9D%B1%E5%A4%A7%E9%98%AA%E5%B8%82%E5%B2%A9%E7%94%B0%E7%94%BA</v>
      </c>
      <c r="E3" t="str">
        <f t="shared" ref="E3:E4" si="2" xml:space="preserve"> _xlfn.WEBSERVICE(D3)</f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3" cm="1">
        <f t="array" ref="F3">INDEX(_xlfn.FILTERXML(E3,"//latitude"),1)</f>
        <v>34.664012999999997</v>
      </c>
      <c r="G3" cm="1">
        <f t="array" ref="G3">INDEX(_xlfn.FILTERXML(E3,"//longitude"),1)</f>
        <v>135.612335</v>
      </c>
      <c r="H3">
        <v>34.664012999999997</v>
      </c>
      <c r="I3">
        <v>135.612335</v>
      </c>
    </row>
    <row r="4" spans="1:9" x14ac:dyDescent="0.4">
      <c r="A4" t="s">
        <v>17</v>
      </c>
      <c r="B4" t="s">
        <v>105</v>
      </c>
      <c r="C4" t="str">
        <f t="shared" si="0"/>
        <v>京都府宮津市京街道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http://geocode.csis.u-tokyo.ac.jp/cgi-bin/simple_geocode.cgi?charset=UTF8&amp;addr=%E4%BA%AC%E9%83%BD%E5%BA%9C%E5%AE%AE%E6%B4%A5%E5%B8%82%E4%BA%AC%E8%A1%97%E9%81%93</v>
      </c>
      <c r="E4" t="str">
        <f t="shared" si="2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4" cm="1">
        <f t="array" ref="F4">INDEX(_xlfn.FILTERXML(E4,"//latitude"),1)</f>
        <v>35.532825000000003</v>
      </c>
      <c r="G4" cm="1">
        <f t="array" ref="G4">INDEX(_xlfn.FILTERXML(E4,"//longitude"),1)</f>
        <v>135.19313</v>
      </c>
      <c r="H4">
        <v>35.532825000000003</v>
      </c>
      <c r="I4">
        <v>135.19313</v>
      </c>
    </row>
    <row r="5" spans="1:9" x14ac:dyDescent="0.4">
      <c r="A5" t="s">
        <v>10</v>
      </c>
      <c r="B5" t="s">
        <v>106</v>
      </c>
      <c r="C5" t="str">
        <f t="shared" ref="C5" si="3">+A5&amp;B5</f>
        <v>神奈川県鎌倉市山崎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http://geocode.csis.u-tokyo.ac.jp/cgi-bin/simple_geocode.cgi?charset=UTF8&amp;addr=%E7%A5%9E%E5%A5%88%E5%B7%9D%E7%9C%8C%E9%8E%8C%E5%80%89%E5%B8%82%E5%B1%B1%E5%B4%8E</v>
      </c>
      <c r="E5" t="str">
        <f t="shared" ref="E5" si="5" xml:space="preserve"> _xlfn.WEBSERVICE(D5)</f>
        <v xml:space="preserve">&lt;?xml version="1.0" encoding="UTF-8" ?&gt;
&lt;results&gt;
&lt;query&gt;神奈川県鎌倉市山崎&lt;/query&gt;
&lt;geodetic&gt;wgs1984&lt;/geodetic&gt;
&lt;iConf&gt;5&lt;/iConf&gt;
&lt;converted&gt;神奈川県鎌倉市山崎&lt;/converted&gt;
&lt;candidate&gt;
&lt;address&gt;神奈川県/鎌倉市/山崎&lt;/address&gt;
&lt;longitude&gt;139.527588&lt;/longitude&gt;
&lt;latitude&gt;35.339615&lt;/latitude&gt;
&lt;iLvl&gt;5&lt;/iLvl&gt;
&lt;/candidate&gt;
&lt;/results&gt;
</v>
      </c>
      <c r="F5" cm="1">
        <f t="array" ref="F5">INDEX(_xlfn.FILTERXML(E5,"//latitude"),1)</f>
        <v>35.339615000000002</v>
      </c>
      <c r="G5" cm="1">
        <f t="array" ref="G5">INDEX(_xlfn.FILTERXML(E5,"//longitude"),1)</f>
        <v>139.52758800000001</v>
      </c>
      <c r="H5">
        <v>35.339615000000002</v>
      </c>
      <c r="I5">
        <v>139.52758800000001</v>
      </c>
    </row>
    <row r="6" spans="1:9" x14ac:dyDescent="0.4">
      <c r="A6" t="s">
        <v>9</v>
      </c>
      <c r="B6" t="s">
        <v>107</v>
      </c>
      <c r="C6" t="str">
        <f t="shared" ref="C6" si="6">+A6&amp;B6</f>
        <v>東京都江東区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http://geocode.csis.u-tokyo.ac.jp/cgi-bin/simple_geocode.cgi?charset=UTF8&amp;addr=%E6%9D%B1%E4%BA%AC%E9%83%BD%E6%B1%9F%E6%9D%B1%E5%8C%BA</v>
      </c>
      <c r="E6" t="str">
        <f t="shared" ref="E6" si="8" xml:space="preserve"> _xlfn.WEBSERVICE(D6)</f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6" cm="1">
        <f t="array" ref="F6">INDEX(_xlfn.FILTERXML(E6,"//latitude"),1)</f>
        <v>35.672859000000003</v>
      </c>
      <c r="G6" cm="1">
        <f t="array" ref="G6">INDEX(_xlfn.FILTERXML(E6,"//longitude"),1)</f>
        <v>139.81736799999999</v>
      </c>
      <c r="H6">
        <v>35.672859000000003</v>
      </c>
      <c r="I6">
        <v>139.81736799999999</v>
      </c>
    </row>
    <row r="7" spans="1:9" x14ac:dyDescent="0.4">
      <c r="A7" t="s">
        <v>108</v>
      </c>
      <c r="B7" t="s">
        <v>109</v>
      </c>
      <c r="C7" t="str">
        <f t="shared" ref="C7:C23" si="9">+A7&amp;B7</f>
        <v>北海道伊達市末永町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http://geocode.csis.u-tokyo.ac.jp/cgi-bin/simple_geocode.cgi?charset=UTF8&amp;addr=%E5%8C%97%E6%B5%B7%E9%81%93%E4%BC%8A%E9%81%94%E5%B8%82%E6%9C%AB%E6%B0%B8%E7%94%BA</v>
      </c>
      <c r="E7" t="str">
        <f t="shared" ref="E7:E23" si="11" xml:space="preserve"> _xlfn.WEBSERVICE(D7)</f>
        <v xml:space="preserve">&lt;?xml version="1.0" encoding="UTF-8" ?&gt;
&lt;results&gt;
&lt;query&gt;北海道伊達市末永町&lt;/query&gt;
&lt;geodetic&gt;wgs1984&lt;/geodetic&gt;
&lt;iConf&gt;5&lt;/iConf&gt;
&lt;converted&gt;北海道伊達市末永町&lt;/converted&gt;
&lt;candidate&gt;
&lt;address&gt;北海道/伊達市/末永町&lt;/address&gt;
&lt;longitude&gt;140.871902&lt;/longitude&gt;
&lt;latitude&gt;42.482430&lt;/latitude&gt;
&lt;iLvl&gt;5&lt;/iLvl&gt;
&lt;/candidate&gt;
&lt;/results&gt;
</v>
      </c>
      <c r="F7" cm="1">
        <f t="array" ref="F7">INDEX(_xlfn.FILTERXML(E7,"//latitude"),1)</f>
        <v>42.482430000000001</v>
      </c>
      <c r="G7" cm="1">
        <f t="array" ref="G7">INDEX(_xlfn.FILTERXML(E7,"//longitude"),1)</f>
        <v>140.87190200000001</v>
      </c>
      <c r="H7">
        <v>42.482430000000001</v>
      </c>
      <c r="I7">
        <v>140.87190200000001</v>
      </c>
    </row>
    <row r="8" spans="1:9" x14ac:dyDescent="0.4">
      <c r="A8" t="s">
        <v>39</v>
      </c>
      <c r="B8" t="s">
        <v>110</v>
      </c>
      <c r="C8" t="str">
        <f t="shared" si="9"/>
        <v>広島県東広島市黒瀬町乃美尾</v>
      </c>
      <c r="D8" s="2" t="str">
        <f t="shared" si="10"/>
        <v>http://geocode.csis.u-tokyo.ac.jp/cgi-bin/simple_geocode.cgi?charset=UTF8&amp;addr=%E5%BA%83%E5%B3%B6%E7%9C%8C%E6%9D%B1%E5%BA%83%E5%B3%B6%E5%B8%82%E9%BB%92%E7%80%AC%E7%94%BA%E4%B9%83%E7%BE%8E%E5%B0%BE</v>
      </c>
      <c r="E8" t="str">
        <f t="shared" si="11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8" cm="1">
        <f t="array" ref="F8">INDEX(_xlfn.FILTERXML(E8,"//latitude"),1)</f>
        <v>34.331837</v>
      </c>
      <c r="G8" cm="1">
        <f t="array" ref="G8">INDEX(_xlfn.FILTERXML(E8,"//longitude"),1)</f>
        <v>132.693207</v>
      </c>
      <c r="H8">
        <v>34.331837</v>
      </c>
      <c r="I8">
        <v>132.693207</v>
      </c>
    </row>
    <row r="9" spans="1:9" x14ac:dyDescent="0.4">
      <c r="A9" t="s">
        <v>11</v>
      </c>
      <c r="B9" t="s">
        <v>111</v>
      </c>
      <c r="C9" t="str">
        <f t="shared" si="9"/>
        <v>大阪府守口市外島町２</v>
      </c>
      <c r="D9" s="2" t="str">
        <f t="shared" si="10"/>
        <v>http://geocode.csis.u-tokyo.ac.jp/cgi-bin/simple_geocode.cgi?charset=UTF8&amp;addr=%E5%A4%A7%E9%98%AA%E5%BA%9C%E5%AE%88%E5%8F%A3%E5%B8%82%E5%A4%96%E5%B3%B6%E7%94%BA%EF%BC%92</v>
      </c>
      <c r="E9" t="str">
        <f t="shared" si="11"/>
        <v xml:space="preserve">&lt;?xml version="1.0" encoding="UTF-8" ?&gt;
&lt;results&gt;
&lt;query&gt;大阪府守口市外島町２&lt;/query&gt;
&lt;geodetic&gt;wgs1984&lt;/geodetic&gt;
&lt;iConf&gt;5&lt;/iConf&gt;
&lt;converted&gt;大阪府守口市外島町２&lt;/converted&gt;
&lt;candidate&gt;
&lt;address&gt;大阪府/守口市/外島町/２番&lt;/address&gt;
&lt;longitude&gt;135.562943&lt;/longitude&gt;
&lt;latitude&gt;34.742210&lt;/latitude&gt;
&lt;iLvl&gt;7&lt;/iLvl&gt;
&lt;/candidate&gt;
&lt;/results&gt;
</v>
      </c>
      <c r="F9" cm="1">
        <f t="array" ref="F9">INDEX(_xlfn.FILTERXML(E9,"//latitude"),1)</f>
        <v>34.74221</v>
      </c>
      <c r="G9" cm="1">
        <f t="array" ref="G9">INDEX(_xlfn.FILTERXML(E9,"//longitude"),1)</f>
        <v>135.56294299999999</v>
      </c>
      <c r="H9">
        <v>34.74221</v>
      </c>
      <c r="I9">
        <v>135.56294299999999</v>
      </c>
    </row>
    <row r="10" spans="1:9" x14ac:dyDescent="0.4">
      <c r="A10" t="s">
        <v>9</v>
      </c>
      <c r="B10" t="s">
        <v>112</v>
      </c>
      <c r="C10" t="str">
        <f t="shared" si="9"/>
        <v>東京都三鷹市下連雀</v>
      </c>
      <c r="D10" s="2" t="str">
        <f t="shared" si="10"/>
        <v>http://geocode.csis.u-tokyo.ac.jp/cgi-bin/simple_geocode.cgi?charset=UTF8&amp;addr=%E6%9D%B1%E4%BA%AC%E9%83%BD%E4%B8%89%E9%B7%B9%E5%B8%82%E4%B8%8B%E9%80%A3%E9%9B%80</v>
      </c>
      <c r="E10" t="str">
        <f t="shared" si="11"/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10" cm="1">
        <f t="array" ref="F10">INDEX(_xlfn.FILTERXML(E10,"//latitude"),1)</f>
        <v>35.695239999999998</v>
      </c>
      <c r="G10" cm="1">
        <f t="array" ref="G10">INDEX(_xlfn.FILTERXML(E10,"//longitude"),1)</f>
        <v>139.57015999999999</v>
      </c>
      <c r="H10">
        <v>35.695239999999998</v>
      </c>
      <c r="I10">
        <v>139.57015999999999</v>
      </c>
    </row>
    <row r="11" spans="1:9" x14ac:dyDescent="0.4">
      <c r="A11" t="s">
        <v>10</v>
      </c>
      <c r="B11" t="s">
        <v>113</v>
      </c>
      <c r="C11" t="str">
        <f t="shared" si="9"/>
        <v>神奈川県相模原市南区東大沼</v>
      </c>
      <c r="D11" s="2" t="str">
        <f t="shared" si="10"/>
        <v>http://geocode.csis.u-tokyo.ac.jp/cgi-bin/simple_geocode.cgi?charset=UTF8&amp;addr=%E7%A5%9E%E5%A5%88%E5%B7%9D%E7%9C%8C%E7%9B%B8%E6%A8%A1%E5%8E%9F%E5%B8%82%E5%8D%97%E5%8C%BA%E6%9D%B1%E5%A4%A7%E6%B2%BC</v>
      </c>
      <c r="E11" t="str">
        <f t="shared" si="11"/>
        <v xml:space="preserve">&lt;?xml version="1.0" encoding="UTF-8" ?&gt;
&lt;results&gt;
&lt;query&gt;神奈川県相模原市南区東大沼&lt;/query&gt;
&lt;geodetic&gt;wgs1984&lt;/geodetic&gt;
&lt;iConf&gt;5&lt;/iConf&gt;
&lt;converted&gt;神奈川県相模原市南区東大沼&lt;/converted&gt;
&lt;candidate&gt;
&lt;address&gt;神奈川県/相模原市/南区/東大沼&lt;/address&gt;
&lt;longitude&gt;139.422104&lt;/longitude&gt;
&lt;latitude&gt;35.547192&lt;/latitude&gt;
&lt;iLvl&gt;5&lt;/iLvl&gt;
&lt;/candidate&gt;
&lt;/results&gt;
</v>
      </c>
      <c r="F11" cm="1">
        <f t="array" ref="F11">INDEX(_xlfn.FILTERXML(E11,"//latitude"),1)</f>
        <v>35.547192000000003</v>
      </c>
      <c r="G11" cm="1">
        <f t="array" ref="G11">INDEX(_xlfn.FILTERXML(E11,"//longitude"),1)</f>
        <v>139.42210399999999</v>
      </c>
      <c r="H11">
        <v>35.547192000000003</v>
      </c>
      <c r="I11">
        <v>139.42210399999999</v>
      </c>
    </row>
    <row r="12" spans="1:9" x14ac:dyDescent="0.4">
      <c r="A12" t="s">
        <v>63</v>
      </c>
      <c r="B12" t="s">
        <v>114</v>
      </c>
      <c r="C12" t="str">
        <f t="shared" si="9"/>
        <v>三重県鈴鹿市若松西</v>
      </c>
      <c r="D12" s="2" t="str">
        <f t="shared" si="10"/>
        <v>http://geocode.csis.u-tokyo.ac.jp/cgi-bin/simple_geocode.cgi?charset=UTF8&amp;addr=%E4%B8%89%E9%87%8D%E7%9C%8C%E9%88%B4%E9%B9%BF%E5%B8%82%E8%8B%A5%E6%9D%BE%E8%A5%BF</v>
      </c>
      <c r="E12" t="str">
        <f t="shared" si="11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12" cm="1">
        <f t="array" ref="F12">INDEX(_xlfn.FILTERXML(E12,"//latitude"),1)</f>
        <v>34.863064000000001</v>
      </c>
      <c r="G12" cm="1">
        <f t="array" ref="G12">INDEX(_xlfn.FILTERXML(E12,"//longitude"),1)</f>
        <v>136.61016799999999</v>
      </c>
      <c r="H12">
        <v>34.863064000000001</v>
      </c>
      <c r="I12">
        <v>136.61016799999999</v>
      </c>
    </row>
    <row r="13" spans="1:9" x14ac:dyDescent="0.4">
      <c r="A13" t="s">
        <v>9</v>
      </c>
      <c r="B13" t="s">
        <v>115</v>
      </c>
      <c r="C13" t="str">
        <f t="shared" si="9"/>
        <v>東京都大田区</v>
      </c>
      <c r="D13" s="2" t="str">
        <f t="shared" si="10"/>
        <v>http://geocode.csis.u-tokyo.ac.jp/cgi-bin/simple_geocode.cgi?charset=UTF8&amp;addr=%E6%9D%B1%E4%BA%AC%E9%83%BD%E5%A4%A7%E7%94%B0%E5%8C%BA</v>
      </c>
      <c r="E13" t="str">
        <f t="shared" si="11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13" cm="1">
        <f t="array" ref="F13">INDEX(_xlfn.FILTERXML(E13,"//latitude"),1)</f>
        <v>35.561259999999997</v>
      </c>
      <c r="G13" cm="1">
        <f t="array" ref="G13">INDEX(_xlfn.FILTERXML(E13,"//longitude"),1)</f>
        <v>139.71598800000001</v>
      </c>
      <c r="H13">
        <v>35.561259999999997</v>
      </c>
      <c r="I13">
        <v>139.71598800000001</v>
      </c>
    </row>
    <row r="14" spans="1:9" x14ac:dyDescent="0.4">
      <c r="A14" t="s">
        <v>60</v>
      </c>
      <c r="B14" t="s">
        <v>116</v>
      </c>
      <c r="C14" t="str">
        <f t="shared" si="9"/>
        <v>愛知県半田市出口町</v>
      </c>
      <c r="D14" s="2" t="str">
        <f t="shared" si="10"/>
        <v>http://geocode.csis.u-tokyo.ac.jp/cgi-bin/simple_geocode.cgi?charset=UTF8&amp;addr=%E6%84%9B%E7%9F%A5%E7%9C%8C%E5%8D%8A%E7%94%B0%E5%B8%82%E5%87%BA%E5%8F%A3%E7%94%BA</v>
      </c>
      <c r="E14" t="str">
        <f t="shared" si="11"/>
        <v xml:space="preserve">&lt;?xml version="1.0" encoding="UTF-8" ?&gt;
&lt;results&gt;
&lt;query&gt;愛知県半田市出口町&lt;/query&gt;
&lt;geodetic&gt;wgs1984&lt;/geodetic&gt;
&lt;iConf&gt;5&lt;/iConf&gt;
&lt;converted&gt;愛知県半田市出口町&lt;/converted&gt;
&lt;candidate&gt;
&lt;address&gt;愛知県/半田市/出口町&lt;/address&gt;
&lt;longitude&gt;136.922531&lt;/longitude&gt;
&lt;latitude&gt;34.902016&lt;/latitude&gt;
&lt;iLvl&gt;5&lt;/iLvl&gt;
&lt;/candidate&gt;
&lt;/results&gt;
</v>
      </c>
      <c r="F14" cm="1">
        <f t="array" ref="F14">INDEX(_xlfn.FILTERXML(E14,"//latitude"),1)</f>
        <v>34.902016000000003</v>
      </c>
      <c r="G14" cm="1">
        <f t="array" ref="G14">INDEX(_xlfn.FILTERXML(E14,"//longitude"),1)</f>
        <v>136.92253099999999</v>
      </c>
      <c r="H14">
        <v>34.902016000000003</v>
      </c>
      <c r="I14">
        <v>136.92253099999999</v>
      </c>
    </row>
    <row r="15" spans="1:9" x14ac:dyDescent="0.4">
      <c r="A15" t="s">
        <v>88</v>
      </c>
      <c r="B15" t="s">
        <v>117</v>
      </c>
      <c r="C15" t="str">
        <f t="shared" si="9"/>
        <v>茨城県結城市結城</v>
      </c>
      <c r="D15" s="2" t="str">
        <f t="shared" si="10"/>
        <v>http://geocode.csis.u-tokyo.ac.jp/cgi-bin/simple_geocode.cgi?charset=UTF8&amp;addr=%E8%8C%A8%E5%9F%8E%E7%9C%8C%E7%B5%90%E5%9F%8E%E5%B8%82%E7%B5%90%E5%9F%8E</v>
      </c>
      <c r="E15" t="str">
        <f t="shared" si="11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15" cm="1">
        <f t="array" ref="F15">INDEX(_xlfn.FILTERXML(E15,"//latitude"),1)</f>
        <v>36.297339999999998</v>
      </c>
      <c r="G15" cm="1">
        <f t="array" ref="G15">INDEX(_xlfn.FILTERXML(E15,"//longitude"),1)</f>
        <v>139.87222299999999</v>
      </c>
      <c r="H15">
        <v>36.297339999999998</v>
      </c>
      <c r="I15">
        <v>139.87222299999999</v>
      </c>
    </row>
    <row r="16" spans="1:9" x14ac:dyDescent="0.4">
      <c r="A16" t="s">
        <v>14</v>
      </c>
      <c r="B16" t="s">
        <v>118</v>
      </c>
      <c r="C16" t="str">
        <f t="shared" si="9"/>
        <v>埼玉県さいたま市北区今羽町</v>
      </c>
      <c r="D16" s="2" t="str">
        <f t="shared" si="10"/>
        <v>http://geocode.csis.u-tokyo.ac.jp/cgi-bin/simple_geocode.cgi?charset=UTF8&amp;addr=%E5%9F%BC%E7%8E%89%E7%9C%8C%E3%81%95%E3%81%84%E3%81%9F%E3%81%BE%E5%B8%82%E5%8C%97%E5%8C%BA%E4%BB%8A%E7%BE%BD%E7%94%BA</v>
      </c>
      <c r="E16" t="str">
        <f t="shared" si="11"/>
        <v xml:space="preserve">&lt;?xml version="1.0" encoding="UTF-8" ?&gt;
&lt;results&gt;
&lt;query&gt;埼玉県さいたま市北区今羽町&lt;/query&gt;
&lt;geodetic&gt;wgs1984&lt;/geodetic&gt;
&lt;iConf&gt;5&lt;/iConf&gt;
&lt;converted&gt;埼玉県さいたま市北区今羽町&lt;/converted&gt;
&lt;candidate&gt;
&lt;address&gt;埼玉県/さいたま市/北区/今羽町&lt;/address&gt;
&lt;longitude&gt;139.622452&lt;/longitude&gt;
&lt;latitude&gt;35.952587&lt;/latitude&gt;
&lt;iLvl&gt;5&lt;/iLvl&gt;
&lt;/candidate&gt;
&lt;/results&gt;
</v>
      </c>
      <c r="F16" cm="1">
        <f t="array" ref="F16">INDEX(_xlfn.FILTERXML(E16,"//latitude"),1)</f>
        <v>35.952587000000001</v>
      </c>
      <c r="G16" cm="1">
        <f t="array" ref="G16">INDEX(_xlfn.FILTERXML(E16,"//longitude"),1)</f>
        <v>139.62245200000001</v>
      </c>
      <c r="H16">
        <v>35.952587000000001</v>
      </c>
      <c r="I16">
        <v>139.62245200000001</v>
      </c>
    </row>
    <row r="17" spans="1:9" x14ac:dyDescent="0.4">
      <c r="A17" t="s">
        <v>9</v>
      </c>
      <c r="B17" t="s">
        <v>119</v>
      </c>
      <c r="C17" t="str">
        <f t="shared" si="9"/>
        <v>東京都調布市布田</v>
      </c>
      <c r="D17" s="2" t="str">
        <f t="shared" si="10"/>
        <v>http://geocode.csis.u-tokyo.ac.jp/cgi-bin/simple_geocode.cgi?charset=UTF8&amp;addr=%E6%9D%B1%E4%BA%AC%E9%83%BD%E8%AA%BF%E5%B8%83%E5%B8%82%E5%B8%83%E7%94%B0</v>
      </c>
      <c r="E17" t="str">
        <f t="shared" si="11"/>
        <v xml:space="preserve">&lt;?xml version="1.0" encoding="UTF-8" ?&gt;
&lt;results&gt;
&lt;query&gt;東京都調布市布田&lt;/query&gt;
&lt;geodetic&gt;wgs1984&lt;/geodetic&gt;
&lt;iConf&gt;5&lt;/iConf&gt;
&lt;converted&gt;東京都調布市布田&lt;/converted&gt;
&lt;candidate&gt;
&lt;address&gt;東京都/調布市/布田&lt;/address&gt;
&lt;longitude&gt;139.545654&lt;/longitude&gt;
&lt;latitude&gt;35.653183&lt;/latitude&gt;
&lt;iLvl&gt;5&lt;/iLvl&gt;
&lt;/candidate&gt;
&lt;/results&gt;
</v>
      </c>
      <c r="F17" cm="1">
        <f t="array" ref="F17">INDEX(_xlfn.FILTERXML(E17,"//latitude"),1)</f>
        <v>35.653182999999999</v>
      </c>
      <c r="G17" cm="1">
        <f t="array" ref="G17">INDEX(_xlfn.FILTERXML(E17,"//longitude"),1)</f>
        <v>139.54565400000001</v>
      </c>
      <c r="H17">
        <v>35.653182999999999</v>
      </c>
      <c r="I17">
        <v>139.54565400000001</v>
      </c>
    </row>
    <row r="18" spans="1:9" x14ac:dyDescent="0.4">
      <c r="A18" t="s">
        <v>120</v>
      </c>
      <c r="B18" t="s">
        <v>121</v>
      </c>
      <c r="C18" t="str">
        <f t="shared" si="9"/>
        <v>新潟県新発田市</v>
      </c>
      <c r="D18" s="2" t="str">
        <f t="shared" si="10"/>
        <v>http://geocode.csis.u-tokyo.ac.jp/cgi-bin/simple_geocode.cgi?charset=UTF8&amp;addr=%E6%96%B0%E6%BD%9F%E7%9C%8C%E6%96%B0%E7%99%BA%E7%94%B0%E5%B8%82</v>
      </c>
      <c r="E18" t="str">
        <f t="shared" si="11"/>
        <v xml:space="preserve">&lt;?xml version="1.0" encoding="UTF-8" ?&gt;
&lt;results&gt;
&lt;query&gt;新潟県新発田市&lt;/query&gt;
&lt;geodetic&gt;wgs1984&lt;/geodetic&gt;
&lt;iConf&gt;5&lt;/iConf&gt;
&lt;converted&gt;新潟県新発田市&lt;/converted&gt;
&lt;candidate&gt;
&lt;address&gt;新潟県/新発田市&lt;/address&gt;
&lt;longitude&gt;139.327896&lt;/longitude&gt;
&lt;latitude&gt;37.950882&lt;/latitude&gt;
&lt;iLvl&gt;3&lt;/iLvl&gt;
&lt;/candidate&gt;
&lt;/results&gt;
</v>
      </c>
      <c r="F18" cm="1">
        <f t="array" ref="F18">INDEX(_xlfn.FILTERXML(E18,"//latitude"),1)</f>
        <v>37.950882</v>
      </c>
      <c r="G18" cm="1">
        <f t="array" ref="G18">INDEX(_xlfn.FILTERXML(E18,"//longitude"),1)</f>
        <v>139.32789600000001</v>
      </c>
      <c r="H18">
        <v>37.950882</v>
      </c>
      <c r="I18">
        <v>139.32789600000001</v>
      </c>
    </row>
    <row r="19" spans="1:9" x14ac:dyDescent="0.4">
      <c r="A19" t="s">
        <v>14</v>
      </c>
      <c r="B19" t="s">
        <v>122</v>
      </c>
      <c r="C19" t="str">
        <f t="shared" si="9"/>
        <v>埼玉県川口市芝中田</v>
      </c>
      <c r="D19" s="2" t="str">
        <f t="shared" si="10"/>
        <v>http://geocode.csis.u-tokyo.ac.jp/cgi-bin/simple_geocode.cgi?charset=UTF8&amp;addr=%E5%9F%BC%E7%8E%89%E7%9C%8C%E5%B7%9D%E5%8F%A3%E5%B8%82%E8%8A%9D%E4%B8%AD%E7%94%B0</v>
      </c>
      <c r="E19" t="str">
        <f t="shared" si="11"/>
        <v xml:space="preserve">&lt;?xml version="1.0" encoding="UTF-8" ?&gt;
&lt;results&gt;
&lt;query&gt;埼玉県川口市芝中田&lt;/query&gt;
&lt;geodetic&gt;wgs1984&lt;/geodetic&gt;
&lt;iConf&gt;5&lt;/iConf&gt;
&lt;converted&gt;埼玉県川口市芝中田&lt;/converted&gt;
&lt;candidate&gt;
&lt;address&gt;埼玉県/川口市/芝中田&lt;/address&gt;
&lt;longitude&gt;139.699020&lt;/longitude&gt;
&lt;latitude&gt;35.829391&lt;/latitude&gt;
&lt;iLvl&gt;5&lt;/iLvl&gt;
&lt;/candidate&gt;
&lt;/results&gt;
</v>
      </c>
      <c r="F19" cm="1">
        <f t="array" ref="F19">INDEX(_xlfn.FILTERXML(E19,"//latitude"),1)</f>
        <v>35.829391000000001</v>
      </c>
      <c r="G19" cm="1">
        <f t="array" ref="G19">INDEX(_xlfn.FILTERXML(E19,"//longitude"),1)</f>
        <v>139.69901999999999</v>
      </c>
      <c r="H19">
        <v>35.829391000000001</v>
      </c>
      <c r="I19">
        <v>139.69901999999999</v>
      </c>
    </row>
    <row r="20" spans="1:9" x14ac:dyDescent="0.4">
      <c r="A20" t="s">
        <v>63</v>
      </c>
      <c r="B20" t="s">
        <v>85</v>
      </c>
      <c r="C20" t="str">
        <f t="shared" si="9"/>
        <v>三重県松阪市平成町</v>
      </c>
      <c r="D20" s="2" t="str">
        <f t="shared" si="10"/>
        <v>http://geocode.csis.u-tokyo.ac.jp/cgi-bin/simple_geocode.cgi?charset=UTF8&amp;addr=%E4%B8%89%E9%87%8D%E7%9C%8C%E6%9D%BE%E9%98%AA%E5%B8%82%E5%B9%B3%E6%88%90%E7%94%BA</v>
      </c>
      <c r="E20" t="str">
        <f t="shared" si="11"/>
        <v xml:space="preserve">&lt;?xml version="1.0" encoding="UTF-8" ?&gt;
&lt;results&gt;
&lt;query&gt;三重県松阪市平成町&lt;/query&gt;
&lt;geodetic&gt;wgs1984&lt;/geodetic&gt;
&lt;iConf&gt;5&lt;/iConf&gt;
&lt;converted&gt;三重県松阪市平成町&lt;/converted&gt;
&lt;candidate&gt;
&lt;address&gt;三重県/松阪市/平成町&lt;/address&gt;
&lt;longitude&gt;136.493927&lt;/longitude&gt;
&lt;latitude&gt;34.555141&lt;/latitude&gt;
&lt;iLvl&gt;5&lt;/iLvl&gt;
&lt;/candidate&gt;
&lt;/results&gt;
</v>
      </c>
      <c r="F20" cm="1">
        <f t="array" ref="F20">INDEX(_xlfn.FILTERXML(E20,"//latitude"),1)</f>
        <v>34.555140999999999</v>
      </c>
      <c r="G20" cm="1">
        <f t="array" ref="G20">INDEX(_xlfn.FILTERXML(E20,"//longitude"),1)</f>
        <v>136.49392700000001</v>
      </c>
      <c r="H20">
        <v>34.555140999999999</v>
      </c>
      <c r="I20">
        <v>136.49392700000001</v>
      </c>
    </row>
    <row r="21" spans="1:9" x14ac:dyDescent="0.4">
      <c r="A21" t="s">
        <v>48</v>
      </c>
      <c r="B21" t="s">
        <v>123</v>
      </c>
      <c r="C21" t="str">
        <f t="shared" si="9"/>
        <v>兵庫県姫路市新在家中の町</v>
      </c>
      <c r="D21" s="2" t="str">
        <f t="shared" si="10"/>
        <v>http://geocode.csis.u-tokyo.ac.jp/cgi-bin/simple_geocode.cgi?charset=UTF8&amp;addr=%E5%85%B5%E5%BA%AB%E7%9C%8C%E5%A7%AB%E8%B7%AF%E5%B8%82%E6%96%B0%E5%9C%A8%E5%AE%B6%E4%B8%AD%E3%81%AE%E7%94%BA</v>
      </c>
      <c r="E21" t="str">
        <f t="shared" si="11"/>
        <v xml:space="preserve">&lt;?xml version="1.0" encoding="UTF-8" ?&gt;
&lt;results&gt;
&lt;query&gt;兵庫県姫路市新在家中の町&lt;/query&gt;
&lt;geodetic&gt;wgs1984&lt;/geodetic&gt;
&lt;iConf&gt;5&lt;/iConf&gt;
&lt;converted&gt;兵庫県姫路市新在家中の町&lt;/converted&gt;
&lt;candidate&gt;
&lt;address&gt;兵庫県/姫路市/新在家中の町&lt;/address&gt;
&lt;longitude&gt;134.684509&lt;/longitude&gt;
&lt;latitude&gt;34.846470&lt;/latitude&gt;
&lt;iLvl&gt;5&lt;/iLvl&gt;
&lt;/candidate&gt;
&lt;/results&gt;
</v>
      </c>
      <c r="F21" cm="1">
        <f t="array" ref="F21">INDEX(_xlfn.FILTERXML(E21,"//latitude"),1)</f>
        <v>34.846469999999997</v>
      </c>
      <c r="G21" cm="1">
        <f t="array" ref="G21">INDEX(_xlfn.FILTERXML(E21,"//longitude"),1)</f>
        <v>134.68450899999999</v>
      </c>
      <c r="H21">
        <v>34.846469999999997</v>
      </c>
      <c r="I21">
        <v>134.68450899999999</v>
      </c>
    </row>
    <row r="22" spans="1:9" x14ac:dyDescent="0.4">
      <c r="A22" t="s">
        <v>86</v>
      </c>
      <c r="B22" t="s">
        <v>87</v>
      </c>
      <c r="C22" t="str">
        <f t="shared" si="9"/>
        <v>石川県小松市塩原町ホ</v>
      </c>
      <c r="D22" s="2" t="str">
        <f t="shared" si="10"/>
        <v>http://geocode.csis.u-tokyo.ac.jp/cgi-bin/simple_geocode.cgi?charset=UTF8&amp;addr=%E7%9F%B3%E5%B7%9D%E7%9C%8C%E5%B0%8F%E6%9D%BE%E5%B8%82%E5%A1%A9%E5%8E%9F%E7%94%BA%E3%83%9B</v>
      </c>
      <c r="E22" t="str">
        <f t="shared" si="11"/>
        <v xml:space="preserve">&lt;?xml version="1.0" encoding="UTF-8" ?&gt;
&lt;results&gt;
&lt;query&gt;石川県小松市塩原町ホ&lt;/query&gt;
&lt;geodetic&gt;wgs1984&lt;/geodetic&gt;
&lt;iConf&gt;5&lt;/iConf&gt;
&lt;converted&gt;石川県小松市塩原町&lt;/converted&gt;
&lt;candidate&gt;
&lt;address&gt;石川県/小松市/塩原町&lt;/address&gt;
&lt;longitude&gt;136.519287&lt;/longitude&gt;
&lt;latitude&gt;36.334869&lt;/latitude&gt;
&lt;iLvl&gt;5&lt;/iLvl&gt;
&lt;/candidate&gt;
&lt;/results&gt;
</v>
      </c>
      <c r="F22" cm="1">
        <f t="array" ref="F22">INDEX(_xlfn.FILTERXML(E22,"//latitude"),1)</f>
        <v>36.334868999999998</v>
      </c>
      <c r="G22" cm="1">
        <f t="array" ref="G22">INDEX(_xlfn.FILTERXML(E22,"//longitude"),1)</f>
        <v>136.51928699999999</v>
      </c>
      <c r="H22">
        <v>36.334868999999998</v>
      </c>
      <c r="I22">
        <v>136.51928699999999</v>
      </c>
    </row>
    <row r="23" spans="1:9" x14ac:dyDescent="0.4">
      <c r="A23" t="s">
        <v>88</v>
      </c>
      <c r="B23" t="s">
        <v>89</v>
      </c>
      <c r="C23" t="str">
        <f t="shared" si="9"/>
        <v>茨城県ひたちなか市中根</v>
      </c>
      <c r="D23" s="2" t="str">
        <f t="shared" si="10"/>
        <v>http://geocode.csis.u-tokyo.ac.jp/cgi-bin/simple_geocode.cgi?charset=UTF8&amp;addr=%E8%8C%A8%E5%9F%8E%E7%9C%8C%E3%81%B2%E3%81%9F%E3%81%A1%E3%81%AA%E3%81%8B%E5%B8%82%E4%B8%AD%E6%A0%B9</v>
      </c>
      <c r="E23" t="str">
        <f t="shared" si="11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23" cm="1">
        <f t="array" ref="F23">INDEX(_xlfn.FILTERXML(E23,"//latitude"),1)</f>
        <v>36.389361999999998</v>
      </c>
      <c r="G23" cm="1">
        <f t="array" ref="G23">INDEX(_xlfn.FILTERXML(E23,"//longitude"),1)</f>
        <v>140.55647300000001</v>
      </c>
      <c r="H23">
        <v>36.389361999999998</v>
      </c>
      <c r="I23">
        <v>140.55647300000001</v>
      </c>
    </row>
    <row r="24" spans="1:9" x14ac:dyDescent="0.4">
      <c r="A24" t="s">
        <v>65</v>
      </c>
      <c r="B24" t="s">
        <v>90</v>
      </c>
      <c r="C24" t="str">
        <f t="shared" ref="C24:C44" si="12">+A24&amp;B24</f>
        <v>千葉県船橋市前原東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http://geocode.csis.u-tokyo.ac.jp/cgi-bin/simple_geocode.cgi?charset=UTF8&amp;addr=%E5%8D%83%E8%91%89%E7%9C%8C%E8%88%B9%E6%A9%8B%E5%B8%82%E5%89%8D%E5%8E%9F%E6%9D%B1</v>
      </c>
      <c r="E24" t="str">
        <f t="shared" ref="E24:E44" si="14" xml:space="preserve"> _xlfn.WEBSERVICE(D24)</f>
        <v xml:space="preserve">&lt;?xml version="1.0" encoding="UTF-8" ?&gt;
&lt;results&gt;
&lt;query&gt;千葉県船橋市前原東&lt;/query&gt;
&lt;geodetic&gt;wgs1984&lt;/geodetic&gt;
&lt;iConf&gt;5&lt;/iConf&gt;
&lt;converted&gt;千葉県船橋市前原東&lt;/converted&gt;
&lt;candidate&gt;
&lt;address&gt;千葉県/船橋市/前原東&lt;/address&gt;
&lt;longitude&gt;140.026184&lt;/longitude&gt;
&lt;latitude&gt;35.691940&lt;/latitude&gt;
&lt;iLvl&gt;5&lt;/iLvl&gt;
&lt;/candidate&gt;
&lt;/results&gt;
</v>
      </c>
      <c r="F24" cm="1">
        <f t="array" ref="F24">INDEX(_xlfn.FILTERXML(E24,"//latitude"),1)</f>
        <v>35.691940000000002</v>
      </c>
      <c r="G24" cm="1">
        <f t="array" ref="G24">INDEX(_xlfn.FILTERXML(E24,"//longitude"),1)</f>
        <v>140.026184</v>
      </c>
      <c r="H24">
        <v>35.691940000000002</v>
      </c>
      <c r="I24">
        <v>140.026184</v>
      </c>
    </row>
    <row r="25" spans="1:9" x14ac:dyDescent="0.4">
      <c r="A25" t="s">
        <v>91</v>
      </c>
      <c r="B25" t="s">
        <v>92</v>
      </c>
      <c r="C25" t="str">
        <f t="shared" si="12"/>
        <v>岡山県岡山市南区浦安西町</v>
      </c>
      <c r="D25" s="2" t="str">
        <f t="shared" si="13"/>
        <v>http://geocode.csis.u-tokyo.ac.jp/cgi-bin/simple_geocode.cgi?charset=UTF8&amp;addr=%E5%B2%A1%E5%B1%B1%E7%9C%8C%E5%B2%A1%E5%B1%B1%E5%B8%82%E5%8D%97%E5%8C%BA%E6%B5%A6%E5%AE%89%E8%A5%BF%E7%94%BA</v>
      </c>
      <c r="E25" t="str">
        <f t="shared" si="14"/>
        <v xml:space="preserve">&lt;?xml version="1.0" encoding="UTF-8" ?&gt;
&lt;results&gt;
&lt;query&gt;岡山県岡山市南区浦安西町&lt;/query&gt;
&lt;geodetic&gt;wgs1984&lt;/geodetic&gt;
&lt;iConf&gt;5&lt;/iConf&gt;
&lt;converted&gt;岡山県岡山市南区浦安西町&lt;/converted&gt;
&lt;candidate&gt;
&lt;address&gt;岡山県/岡山市/南区/浦安西町&lt;/address&gt;
&lt;longitude&gt;133.911835&lt;/longitude&gt;
&lt;latitude&gt;34.605900&lt;/latitude&gt;
&lt;iLvl&gt;5&lt;/iLvl&gt;
&lt;/candidate&gt;
&lt;/results&gt;
</v>
      </c>
      <c r="F25" cm="1">
        <f t="array" ref="F25">INDEX(_xlfn.FILTERXML(E25,"//latitude"),1)</f>
        <v>34.605899999999998</v>
      </c>
      <c r="G25" cm="1">
        <f t="array" ref="G25">INDEX(_xlfn.FILTERXML(E25,"//longitude"),1)</f>
        <v>133.911835</v>
      </c>
      <c r="H25">
        <v>34.605899999999998</v>
      </c>
      <c r="I25">
        <v>133.911835</v>
      </c>
    </row>
    <row r="26" spans="1:9" x14ac:dyDescent="0.4">
      <c r="A26" t="s">
        <v>91</v>
      </c>
      <c r="B26" t="s">
        <v>93</v>
      </c>
      <c r="C26" t="str">
        <f t="shared" si="12"/>
        <v>岡山県赤磐市</v>
      </c>
      <c r="D26" s="2" t="str">
        <f t="shared" si="13"/>
        <v>http://geocode.csis.u-tokyo.ac.jp/cgi-bin/simple_geocode.cgi?charset=UTF8&amp;addr=%E5%B2%A1%E5%B1%B1%E7%9C%8C%E8%B5%A4%E7%A3%90%E5%B8%82</v>
      </c>
      <c r="E26" t="str">
        <f t="shared" si="14"/>
        <v xml:space="preserve">&lt;?xml version="1.0" encoding="UTF-8" ?&gt;
&lt;results&gt;
&lt;query&gt;岡山県赤磐市&lt;/query&gt;
&lt;geodetic&gt;wgs1984&lt;/geodetic&gt;
&lt;iConf&gt;5&lt;/iConf&gt;
&lt;converted&gt;岡山県赤磐市&lt;/converted&gt;
&lt;candidate&gt;
&lt;address&gt;岡山県/赤磐市&lt;/address&gt;
&lt;longitude&gt;134.018845&lt;/longitude&gt;
&lt;latitude&gt;34.755398&lt;/latitude&gt;
&lt;iLvl&gt;3&lt;/iLvl&gt;
&lt;/candidate&gt;
&lt;/results&gt;
</v>
      </c>
      <c r="F26" cm="1">
        <f t="array" ref="F26">INDEX(_xlfn.FILTERXML(E26,"//latitude"),1)</f>
        <v>34.755398</v>
      </c>
      <c r="G26" cm="1">
        <f t="array" ref="G26">INDEX(_xlfn.FILTERXML(E26,"//longitude"),1)</f>
        <v>134.018845</v>
      </c>
      <c r="H26">
        <v>34.755398</v>
      </c>
      <c r="I26">
        <v>134.018845</v>
      </c>
    </row>
    <row r="27" spans="1:9" x14ac:dyDescent="0.4">
      <c r="A27" t="s">
        <v>120</v>
      </c>
      <c r="B27" t="s">
        <v>124</v>
      </c>
      <c r="C27" t="str">
        <f t="shared" si="12"/>
        <v>新潟県長岡市宮原３丁目</v>
      </c>
      <c r="D27" s="2" t="str">
        <f t="shared" si="13"/>
        <v>http://geocode.csis.u-tokyo.ac.jp/cgi-bin/simple_geocode.cgi?charset=UTF8&amp;addr=%E6%96%B0%E6%BD%9F%E7%9C%8C%E9%95%B7%E5%B2%A1%E5%B8%82%E5%AE%AE%E5%8E%9F%EF%BC%93%E4%B8%81%E7%9B%AE</v>
      </c>
      <c r="E27" t="str">
        <f t="shared" si="14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27" cm="1">
        <f t="array" ref="F27">INDEX(_xlfn.FILTERXML(E27,"//latitude"),1)</f>
        <v>37.437866</v>
      </c>
      <c r="G27" cm="1">
        <f t="array" ref="G27">INDEX(_xlfn.FILTERXML(E27,"//longitude"),1)</f>
        <v>138.843964</v>
      </c>
      <c r="H27">
        <v>37.437866</v>
      </c>
      <c r="I27">
        <v>138.843964</v>
      </c>
    </row>
    <row r="28" spans="1:9" x14ac:dyDescent="0.4">
      <c r="A28" t="s">
        <v>9</v>
      </c>
      <c r="B28" t="s">
        <v>94</v>
      </c>
      <c r="C28" t="str">
        <f t="shared" si="12"/>
        <v>東京都八王子市小比企町</v>
      </c>
      <c r="D28" s="2" t="str">
        <f t="shared" si="13"/>
        <v>http://geocode.csis.u-tokyo.ac.jp/cgi-bin/simple_geocode.cgi?charset=UTF8&amp;addr=%E6%9D%B1%E4%BA%AC%E9%83%BD%E5%85%AB%E7%8E%8B%E5%AD%90%E5%B8%82%E5%B0%8F%E6%AF%94%E4%BC%81%E7%94%BA</v>
      </c>
      <c r="E28" t="str">
        <f t="shared" si="14"/>
        <v xml:space="preserve">&lt;?xml version="1.0" encoding="UTF-8" ?&gt;
&lt;results&gt;
&lt;query&gt;東京都八王子市小比企町&lt;/query&gt;
&lt;geodetic&gt;wgs1984&lt;/geodetic&gt;
&lt;iConf&gt;5&lt;/iConf&gt;
&lt;converted&gt;東京都八王子市小比企町&lt;/converted&gt;
&lt;candidate&gt;
&lt;address&gt;東京都/八王子市/小比企町&lt;/address&gt;
&lt;longitude&gt;139.323425&lt;/longitude&gt;
&lt;latitude&gt;35.639656&lt;/latitude&gt;
&lt;iLvl&gt;5&lt;/iLvl&gt;
&lt;/candidate&gt;
&lt;/results&gt;
</v>
      </c>
      <c r="F28" cm="1">
        <f t="array" ref="F28">INDEX(_xlfn.FILTERXML(E28,"//latitude"),1)</f>
        <v>35.639656000000002</v>
      </c>
      <c r="G28" cm="1">
        <f t="array" ref="G28">INDEX(_xlfn.FILTERXML(E28,"//longitude"),1)</f>
        <v>139.32342499999999</v>
      </c>
      <c r="H28">
        <v>35.639656000000002</v>
      </c>
      <c r="I28">
        <v>139.32342499999999</v>
      </c>
    </row>
    <row r="29" spans="1:9" x14ac:dyDescent="0.4">
      <c r="A29" t="s">
        <v>48</v>
      </c>
      <c r="B29" t="s">
        <v>95</v>
      </c>
      <c r="C29" t="str">
        <f t="shared" si="12"/>
        <v>兵庫県加古郡稲美町野寺</v>
      </c>
      <c r="D29" s="2" t="str">
        <f t="shared" si="13"/>
        <v>http://geocode.csis.u-tokyo.ac.jp/cgi-bin/simple_geocode.cgi?charset=UTF8&amp;addr=%E5%85%B5%E5%BA%AB%E7%9C%8C%E5%8A%A0%E5%8F%A4%E9%83%A1%E7%A8%B2%E7%BE%8E%E7%94%BA%E9%87%8E%E5%AF%BA</v>
      </c>
      <c r="E29" t="str">
        <f t="shared" si="14"/>
        <v xml:space="preserve">&lt;?xml version="1.0" encoding="UTF-8" ?&gt;
&lt;results&gt;
&lt;query&gt;兵庫県加古郡稲美町野寺&lt;/query&gt;
&lt;geodetic&gt;wgs1984&lt;/geodetic&gt;
&lt;iConf&gt;5&lt;/iConf&gt;
&lt;converted&gt;兵庫県加古郡稲美町野寺&lt;/converted&gt;
&lt;candidate&gt;
&lt;address&gt;兵庫県/加古郡/稲美町/野寺&lt;/address&gt;
&lt;longitude&gt;134.940872&lt;/longitude&gt;
&lt;latitude&gt;34.759708&lt;/latitude&gt;
&lt;iLvl&gt;5&lt;/iLvl&gt;
&lt;/candidate&gt;
&lt;/results&gt;
</v>
      </c>
      <c r="F29" cm="1">
        <f t="array" ref="F29">INDEX(_xlfn.FILTERXML(E29,"//latitude"),1)</f>
        <v>34.759708000000003</v>
      </c>
      <c r="G29" cm="1">
        <f t="array" ref="G29">INDEX(_xlfn.FILTERXML(E29,"//longitude"),1)</f>
        <v>134.94087200000001</v>
      </c>
      <c r="H29">
        <v>34.759708000000003</v>
      </c>
      <c r="I29">
        <v>134.94087200000001</v>
      </c>
    </row>
    <row r="30" spans="1:9" x14ac:dyDescent="0.4">
      <c r="A30" t="s">
        <v>60</v>
      </c>
      <c r="B30" t="s">
        <v>125</v>
      </c>
      <c r="C30" t="str">
        <f t="shared" si="12"/>
        <v>愛知県海部郡飛島村</v>
      </c>
      <c r="D30" s="2" t="str">
        <f t="shared" si="13"/>
        <v>http://geocode.csis.u-tokyo.ac.jp/cgi-bin/simple_geocode.cgi?charset=UTF8&amp;addr=%E6%84%9B%E7%9F%A5%E7%9C%8C%E6%B5%B7%E9%83%A8%E9%83%A1%E9%A3%9B%E5%B3%B6%E6%9D%91</v>
      </c>
      <c r="E30" t="str">
        <f t="shared" si="14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30" cm="1">
        <f t="array" ref="F30">INDEX(_xlfn.FILTERXML(E30,"//latitude"),1)</f>
        <v>35.078803999999998</v>
      </c>
      <c r="G30" cm="1">
        <f t="array" ref="G30">INDEX(_xlfn.FILTERXML(E30,"//longitude"),1)</f>
        <v>136.79115300000001</v>
      </c>
      <c r="H30">
        <v>35.078803999999998</v>
      </c>
      <c r="I30">
        <v>136.79115300000001</v>
      </c>
    </row>
    <row r="31" spans="1:9" x14ac:dyDescent="0.4">
      <c r="A31" t="s">
        <v>60</v>
      </c>
      <c r="B31" t="s">
        <v>126</v>
      </c>
      <c r="C31" t="str">
        <f t="shared" si="12"/>
        <v>愛知県瀬戸市</v>
      </c>
      <c r="D31" s="2" t="str">
        <f t="shared" si="13"/>
        <v>http://geocode.csis.u-tokyo.ac.jp/cgi-bin/simple_geocode.cgi?charset=UTF8&amp;addr=%E6%84%9B%E7%9F%A5%E7%9C%8C%E7%80%AC%E6%88%B8%E5%B8%82</v>
      </c>
      <c r="E31" t="str">
        <f t="shared" si="14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31" cm="1">
        <f t="array" ref="F31">INDEX(_xlfn.FILTERXML(E31,"//latitude"),1)</f>
        <v>35.223621000000001</v>
      </c>
      <c r="G31" cm="1">
        <f t="array" ref="G31">INDEX(_xlfn.FILTERXML(E31,"//longitude"),1)</f>
        <v>137.08412200000001</v>
      </c>
      <c r="H31">
        <v>35.223621000000001</v>
      </c>
      <c r="I31">
        <v>137.08412200000001</v>
      </c>
    </row>
    <row r="32" spans="1:9" x14ac:dyDescent="0.4">
      <c r="A32" t="s">
        <v>10</v>
      </c>
      <c r="B32" t="s">
        <v>68</v>
      </c>
      <c r="C32" t="str">
        <f t="shared" si="12"/>
        <v>神奈川県三浦郡葉山町長柄</v>
      </c>
      <c r="D32" s="2" t="str">
        <f t="shared" si="13"/>
        <v>http://geocode.csis.u-tokyo.ac.jp/cgi-bin/simple_geocode.cgi?charset=UTF8&amp;addr=%E7%A5%9E%E5%A5%88%E5%B7%9D%E7%9C%8C%E4%B8%89%E6%B5%A6%E9%83%A1%E8%91%89%E5%B1%B1%E7%94%BA%E9%95%B7%E6%9F%84</v>
      </c>
      <c r="E32" t="str">
        <f t="shared" si="14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32" cm="1">
        <f t="array" ref="F32">INDEX(_xlfn.FILTERXML(E32,"//latitude"),1)</f>
        <v>35.283695000000002</v>
      </c>
      <c r="G32" cm="1">
        <f t="array" ref="G32">INDEX(_xlfn.FILTERXML(E32,"//longitude"),1)</f>
        <v>139.59114099999999</v>
      </c>
      <c r="H32">
        <v>35.283695000000002</v>
      </c>
      <c r="I32">
        <v>139.59114099999999</v>
      </c>
    </row>
    <row r="33" spans="1:9" x14ac:dyDescent="0.4">
      <c r="A33" t="s">
        <v>11</v>
      </c>
      <c r="B33" t="s">
        <v>127</v>
      </c>
      <c r="C33" t="str">
        <f t="shared" si="12"/>
        <v>大阪府大阪市中央区鎗屋町1-2-12</v>
      </c>
      <c r="D33" s="2" t="str">
        <f t="shared" si="13"/>
        <v>http://geocode.csis.u-tokyo.ac.jp/cgi-bin/simple_geocode.cgi?charset=UTF8&amp;addr=%E5%A4%A7%E9%98%AA%E5%BA%9C%E5%A4%A7%E9%98%AA%E5%B8%82%E4%B8%AD%E5%A4%AE%E5%8C%BA%E9%8E%97%E5%B1%8B%E7%94%BA1-2-12</v>
      </c>
      <c r="E33" t="str">
        <f t="shared" si="14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33" cm="1">
        <f t="array" ref="F33">INDEX(_xlfn.FILTERXML(E33,"//latitude"),1)</f>
        <v>34.682696999999997</v>
      </c>
      <c r="G33" cm="1">
        <f t="array" ref="G33">INDEX(_xlfn.FILTERXML(E33,"//longitude"),1)</f>
        <v>135.51676900000001</v>
      </c>
      <c r="H33">
        <v>34.682696999999997</v>
      </c>
      <c r="I33">
        <v>135.51676900000001</v>
      </c>
    </row>
    <row r="34" spans="1:9" x14ac:dyDescent="0.4">
      <c r="A34" t="s">
        <v>9</v>
      </c>
      <c r="B34" t="s">
        <v>20</v>
      </c>
      <c r="C34" t="str">
        <f t="shared" si="12"/>
        <v>東京都品川区</v>
      </c>
      <c r="D34" s="2" t="str">
        <f t="shared" si="13"/>
        <v>http://geocode.csis.u-tokyo.ac.jp/cgi-bin/simple_geocode.cgi?charset=UTF8&amp;addr=%E6%9D%B1%E4%BA%AC%E9%83%BD%E5%93%81%E5%B7%9D%E5%8C%BA</v>
      </c>
      <c r="E34" t="str">
        <f t="shared" si="14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4" cm="1">
        <f t="array" ref="F34">INDEX(_xlfn.FILTERXML(E34,"//latitude"),1)</f>
        <v>35.609065999999999</v>
      </c>
      <c r="G34" cm="1">
        <f t="array" ref="G34">INDEX(_xlfn.FILTERXML(E34,"//longitude"),1)</f>
        <v>139.730255</v>
      </c>
      <c r="H34">
        <v>35.609065999999999</v>
      </c>
      <c r="I34">
        <v>139.730255</v>
      </c>
    </row>
    <row r="35" spans="1:9" x14ac:dyDescent="0.4">
      <c r="A35" t="s">
        <v>69</v>
      </c>
      <c r="B35" t="s">
        <v>70</v>
      </c>
      <c r="C35" t="str">
        <f t="shared" si="12"/>
        <v>岐阜県大垣市上石津町下山</v>
      </c>
      <c r="D35" s="2" t="str">
        <f t="shared" si="13"/>
        <v>http://geocode.csis.u-tokyo.ac.jp/cgi-bin/simple_geocode.cgi?charset=UTF8&amp;addr=%E5%B2%90%E9%98%9C%E7%9C%8C%E5%A4%A7%E5%9E%A3%E5%B8%82%E4%B8%8A%E7%9F%B3%E6%B4%A5%E7%94%BA%E4%B8%8B%E5%B1%B1</v>
      </c>
      <c r="E35" t="str">
        <f t="shared" si="14"/>
        <v xml:space="preserve">&lt;?xml version="1.0" encoding="UTF-8" ?&gt;
&lt;results&gt;
&lt;query&gt;岐阜県大垣市上石津町下山&lt;/query&gt;
&lt;geodetic&gt;wgs1984&lt;/geodetic&gt;
&lt;iConf&gt;5&lt;/iConf&gt;
&lt;converted&gt;岐阜県大垣市上石津町下山&lt;/converted&gt;
&lt;candidate&gt;
&lt;address&gt;岐阜県/大垣市/上石津町下山&lt;/address&gt;
&lt;longitude&gt;136.493958&lt;/longitude&gt;
&lt;latitude&gt;35.248245&lt;/latitude&gt;
&lt;iLvl&gt;5&lt;/iLvl&gt;
&lt;/candidate&gt;
&lt;/results&gt;
</v>
      </c>
      <c r="F35" cm="1">
        <f t="array" ref="F35">INDEX(_xlfn.FILTERXML(E35,"//latitude"),1)</f>
        <v>35.248244999999997</v>
      </c>
      <c r="G35" cm="1">
        <f t="array" ref="G35">INDEX(_xlfn.FILTERXML(E35,"//longitude"),1)</f>
        <v>136.49395799999999</v>
      </c>
      <c r="H35">
        <v>35.248244999999997</v>
      </c>
      <c r="I35">
        <v>136.49395799999999</v>
      </c>
    </row>
    <row r="36" spans="1:9" x14ac:dyDescent="0.4">
      <c r="A36" t="s">
        <v>48</v>
      </c>
      <c r="B36" t="s">
        <v>71</v>
      </c>
      <c r="C36" t="str">
        <f t="shared" si="12"/>
        <v>兵庫県神戸市東灘区本庄町2丁目</v>
      </c>
      <c r="D36" s="2" t="str">
        <f t="shared" si="13"/>
        <v>http://geocode.csis.u-tokyo.ac.jp/cgi-bin/simple_geocode.cgi?charset=UTF8&amp;addr=%E5%85%B5%E5%BA%AB%E7%9C%8C%E7%A5%9E%E6%88%B8%E5%B8%82%E6%9D%B1%E7%81%98%E5%8C%BA%E6%9C%AC%E5%BA%84%E7%94%BA2%E4%B8%81%E7%9B%AE</v>
      </c>
      <c r="E36" t="str">
        <f t="shared" si="14"/>
        <v xml:space="preserve">&lt;?xml version="1.0" encoding="UTF-8" ?&gt;
&lt;results&gt;
&lt;query&gt;兵庫県神戸市東灘区本庄町2丁目&lt;/query&gt;
&lt;geodetic&gt;wgs1984&lt;/geodetic&gt;
&lt;iConf&gt;5&lt;/iConf&gt;
&lt;converted&gt;兵庫県神戸市東灘区本庄町2丁目&lt;/converted&gt;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36" cm="1">
        <f t="array" ref="F36">INDEX(_xlfn.FILTERXML(E36,"//latitude"),1)</f>
        <v>34.726771999999997</v>
      </c>
      <c r="G36" cm="1">
        <f t="array" ref="G36">INDEX(_xlfn.FILTERXML(E36,"//longitude"),1)</f>
        <v>135.29155</v>
      </c>
      <c r="H36">
        <v>34.726771999999997</v>
      </c>
      <c r="I36">
        <v>135.29155</v>
      </c>
    </row>
    <row r="37" spans="1:9" x14ac:dyDescent="0.4">
      <c r="A37" t="s">
        <v>72</v>
      </c>
      <c r="B37" t="s">
        <v>73</v>
      </c>
      <c r="C37" t="str">
        <f t="shared" si="12"/>
        <v>徳島県阿南市羽ノ浦町西春日野</v>
      </c>
      <c r="D37" s="2" t="str">
        <f t="shared" si="13"/>
        <v>http://geocode.csis.u-tokyo.ac.jp/cgi-bin/simple_geocode.cgi?charset=UTF8&amp;addr=%E5%BE%B3%E5%B3%B6%E7%9C%8C%E9%98%BF%E5%8D%97%E5%B8%82%E7%BE%BD%E3%83%8E%E6%B5%A6%E7%94%BA%E8%A5%BF%E6%98%A5%E6%97%A5%E9%87%8E</v>
      </c>
      <c r="E37" t="str">
        <f t="shared" si="14"/>
        <v xml:space="preserve">&lt;?xml version="1.0" encoding="UTF-8" ?&gt;
&lt;results&gt;
&lt;query&gt;徳島県阿南市羽ノ浦町西春日野&lt;/query&gt;
&lt;geodetic&gt;wgs1984&lt;/geodetic&gt;
&lt;iConf&gt;5&lt;/iConf&gt;
&lt;converted&gt;徳島県阿南市羽ノ浦町西春日野&lt;/converted&gt;
&lt;candidate&gt;
&lt;address&gt;徳島県/阿南市/羽ノ浦町西春日野&lt;/address&gt;
&lt;longitude&gt;134.612930&lt;/longitude&gt;
&lt;latitude&gt;33.955601&lt;/latitude&gt;
&lt;iLvl&gt;5&lt;/iLvl&gt;
&lt;/candidate&gt;
&lt;/results&gt;
</v>
      </c>
      <c r="F37" cm="1">
        <f t="array" ref="F37">INDEX(_xlfn.FILTERXML(E37,"//latitude"),1)</f>
        <v>33.955601000000001</v>
      </c>
      <c r="G37" cm="1">
        <f t="array" ref="G37">INDEX(_xlfn.FILTERXML(E37,"//longitude"),1)</f>
        <v>134.61293000000001</v>
      </c>
      <c r="H37">
        <v>33.955601000000001</v>
      </c>
      <c r="I37">
        <v>134.61293000000001</v>
      </c>
    </row>
    <row r="38" spans="1:9" x14ac:dyDescent="0.4">
      <c r="A38" t="s">
        <v>14</v>
      </c>
      <c r="B38" t="s">
        <v>74</v>
      </c>
      <c r="C38" t="str">
        <f t="shared" si="12"/>
        <v>埼玉県さいたま市南区広ケ谷戸</v>
      </c>
      <c r="D38" s="2" t="str">
        <f t="shared" si="13"/>
        <v>http://geocode.csis.u-tokyo.ac.jp/cgi-bin/simple_geocode.cgi?charset=UTF8&amp;addr=%E5%9F%BC%E7%8E%89%E7%9C%8C%E3%81%95%E3%81%84%E3%81%9F%E3%81%BE%E5%B8%82%E5%8D%97%E5%8C%BA%E5%BA%83%E3%82%B1%E8%B0%B7%E6%88%B8</v>
      </c>
      <c r="E38" t="str">
        <f t="shared" si="14"/>
        <v xml:space="preserve">&lt;?xml version="1.0" encoding="UTF-8" ?&gt;
&lt;results&gt;
&lt;query&gt;埼玉県さいたま市南区広ケ谷戸&lt;/query&gt;
&lt;geodetic&gt;wgs1984&lt;/geodetic&gt;
&lt;iConf&gt;5&lt;/iConf&gt;
&lt;converted&gt;埼玉県さいたま市南区広ケ谷戸&lt;/converted&gt;
&lt;candidate&gt;
&lt;address&gt;埼玉県/さいたま市/南区/広ヶ谷戸&lt;/address&gt;
&lt;longitude&gt;139.686005&lt;/longitude&gt;
&lt;latitude&gt;35.861549&lt;/latitude&gt;
&lt;iLvl&gt;5&lt;/iLvl&gt;
&lt;/candidate&gt;
&lt;/results&gt;
</v>
      </c>
      <c r="F38" cm="1">
        <f t="array" ref="F38">INDEX(_xlfn.FILTERXML(E38,"//latitude"),1)</f>
        <v>35.861548999999997</v>
      </c>
      <c r="G38" cm="1">
        <f t="array" ref="G38">INDEX(_xlfn.FILTERXML(E38,"//longitude"),1)</f>
        <v>139.68600499999999</v>
      </c>
      <c r="H38">
        <v>35.861548999999997</v>
      </c>
      <c r="I38">
        <v>139.68600499999999</v>
      </c>
    </row>
    <row r="39" spans="1:9" x14ac:dyDescent="0.4">
      <c r="A39" t="s">
        <v>9</v>
      </c>
      <c r="B39" t="s">
        <v>75</v>
      </c>
      <c r="C39" t="str">
        <f t="shared" si="12"/>
        <v>東京都立川市西砂町</v>
      </c>
      <c r="D39" s="2" t="str">
        <f t="shared" si="13"/>
        <v>http://geocode.csis.u-tokyo.ac.jp/cgi-bin/simple_geocode.cgi?charset=UTF8&amp;addr=%E6%9D%B1%E4%BA%AC%E9%83%BD%E7%AB%8B%E5%B7%9D%E5%B8%82%E8%A5%BF%E7%A0%82%E7%94%BA</v>
      </c>
      <c r="E39" t="str">
        <f t="shared" si="14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39" cm="1">
        <f t="array" ref="F39">INDEX(_xlfn.FILTERXML(E39,"//latitude"),1)</f>
        <v>35.727352000000003</v>
      </c>
      <c r="G39" cm="1">
        <f t="array" ref="G39">INDEX(_xlfn.FILTERXML(E39,"//longitude"),1)</f>
        <v>139.36985799999999</v>
      </c>
      <c r="H39">
        <v>35.727352000000003</v>
      </c>
      <c r="I39">
        <v>139.36985799999999</v>
      </c>
    </row>
    <row r="40" spans="1:9" x14ac:dyDescent="0.4">
      <c r="A40" t="s">
        <v>9</v>
      </c>
      <c r="B40" t="s">
        <v>76</v>
      </c>
      <c r="C40" t="str">
        <f t="shared" si="12"/>
        <v>東京都町田市成瀬が丘</v>
      </c>
      <c r="D40" s="2" t="str">
        <f t="shared" si="13"/>
        <v>http://geocode.csis.u-tokyo.ac.jp/cgi-bin/simple_geocode.cgi?charset=UTF8&amp;addr=%E6%9D%B1%E4%BA%AC%E9%83%BD%E7%94%BA%E7%94%B0%E5%B8%82%E6%88%90%E7%80%AC%E3%81%8C%E4%B8%98</v>
      </c>
      <c r="E40" t="str">
        <f t="shared" si="14"/>
        <v xml:space="preserve">&lt;?xml version="1.0" encoding="UTF-8" ?&gt;
&lt;results&gt;
&lt;query&gt;東京都町田市成瀬が丘&lt;/query&gt;
&lt;geodetic&gt;wgs1984&lt;/geodetic&gt;
&lt;iConf&gt;5&lt;/iConf&gt;
&lt;converted&gt;東京都町田市成瀬が丘&lt;/converted&gt;
&lt;candidate&gt;
&lt;address&gt;東京都/町田市/成瀬が丘&lt;/address&gt;
&lt;longitude&gt;139.474564&lt;/longitude&gt;
&lt;latitude&gt;35.532467&lt;/latitude&gt;
&lt;iLvl&gt;5&lt;/iLvl&gt;
&lt;/candidate&gt;
&lt;/results&gt;
</v>
      </c>
      <c r="F40" cm="1">
        <f t="array" ref="F40">INDEX(_xlfn.FILTERXML(E40,"//latitude"),1)</f>
        <v>35.532466999999997</v>
      </c>
      <c r="G40" cm="1">
        <f t="array" ref="G40">INDEX(_xlfn.FILTERXML(E40,"//longitude"),1)</f>
        <v>139.47456399999999</v>
      </c>
      <c r="H40">
        <v>35.532466999999997</v>
      </c>
      <c r="I40">
        <v>139.47456399999999</v>
      </c>
    </row>
    <row r="41" spans="1:9" x14ac:dyDescent="0.4">
      <c r="A41" t="s">
        <v>10</v>
      </c>
      <c r="B41" t="s">
        <v>128</v>
      </c>
      <c r="C41" t="str">
        <f t="shared" si="12"/>
        <v>神奈川県相模原市中央区宮下本町</v>
      </c>
      <c r="D41" s="2" t="str">
        <f t="shared" si="13"/>
        <v>http://geocode.csis.u-tokyo.ac.jp/cgi-bin/simple_geocode.cgi?charset=UTF8&amp;addr=%E7%A5%9E%E5%A5%88%E5%B7%9D%E7%9C%8C%E7%9B%B8%E6%A8%A1%E5%8E%9F%E5%B8%82%E4%B8%AD%E5%A4%AE%E5%8C%BA%E5%AE%AE%E4%B8%8B%E6%9C%AC%E7%94%BA</v>
      </c>
      <c r="E41" t="str">
        <f t="shared" si="14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41" cm="1">
        <f t="array" ref="F41">INDEX(_xlfn.FILTERXML(E41,"//latitude"),1)</f>
        <v>35.591079999999998</v>
      </c>
      <c r="G41" cm="1">
        <f t="array" ref="G41">INDEX(_xlfn.FILTERXML(E41,"//longitude"),1)</f>
        <v>139.37553399999999</v>
      </c>
      <c r="H41">
        <v>35.591079999999998</v>
      </c>
      <c r="I41">
        <v>139.37553399999999</v>
      </c>
    </row>
    <row r="42" spans="1:9" x14ac:dyDescent="0.4">
      <c r="A42" t="s">
        <v>9</v>
      </c>
      <c r="B42" t="s">
        <v>75</v>
      </c>
      <c r="C42" t="str">
        <f t="shared" si="12"/>
        <v>東京都立川市西砂町</v>
      </c>
      <c r="D42" s="2" t="str">
        <f t="shared" si="13"/>
        <v>http://geocode.csis.u-tokyo.ac.jp/cgi-bin/simple_geocode.cgi?charset=UTF8&amp;addr=%E6%9D%B1%E4%BA%AC%E9%83%BD%E7%AB%8B%E5%B7%9D%E5%B8%82%E8%A5%BF%E7%A0%82%E7%94%BA</v>
      </c>
      <c r="E42" t="str">
        <f t="shared" si="14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42" cm="1">
        <f t="array" ref="F42">INDEX(_xlfn.FILTERXML(E42,"//latitude"),1)</f>
        <v>35.727352000000003</v>
      </c>
      <c r="G42" cm="1">
        <f t="array" ref="G42">INDEX(_xlfn.FILTERXML(E42,"//longitude"),1)</f>
        <v>139.36985799999999</v>
      </c>
      <c r="H42">
        <v>35.727352000000003</v>
      </c>
      <c r="I42">
        <v>139.36985799999999</v>
      </c>
    </row>
    <row r="43" spans="1:9" x14ac:dyDescent="0.4">
      <c r="A43" t="s">
        <v>77</v>
      </c>
      <c r="B43" t="s">
        <v>78</v>
      </c>
      <c r="C43" t="str">
        <f t="shared" si="12"/>
        <v>滋賀県長浜市高月町片山</v>
      </c>
      <c r="D43" s="2" t="str">
        <f t="shared" si="13"/>
        <v>http://geocode.csis.u-tokyo.ac.jp/cgi-bin/simple_geocode.cgi?charset=UTF8&amp;addr=%E6%BB%8B%E8%B3%80%E7%9C%8C%E9%95%B7%E6%B5%9C%E5%B8%82%E9%AB%98%E6%9C%88%E7%94%BA%E7%89%87%E5%B1%B1</v>
      </c>
      <c r="E43" t="str">
        <f t="shared" si="14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43" cm="1">
        <f t="array" ref="F43">INDEX(_xlfn.FILTERXML(E43,"//latitude"),1)</f>
        <v>35.469982000000002</v>
      </c>
      <c r="G43" cm="1">
        <f t="array" ref="G43">INDEX(_xlfn.FILTERXML(E43,"//longitude"),1)</f>
        <v>136.14541600000001</v>
      </c>
      <c r="H43">
        <v>35.469982000000002</v>
      </c>
      <c r="I43">
        <v>136.14541600000001</v>
      </c>
    </row>
    <row r="44" spans="1:9" x14ac:dyDescent="0.4">
      <c r="A44" t="s">
        <v>39</v>
      </c>
      <c r="B44" t="s">
        <v>40</v>
      </c>
      <c r="C44" t="str">
        <f t="shared" si="12"/>
        <v>広島県広島市安佐南区伴東８丁目</v>
      </c>
      <c r="D44" s="2" t="str">
        <f t="shared" si="13"/>
        <v>http://geocode.csis.u-tokyo.ac.jp/cgi-bin/simple_geocode.cgi?charset=UTF8&amp;addr=%E5%BA%83%E5%B3%B6%E7%9C%8C%E5%BA%83%E5%B3%B6%E5%B8%82%E5%AE%89%E4%BD%90%E5%8D%97%E5%8C%BA%E4%BC%B4%E6%9D%B1%EF%BC%98%E4%B8%81%E7%9B%AE</v>
      </c>
      <c r="E44" t="str">
        <f t="shared" si="14"/>
        <v xml:space="preserve">&lt;?xml version="1.0" encoding="UTF-8" ?&gt;
&lt;results&gt;
&lt;query&gt;広島県広島市安佐南区伴東８丁目&lt;/query&gt;
&lt;geodetic&gt;wgs1984&lt;/geodetic&gt;
&lt;iConf&gt;5&lt;/iConf&gt;
&lt;converted&gt;広島県広島市安佐南区伴東８丁目&lt;/converted&gt;
&lt;candidate&gt;
&lt;address&gt;広島県/広島市/安佐南区/伴東/八丁目&lt;/address&gt;
&lt;longitude&gt;132.414703&lt;/longitude&gt;
&lt;latitude&gt;34.458138&lt;/latitude&gt;
&lt;iLvl&gt;6&lt;/iLvl&gt;
&lt;/candidate&gt;
&lt;/results&gt;
</v>
      </c>
      <c r="F44" cm="1">
        <f t="array" ref="F44">INDEX(_xlfn.FILTERXML(E44,"//latitude"),1)</f>
        <v>34.458137999999998</v>
      </c>
      <c r="G44" cm="1">
        <f t="array" ref="G44">INDEX(_xlfn.FILTERXML(E44,"//longitude"),1)</f>
        <v>132.414703</v>
      </c>
      <c r="H44">
        <v>34.458137999999998</v>
      </c>
      <c r="I44">
        <v>132.414703</v>
      </c>
    </row>
    <row r="45" spans="1:9" x14ac:dyDescent="0.4">
      <c r="A45" t="s">
        <v>10</v>
      </c>
      <c r="B45" t="s">
        <v>79</v>
      </c>
      <c r="C45" t="str">
        <f t="shared" ref="C45:C57" si="15">+A45&amp;B45</f>
        <v>神奈川県横浜市旭区本宿町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http://geocode.csis.u-tokyo.ac.jp/cgi-bin/simple_geocode.cgi?charset=UTF8&amp;addr=%E7%A5%9E%E5%A5%88%E5%B7%9D%E7%9C%8C%E6%A8%AA%E6%B5%9C%E5%B8%82%E6%97%AD%E5%8C%BA%E6%9C%AC%E5%AE%BF%E7%94%BA</v>
      </c>
      <c r="E45" t="str">
        <f t="shared" ref="E45:E57" si="17" xml:space="preserve"> _xlfn.WEBSERVICE(D45)</f>
        <v xml:space="preserve">&lt;?xml version="1.0" encoding="UTF-8" ?&gt;
&lt;results&gt;
&lt;query&gt;神奈川県横浜市旭区本宿町&lt;/query&gt;
&lt;geodetic&gt;wgs1984&lt;/geodetic&gt;
&lt;iConf&gt;5&lt;/iConf&gt;
&lt;converted&gt;神奈川県横浜市旭区本宿町&lt;/converted&gt;
&lt;candidate&gt;
&lt;address&gt;神奈川県/横浜市/旭区/本宿町&lt;/address&gt;
&lt;longitude&gt;139.542145&lt;/longitude&gt;
&lt;latitude&gt;35.465553&lt;/latitude&gt;
&lt;iLvl&gt;5&lt;/iLvl&gt;
&lt;/candidate&gt;
&lt;/results&gt;
</v>
      </c>
      <c r="F45" cm="1">
        <f t="array" ref="F45">INDEX(_xlfn.FILTERXML(E45,"//latitude"),1)</f>
        <v>35.465553</v>
      </c>
      <c r="G45" cm="1">
        <f t="array" ref="G45">INDEX(_xlfn.FILTERXML(E45,"//longitude"),1)</f>
        <v>139.542145</v>
      </c>
      <c r="H45">
        <v>35.465553</v>
      </c>
      <c r="I45">
        <v>139.542145</v>
      </c>
    </row>
    <row r="46" spans="1:9" x14ac:dyDescent="0.4">
      <c r="A46" t="s">
        <v>80</v>
      </c>
      <c r="B46" t="s">
        <v>81</v>
      </c>
      <c r="C46" t="str">
        <f t="shared" si="15"/>
        <v>香川県高松市</v>
      </c>
      <c r="D46" s="2" t="str">
        <f t="shared" si="16"/>
        <v>http://geocode.csis.u-tokyo.ac.jp/cgi-bin/simple_geocode.cgi?charset=UTF8&amp;addr=%E9%A6%99%E5%B7%9D%E7%9C%8C%E9%AB%98%E6%9D%BE%E5%B8%82</v>
      </c>
      <c r="E46" t="str">
        <f t="shared" si="17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46" cm="1">
        <f t="array" ref="F46">INDEX(_xlfn.FILTERXML(E46,"//latitude"),1)</f>
        <v>34.342793</v>
      </c>
      <c r="G46" cm="1">
        <f t="array" ref="G46">INDEX(_xlfn.FILTERXML(E46,"//longitude"),1)</f>
        <v>134.04657</v>
      </c>
      <c r="H46">
        <v>34.342793</v>
      </c>
      <c r="I46">
        <v>134.04657</v>
      </c>
    </row>
    <row r="47" spans="1:9" x14ac:dyDescent="0.4">
      <c r="A47" t="s">
        <v>9</v>
      </c>
      <c r="B47" t="s">
        <v>82</v>
      </c>
      <c r="C47" t="str">
        <f t="shared" si="15"/>
        <v>東京都板橋区徳丸</v>
      </c>
      <c r="D47" s="2" t="str">
        <f t="shared" si="16"/>
        <v>http://geocode.csis.u-tokyo.ac.jp/cgi-bin/simple_geocode.cgi?charset=UTF8&amp;addr=%E6%9D%B1%E4%BA%AC%E9%83%BD%E6%9D%BF%E6%A9%8B%E5%8C%BA%E5%BE%B3%E4%B8%B8</v>
      </c>
      <c r="E47" t="str">
        <f t="shared" si="17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7" cm="1">
        <f t="array" ref="F47">INDEX(_xlfn.FILTERXML(E47,"//latitude"),1)</f>
        <v>35.771675000000002</v>
      </c>
      <c r="G47" cm="1">
        <f t="array" ref="G47">INDEX(_xlfn.FILTERXML(E47,"//longitude"),1)</f>
        <v>139.66551200000001</v>
      </c>
      <c r="H47">
        <v>35.771675000000002</v>
      </c>
      <c r="I47">
        <v>139.66551200000001</v>
      </c>
    </row>
    <row r="48" spans="1:9" x14ac:dyDescent="0.4">
      <c r="A48" t="s">
        <v>9</v>
      </c>
      <c r="B48" t="s">
        <v>41</v>
      </c>
      <c r="C48" t="str">
        <f t="shared" si="15"/>
        <v>東京都港区南青山</v>
      </c>
      <c r="D48" s="2" t="str">
        <f t="shared" si="16"/>
        <v>http://geocode.csis.u-tokyo.ac.jp/cgi-bin/simple_geocode.cgi?charset=UTF8&amp;addr=%E6%9D%B1%E4%BA%AC%E9%83%BD%E6%B8%AF%E5%8C%BA%E5%8D%97%E9%9D%92%E5%B1%B1</v>
      </c>
      <c r="E48" t="str">
        <f t="shared" si="17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48" cm="1">
        <f t="array" ref="F48">INDEX(_xlfn.FILTERXML(E48,"//latitude"),1)</f>
        <v>35.669693000000002</v>
      </c>
      <c r="G48" cm="1">
        <f t="array" ref="G48">INDEX(_xlfn.FILTERXML(E48,"//longitude"),1)</f>
        <v>139.725235</v>
      </c>
      <c r="H48">
        <v>35.669693000000002</v>
      </c>
      <c r="I48">
        <v>139.725235</v>
      </c>
    </row>
    <row r="49" spans="1:9" x14ac:dyDescent="0.4">
      <c r="A49" t="s">
        <v>39</v>
      </c>
      <c r="B49" t="s">
        <v>42</v>
      </c>
      <c r="C49" t="str">
        <f t="shared" si="15"/>
        <v>広島県安芸郡坂町横浜中央</v>
      </c>
      <c r="D49" s="2" t="str">
        <f t="shared" si="16"/>
        <v>http://geocode.csis.u-tokyo.ac.jp/cgi-bin/simple_geocode.cgi?charset=UTF8&amp;addr=%E5%BA%83%E5%B3%B6%E7%9C%8C%E5%AE%89%E8%8A%B8%E9%83%A1%E5%9D%82%E7%94%BA%E6%A8%AA%E6%B5%9C%E4%B8%AD%E5%A4%AE</v>
      </c>
      <c r="E49" t="str">
        <f t="shared" si="17"/>
        <v xml:space="preserve">&lt;?xml version="1.0" encoding="UTF-8" ?&gt;
&lt;results&gt;
&lt;query&gt;広島県安芸郡坂町横浜中央&lt;/query&gt;
&lt;geodetic&gt;wgs1984&lt;/geodetic&gt;
&lt;iConf&gt;5&lt;/iConf&gt;
&lt;converted&gt;広島県安芸郡坂町横浜中央&lt;/converted&gt;
&lt;candidate&gt;
&lt;address&gt;広島県/安芸郡/坂町/横浜中央&lt;/address&gt;
&lt;longitude&gt;132.505875&lt;/longitude&gt;
&lt;latitude&gt;34.339989&lt;/latitude&gt;
&lt;iLvl&gt;5&lt;/iLvl&gt;
&lt;/candidate&gt;
&lt;/results&gt;
</v>
      </c>
      <c r="F49" cm="1">
        <f t="array" ref="F49">INDEX(_xlfn.FILTERXML(E49,"//latitude"),1)</f>
        <v>34.339989000000003</v>
      </c>
      <c r="G49" cm="1">
        <f t="array" ref="G49">INDEX(_xlfn.FILTERXML(E49,"//longitude"),1)</f>
        <v>132.505875</v>
      </c>
      <c r="H49">
        <v>34.339989000000003</v>
      </c>
      <c r="I49">
        <v>132.505875</v>
      </c>
    </row>
    <row r="50" spans="1:9" x14ac:dyDescent="0.4">
      <c r="A50" t="s">
        <v>17</v>
      </c>
      <c r="B50" t="s">
        <v>43</v>
      </c>
      <c r="C50" t="str">
        <f t="shared" si="15"/>
        <v>京都府京都市左京区田中東樋ノ口町</v>
      </c>
      <c r="D50" s="2" t="str">
        <f t="shared" si="16"/>
        <v>http://geocode.csis.u-tokyo.ac.jp/cgi-bin/simple_geocode.cgi?charset=UTF8&amp;addr=%E4%BA%AC%E9%83%BD%E5%BA%9C%E4%BA%AC%E9%83%BD%E5%B8%82%E5%B7%A6%E4%BA%AC%E5%8C%BA%E7%94%B0%E4%B8%AD%E6%9D%B1%E6%A8%8B%E3%83%8E%E5%8F%A3%E7%94%BA</v>
      </c>
      <c r="E50" t="str">
        <f t="shared" si="17"/>
        <v xml:space="preserve">&lt;?xml version="1.0" encoding="UTF-8" ?&gt;
&lt;results&gt;
&lt;query&gt;京都府京都市左京区田中東樋ノ口町&lt;/query&gt;
&lt;geodetic&gt;wgs1984&lt;/geodetic&gt;
&lt;iConf&gt;5&lt;/iConf&gt;
&lt;converted&gt;京都府京都市左京区田中東樋ノ口町&lt;/converted&gt;
&lt;candidate&gt;
&lt;address&gt;京都府/京都市/左京区/田中東樋ノ口町&lt;/address&gt;
&lt;longitude&gt;135.785278&lt;/longitude&gt;
&lt;latitude&gt;35.033749&lt;/latitude&gt;
&lt;iLvl&gt;5&lt;/iLvl&gt;
&lt;/candidate&gt;
&lt;/results&gt;
</v>
      </c>
      <c r="F50" cm="1">
        <f t="array" ref="F50">INDEX(_xlfn.FILTERXML(E50,"//latitude"),1)</f>
        <v>35.033749</v>
      </c>
      <c r="G50" cm="1">
        <f t="array" ref="G50">INDEX(_xlfn.FILTERXML(E50,"//longitude"),1)</f>
        <v>135.78527800000001</v>
      </c>
      <c r="H50">
        <v>35.033749</v>
      </c>
      <c r="I50">
        <v>135.78527800000001</v>
      </c>
    </row>
    <row r="51" spans="1:9" x14ac:dyDescent="0.4">
      <c r="A51" t="s">
        <v>9</v>
      </c>
      <c r="B51" t="s">
        <v>83</v>
      </c>
      <c r="C51" t="str">
        <f t="shared" si="15"/>
        <v>東京都豊島区西巣鴨</v>
      </c>
      <c r="D51" s="2" t="str">
        <f t="shared" si="16"/>
        <v>http://geocode.csis.u-tokyo.ac.jp/cgi-bin/simple_geocode.cgi?charset=UTF8&amp;addr=%E6%9D%B1%E4%BA%AC%E9%83%BD%E8%B1%8A%E5%B3%B6%E5%8C%BA%E8%A5%BF%E5%B7%A3%E9%B4%A8</v>
      </c>
      <c r="E51" t="str">
        <f t="shared" si="17"/>
        <v xml:space="preserve">&lt;?xml version="1.0" encoding="UTF-8" ?&gt;
&lt;results&gt;
&lt;query&gt;東京都豊島区西巣鴨&lt;/query&gt;
&lt;geodetic&gt;wgs1984&lt;/geodetic&gt;
&lt;iConf&gt;5&lt;/iConf&gt;
&lt;converted&gt;東京都豊島区西巣鴨&lt;/converted&gt;
&lt;candidate&gt;
&lt;address&gt;東京都/豊島区/西巣鴨&lt;/address&gt;
&lt;longitude&gt;139.725266&lt;/longitude&gt;
&lt;latitude&gt;35.737560&lt;/latitude&gt;
&lt;iLvl&gt;5&lt;/iLvl&gt;
&lt;/candidate&gt;
&lt;/results&gt;
</v>
      </c>
      <c r="F51" cm="1">
        <f t="array" ref="F51">INDEX(_xlfn.FILTERXML(E51,"//latitude"),1)</f>
        <v>35.737560000000002</v>
      </c>
      <c r="G51" cm="1">
        <f t="array" ref="G51">INDEX(_xlfn.FILTERXML(E51,"//longitude"),1)</f>
        <v>139.725266</v>
      </c>
      <c r="H51">
        <v>35.737560000000002</v>
      </c>
      <c r="I51">
        <v>139.725266</v>
      </c>
    </row>
    <row r="52" spans="1:9" x14ac:dyDescent="0.4">
      <c r="A52" t="s">
        <v>9</v>
      </c>
      <c r="B52" t="s">
        <v>44</v>
      </c>
      <c r="C52" t="str">
        <f t="shared" si="15"/>
        <v>東京都北区滝野川</v>
      </c>
      <c r="D52" s="2" t="str">
        <f t="shared" si="16"/>
        <v>http://geocode.csis.u-tokyo.ac.jp/cgi-bin/simple_geocode.cgi?charset=UTF8&amp;addr=%E6%9D%B1%E4%BA%AC%E9%83%BD%E5%8C%97%E5%8C%BA%E6%BB%9D%E9%87%8E%E5%B7%9D</v>
      </c>
      <c r="E52" t="str">
        <f t="shared" si="17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52" cm="1">
        <f t="array" ref="F52">INDEX(_xlfn.FILTERXML(E52,"//latitude"),1)</f>
        <v>35.747855999999999</v>
      </c>
      <c r="G52" cm="1">
        <f t="array" ref="G52">INDEX(_xlfn.FILTERXML(E52,"//longitude"),1)</f>
        <v>139.73558</v>
      </c>
      <c r="H52">
        <v>35.747855999999999</v>
      </c>
      <c r="I52">
        <v>139.73558</v>
      </c>
    </row>
    <row r="53" spans="1:9" x14ac:dyDescent="0.4">
      <c r="A53" t="s">
        <v>14</v>
      </c>
      <c r="B53" t="s">
        <v>45</v>
      </c>
      <c r="C53" t="str">
        <f t="shared" si="15"/>
        <v>埼玉県川口市</v>
      </c>
      <c r="D53" s="2" t="str">
        <f t="shared" si="16"/>
        <v>http://geocode.csis.u-tokyo.ac.jp/cgi-bin/simple_geocode.cgi?charset=UTF8&amp;addr=%E5%9F%BC%E7%8E%89%E7%9C%8C%E5%B7%9D%E5%8F%A3%E5%B8%82</v>
      </c>
      <c r="E53" t="str">
        <f t="shared" si="17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53" cm="1">
        <f t="array" ref="F53">INDEX(_xlfn.FILTERXML(E53,"//latitude"),1)</f>
        <v>35.807738999999998</v>
      </c>
      <c r="G53" cm="1">
        <f t="array" ref="G53">INDEX(_xlfn.FILTERXML(E53,"//longitude"),1)</f>
        <v>139.72416699999999</v>
      </c>
      <c r="H53">
        <v>35.807738999999998</v>
      </c>
      <c r="I53">
        <v>139.72416699999999</v>
      </c>
    </row>
    <row r="54" spans="1:9" x14ac:dyDescent="0.4">
      <c r="A54" t="s">
        <v>96</v>
      </c>
      <c r="B54" t="s">
        <v>97</v>
      </c>
      <c r="C54" t="str">
        <f t="shared" si="15"/>
        <v>福島県会津若松市</v>
      </c>
      <c r="D54" s="2" t="str">
        <f t="shared" si="16"/>
        <v>http://geocode.csis.u-tokyo.ac.jp/cgi-bin/simple_geocode.cgi?charset=UTF8&amp;addr=%E7%A6%8F%E5%B3%B6%E7%9C%8C%E4%BC%9A%E6%B4%A5%E8%8B%A5%E6%9D%BE%E5%B8%82</v>
      </c>
      <c r="E54" t="str">
        <f t="shared" si="17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54" cm="1">
        <f t="array" ref="F54">INDEX(_xlfn.FILTERXML(E54,"//latitude"),1)</f>
        <v>37.494843000000003</v>
      </c>
      <c r="G54" cm="1">
        <f t="array" ref="G54">INDEX(_xlfn.FILTERXML(E54,"//longitude"),1)</f>
        <v>139.92970299999999</v>
      </c>
      <c r="H54">
        <v>37.494843000000003</v>
      </c>
      <c r="I54">
        <v>139.92970299999999</v>
      </c>
    </row>
    <row r="55" spans="1:9" x14ac:dyDescent="0.4">
      <c r="A55" t="s">
        <v>48</v>
      </c>
      <c r="B55" t="s">
        <v>98</v>
      </c>
      <c r="C55" t="str">
        <f t="shared" si="15"/>
        <v>兵庫県神戸市兵庫区菊水町10-39-18</v>
      </c>
      <c r="D55" s="2" t="str">
        <f t="shared" si="16"/>
        <v>http://geocode.csis.u-tokyo.ac.jp/cgi-bin/simple_geocode.cgi?charset=UTF8&amp;addr=%E5%85%B5%E5%BA%AB%E7%9C%8C%E7%A5%9E%E6%88%B8%E5%B8%82%E5%85%B5%E5%BA%AB%E5%8C%BA%E8%8F%8A%E6%B0%B4%E7%94%BA10-39-18</v>
      </c>
      <c r="E55" t="str">
        <f t="shared" si="17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55" cm="1">
        <f t="array" ref="F55">INDEX(_xlfn.FILTERXML(E55,"//latitude"),1)</f>
        <v>34.682189999999999</v>
      </c>
      <c r="G55" cm="1">
        <f t="array" ref="G55">INDEX(_xlfn.FILTERXML(E55,"//longitude"),1)</f>
        <v>135.151794</v>
      </c>
      <c r="H55">
        <v>34.682189999999999</v>
      </c>
      <c r="I55">
        <v>135.151794</v>
      </c>
    </row>
    <row r="56" spans="1:9" x14ac:dyDescent="0.4">
      <c r="A56" t="s">
        <v>52</v>
      </c>
      <c r="B56" t="s">
        <v>99</v>
      </c>
      <c r="C56" t="str">
        <f t="shared" si="15"/>
        <v>長野県上伊那郡飯島町七久保</v>
      </c>
      <c r="D56" s="2" t="str">
        <f t="shared" si="16"/>
        <v>http://geocode.csis.u-tokyo.ac.jp/cgi-bin/simple_geocode.cgi?charset=UTF8&amp;addr=%E9%95%B7%E9%87%8E%E7%9C%8C%E4%B8%8A%E4%BC%8A%E9%82%A3%E9%83%A1%E9%A3%AF%E5%B3%B6%E7%94%BA%E4%B8%83%E4%B9%85%E4%BF%9D</v>
      </c>
      <c r="E56" t="str">
        <f t="shared" si="17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56" cm="1">
        <f t="array" ref="F56">INDEX(_xlfn.FILTERXML(E56,"//latitude"),1)</f>
        <v>35.658588000000002</v>
      </c>
      <c r="G56" cm="1">
        <f t="array" ref="G56">INDEX(_xlfn.FILTERXML(E56,"//longitude"),1)</f>
        <v>137.89047199999999</v>
      </c>
      <c r="H56">
        <v>35.658588000000002</v>
      </c>
      <c r="I56">
        <v>137.89047199999999</v>
      </c>
    </row>
    <row r="57" spans="1:9" x14ac:dyDescent="0.4">
      <c r="A57" t="s">
        <v>46</v>
      </c>
      <c r="B57" t="s">
        <v>47</v>
      </c>
      <c r="C57" t="str">
        <f t="shared" si="15"/>
        <v>鹿児島県大島郡　龍郷町　浦</v>
      </c>
      <c r="D57" s="2" t="str">
        <f t="shared" si="16"/>
        <v>http://geocode.csis.u-tokyo.ac.jp/cgi-bin/simple_geocode.cgi?charset=UTF8&amp;addr=%E9%B9%BF%E5%85%90%E5%B3%B6%E7%9C%8C%E5%A4%A7%E5%B3%B6%E9%83%A1%E3%80%80%E9%BE%8D%E9%83%B7%E7%94%BA%E3%80%80%E6%B5%A6</v>
      </c>
      <c r="E57" t="str">
        <f t="shared" si="17"/>
        <v xml:space="preserve">&lt;?xml version="1.0" encoding="UTF-8" ?&gt;
&lt;results&gt;
&lt;query&gt;鹿児島県大島郡　龍郷町　浦&lt;/query&gt;
&lt;geodetic&gt;wgs1984&lt;/geodetic&gt;
&lt;iConf&gt;5&lt;/iConf&gt;
&lt;converted&gt;鹿児島県大島郡　龍郷町　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57" cm="1">
        <f t="array" ref="F57">INDEX(_xlfn.FILTERXML(E57,"//latitude"),1)</f>
        <v>28.408747000000002</v>
      </c>
      <c r="G57" cm="1">
        <f t="array" ref="G57">INDEX(_xlfn.FILTERXML(E57,"//longitude"),1)</f>
        <v>129.586792</v>
      </c>
      <c r="H57">
        <v>28.408747000000002</v>
      </c>
      <c r="I57">
        <v>129.586792</v>
      </c>
    </row>
    <row r="58" spans="1:9" x14ac:dyDescent="0.4">
      <c r="A58" t="s">
        <v>48</v>
      </c>
      <c r="B58" t="s">
        <v>49</v>
      </c>
      <c r="C58" t="str">
        <f t="shared" ref="C58:C70" si="18">+A58&amp;B58</f>
        <v>兵庫県神戸市東灘区住吉山手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http://geocode.csis.u-tokyo.ac.jp/cgi-bin/simple_geocode.cgi?charset=UTF8&amp;addr=%E5%85%B5%E5%BA%AB%E7%9C%8C%E7%A5%9E%E6%88%B8%E5%B8%82%E6%9D%B1%E7%81%98%E5%8C%BA%E4%BD%8F%E5%90%89%E5%B1%B1%E6%89%8B</v>
      </c>
      <c r="E58" t="str">
        <f t="shared" ref="E58:E70" si="20" xml:space="preserve"> _xlfn.WEBSERVICE(D58)</f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58" cm="1">
        <f t="array" ref="F58">INDEX(_xlfn.FILTERXML(E58,"//latitude"),1)</f>
        <v>34.726387000000003</v>
      </c>
      <c r="G58" cm="1">
        <f t="array" ref="G58">INDEX(_xlfn.FILTERXML(E58,"//longitude"),1)</f>
        <v>135.25990300000001</v>
      </c>
      <c r="H58">
        <v>34.726387000000003</v>
      </c>
      <c r="I58">
        <v>135.25990300000001</v>
      </c>
    </row>
    <row r="59" spans="1:9" x14ac:dyDescent="0.4">
      <c r="A59" t="s">
        <v>14</v>
      </c>
      <c r="B59" t="s">
        <v>50</v>
      </c>
      <c r="C59" t="str">
        <f t="shared" si="18"/>
        <v>埼玉県蕨市</v>
      </c>
      <c r="D59" s="2" t="str">
        <f t="shared" si="19"/>
        <v>http://geocode.csis.u-tokyo.ac.jp/cgi-bin/simple_geocode.cgi?charset=UTF8&amp;addr=%E5%9F%BC%E7%8E%89%E7%9C%8C%E8%95%A8%E5%B8%82</v>
      </c>
      <c r="E59" t="str">
        <f t="shared" si="20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59" cm="1">
        <f t="array" ref="F59">INDEX(_xlfn.FILTERXML(E59,"//latitude"),1)</f>
        <v>35.825577000000003</v>
      </c>
      <c r="G59" cm="1">
        <f t="array" ref="G59">INDEX(_xlfn.FILTERXML(E59,"//longitude"),1)</f>
        <v>139.67976400000001</v>
      </c>
      <c r="H59">
        <v>35.825577000000003</v>
      </c>
      <c r="I59">
        <v>139.67976400000001</v>
      </c>
    </row>
    <row r="60" spans="1:9" x14ac:dyDescent="0.4">
      <c r="A60" t="s">
        <v>10</v>
      </c>
      <c r="B60" t="s">
        <v>51</v>
      </c>
      <c r="C60" t="str">
        <f t="shared" si="18"/>
        <v>神奈川県横浜市青葉区つつじヶ丘</v>
      </c>
      <c r="D60" s="2" t="str">
        <f t="shared" si="19"/>
        <v>http://geocode.csis.u-tokyo.ac.jp/cgi-bin/simple_geocode.cgi?charset=UTF8&amp;addr=%E7%A5%9E%E5%A5%88%E5%B7%9D%E7%9C%8C%E6%A8%AA%E6%B5%9C%E5%B8%82%E9%9D%92%E8%91%89%E5%8C%BA%E3%81%A4%E3%81%A4%E3%81%98%E3%83%B6%E4%B8%98</v>
      </c>
      <c r="E60" t="str">
        <f t="shared" si="20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60" cm="1">
        <f t="array" ref="F60">INDEX(_xlfn.FILTERXML(E60,"//latitude"),1)</f>
        <v>35.538448000000002</v>
      </c>
      <c r="G60" cm="1">
        <f t="array" ref="G60">INDEX(_xlfn.FILTERXML(E60,"//longitude"),1)</f>
        <v>139.519623</v>
      </c>
      <c r="H60">
        <v>35.538448000000002</v>
      </c>
      <c r="I60">
        <v>139.519623</v>
      </c>
    </row>
    <row r="61" spans="1:9" x14ac:dyDescent="0.4">
      <c r="A61" t="s">
        <v>100</v>
      </c>
      <c r="B61" t="s">
        <v>101</v>
      </c>
      <c r="C61" t="str">
        <f t="shared" si="18"/>
        <v>静岡県浜松市中央区入野町</v>
      </c>
      <c r="D61" s="2" t="str">
        <f t="shared" si="19"/>
        <v>http://geocode.csis.u-tokyo.ac.jp/cgi-bin/simple_geocode.cgi?charset=UTF8&amp;addr=%E9%9D%99%E5%B2%A1%E7%9C%8C%E6%B5%9C%E6%9D%BE%E5%B8%82%E4%B8%AD%E5%A4%AE%E5%8C%BA%E5%85%A5%E9%87%8E%E7%94%BA</v>
      </c>
      <c r="E61" t="str">
        <f t="shared" si="20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61" cm="1">
        <f t="array" ref="F61">INDEX(_xlfn.FILTERXML(E61,"//latitude"),1)</f>
        <v>34.701484999999998</v>
      </c>
      <c r="G61" cm="1">
        <f t="array" ref="G61">INDEX(_xlfn.FILTERXML(E61,"//longitude"),1)</f>
        <v>137.68298300000001</v>
      </c>
      <c r="H61">
        <v>34.701484999999998</v>
      </c>
      <c r="I61">
        <v>137.68298300000001</v>
      </c>
    </row>
    <row r="62" spans="1:9" x14ac:dyDescent="0.4">
      <c r="A62" t="s">
        <v>10</v>
      </c>
      <c r="B62" t="s">
        <v>102</v>
      </c>
      <c r="C62" t="str">
        <f t="shared" si="18"/>
        <v>神奈川県横浜市鶴見区東寺尾</v>
      </c>
      <c r="D62" s="2" t="str">
        <f t="shared" si="19"/>
        <v>http://geocode.csis.u-tokyo.ac.jp/cgi-bin/simple_geocode.cgi?charset=UTF8&amp;addr=%E7%A5%9E%E5%A5%88%E5%B7%9D%E7%9C%8C%E6%A8%AA%E6%B5%9C%E5%B8%82%E9%B6%B4%E8%A6%8B%E5%8C%BA%E6%9D%B1%E5%AF%BA%E5%B0%BE</v>
      </c>
      <c r="E62" t="str">
        <f t="shared" si="20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62" cm="1">
        <f t="array" ref="F62">INDEX(_xlfn.FILTERXML(E62,"//latitude"),1)</f>
        <v>35.502662999999998</v>
      </c>
      <c r="G62" cm="1">
        <f t="array" ref="G62">INDEX(_xlfn.FILTERXML(E62,"//longitude"),1)</f>
        <v>139.64917</v>
      </c>
      <c r="H62">
        <v>35.502662999999998</v>
      </c>
      <c r="I62">
        <v>139.64917</v>
      </c>
    </row>
    <row r="63" spans="1:9" x14ac:dyDescent="0.4">
      <c r="A63" t="s">
        <v>52</v>
      </c>
      <c r="B63" t="s">
        <v>53</v>
      </c>
      <c r="C63" t="str">
        <f t="shared" si="18"/>
        <v>長野県下伊那郡松川町元大島</v>
      </c>
      <c r="D63" s="2" t="str">
        <f t="shared" si="19"/>
        <v>http://geocode.csis.u-tokyo.ac.jp/cgi-bin/simple_geocode.cgi?charset=UTF8&amp;addr=%E9%95%B7%E9%87%8E%E7%9C%8C%E4%B8%8B%E4%BC%8A%E9%82%A3%E9%83%A1%E6%9D%BE%E5%B7%9D%E7%94%BA%E5%85%83%E5%A4%A7%E5%B3%B6</v>
      </c>
      <c r="E63" t="str">
        <f t="shared" si="20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63" cm="1">
        <f t="array" ref="F63">INDEX(_xlfn.FILTERXML(E63,"//latitude"),1)</f>
        <v>35.59346</v>
      </c>
      <c r="G63" cm="1">
        <f t="array" ref="G63">INDEX(_xlfn.FILTERXML(E63,"//longitude"),1)</f>
        <v>137.909164</v>
      </c>
      <c r="H63">
        <v>35.59346</v>
      </c>
      <c r="I63">
        <v>137.909164</v>
      </c>
    </row>
    <row r="64" spans="1:9" x14ac:dyDescent="0.4">
      <c r="A64" t="s">
        <v>14</v>
      </c>
      <c r="B64" t="s">
        <v>54</v>
      </c>
      <c r="C64" t="str">
        <f t="shared" si="18"/>
        <v>埼玉県熊谷市上奈良</v>
      </c>
      <c r="D64" s="2" t="str">
        <f t="shared" si="19"/>
        <v>http://geocode.csis.u-tokyo.ac.jp/cgi-bin/simple_geocode.cgi?charset=UTF8&amp;addr=%E5%9F%BC%E7%8E%89%E7%9C%8C%E7%86%8A%E8%B0%B7%E5%B8%82%E4%B8%8A%E5%A5%88%E8%89%AF</v>
      </c>
      <c r="E64" t="str">
        <f t="shared" si="20"/>
        <v xml:space="preserve">&lt;?xml version="1.0" encoding="UTF-8" ?&gt;
&lt;results&gt;
&lt;query&gt;埼玉県熊谷市上奈良&lt;/query&gt;
&lt;geodetic&gt;wgs1984&lt;/geodetic&gt;
&lt;iConf&gt;5&lt;/iConf&gt;
&lt;converted&gt;埼玉県熊谷市上奈良&lt;/converted&gt;
&lt;candidate&gt;
&lt;address&gt;埼玉県/熊谷市/上奈良&lt;/address&gt;
&lt;longitude&gt;139.358231&lt;/longitude&gt;
&lt;latitude&gt;36.186848&lt;/latitude&gt;
&lt;iLvl&gt;5&lt;/iLvl&gt;
&lt;/candidate&gt;
&lt;/results&gt;
</v>
      </c>
      <c r="F64" cm="1">
        <f t="array" ref="F64">INDEX(_xlfn.FILTERXML(E64,"//latitude"),1)</f>
        <v>36.186847999999998</v>
      </c>
      <c r="G64" cm="1">
        <f t="array" ref="G64">INDEX(_xlfn.FILTERXML(E64,"//longitude"),1)</f>
        <v>139.35823099999999</v>
      </c>
      <c r="H64">
        <v>36.186847999999998</v>
      </c>
      <c r="I64">
        <v>139.35823099999999</v>
      </c>
    </row>
    <row r="65" spans="1:9" x14ac:dyDescent="0.4">
      <c r="A65" t="s">
        <v>9</v>
      </c>
      <c r="B65" t="s">
        <v>55</v>
      </c>
      <c r="C65" t="str">
        <f t="shared" si="18"/>
        <v>東京都荒川区西尾久</v>
      </c>
      <c r="D65" s="2" t="str">
        <f t="shared" si="19"/>
        <v>http://geocode.csis.u-tokyo.ac.jp/cgi-bin/simple_geocode.cgi?charset=UTF8&amp;addr=%E6%9D%B1%E4%BA%AC%E9%83%BD%E8%8D%92%E5%B7%9D%E5%8C%BA%E8%A5%BF%E5%B0%BE%E4%B9%85</v>
      </c>
      <c r="E65" t="str">
        <f t="shared" si="20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65" cm="1">
        <f t="array" ref="F65">INDEX(_xlfn.FILTERXML(E65,"//latitude"),1)</f>
        <v>35.745815</v>
      </c>
      <c r="G65" cm="1">
        <f t="array" ref="G65">INDEX(_xlfn.FILTERXML(E65,"//longitude"),1)</f>
        <v>139.763397</v>
      </c>
      <c r="H65">
        <v>35.745815</v>
      </c>
      <c r="I65">
        <v>139.763397</v>
      </c>
    </row>
    <row r="66" spans="1:9" x14ac:dyDescent="0.4">
      <c r="A66" t="s">
        <v>10</v>
      </c>
      <c r="B66" t="s">
        <v>56</v>
      </c>
      <c r="C66" t="str">
        <f t="shared" si="18"/>
        <v>神奈川県川崎市多摩区</v>
      </c>
      <c r="D66" s="2" t="str">
        <f t="shared" si="19"/>
        <v>http://geocode.csis.u-tokyo.ac.jp/cgi-bin/simple_geocode.cgi?charset=UTF8&amp;addr=%E7%A5%9E%E5%A5%88%E5%B7%9D%E7%9C%8C%E5%B7%9D%E5%B4%8E%E5%B8%82%E5%A4%9A%E6%91%A9%E5%8C%BA</v>
      </c>
      <c r="E66" t="str">
        <f t="shared" si="20"/>
        <v xml:space="preserve">&lt;?xml version="1.0" encoding="UTF-8" ?&gt;
&lt;results&gt;
&lt;query&gt;神奈川県川崎市多摩区&lt;/query&gt;
&lt;geodetic&gt;wgs1984&lt;/geodetic&gt;
&lt;iConf&gt;5&lt;/iConf&gt;
&lt;converted&gt;神奈川県川崎市多摩区&lt;/converted&gt;
&lt;candidate&gt;
&lt;address&gt;神奈川県/川崎市/多摩区&lt;/address&gt;
&lt;longitude&gt;139.562119&lt;/longitude&gt;
&lt;latitude&gt;35.619610&lt;/latitude&gt;
&lt;iLvl&gt;4&lt;/iLvl&gt;
&lt;/candidate&gt;
&lt;/results&gt;
</v>
      </c>
      <c r="F66" cm="1">
        <f t="array" ref="F66">INDEX(_xlfn.FILTERXML(E66,"//latitude"),1)</f>
        <v>35.619610000000002</v>
      </c>
      <c r="G66" cm="1">
        <f t="array" ref="G66">INDEX(_xlfn.FILTERXML(E66,"//longitude"),1)</f>
        <v>139.562119</v>
      </c>
      <c r="H66">
        <v>35.619610000000002</v>
      </c>
      <c r="I66">
        <v>139.562119</v>
      </c>
    </row>
    <row r="67" spans="1:9" x14ac:dyDescent="0.4">
      <c r="A67" t="s">
        <v>57</v>
      </c>
      <c r="B67" t="s">
        <v>58</v>
      </c>
      <c r="C67" t="str">
        <f t="shared" si="18"/>
        <v>熊本県熊本市東区長嶺南</v>
      </c>
      <c r="D67" s="2" t="str">
        <f t="shared" si="19"/>
        <v>http://geocode.csis.u-tokyo.ac.jp/cgi-bin/simple_geocode.cgi?charset=UTF8&amp;addr=%E7%86%8A%E6%9C%AC%E7%9C%8C%E7%86%8A%E6%9C%AC%E5%B8%82%E6%9D%B1%E5%8C%BA%E9%95%B7%E5%B6%BA%E5%8D%97</v>
      </c>
      <c r="E67" t="str">
        <f t="shared" si="20"/>
        <v xml:space="preserve">&lt;?xml version="1.0" encoding="UTF-8" ?&gt;
&lt;results&gt;
&lt;query&gt;熊本県熊本市東区長嶺南&lt;/query&gt;
&lt;geodetic&gt;wgs1984&lt;/geodetic&gt;
&lt;iConf&gt;5&lt;/iConf&gt;
&lt;converted&gt;熊本県熊本市東区長嶺南&lt;/converted&gt;
&lt;candidate&gt;
&lt;address&gt;熊本県/熊本市/東区/長嶺南&lt;/address&gt;
&lt;longitude&gt;130.764603&lt;/longitude&gt;
&lt;latitude&gt;32.810307&lt;/latitude&gt;
&lt;iLvl&gt;5&lt;/iLvl&gt;
&lt;/candidate&gt;
&lt;/results&gt;
</v>
      </c>
      <c r="F67" cm="1">
        <f t="array" ref="F67">INDEX(_xlfn.FILTERXML(E67,"//latitude"),1)</f>
        <v>32.810307000000002</v>
      </c>
      <c r="G67" cm="1">
        <f t="array" ref="G67">INDEX(_xlfn.FILTERXML(E67,"//longitude"),1)</f>
        <v>130.76460299999999</v>
      </c>
      <c r="H67">
        <v>32.810307000000002</v>
      </c>
      <c r="I67">
        <v>130.76460299999999</v>
      </c>
    </row>
    <row r="68" spans="1:9" x14ac:dyDescent="0.4">
      <c r="A68" t="s">
        <v>9</v>
      </c>
      <c r="B68" t="s">
        <v>59</v>
      </c>
      <c r="C68" t="str">
        <f t="shared" si="18"/>
        <v>東京都品川区西五反田</v>
      </c>
      <c r="D68" s="2" t="str">
        <f t="shared" si="19"/>
        <v>http://geocode.csis.u-tokyo.ac.jp/cgi-bin/simple_geocode.cgi?charset=UTF8&amp;addr=%E6%9D%B1%E4%BA%AC%E9%83%BD%E5%93%81%E5%B7%9D%E5%8C%BA%E8%A5%BF%E4%BA%94%E5%8F%8D%E7%94%B0</v>
      </c>
      <c r="E68" t="str">
        <f t="shared" si="20"/>
        <v xml:space="preserve">&lt;?xml version="1.0" encoding="UTF-8" ?&gt;
&lt;results&gt;
&lt;query&gt;東京都品川区西五反田&lt;/query&gt;
&lt;geodetic&gt;wgs1984&lt;/geodetic&gt;
&lt;iConf&gt;5&lt;/iConf&gt;
&lt;converted&gt;東京都品川区西五反田&lt;/converted&gt;
&lt;candidate&gt;
&lt;address&gt;東京都/品川区/西五反田&lt;/address&gt;
&lt;longitude&gt;139.723129&lt;/longitude&gt;
&lt;latitude&gt;35.624512&lt;/latitude&gt;
&lt;iLvl&gt;5&lt;/iLvl&gt;
&lt;/candidate&gt;
&lt;/results&gt;
</v>
      </c>
      <c r="F68" cm="1">
        <f t="array" ref="F68">INDEX(_xlfn.FILTERXML(E68,"//latitude"),1)</f>
        <v>35.624512000000003</v>
      </c>
      <c r="G68" cm="1">
        <f t="array" ref="G68">INDEX(_xlfn.FILTERXML(E68,"//longitude"),1)</f>
        <v>139.723129</v>
      </c>
      <c r="H68">
        <v>35.624512000000003</v>
      </c>
      <c r="I68">
        <v>139.723129</v>
      </c>
    </row>
    <row r="69" spans="1:9" x14ac:dyDescent="0.4">
      <c r="A69" t="s">
        <v>60</v>
      </c>
      <c r="B69" t="s">
        <v>61</v>
      </c>
      <c r="C69" t="str">
        <f t="shared" si="18"/>
        <v>愛知県春日井市梅ケ坪町</v>
      </c>
      <c r="D69" s="2" t="str">
        <f t="shared" si="19"/>
        <v>http://geocode.csis.u-tokyo.ac.jp/cgi-bin/simple_geocode.cgi?charset=UTF8&amp;addr=%E6%84%9B%E7%9F%A5%E7%9C%8C%E6%98%A5%E6%97%A5%E4%BA%95%E5%B8%82%E6%A2%85%E3%82%B1%E5%9D%AA%E7%94%BA</v>
      </c>
      <c r="E69" t="str">
        <f t="shared" si="20"/>
        <v xml:space="preserve">&lt;?xml version="1.0" encoding="UTF-8" ?&gt;
&lt;results&gt;
&lt;query&gt;愛知県春日井市梅ケ坪町&lt;/query&gt;
&lt;geodetic&gt;wgs1984&lt;/geodetic&gt;
&lt;iConf&gt;5&lt;/iConf&gt;
&lt;converted&gt;愛知県春日井市梅ケ坪町&lt;/converted&gt;
&lt;candidate&gt;
&lt;address&gt;愛知県/春日井市/梅ケ坪町&lt;/address&gt;
&lt;longitude&gt;136.979355&lt;/longitude&gt;
&lt;latitude&gt;35.254208&lt;/latitude&gt;
&lt;iLvl&gt;5&lt;/iLvl&gt;
&lt;/candidate&gt;
&lt;/results&gt;
</v>
      </c>
      <c r="F69" cm="1">
        <f t="array" ref="F69">INDEX(_xlfn.FILTERXML(E69,"//latitude"),1)</f>
        <v>35.254207999999998</v>
      </c>
      <c r="G69" cm="1">
        <f t="array" ref="G69">INDEX(_xlfn.FILTERXML(E69,"//longitude"),1)</f>
        <v>136.979355</v>
      </c>
      <c r="H69">
        <v>35.254207999999998</v>
      </c>
      <c r="I69">
        <v>136.979355</v>
      </c>
    </row>
    <row r="70" spans="1:9" x14ac:dyDescent="0.4">
      <c r="A70" t="s">
        <v>9</v>
      </c>
      <c r="B70" t="s">
        <v>62</v>
      </c>
      <c r="C70" t="str">
        <f t="shared" si="18"/>
        <v>東京都豊島区目白</v>
      </c>
      <c r="D70" s="2" t="str">
        <f t="shared" si="19"/>
        <v>http://geocode.csis.u-tokyo.ac.jp/cgi-bin/simple_geocode.cgi?charset=UTF8&amp;addr=%E6%9D%B1%E4%BA%AC%E9%83%BD%E8%B1%8A%E5%B3%B6%E5%8C%BA%E7%9B%AE%E7%99%BD</v>
      </c>
      <c r="E70" t="str">
        <f t="shared" si="20"/>
        <v xml:space="preserve">&lt;?xml version="1.0" encoding="UTF-8" ?&gt;
&lt;results&gt;
&lt;query&gt;東京都豊島区目白&lt;/query&gt;
&lt;geodetic&gt;wgs1984&lt;/geodetic&gt;
&lt;iConf&gt;5&lt;/iConf&gt;
&lt;converted&gt;東京都豊島区目白&lt;/converted&gt;
&lt;candidate&gt;
&lt;address&gt;東京都/豊島区/目白&lt;/address&gt;
&lt;longitude&gt;139.709549&lt;/longitude&gt;
&lt;latitude&gt;35.718987&lt;/latitude&gt;
&lt;iLvl&gt;5&lt;/iLvl&gt;
&lt;/candidate&gt;
&lt;/results&gt;
</v>
      </c>
      <c r="F70" cm="1">
        <f t="array" ref="F70">INDEX(_xlfn.FILTERXML(E70,"//latitude"),1)</f>
        <v>35.718986999999998</v>
      </c>
      <c r="G70" cm="1">
        <f t="array" ref="G70">INDEX(_xlfn.FILTERXML(E70,"//longitude"),1)</f>
        <v>139.70954900000001</v>
      </c>
      <c r="H70">
        <v>35.718986999999998</v>
      </c>
      <c r="I70">
        <v>139.70954900000001</v>
      </c>
    </row>
    <row r="71" spans="1:9" x14ac:dyDescent="0.4">
      <c r="A71" t="s">
        <v>63</v>
      </c>
      <c r="B71" t="s">
        <v>64</v>
      </c>
      <c r="C71" t="str">
        <f t="shared" ref="C71:C134" si="21">+A71&amp;B71</f>
        <v>三重県鈴鹿市郡山町</v>
      </c>
      <c r="D71" s="2" t="str">
        <f t="shared" ref="D71:D134" si="22" xml:space="preserve"> "http://geocode.csis.u-tokyo.ac.jp/cgi-bin/simple_geocode.cgi?charset=UTF8&amp;addr=" &amp; _xlfn.ENCODEURL(C71)</f>
        <v>http://geocode.csis.u-tokyo.ac.jp/cgi-bin/simple_geocode.cgi?charset=UTF8&amp;addr=%E4%B8%89%E9%87%8D%E7%9C%8C%E9%88%B4%E9%B9%BF%E5%B8%82%E9%83%A1%E5%B1%B1%E7%94%BA</v>
      </c>
      <c r="E71" t="str">
        <f t="shared" ref="E71:E134" si="23" xml:space="preserve"> _xlfn.WEBSERVICE(D71)</f>
        <v xml:space="preserve">&lt;?xml version="1.0" encoding="UTF-8" ?&gt;
&lt;results&gt;
&lt;query&gt;三重県鈴鹿市郡山町&lt;/query&gt;
&lt;geodetic&gt;wgs1984&lt;/geodetic&gt;
&lt;iConf&gt;5&lt;/iConf&gt;
&lt;converted&gt;三重県鈴鹿市郡山町&lt;/converted&gt;
&lt;candidate&gt;
&lt;address&gt;三重県/鈴鹿市/郡山町&lt;/address&gt;
&lt;longitude&gt;136.534454&lt;/longitude&gt;
&lt;latitude&gt;34.814400&lt;/latitude&gt;
&lt;iLvl&gt;5&lt;/iLvl&gt;
&lt;/candidate&gt;
&lt;/results&gt;
</v>
      </c>
      <c r="F71" cm="1">
        <f t="array" ref="F71">INDEX(_xlfn.FILTERXML(E71,"//latitude"),1)</f>
        <v>34.814399999999999</v>
      </c>
      <c r="G71" cm="1">
        <f t="array" ref="G71">INDEX(_xlfn.FILTERXML(E71,"//longitude"),1)</f>
        <v>136.53445400000001</v>
      </c>
      <c r="H71">
        <v>34.814399999999999</v>
      </c>
      <c r="I71">
        <v>136.53445400000001</v>
      </c>
    </row>
    <row r="72" spans="1:9" x14ac:dyDescent="0.4">
      <c r="A72" t="s">
        <v>14</v>
      </c>
      <c r="B72" t="s">
        <v>19</v>
      </c>
      <c r="C72" t="str">
        <f t="shared" si="21"/>
        <v>埼玉県草加市氷川町</v>
      </c>
      <c r="D72" s="2" t="str">
        <f t="shared" si="22"/>
        <v>http://geocode.csis.u-tokyo.ac.jp/cgi-bin/simple_geocode.cgi?charset=UTF8&amp;addr=%E5%9F%BC%E7%8E%89%E7%9C%8C%E8%8D%89%E5%8A%A0%E5%B8%82%E6%B0%B7%E5%B7%9D%E7%94%BA</v>
      </c>
      <c r="E72" t="str">
        <f t="shared" si="23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72" cm="1">
        <f t="array" ref="F72">INDEX(_xlfn.FILTERXML(E72,"//latitude"),1)</f>
        <v>35.826939000000003</v>
      </c>
      <c r="G72" cm="1">
        <f t="array" ref="G72">INDEX(_xlfn.FILTERXML(E72,"//longitude"),1)</f>
        <v>139.79975899999999</v>
      </c>
      <c r="H72">
        <v>35.826939000000003</v>
      </c>
      <c r="I72">
        <v>139.79975899999999</v>
      </c>
    </row>
    <row r="73" spans="1:9" x14ac:dyDescent="0.4">
      <c r="A73" t="s">
        <v>65</v>
      </c>
      <c r="B73" t="s">
        <v>66</v>
      </c>
      <c r="C73" t="str">
        <f t="shared" si="21"/>
        <v>千葉県市川市</v>
      </c>
      <c r="D73" s="2" t="str">
        <f t="shared" si="22"/>
        <v>http://geocode.csis.u-tokyo.ac.jp/cgi-bin/simple_geocode.cgi?charset=UTF8&amp;addr=%E5%8D%83%E8%91%89%E7%9C%8C%E5%B8%82%E5%B7%9D%E5%B8%82</v>
      </c>
      <c r="E73" t="str">
        <f t="shared" si="23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73" cm="1">
        <f t="array" ref="F73">INDEX(_xlfn.FILTERXML(E73,"//latitude"),1)</f>
        <v>35.721912000000003</v>
      </c>
      <c r="G73" cm="1">
        <f t="array" ref="G73">INDEX(_xlfn.FILTERXML(E73,"//longitude"),1)</f>
        <v>139.931015</v>
      </c>
      <c r="H73">
        <v>35.721912000000003</v>
      </c>
      <c r="I73">
        <v>139.931015</v>
      </c>
    </row>
    <row r="74" spans="1:9" x14ac:dyDescent="0.4">
      <c r="A74" t="s">
        <v>11</v>
      </c>
      <c r="B74" t="s">
        <v>26</v>
      </c>
      <c r="C74" t="str">
        <f t="shared" si="21"/>
        <v>大阪府豊中市本町</v>
      </c>
      <c r="D74" s="2" t="str">
        <f t="shared" si="22"/>
        <v>http://geocode.csis.u-tokyo.ac.jp/cgi-bin/simple_geocode.cgi?charset=UTF8&amp;addr=%E5%A4%A7%E9%98%AA%E5%BA%9C%E8%B1%8A%E4%B8%AD%E5%B8%82%E6%9C%AC%E7%94%BA</v>
      </c>
      <c r="E74" t="str">
        <f t="shared" si="23"/>
        <v xml:space="preserve">&lt;?xml version="1.0" encoding="UTF-8" ?&gt;
&lt;results&gt;
&lt;query&gt;大阪府豊中市本町&lt;/query&gt;
&lt;geodetic&gt;wgs1984&lt;/geodetic&gt;
&lt;iConf&gt;5&lt;/iConf&gt;
&lt;converted&gt;大阪府豊中市本町&lt;/converted&gt;
&lt;candidate&gt;
&lt;address&gt;大阪府/豊中市/本町&lt;/address&gt;
&lt;longitude&gt;135.463135&lt;/longitude&gt;
&lt;latitude&gt;34.787354&lt;/latitude&gt;
&lt;iLvl&gt;5&lt;/iLvl&gt;
&lt;/candidate&gt;
&lt;/results&gt;
</v>
      </c>
      <c r="F74" cm="1">
        <f t="array" ref="F74">INDEX(_xlfn.FILTERXML(E74,"//latitude"),1)</f>
        <v>34.787354000000001</v>
      </c>
      <c r="G74" cm="1">
        <f t="array" ref="G74">INDEX(_xlfn.FILTERXML(E74,"//longitude"),1)</f>
        <v>135.46313499999999</v>
      </c>
      <c r="H74">
        <v>34.787354000000001</v>
      </c>
      <c r="I74">
        <v>135.46313499999999</v>
      </c>
    </row>
    <row r="75" spans="1:9" x14ac:dyDescent="0.4">
      <c r="A75" t="s">
        <v>9</v>
      </c>
      <c r="B75" t="s">
        <v>27</v>
      </c>
      <c r="C75" t="str">
        <f t="shared" si="21"/>
        <v>東京都江東区東砂</v>
      </c>
      <c r="D75" s="2" t="str">
        <f t="shared" si="22"/>
        <v>http://geocode.csis.u-tokyo.ac.jp/cgi-bin/simple_geocode.cgi?charset=UTF8&amp;addr=%E6%9D%B1%E4%BA%AC%E9%83%BD%E6%B1%9F%E6%9D%B1%E5%8C%BA%E6%9D%B1%E7%A0%82</v>
      </c>
      <c r="E75" t="str">
        <f t="shared" si="23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75" cm="1">
        <f t="array" ref="F75">INDEX(_xlfn.FILTERXML(E75,"//latitude"),1)</f>
        <v>35.683394999999997</v>
      </c>
      <c r="G75" cm="1">
        <f t="array" ref="G75">INDEX(_xlfn.FILTERXML(E75,"//longitude"),1)</f>
        <v>139.84017900000001</v>
      </c>
      <c r="H75">
        <v>35.683394999999997</v>
      </c>
      <c r="I75">
        <v>139.84017900000001</v>
      </c>
    </row>
    <row r="76" spans="1:9" x14ac:dyDescent="0.4">
      <c r="A76" t="s">
        <v>9</v>
      </c>
      <c r="B76" t="s">
        <v>28</v>
      </c>
      <c r="C76" t="str">
        <f t="shared" si="21"/>
        <v>東京都稲城市百村</v>
      </c>
      <c r="D76" s="2" t="str">
        <f t="shared" si="22"/>
        <v>http://geocode.csis.u-tokyo.ac.jp/cgi-bin/simple_geocode.cgi?charset=UTF8&amp;addr=%E6%9D%B1%E4%BA%AC%E9%83%BD%E7%A8%B2%E5%9F%8E%E5%B8%82%E7%99%BE%E6%9D%91</v>
      </c>
      <c r="E76" t="str">
        <f t="shared" si="23"/>
        <v xml:space="preserve">&lt;?xml version="1.0" encoding="UTF-8" ?&gt;
&lt;results&gt;
&lt;query&gt;東京都稲城市百村&lt;/query&gt;
&lt;geodetic&gt;wgs1984&lt;/geodetic&gt;
&lt;iConf&gt;5&lt;/iConf&gt;
&lt;converted&gt;東京都稲城市百村&lt;/converted&gt;
&lt;candidate&gt;
&lt;address&gt;東京都/稲城市/百村&lt;/address&gt;
&lt;longitude&gt;139.498520&lt;/longitude&gt;
&lt;latitude&gt;35.633564&lt;/latitude&gt;
&lt;iLvl&gt;5&lt;/iLvl&gt;
&lt;/candidate&gt;
&lt;/results&gt;
</v>
      </c>
      <c r="F76" cm="1">
        <f t="array" ref="F76">INDEX(_xlfn.FILTERXML(E76,"//latitude"),1)</f>
        <v>35.633564</v>
      </c>
      <c r="G76" cm="1">
        <f t="array" ref="G76">INDEX(_xlfn.FILTERXML(E76,"//longitude"),1)</f>
        <v>139.49852000000001</v>
      </c>
      <c r="H76">
        <v>35.633564</v>
      </c>
      <c r="I76">
        <v>139.49852000000001</v>
      </c>
    </row>
    <row r="77" spans="1:9" x14ac:dyDescent="0.4">
      <c r="A77" t="s">
        <v>10</v>
      </c>
      <c r="B77" t="s">
        <v>29</v>
      </c>
      <c r="C77" t="str">
        <f t="shared" si="21"/>
        <v>神奈川県横浜市南区蒔田町</v>
      </c>
      <c r="D77" s="2" t="str">
        <f t="shared" si="22"/>
        <v>http://geocode.csis.u-tokyo.ac.jp/cgi-bin/simple_geocode.cgi?charset=UTF8&amp;addr=%E7%A5%9E%E5%A5%88%E5%B7%9D%E7%9C%8C%E6%A8%AA%E6%B5%9C%E5%B8%82%E5%8D%97%E5%8C%BA%E8%92%94%E7%94%B0%E7%94%BA</v>
      </c>
      <c r="E77" t="str">
        <f t="shared" si="23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77" cm="1">
        <f t="array" ref="F77">INDEX(_xlfn.FILTERXML(E77,"//latitude"),1)</f>
        <v>35.425949000000003</v>
      </c>
      <c r="G77" cm="1">
        <f t="array" ref="G77">INDEX(_xlfn.FILTERXML(E77,"//longitude"),1)</f>
        <v>139.611603</v>
      </c>
      <c r="H77">
        <v>35.425949000000003</v>
      </c>
      <c r="I77">
        <v>139.611603</v>
      </c>
    </row>
    <row r="78" spans="1:9" x14ac:dyDescent="0.4">
      <c r="A78" t="s">
        <v>15</v>
      </c>
      <c r="B78" t="s">
        <v>16</v>
      </c>
      <c r="C78" t="str">
        <f t="shared" si="21"/>
        <v>佐賀県佐賀市</v>
      </c>
      <c r="D78" s="2" t="str">
        <f t="shared" si="22"/>
        <v>http://geocode.csis.u-tokyo.ac.jp/cgi-bin/simple_geocode.cgi?charset=UTF8&amp;addr=%E4%BD%90%E8%B3%80%E7%9C%8C%E4%BD%90%E8%B3%80%E5%B8%82</v>
      </c>
      <c r="E78" t="str">
        <f t="shared" si="23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78" cm="1">
        <f t="array" ref="F78">INDEX(_xlfn.FILTERXML(E78,"//latitude"),1)</f>
        <v>33.263542000000001</v>
      </c>
      <c r="G78" cm="1">
        <f t="array" ref="G78">INDEX(_xlfn.FILTERXML(E78,"//longitude"),1)</f>
        <v>130.30084199999999</v>
      </c>
      <c r="H78">
        <v>33.263542000000001</v>
      </c>
      <c r="I78">
        <v>130.30084199999999</v>
      </c>
    </row>
    <row r="79" spans="1:9" x14ac:dyDescent="0.4">
      <c r="A79" t="s">
        <v>22</v>
      </c>
      <c r="B79" t="s">
        <v>30</v>
      </c>
      <c r="C79" t="str">
        <f t="shared" si="21"/>
        <v>沖縄県宮古島市平良字下里</v>
      </c>
      <c r="D79" s="2" t="str">
        <f t="shared" si="22"/>
        <v>http://geocode.csis.u-tokyo.ac.jp/cgi-bin/simple_geocode.cgi?charset=UTF8&amp;addr=%E6%B2%96%E7%B8%84%E7%9C%8C%E5%AE%AE%E5%8F%A4%E5%B3%B6%E5%B8%82%E5%B9%B3%E8%89%AF%E5%AD%97%E4%B8%8B%E9%87%8C</v>
      </c>
      <c r="E79" t="str">
        <f t="shared" si="23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79" cm="1">
        <f t="array" ref="F79">INDEX(_xlfn.FILTERXML(E79,"//latitude"),1)</f>
        <v>24.802697999999999</v>
      </c>
      <c r="G79" cm="1">
        <f t="array" ref="G79">INDEX(_xlfn.FILTERXML(E79,"//longitude"),1)</f>
        <v>125.27066000000001</v>
      </c>
      <c r="H79">
        <v>24.802697999999999</v>
      </c>
      <c r="I79">
        <v>125.27066000000001</v>
      </c>
    </row>
    <row r="80" spans="1:9" x14ac:dyDescent="0.4">
      <c r="A80" t="s">
        <v>11</v>
      </c>
      <c r="B80" t="s">
        <v>31</v>
      </c>
      <c r="C80" t="str">
        <f t="shared" si="21"/>
        <v>大阪府門真市北島町</v>
      </c>
      <c r="D80" s="2" t="str">
        <f t="shared" si="22"/>
        <v>http://geocode.csis.u-tokyo.ac.jp/cgi-bin/simple_geocode.cgi?charset=UTF8&amp;addr=%E5%A4%A7%E9%98%AA%E5%BA%9C%E9%96%80%E7%9C%9F%E5%B8%82%E5%8C%97%E5%B3%B6%E7%94%BA</v>
      </c>
      <c r="E80" t="str">
        <f t="shared" si="23"/>
        <v xml:space="preserve">&lt;?xml version="1.0" encoding="UTF-8" ?&gt;
&lt;results&gt;
&lt;query&gt;大阪府門真市北島町&lt;/query&gt;
&lt;geodetic&gt;wgs1984&lt;/geodetic&gt;
&lt;iConf&gt;5&lt;/iConf&gt;
&lt;converted&gt;大阪府門真市北島町&lt;/converted&gt;
&lt;candidate&gt;
&lt;address&gt;大阪府/門真市/北島町&lt;/address&gt;
&lt;longitude&gt;135.596527&lt;/longitude&gt;
&lt;latitude&gt;34.725182&lt;/latitude&gt;
&lt;iLvl&gt;5&lt;/iLvl&gt;
&lt;/candidate&gt;
&lt;/results&gt;
</v>
      </c>
      <c r="F80" cm="1">
        <f t="array" ref="F80">INDEX(_xlfn.FILTERXML(E80,"//latitude"),1)</f>
        <v>34.725181999999997</v>
      </c>
      <c r="G80" cm="1">
        <f t="array" ref="G80">INDEX(_xlfn.FILTERXML(E80,"//longitude"),1)</f>
        <v>135.59652700000001</v>
      </c>
      <c r="H80">
        <v>34.725181999999997</v>
      </c>
      <c r="I80">
        <v>135.59652700000001</v>
      </c>
    </row>
    <row r="81" spans="1:9" x14ac:dyDescent="0.4">
      <c r="A81" t="s">
        <v>13</v>
      </c>
      <c r="B81" t="s">
        <v>32</v>
      </c>
      <c r="C81" t="str">
        <f t="shared" si="21"/>
        <v>奈良県橿原市豊田町</v>
      </c>
      <c r="D81" s="2" t="str">
        <f t="shared" si="22"/>
        <v>http://geocode.csis.u-tokyo.ac.jp/cgi-bin/simple_geocode.cgi?charset=UTF8&amp;addr=%E5%A5%88%E8%89%AF%E7%9C%8C%E6%A9%BF%E5%8E%9F%E5%B8%82%E8%B1%8A%E7%94%B0%E7%94%BA</v>
      </c>
      <c r="E81" t="str">
        <f t="shared" si="23"/>
        <v xml:space="preserve">&lt;?xml version="1.0" encoding="UTF-8" ?&gt;
&lt;results&gt;
&lt;query&gt;奈良県橿原市豊田町&lt;/query&gt;
&lt;geodetic&gt;wgs1984&lt;/geodetic&gt;
&lt;iConf&gt;5&lt;/iConf&gt;
&lt;converted&gt;奈良県橿原市豊田町&lt;/converted&gt;
&lt;candidate&gt;
&lt;address&gt;奈良県/橿原市/豊田町&lt;/address&gt;
&lt;longitude&gt;135.784729&lt;/longitude&gt;
&lt;latitude&gt;34.524151&lt;/latitude&gt;
&lt;iLvl&gt;5&lt;/iLvl&gt;
&lt;/candidate&gt;
&lt;/results&gt;
</v>
      </c>
      <c r="F81" cm="1">
        <f t="array" ref="F81">INDEX(_xlfn.FILTERXML(E81,"//latitude"),1)</f>
        <v>34.524151000000003</v>
      </c>
      <c r="G81" cm="1">
        <f t="array" ref="G81">INDEX(_xlfn.FILTERXML(E81,"//longitude"),1)</f>
        <v>135.784729</v>
      </c>
      <c r="H81">
        <v>34.524151000000003</v>
      </c>
      <c r="I81">
        <v>135.784729</v>
      </c>
    </row>
    <row r="82" spans="1:9" x14ac:dyDescent="0.4">
      <c r="A82" t="s">
        <v>21</v>
      </c>
      <c r="B82" t="s">
        <v>33</v>
      </c>
      <c r="C82" t="str">
        <f t="shared" si="21"/>
        <v>宮崎県宮崎市大塚町八所</v>
      </c>
      <c r="D82" s="2" t="str">
        <f t="shared" si="22"/>
        <v>http://geocode.csis.u-tokyo.ac.jp/cgi-bin/simple_geocode.cgi?charset=UTF8&amp;addr=%E5%AE%AE%E5%B4%8E%E7%9C%8C%E5%AE%AE%E5%B4%8E%E5%B8%82%E5%A4%A7%E5%A1%9A%E7%94%BA%E5%85%AB%E6%89%80</v>
      </c>
      <c r="E82" t="str">
        <f t="shared" si="23"/>
        <v xml:space="preserve">&lt;?xml version="1.0" encoding="UTF-8" ?&gt;
&lt;results&gt;
&lt;query&gt;宮崎県宮崎市大塚町八所&lt;/query&gt;
&lt;geodetic&gt;wgs1984&lt;/geodetic&gt;
&lt;iConf&gt;5&lt;/iConf&gt;
&lt;converted&gt;宮崎県宮崎市大塚町&lt;/converted&gt;
&lt;candidate&gt;
&lt;address&gt;宮崎県/宮崎市/大塚町&lt;/address&gt;
&lt;longitude&gt;131.396301&lt;/longitude&gt;
&lt;latitude&gt;31.916906&lt;/latitude&gt;
&lt;iLvl&gt;5&lt;/iLvl&gt;
&lt;/candidate&gt;
&lt;/results&gt;
</v>
      </c>
      <c r="F82" cm="1">
        <f t="array" ref="F82">INDEX(_xlfn.FILTERXML(E82,"//latitude"),1)</f>
        <v>31.916906000000001</v>
      </c>
      <c r="G82" cm="1">
        <f t="array" ref="G82">INDEX(_xlfn.FILTERXML(E82,"//longitude"),1)</f>
        <v>131.39630099999999</v>
      </c>
      <c r="H82">
        <v>31.916906000000001</v>
      </c>
      <c r="I82">
        <v>131.39630099999999</v>
      </c>
    </row>
    <row r="83" spans="1:9" x14ac:dyDescent="0.4">
      <c r="A83" t="s">
        <v>13</v>
      </c>
      <c r="B83" t="s">
        <v>34</v>
      </c>
      <c r="C83" t="str">
        <f t="shared" si="21"/>
        <v>奈良県大和高田市土庫</v>
      </c>
      <c r="D83" s="2" t="str">
        <f t="shared" si="22"/>
        <v>http://geocode.csis.u-tokyo.ac.jp/cgi-bin/simple_geocode.cgi?charset=UTF8&amp;addr=%E5%A5%88%E8%89%AF%E7%9C%8C%E5%A4%A7%E5%92%8C%E9%AB%98%E7%94%B0%E5%B8%82%E5%9C%9F%E5%BA%AB</v>
      </c>
      <c r="E83" t="str">
        <f t="shared" si="23"/>
        <v xml:space="preserve">&lt;?xml version="1.0" encoding="UTF-8" ?&gt;
&lt;results&gt;
&lt;query&gt;奈良県大和高田市土庫&lt;/query&gt;
&lt;geodetic&gt;wgs1984&lt;/geodetic&gt;
&lt;iConf&gt;5&lt;/iConf&gt;
&lt;converted&gt;奈良県大和高田市土庫&lt;/converted&gt;
&lt;candidate&gt;
&lt;address&gt;奈良県/大和高田市/土庫&lt;/address&gt;
&lt;longitude&gt;135.754166&lt;/longitude&gt;
&lt;latitude&gt;34.526474&lt;/latitude&gt;
&lt;iLvl&gt;5&lt;/iLvl&gt;
&lt;/candidate&gt;
&lt;/results&gt;
</v>
      </c>
      <c r="F83" cm="1">
        <f t="array" ref="F83">INDEX(_xlfn.FILTERXML(E83,"//latitude"),1)</f>
        <v>34.526474</v>
      </c>
      <c r="G83" cm="1">
        <f t="array" ref="G83">INDEX(_xlfn.FILTERXML(E83,"//longitude"),1)</f>
        <v>135.754166</v>
      </c>
      <c r="H83">
        <v>34.526474</v>
      </c>
      <c r="I83">
        <v>135.754166</v>
      </c>
    </row>
    <row r="84" spans="1:9" x14ac:dyDescent="0.4">
      <c r="A84" t="s">
        <v>52</v>
      </c>
      <c r="B84" t="s">
        <v>84</v>
      </c>
      <c r="C84" t="str">
        <f t="shared" si="21"/>
        <v>長野県岡谷市塚間町</v>
      </c>
      <c r="D84" s="2" t="str">
        <f t="shared" si="22"/>
        <v>http://geocode.csis.u-tokyo.ac.jp/cgi-bin/simple_geocode.cgi?charset=UTF8&amp;addr=%E9%95%B7%E9%87%8E%E7%9C%8C%E5%B2%A1%E8%B0%B7%E5%B8%82%E5%A1%9A%E9%96%93%E7%94%BA</v>
      </c>
      <c r="E84" t="str">
        <f t="shared" si="23"/>
        <v xml:space="preserve">&lt;?xml version="1.0" encoding="UTF-8" ?&gt;
&lt;results&gt;
&lt;query&gt;長野県岡谷市塚間町&lt;/query&gt;
&lt;geodetic&gt;wgs1984&lt;/geodetic&gt;
&lt;iConf&gt;5&lt;/iConf&gt;
&lt;converted&gt;長野県岡谷市塚間町&lt;/converted&gt;
&lt;candidate&gt;
&lt;address&gt;長野県/岡谷市/塚間町&lt;/address&gt;
&lt;longitude&gt;138.052429&lt;/longitude&gt;
&lt;latitude&gt;36.062252&lt;/latitude&gt;
&lt;iLvl&gt;5&lt;/iLvl&gt;
&lt;/candidate&gt;
&lt;/results&gt;
</v>
      </c>
      <c r="F84" cm="1">
        <f t="array" ref="F84">INDEX(_xlfn.FILTERXML(E84,"//latitude"),1)</f>
        <v>36.062252000000001</v>
      </c>
      <c r="G84" cm="1">
        <f t="array" ref="G84">INDEX(_xlfn.FILTERXML(E84,"//longitude"),1)</f>
        <v>138.05242899999999</v>
      </c>
      <c r="H84">
        <v>36.062252000000001</v>
      </c>
      <c r="I84">
        <v>138.05242899999999</v>
      </c>
    </row>
    <row r="85" spans="1:9" x14ac:dyDescent="0.4">
      <c r="A85" t="s">
        <v>9</v>
      </c>
      <c r="B85" t="s">
        <v>12</v>
      </c>
      <c r="C85" t="str">
        <f t="shared" si="21"/>
        <v>東京都文京区本駒込</v>
      </c>
      <c r="D85" s="2" t="str">
        <f t="shared" si="22"/>
        <v>http://geocode.csis.u-tokyo.ac.jp/cgi-bin/simple_geocode.cgi?charset=UTF8&amp;addr=%E6%9D%B1%E4%BA%AC%E9%83%BD%E6%96%87%E4%BA%AC%E5%8C%BA%E6%9C%AC%E9%A7%92%E8%BE%BC</v>
      </c>
      <c r="E85" t="str">
        <f t="shared" si="23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85" cm="1">
        <f t="array" ref="F85">INDEX(_xlfn.FILTERXML(E85,"//latitude"),1)</f>
        <v>35.725501999999999</v>
      </c>
      <c r="G85" cm="1">
        <f t="array" ref="G85">INDEX(_xlfn.FILTERXML(E85,"//longitude"),1)</f>
        <v>139.75147999999999</v>
      </c>
      <c r="H85">
        <v>35.725501999999999</v>
      </c>
      <c r="I85">
        <v>139.75147999999999</v>
      </c>
    </row>
    <row r="86" spans="1:9" x14ac:dyDescent="0.4">
      <c r="A86" t="s">
        <v>21</v>
      </c>
      <c r="B86" t="s">
        <v>35</v>
      </c>
      <c r="C86" t="str">
        <f t="shared" si="21"/>
        <v>宮崎県日向市</v>
      </c>
      <c r="D86" s="2" t="str">
        <f t="shared" si="22"/>
        <v>http://geocode.csis.u-tokyo.ac.jp/cgi-bin/simple_geocode.cgi?charset=UTF8&amp;addr=%E5%AE%AE%E5%B4%8E%E7%9C%8C%E6%97%A5%E5%90%91%E5%B8%82</v>
      </c>
      <c r="E86" t="str">
        <f t="shared" si="23"/>
        <v xml:space="preserve">&lt;?xml version="1.0" encoding="UTF-8" ?&gt;
&lt;results&gt;
&lt;query&gt;宮崎県日向市&lt;/query&gt;
&lt;geodetic&gt;wgs1984&lt;/geodetic&gt;
&lt;iConf&gt;5&lt;/iConf&gt;
&lt;converted&gt;宮崎県日向市&lt;/converted&gt;
&lt;candidate&gt;
&lt;address&gt;宮崎県/日向市&lt;/address&gt;
&lt;longitude&gt;131.623962&lt;/longitude&gt;
&lt;latitude&gt;32.422947&lt;/latitude&gt;
&lt;iLvl&gt;3&lt;/iLvl&gt;
&lt;/candidate&gt;
&lt;/results&gt;
</v>
      </c>
      <c r="F86" cm="1">
        <f t="array" ref="F86">INDEX(_xlfn.FILTERXML(E86,"//latitude"),1)</f>
        <v>32.422947000000001</v>
      </c>
      <c r="G86" cm="1">
        <f t="array" ref="G86">INDEX(_xlfn.FILTERXML(E86,"//longitude"),1)</f>
        <v>131.62396200000001</v>
      </c>
      <c r="H86">
        <v>32.422947000000001</v>
      </c>
      <c r="I86">
        <v>131.62396200000001</v>
      </c>
    </row>
    <row r="87" spans="1:9" x14ac:dyDescent="0.4">
      <c r="A87" t="s">
        <v>17</v>
      </c>
      <c r="B87" t="s">
        <v>36</v>
      </c>
      <c r="C87" t="str">
        <f t="shared" si="21"/>
        <v>京都府京丹後市峰山町菅</v>
      </c>
      <c r="D87" s="2" t="str">
        <f t="shared" si="22"/>
        <v>http://geocode.csis.u-tokyo.ac.jp/cgi-bin/simple_geocode.cgi?charset=UTF8&amp;addr=%E4%BA%AC%E9%83%BD%E5%BA%9C%E4%BA%AC%E4%B8%B9%E5%BE%8C%E5%B8%82%E5%B3%B0%E5%B1%B1%E7%94%BA%E8%8F%85</v>
      </c>
      <c r="E87" t="str">
        <f t="shared" si="23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87" cm="1">
        <f t="array" ref="F87">INDEX(_xlfn.FILTERXML(E87,"//latitude"),1)</f>
        <v>35.612991000000001</v>
      </c>
      <c r="G87" cm="1">
        <f t="array" ref="G87">INDEX(_xlfn.FILTERXML(E87,"//longitude"),1)</f>
        <v>135.06420900000001</v>
      </c>
      <c r="H87">
        <v>35.612991000000001</v>
      </c>
      <c r="I87">
        <v>135.06420900000001</v>
      </c>
    </row>
    <row r="88" spans="1:9" x14ac:dyDescent="0.4">
      <c r="A88" t="s">
        <v>10</v>
      </c>
      <c r="B88" t="s">
        <v>37</v>
      </c>
      <c r="C88" t="str">
        <f t="shared" si="21"/>
        <v>神奈川県藤沢市石川</v>
      </c>
      <c r="D88" s="2" t="str">
        <f t="shared" si="22"/>
        <v>http://geocode.csis.u-tokyo.ac.jp/cgi-bin/simple_geocode.cgi?charset=UTF8&amp;addr=%E7%A5%9E%E5%A5%88%E5%B7%9D%E7%9C%8C%E8%97%A4%E6%B2%A2%E5%B8%82%E7%9F%B3%E5%B7%9D</v>
      </c>
      <c r="E88" t="str">
        <f t="shared" si="23"/>
        <v xml:space="preserve">&lt;?xml version="1.0" encoding="UTF-8" ?&gt;
&lt;results&gt;
&lt;query&gt;神奈川県藤沢市石川&lt;/query&gt;
&lt;geodetic&gt;wgs1984&lt;/geodetic&gt;
&lt;iConf&gt;5&lt;/iConf&gt;
&lt;converted&gt;神奈川県藤沢市石川&lt;/converted&gt;
&lt;candidate&gt;
&lt;address&gt;神奈川県/藤沢市/石川&lt;/address&gt;
&lt;longitude&gt;139.452927&lt;/longitude&gt;
&lt;latitude&gt;35.379307&lt;/latitude&gt;
&lt;iLvl&gt;5&lt;/iLvl&gt;
&lt;/candidate&gt;
&lt;/results&gt;
</v>
      </c>
      <c r="F88" cm="1">
        <f t="array" ref="F88">INDEX(_xlfn.FILTERXML(E88,"//latitude"),1)</f>
        <v>35.379306999999997</v>
      </c>
      <c r="G88" cm="1">
        <f t="array" ref="G88">INDEX(_xlfn.FILTERXML(E88,"//longitude"),1)</f>
        <v>139.45292699999999</v>
      </c>
      <c r="H88">
        <v>35.379306999999997</v>
      </c>
      <c r="I88">
        <v>139.45292699999999</v>
      </c>
    </row>
    <row r="89" spans="1:9" x14ac:dyDescent="0.4">
      <c r="A89" t="s">
        <v>14</v>
      </c>
      <c r="B89" t="s">
        <v>67</v>
      </c>
      <c r="C89" t="str">
        <f t="shared" si="21"/>
        <v>埼玉県熊谷市新堀</v>
      </c>
      <c r="D89" s="2" t="str">
        <f t="shared" si="22"/>
        <v>http://geocode.csis.u-tokyo.ac.jp/cgi-bin/simple_geocode.cgi?charset=UTF8&amp;addr=%E5%9F%BC%E7%8E%89%E7%9C%8C%E7%86%8A%E8%B0%B7%E5%B8%82%E6%96%B0%E5%A0%80</v>
      </c>
      <c r="E89" t="str">
        <f t="shared" si="23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89" cm="1">
        <f t="array" ref="F89">INDEX(_xlfn.FILTERXML(E89,"//latitude"),1)</f>
        <v>36.175068000000003</v>
      </c>
      <c r="G89" cm="1">
        <f t="array" ref="G89">INDEX(_xlfn.FILTERXML(E89,"//longitude"),1)</f>
        <v>139.335297</v>
      </c>
      <c r="H89">
        <v>36.175068000000003</v>
      </c>
      <c r="I89">
        <v>139.335297</v>
      </c>
    </row>
    <row r="90" spans="1:9" x14ac:dyDescent="0.4">
      <c r="A90" t="s">
        <v>11</v>
      </c>
      <c r="B90" t="s">
        <v>18</v>
      </c>
      <c r="C90" t="str">
        <f t="shared" si="21"/>
        <v>大阪府大阪市北区鶴野町</v>
      </c>
      <c r="D90" s="2" t="str">
        <f t="shared" si="22"/>
        <v>http://geocode.csis.u-tokyo.ac.jp/cgi-bin/simple_geocode.cgi?charset=UTF8&amp;addr=%E5%A4%A7%E9%98%AA%E5%BA%9C%E5%A4%A7%E9%98%AA%E5%B8%82%E5%8C%97%E5%8C%BA%E9%B6%B4%E9%87%8E%E7%94%BA</v>
      </c>
      <c r="E90" t="str">
        <f t="shared" si="23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90" cm="1">
        <f t="array" ref="F90">INDEX(_xlfn.FILTERXML(E90,"//latitude"),1)</f>
        <v>34.707633999999999</v>
      </c>
      <c r="G90" cm="1">
        <f t="array" ref="G90">INDEX(_xlfn.FILTERXML(E90,"//longitude"),1)</f>
        <v>135.501114</v>
      </c>
      <c r="H90">
        <v>34.707633999999999</v>
      </c>
      <c r="I90">
        <v>135.501114</v>
      </c>
    </row>
    <row r="91" spans="1:9" x14ac:dyDescent="0.4">
      <c r="A91" t="s">
        <v>11</v>
      </c>
      <c r="B91" t="s">
        <v>23</v>
      </c>
      <c r="C91" t="str">
        <f t="shared" si="21"/>
        <v>大阪府豊中市城山町3-4-45</v>
      </c>
      <c r="D91" s="2" t="str">
        <f t="shared" si="22"/>
        <v>http://geocode.csis.u-tokyo.ac.jp/cgi-bin/simple_geocode.cgi?charset=UTF8&amp;addr=%E5%A4%A7%E9%98%AA%E5%BA%9C%E8%B1%8A%E4%B8%AD%E5%B8%82%E5%9F%8E%E5%B1%B1%E7%94%BA3-4-45</v>
      </c>
      <c r="E91" t="str">
        <f t="shared" si="23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91" cm="1">
        <f t="array" ref="F91">INDEX(_xlfn.FILTERXML(E91,"//latitude"),1)</f>
        <v>34.770294</v>
      </c>
      <c r="G91" cm="1">
        <f t="array" ref="G91">INDEX(_xlfn.FILTERXML(E91,"//longitude"),1)</f>
        <v>135.47818000000001</v>
      </c>
      <c r="H91">
        <v>34.770294</v>
      </c>
      <c r="I91">
        <v>135.47818000000001</v>
      </c>
    </row>
    <row r="92" spans="1:9" x14ac:dyDescent="0.4">
      <c r="A92" t="s">
        <v>9</v>
      </c>
      <c r="B92" t="s">
        <v>24</v>
      </c>
      <c r="C92" t="str">
        <f t="shared" si="21"/>
        <v>東京都渋谷区東</v>
      </c>
      <c r="D92" s="2" t="str">
        <f t="shared" si="22"/>
        <v>http://geocode.csis.u-tokyo.ac.jp/cgi-bin/simple_geocode.cgi?charset=UTF8&amp;addr=%E6%9D%B1%E4%BA%AC%E9%83%BD%E6%B8%8B%E8%B0%B7%E5%8C%BA%E6%9D%B1</v>
      </c>
      <c r="E92" t="str">
        <f t="shared" si="23"/>
        <v xml:space="preserve">&lt;?xml version="1.0" encoding="UTF-8" ?&gt;
&lt;results&gt;
&lt;query&gt;東京都渋谷区東&lt;/query&gt;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92" cm="1">
        <f t="array" ref="F92">INDEX(_xlfn.FILTERXML(E92,"//latitude"),1)</f>
        <v>35.655391999999999</v>
      </c>
      <c r="G92" cm="1">
        <f t="array" ref="G92">INDEX(_xlfn.FILTERXML(E92,"//longitude"),1)</f>
        <v>139.708405</v>
      </c>
      <c r="H92">
        <v>35.655391999999999</v>
      </c>
      <c r="I92">
        <v>139.708405</v>
      </c>
    </row>
    <row r="93" spans="1:9" x14ac:dyDescent="0.4">
      <c r="A93" t="s">
        <v>11</v>
      </c>
      <c r="B93" t="s">
        <v>25</v>
      </c>
      <c r="C93" t="str">
        <f t="shared" si="21"/>
        <v>大阪府大阪府大阪市中央区東心斎橋</v>
      </c>
      <c r="D93" s="2" t="str">
        <f t="shared" si="22"/>
        <v>http://geocode.csis.u-tokyo.ac.jp/cgi-bin/simple_geocode.cgi?charset=UTF8&amp;addr=%E5%A4%A7%E9%98%AA%E5%BA%9C%E5%A4%A7%E9%98%AA%E5%BA%9C%E5%A4%A7%E9%98%AA%E5%B8%82%E4%B8%AD%E5%A4%AE%E5%8C%BA%E6%9D%B1%E5%BF%83%E6%96%8E%E6%A9%8B</v>
      </c>
      <c r="E93" t="str">
        <f t="shared" si="23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93" cm="1">
        <f t="array" ref="F93">INDEX(_xlfn.FILTERXML(E93,"//latitude"),1)</f>
        <v>34.693890000000003</v>
      </c>
      <c r="G93" cm="1">
        <f t="array" ref="G93">INDEX(_xlfn.FILTERXML(E93,"//longitude"),1)</f>
        <v>135.50204500000001</v>
      </c>
      <c r="H93">
        <v>34.693890000000003</v>
      </c>
      <c r="I93">
        <v>135.50204500000001</v>
      </c>
    </row>
    <row r="94" spans="1:9" x14ac:dyDescent="0.4">
      <c r="A94" t="s">
        <v>9</v>
      </c>
      <c r="B94" t="s">
        <v>20</v>
      </c>
      <c r="C94" t="str">
        <f t="shared" si="21"/>
        <v>東京都品川区</v>
      </c>
      <c r="D94" s="2" t="str">
        <f t="shared" si="22"/>
        <v>http://geocode.csis.u-tokyo.ac.jp/cgi-bin/simple_geocode.cgi?charset=UTF8&amp;addr=%E6%9D%B1%E4%BA%AC%E9%83%BD%E5%93%81%E5%B7%9D%E5%8C%BA</v>
      </c>
      <c r="E94" t="str">
        <f t="shared" si="23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94" cm="1">
        <f t="array" ref="F94">INDEX(_xlfn.FILTERXML(E94,"//latitude"),1)</f>
        <v>35.609065999999999</v>
      </c>
      <c r="G94" cm="1">
        <f t="array" ref="G94">INDEX(_xlfn.FILTERXML(E94,"//longitude"),1)</f>
        <v>139.730255</v>
      </c>
      <c r="H94">
        <v>35.609065999999999</v>
      </c>
      <c r="I94">
        <v>139.730255</v>
      </c>
    </row>
    <row r="95" spans="1:9" x14ac:dyDescent="0.4">
      <c r="A95" t="s">
        <v>11</v>
      </c>
      <c r="B95" t="s">
        <v>38</v>
      </c>
      <c r="C95" t="str">
        <f t="shared" si="21"/>
        <v>大阪府堺市北区金岡町</v>
      </c>
      <c r="D95" s="2" t="str">
        <f t="shared" si="22"/>
        <v>http://geocode.csis.u-tokyo.ac.jp/cgi-bin/simple_geocode.cgi?charset=UTF8&amp;addr=%E5%A4%A7%E9%98%AA%E5%BA%9C%E5%A0%BA%E5%B8%82%E5%8C%97%E5%8C%BA%E9%87%91%E5%B2%A1%E7%94%BA</v>
      </c>
      <c r="E95" t="str">
        <f t="shared" si="23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95" cm="1">
        <f t="array" ref="F95">INDEX(_xlfn.FILTERXML(E95,"//latitude"),1)</f>
        <v>34.556914999999996</v>
      </c>
      <c r="G95" cm="1">
        <f t="array" ref="G95">INDEX(_xlfn.FILTERXML(E95,"//longitude"),1)</f>
        <v>135.51889</v>
      </c>
      <c r="H95">
        <v>34.556914999999996</v>
      </c>
      <c r="I95">
        <v>135.51889</v>
      </c>
    </row>
    <row r="96" spans="1:9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2025-05-26T01:46:58Z</dcterms:modified>
</cp:coreProperties>
</file>