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DC2F6DF-30F8-4DF1-8DDB-DDB6A4888B0B}" xr6:coauthVersionLast="47" xr6:coauthVersionMax="47" xr10:uidLastSave="{00000000-0000-0000-0000-000000000000}"/>
  <bookViews>
    <workbookView xWindow="2895" yWindow="1725" windowWidth="21840" windowHeight="1471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 s="1"/>
  <c r="E9" i="1" s="1"/>
  <c r="C10" i="1"/>
  <c r="D10" i="1"/>
  <c r="E10" i="1"/>
  <c r="F10" i="1" s="1" a="1"/>
  <c r="F10" i="1" s="1"/>
  <c r="C11" i="1"/>
  <c r="D11" i="1"/>
  <c r="E11" i="1" s="1"/>
  <c r="C12" i="1"/>
  <c r="D12" i="1"/>
  <c r="E12" i="1" s="1"/>
  <c r="C13" i="1"/>
  <c r="D13" i="1"/>
  <c r="E13" i="1" s="1"/>
  <c r="C14" i="1"/>
  <c r="D14" i="1"/>
  <c r="E14" i="1" s="1"/>
  <c r="C15" i="1"/>
  <c r="D15" i="1"/>
  <c r="E15" i="1" s="1"/>
  <c r="C16" i="1"/>
  <c r="D16" i="1"/>
  <c r="E16" i="1" s="1"/>
  <c r="C17" i="1"/>
  <c r="D17" i="1"/>
  <c r="E17" i="1"/>
  <c r="G17" i="1" s="1" a="1"/>
  <c r="G17" i="1" s="1"/>
  <c r="C18" i="1"/>
  <c r="D18" i="1" s="1"/>
  <c r="E18" i="1" s="1"/>
  <c r="C19" i="1"/>
  <c r="D19" i="1"/>
  <c r="E19" i="1"/>
  <c r="F19" i="1" s="1" a="1"/>
  <c r="F19" i="1" s="1"/>
  <c r="C20" i="1"/>
  <c r="D20" i="1"/>
  <c r="E20" i="1"/>
  <c r="F20" i="1" s="1" a="1"/>
  <c r="F20" i="1" s="1"/>
  <c r="C21" i="1"/>
  <c r="D21" i="1"/>
  <c r="E21" i="1"/>
  <c r="F21" i="1" s="1" a="1"/>
  <c r="F21" i="1" s="1"/>
  <c r="C5" i="1"/>
  <c r="D5" i="1" s="1"/>
  <c r="E5" i="1" s="1"/>
  <c r="C6" i="1"/>
  <c r="D6" i="1" s="1"/>
  <c r="E6" i="1" s="1"/>
  <c r="C7" i="1"/>
  <c r="D7" i="1" s="1"/>
  <c r="E7" i="1" s="1"/>
  <c r="F7" i="1" s="1" a="1"/>
  <c r="F7" i="1" s="1"/>
  <c r="C8" i="1"/>
  <c r="D8" i="1" s="1"/>
  <c r="E8" i="1" s="1"/>
  <c r="G8" i="1" s="1" a="1"/>
  <c r="G8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G13" i="1" a="1"/>
  <c r="G13" i="1" s="1"/>
  <c r="F13" i="1" a="1"/>
  <c r="F13" i="1" s="1"/>
  <c r="F14" i="1" a="1"/>
  <c r="F14" i="1" s="1"/>
  <c r="G14" i="1" a="1"/>
  <c r="G14" i="1" s="1"/>
  <c r="G15" i="1" a="1"/>
  <c r="G15" i="1" s="1"/>
  <c r="F15" i="1" a="1"/>
  <c r="F15" i="1" s="1"/>
  <c r="F18" i="1" a="1"/>
  <c r="F18" i="1" s="1"/>
  <c r="G18" i="1" a="1"/>
  <c r="G18" i="1" s="1"/>
  <c r="G11" i="1" a="1"/>
  <c r="G11" i="1" s="1"/>
  <c r="F11" i="1" a="1"/>
  <c r="F11" i="1" s="1"/>
  <c r="F12" i="1" a="1"/>
  <c r="F12" i="1" s="1"/>
  <c r="G12" i="1" a="1"/>
  <c r="G12" i="1" s="1"/>
  <c r="F9" i="1" a="1"/>
  <c r="F9" i="1" s="1"/>
  <c r="G9" i="1" a="1"/>
  <c r="G9" i="1" s="1"/>
  <c r="F17" i="1" a="1"/>
  <c r="F17" i="1" s="1"/>
  <c r="G10" i="1" a="1"/>
  <c r="G10" i="1" s="1"/>
  <c r="G19" i="1" a="1"/>
  <c r="G19" i="1" s="1"/>
  <c r="G21" i="1" a="1"/>
  <c r="G21" i="1" s="1"/>
  <c r="G20" i="1" a="1"/>
  <c r="G20" i="1" s="1"/>
  <c r="F4" i="1" a="1"/>
  <c r="F4" i="1" s="1"/>
  <c r="G4" i="1" a="1"/>
  <c r="G4" i="1" s="1"/>
  <c r="G2" i="1" a="1"/>
  <c r="G2" i="1" s="1"/>
  <c r="F8" i="1" a="1"/>
  <c r="F8" i="1" s="1"/>
  <c r="G7" i="1" a="1"/>
  <c r="G7" i="1" s="1"/>
  <c r="G6" i="1" a="1"/>
  <c r="G6" i="1" s="1"/>
  <c r="F6" i="1" a="1"/>
  <c r="F6" i="1" s="1"/>
  <c r="F5" i="1" a="1"/>
  <c r="F5" i="1" s="1"/>
  <c r="G5" i="1" a="1"/>
  <c r="G5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<sst xmlns="http://schemas.openxmlformats.org/spreadsheetml/2006/main" count="49" uniqueCount="43">
  <si>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</si>
  <si>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</si>
  <si>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</si>
  <si>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</si>
  <si>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</si>
  <si>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</si>
  <si>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</si>
  <si>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</si>
  <si>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</si>
  <si>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</si>
  <si>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</si>
  <si>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相模原市中央区宮下本町</t>
  </si>
  <si>
    <t>港区麻布十番</t>
  </si>
  <si>
    <t>福井県</t>
  </si>
  <si>
    <t>南条郡南越前町</t>
  </si>
  <si>
    <t>愛知県</t>
  </si>
  <si>
    <t>埼玉県</t>
  </si>
  <si>
    <t>越谷市赤山町</t>
  </si>
  <si>
    <t>横浜市新横浜</t>
  </si>
  <si>
    <t>瀬戸市</t>
  </si>
  <si>
    <t>富山県</t>
  </si>
  <si>
    <t>富山市婦中町</t>
  </si>
  <si>
    <t>入間市豊岡</t>
  </si>
  <si>
    <t>横浜市中区山下町</t>
  </si>
  <si>
    <t>川崎市宮前区菅生</t>
  </si>
  <si>
    <t>千葉県</t>
  </si>
  <si>
    <t>船橋市海神</t>
  </si>
  <si>
    <t>大阪府</t>
  </si>
  <si>
    <t>大阪市中央区鎗屋町1-2-12</t>
  </si>
  <si>
    <t>品川区</t>
  </si>
  <si>
    <t>滋賀県</t>
  </si>
  <si>
    <t>大津市皇子が丘二丁目</t>
  </si>
  <si>
    <t>福島県</t>
  </si>
  <si>
    <t>須賀川市大町</t>
  </si>
  <si>
    <t>高知県</t>
  </si>
  <si>
    <t>高知市鵜来巣</t>
  </si>
  <si>
    <t>北海道</t>
  </si>
  <si>
    <t>札幌市東区北六条東5丁目1-3-1411</t>
  </si>
  <si>
    <t>三重県</t>
  </si>
  <si>
    <t>鈴鹿市若松西</t>
  </si>
  <si>
    <t>広島県</t>
  </si>
  <si>
    <t>東広島市黒瀬町乃美尾</t>
  </si>
  <si>
    <t>栗東市安養寺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</si>
</sst>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C1" workbookViewId="0">
      <selection activeCell="H2" sqref="H2:I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30</v>
      </c>
      <c r="B2" t="s">
        <v>42</v>
      </c>
      <c r="C2" t="str">
        <f>+A2&amp;B2</f>
        <v>滋賀県栗東市安養寺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http://geocode.csis.u-tokyo.ac.jp/cgi-bin/simple_geocode.cgi?charset=UTF8&amp;addr=%E6%BB%8B%E8%B3%80%E7%9C%8C%E6%A0%97%E6%9D%B1%E5%B8%82%E5%AE%89%E9%A4%8A%E5%AF%BA</v>
      </c>
      <c r="E2" t="str">
        <f xml:space="preserve"> _xlfn.WEBSERVICE(D2)</f>
        <v xml:space="preserve">&lt;?xml version="1.0" encoding="UTF-8" ?&gt;
&lt;results&gt;
&lt;query&gt;滋賀県栗東市安養寺&lt;/query&gt;
&lt;geodetic&gt;wgs1984&lt;/geodetic&gt;
&lt;iConf&gt;5&lt;/iConf&gt;
&lt;converted&gt;滋賀県栗東市安養寺&lt;/converted&gt;
&lt;candidate&gt;
&lt;address&gt;滋賀県/栗東市/安養寺&lt;/address&gt;
&lt;longitude&gt;136.002060&lt;/longitude&gt;
&lt;latitude&gt;35.014442&lt;/latitude&gt;
&lt;iLvl&gt;5&lt;/iLvl&gt;
&lt;/candidate&gt;
&lt;/results&gt;
</v>
      </c>
      <c r="F2" cm="1">
        <f t="array" ref="F2">INDEX(_xlfn.FILTERXML(E2,"//latitude"),1)</f>
        <v>35.014442000000003</v>
      </c>
      <c r="G2" cm="1">
        <f t="array" ref="G2">INDEX(_xlfn.FILTERXML(E2,"//longitude"),1)</f>
        <v>136.00206</v>
      </c>
      <c r="H2">
        <v>35.014442000000003</v>
      </c>
      <c r="I2">
        <v>136.00206</v>
      </c>
    </row>
    <row r="3" spans="1:9" x14ac:dyDescent="0.4">
      <c r="A3" t="s">
        <v>16</v>
      </c>
      <c r="B3" t="s">
        <v>17</v>
      </c>
      <c r="C3" t="str">
        <f t="shared" ref="C3:C8" si="0">+A3&amp;B3</f>
        <v>埼玉県越谷市赤山町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http://geocode.csis.u-tokyo.ac.jp/cgi-bin/simple_geocode.cgi?charset=UTF8&amp;addr=%E5%9F%BC%E7%8E%89%E7%9C%8C%E8%B6%8A%E8%B0%B7%E5%B8%82%E8%B5%A4%E5%B1%B1%E7%94%BA</v>
      </c>
      <c r="E3" t="str">
        <f t="shared" ref="E3:E8" si="2" xml:space="preserve"> _xlfn.WEBSERVICE(D3)</f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3" cm="1">
        <f t="array" ref="F3">INDEX(_xlfn.FILTERXML(E3,"//latitude"),1)</f>
        <v>35.888950000000001</v>
      </c>
      <c r="G3" cm="1">
        <f t="array" ref="G3">INDEX(_xlfn.FILTERXML(E3,"//longitude"),1)</f>
        <v>139.78208900000001</v>
      </c>
      <c r="H3">
        <v>35.888950000000001</v>
      </c>
      <c r="I3">
        <v>139.78208900000001</v>
      </c>
    </row>
    <row r="4" spans="1:9" x14ac:dyDescent="0.4">
      <c r="A4" t="s">
        <v>10</v>
      </c>
      <c r="B4" t="s">
        <v>18</v>
      </c>
      <c r="C4" t="str">
        <f t="shared" si="0"/>
        <v>神奈川県横浜市新横浜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http://geocode.csis.u-tokyo.ac.jp/cgi-bin/simple_geocode.cgi?charset=UTF8&amp;addr=%E7%A5%9E%E5%A5%88%E5%B7%9D%E7%9C%8C%E6%A8%AA%E6%B5%9C%E5%B8%82%E6%96%B0%E6%A8%AA%E6%B5%9C</v>
      </c>
      <c r="E4" t="str">
        <f t="shared" si="2"/>
        <v xml:space="preserve">&lt;?xml version="1.0" encoding="UTF-8" ?&gt;
&lt;results&gt;
&lt;query&gt;神奈川県横浜市新横浜&lt;/query&gt;
&lt;geodetic&gt;wgs1984&lt;/geodetic&gt;
&lt;iConf&gt;4&lt;/iConf&gt;
&lt;converted&gt;神奈川県横浜市新&lt;/converted&gt;
&lt;candidate&gt;
&lt;address&gt;神奈川県/横浜市/新橋町&lt;/address&gt;
&lt;longitude&gt;139.510544&lt;/longitude&gt;
&lt;latitude&gt;35.436195&lt;/latitude&gt;
&lt;iLvl&gt;0&lt;/iLvl&gt;
&lt;/candidate&gt;
&lt;candidate&gt;
&lt;address&gt;神奈川県/横浜市/新石川&lt;/address&gt;
&lt;longitude&gt;139.557877&lt;/longitude&gt;
&lt;latitude&gt;35.567936&lt;/latitude&gt;
&lt;iLvl&gt;0&lt;/iLvl&gt;
&lt;/candidate&gt;
&lt;/results&gt;
</v>
      </c>
      <c r="F4" cm="1">
        <f t="array" ref="F4">INDEX(_xlfn.FILTERXML(E4,"//latitude"),1)</f>
        <v>35.436194999999998</v>
      </c>
      <c r="G4" cm="1">
        <f t="array" ref="G4">INDEX(_xlfn.FILTERXML(E4,"//longitude"),1)</f>
        <v>139.51054400000001</v>
      </c>
      <c r="H4">
        <v>35.436194999999998</v>
      </c>
      <c r="I4">
        <v>139.51054400000001</v>
      </c>
    </row>
    <row r="5" spans="1:9" x14ac:dyDescent="0.4">
      <c r="A5" t="s">
        <v>15</v>
      </c>
      <c r="B5" t="s">
        <v>19</v>
      </c>
      <c r="C5" t="str">
        <f t="shared" si="0"/>
        <v>愛知県瀬戸市</v>
      </c>
      <c r="D5" s="2" t="str">
        <f t="shared" ref="D5:D8" si="3" xml:space="preserve"> "http://geocode.csis.u-tokyo.ac.jp/cgi-bin/simple_geocode.cgi?charset=UTF8&amp;addr=" &amp; _xlfn.ENCODEURL(C5)</f>
        <v>http://geocode.csis.u-tokyo.ac.jp/cgi-bin/simple_geocode.cgi?charset=UTF8&amp;addr=%E6%84%9B%E7%9F%A5%E7%9C%8C%E7%80%AC%E6%88%B8%E5%B8%82</v>
      </c>
      <c r="E5" t="str">
        <f t="shared" si="2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5" cm="1">
        <f t="array" ref="F5">INDEX(_xlfn.FILTERXML(E5,"//latitude"),1)</f>
        <v>35.223621000000001</v>
      </c>
      <c r="G5" cm="1">
        <f t="array" ref="G5">INDEX(_xlfn.FILTERXML(E5,"//longitude"),1)</f>
        <v>137.08412200000001</v>
      </c>
      <c r="H5">
        <v>35.223621000000001</v>
      </c>
      <c r="I5">
        <v>137.08412200000001</v>
      </c>
    </row>
    <row r="6" spans="1:9" x14ac:dyDescent="0.4">
      <c r="A6" t="s">
        <v>20</v>
      </c>
      <c r="B6" t="s">
        <v>21</v>
      </c>
      <c r="C6" t="str">
        <f t="shared" si="0"/>
        <v>富山県富山市婦中町</v>
      </c>
      <c r="D6" s="2" t="str">
        <f t="shared" si="3"/>
        <v>http://geocode.csis.u-tokyo.ac.jp/cgi-bin/simple_geocode.cgi?charset=UTF8&amp;addr=%E5%AF%8C%E5%B1%B1%E7%9C%8C%E5%AF%8C%E5%B1%B1%E5%B8%82%E5%A9%A6%E4%B8%AD%E7%94%BA</v>
      </c>
      <c r="E6" t="str">
        <f t="shared" si="2"/>
        <v xml:space="preserve">&lt;?xml version="1.0" encoding="UTF-8" ?&gt;
&lt;results&gt;
&lt;query&gt;富山県富山市婦中町&lt;/query&gt;
&lt;geodetic&gt;wgs1984&lt;/geodetic&gt;
&lt;iConf&gt;4&lt;/iConf&gt;
&lt;converted&gt;富山県富山市婦中町&lt;/converted&gt;
&lt;candidate&gt;
&lt;address&gt;富山県/富山市/婦中町千里&lt;/address&gt;
&lt;longitude&gt;137.119141&lt;/longitude&gt;
&lt;latitude&gt;36.629936&lt;/latitude&gt;
&lt;iLvl&gt;5&lt;/iLvl&gt;
&lt;/candidate&gt;
&lt;candidate&gt;
&lt;address&gt;富山県/富山市/婦中町十五丁&lt;/address&gt;
&lt;longitude&gt;137.174759&lt;/longitude&gt;
&lt;latitude&gt;36.629349&lt;/latitude&gt;
&lt;iLvl&gt;5&lt;/iLvl&gt;
&lt;/candidate&gt;
&lt;candidate&gt;
&lt;address&gt;富山県/富山市/婦中町三屋&lt;/address&gt;
&lt;longitude&gt;137.109406&lt;/longitude&gt;
&lt;latitude&gt;36.638046&lt;/latitude&gt;
&lt;iLvl&gt;5&lt;/iLvl&gt;
&lt;/candidate&gt;
&lt;candidate&gt;
&lt;address&gt;富山県/富山市/婦中町三瀬&lt;/address&gt;
&lt;longitude&gt;137.093521&lt;/longitude&gt;
&lt;latitude&gt;36.622307&lt;/latitude&gt;
&lt;iLvl&gt;5&lt;/iLvl&gt;
&lt;/candidate&gt;
&lt;candidate&gt;
&lt;address&gt;富山県/富山市/婦中町ねむの木&lt;/address&gt;
&lt;longitude&gt;137.175186&lt;/longitude&gt;
&lt;latitude&gt;36.639549&lt;/latitude&gt;
&lt;iLvl&gt;5&lt;/iLvl&gt;
&lt;/candidate&gt;
&lt;candidate&gt;
&lt;address&gt;富山県/富山市/婦中町安田&lt;/address&gt;
&lt;longitude&gt;137.156876&lt;/longitude&gt;
&lt;latitude&gt;36.682693&lt;/latitude&gt;
&lt;iLvl&gt;5&lt;/iLvl&gt;
&lt;/candidate&gt;
&lt;candidate&gt;
&lt;address&gt;富山県/富山市/婦中町為成新&lt;/address&gt;
&lt;longitude&gt;137.178757&lt;/longitude&gt;
&lt;latitude&gt;36.626282&lt;/latitude&gt;
&lt;iLvl&gt;5&lt;/iLvl&gt;
&lt;/candidate&gt;
&lt;candidate&gt;
&lt;address&gt;富山県/富山市/婦中町羽根&lt;/address&gt;
&lt;longitude&gt;137.135239&lt;/longitude&gt;
&lt;latitude&gt;36.656437&lt;/latitude&gt;
&lt;iLvl&gt;5&lt;/iLvl&gt;
&lt;/candidate&gt;
&lt;candidate&gt;
&lt;address&gt;富山県/富山市/婦中町羽根新&lt;/address&gt;
&lt;longitude&gt;137.180344&lt;/longitude&gt;
&lt;latitude&gt;36.675854&lt;/latitude&gt;
&lt;iLvl&gt;5&lt;/iLvl&gt;
&lt;/candidate&gt;
&lt;candidate&gt;
&lt;address&gt;富山県/富山市/婦中町鵜坂&lt;/address&gt;
&lt;longitude&gt;137.188492&lt;/longitude&gt;
&lt;latitude&gt;36.672291&lt;/latitude&gt;
&lt;iLvl&gt;5&lt;/iLvl&gt;
&lt;/candidate&gt;
&lt;candidate&gt;
&lt;address&gt;富山県/富山市/婦中町横野&lt;/address&gt;
&lt;longitude&gt;137.178787&lt;/longitude&gt;
&lt;latitude&gt;36.620754&lt;/latitude&gt;
&lt;iLvl&gt;5&lt;/iLvl&gt;
&lt;/candidate&gt;
&lt;candidate&gt;
&lt;address&gt;富山県/富山市/婦中町下井沢&lt;/address&gt;
&lt;longitude&gt;137.156799&lt;/longitude&gt;
&lt;latitude&gt;36.643566&lt;/latitude&gt;
&lt;iLvl&gt;5&lt;/iLvl&gt;
&lt;/candidate&gt;
&lt;candidate&gt;
&lt;address&gt;富山県/富山市/婦中町下吉川&lt;/address&gt;
&lt;longitude&gt;137.143753&lt;/longitude&gt;
&lt;latitude&gt;36.646461&lt;/latitude&gt;
&lt;iLvl&gt;5&lt;/iLvl&gt;
&lt;/candidate&gt;
&lt;candidate&gt;
&lt;address&gt;富山県/富山市/婦中町下轡田&lt;/address&gt;
&lt;longitude&gt;137.174973&lt;/longitude&gt;
&lt;latitude&gt;36.662491&lt;/latitude&gt;
&lt;iLvl&gt;5&lt;/iLvl&gt;
&lt;/candidate&gt;
&lt;candidate&gt;
&lt;address&gt;富山県/富山市/婦中町下坂倉&lt;/address&gt;
&lt;longitude&gt;137.169800&lt;/longitude&gt;
&lt;latitude&gt;36.663620&lt;/latitude&gt;
&lt;iLvl&gt;5&lt;/iLvl&gt;
&lt;/candidate&gt;
&lt;candidate&gt;
&lt;address&gt;富山県/富山市/婦中町下条&lt;/address&gt;
&lt;longitude&gt;137.150238&lt;/longitude&gt;
&lt;latitude&gt;36.670822&lt;/latitude&gt;
&lt;iLvl&gt;5&lt;/iLvl&gt;
&lt;/candidate&gt;
&lt;candidate&gt;
&lt;address&gt;富山県/富山市/婦中町下瀬&lt;/address&gt;
&lt;longitude&gt;137.104324&lt;/longitude&gt;
&lt;latitude&gt;36.636871&lt;/latitude&gt;
&lt;iLvl&gt;5&lt;/iLvl&gt;
&lt;/candidate&gt;
&lt;candidate&gt;
&lt;address&gt;富山県/富山市/婦中町下邑&lt;/address&gt;
&lt;longitude&gt;137.136597&lt;/longitude&gt;
&lt;latitude&gt;36.660519&lt;/latitude&gt;
&lt;iLvl&gt;5&lt;/iLvl&gt;
&lt;/candidate&gt;
&lt;candidate&gt;
&lt;address&gt;富山県/富山市/婦中町河原町&lt;/address&gt;
&lt;longitude&gt;137.129852&lt;/longitude&gt;
&lt;latitude&gt;36.643517&lt;/latitude&gt;
&lt;iLvl&gt;5&lt;/iLvl&gt;
&lt;/candidate&gt;
&lt;candidate&gt;
&lt;address&gt;富山県/富山市/婦中町皆杓&lt;/address&gt;
&lt;longitude&gt;137.080643&lt;/longitude&gt;
&lt;latitude&gt;36.602577&lt;/latitude&gt;
&lt;iLvl&gt;5&lt;/iLvl&gt;
&lt;/candidate&gt;
&lt;candidate&gt;
&lt;address&gt;富山県/富山市/婦中町外輪野&lt;/address&gt;
&lt;longitude&gt;137.095123&lt;/longitude&gt;
&lt;latitude&gt;36.635834&lt;/latitude&gt;
&lt;iLvl&gt;5&lt;/iLvl&gt;
&lt;/candidate&gt;
&lt;candidate&gt;
&lt;address&gt;富山県/富山市/婦中町希望ケ丘&lt;/address&gt;
&lt;longitude&gt;137.178040&lt;/longitude&gt;
&lt;latitude&gt;36.677223&lt;/latitude&gt;
&lt;iLvl&gt;5&lt;/iLvl&gt;
&lt;/candidate&gt;
&lt;candidate&gt;
&lt;address&gt;富山県/富山市/婦中町吉住&lt;/address&gt;
&lt;longitude&gt;137.089584&lt;/longitude&gt;
&lt;latitude&gt;36.637615&lt;/latitude&gt;
&lt;iLvl&gt;5&lt;/iLvl&gt;
&lt;/candidate&gt;
&lt;candidate&gt;
&lt;address&gt;富山県/富山市/婦中町吉谷&lt;/address&gt;
&lt;longitude&gt;137.073151&lt;/longitude&gt;
&lt;latitude&gt;36.634163&lt;/latitude&gt;
&lt;iLvl&gt;5&lt;/iLvl&gt;
&lt;/candidate&gt;
&lt;candidate&gt;
&lt;address&gt;富山県/富山市/婦中町宮ケ谷&lt;/address&gt;
&lt;longitude&gt;137.080597&lt;/longitude&gt;
&lt;latitude&gt;36.660297&lt;/latitude&gt;
&lt;iLvl&gt;5&lt;/iLvl&gt;
&lt;/candidate&gt;
&lt;candidate&gt;
&lt;address&gt;富山県/富山市/婦中町宮ケ島&lt;/address&gt;
&lt;longitude&gt;137.169388&lt;/longitude&gt;
&lt;latitude&gt;36.668007&lt;/latitude&gt;
&lt;iLvl&gt;5&lt;/iLvl&gt;
&lt;/candidate&gt;
&lt;candidate&gt;
&lt;address&gt;富山県/富山市/婦中町牛滑&lt;/address&gt;
&lt;longitude&gt;137.076630&lt;/longitude&gt;
&lt;latitude&gt;36.614162&lt;/latitude&gt;
&lt;iLvl&gt;5&lt;/iLvl&gt;
&lt;/candidate&gt;
&lt;candidate&gt;
&lt;address&gt;富山県/富山市/婦中町響の杜&lt;/address&gt;
&lt;longitude&gt;137.159485&lt;/longitude&gt;
&lt;latitude&gt;36.652054&lt;/latitude&gt;
&lt;iLvl&gt;5&lt;/iLvl&gt;
&lt;/candidate&gt;
&lt;candidate&gt;
&lt;address&gt;富山県/富山市/婦中町熊野道&lt;/address&gt;
&lt;longitude&gt;137.140167&lt;/longitude&gt;
&lt;latitude&gt;36.626606&lt;/latitude&gt;
&lt;iLvl&gt;5&lt;/iLvl&gt;
&lt;/candidate&gt;
&lt;candidate&gt;
&lt;address&gt;富山県/富山市/婦中町蛍川&lt;/address&gt;
&lt;longitude&gt;137.166351&lt;/longitude&gt;
&lt;latitude&gt;36.650661&lt;/latitude&gt;
&lt;iLvl&gt;5&lt;/iLvl&gt;
&lt;/candidate&gt;
&lt;candidate&gt;
&lt;address&gt;富山県/富山市/婦中町古沢&lt;/address&gt;
&lt;longitude&gt;137.138199&lt;/longitude&gt;
&lt;latitude&gt;36.676857&lt;/latitude&gt;
&lt;iLvl&gt;5&lt;/iLvl&gt;
&lt;/candidate&gt;
&lt;candidate&gt;
&lt;address&gt;富山県/富山市/婦中町広田&lt;/address&gt;
&lt;longitude&gt;137.165436&lt;/longitude&gt;
&lt;latitude&gt;36.623474&lt;/latitude&gt;
&lt;iLvl&gt;5&lt;/iLvl&gt;
&lt;/candidate&gt;
&lt;candidate&gt;
&lt;address&gt;富山県/富山市/婦中町高山&lt;/address&gt;
&lt;longitude&gt;137.086838&lt;/longitude&gt;
&lt;latitude&gt;36.617256&lt;/latitude&gt;
&lt;iLvl&gt;5&lt;/iLvl&gt;
&lt;/candidate&gt;
&lt;candidate&gt;
&lt;address&gt;富山県/富山市/婦中町高塚&lt;/address&gt;
&lt;longitude&gt;137.091797&lt;/longitude&gt;
&lt;latitude&gt;36.647987&lt;/latitude&gt;
&lt;iLvl&gt;5&lt;/iLvl&gt;
&lt;/candidate&gt;
&lt;candidate&gt;
&lt;address&gt;富山県/富山市/婦中町高田&lt;/address&gt;
&lt;longitude&gt;137.151703&lt;/longitude&gt;
&lt;latitude&gt;36.649059&lt;/latitude&gt;
&lt;iLvl&gt;5&lt;/iLvl&gt;
&lt;/candidate&gt;
&lt;candidate&gt;
&lt;address&gt;富山県/富山市/婦中町高日附&lt;/address&gt;
&lt;longitude&gt;137.139725&lt;/longitude&gt;
&lt;latitude&gt;36.634743&lt;/latitude&gt;
&lt;iLvl&gt;5&lt;/iLvl&gt;
&lt;/candidate&gt;
&lt;candidate&gt;
&lt;address&gt;富山県/富山市/婦中町砂子田&lt;/address&gt;
&lt;longitude&gt;137.162979&lt;/longitude&gt;
&lt;latitude&gt;36.653057&lt;/latitude&gt;
&lt;iLvl&gt;5&lt;/iLvl&gt;
&lt;/candidate&gt;
&lt;candidate&gt;
&lt;address&gt;富山県/富山市/婦中町笹倉&lt;/address&gt;
&lt;longitude&gt;137.157791&lt;/longitude&gt;
&lt;latitude&gt;36.667076&lt;/latitude&gt;
&lt;iLvl&gt;5&lt;/iLvl&gt;
&lt;/candidate&gt;
&lt;candidate&gt;
&lt;address&gt;富山県/富山市/婦中町持田&lt;/address&gt;
&lt;longitude&gt;137.171677&lt;/longitude&gt;
&lt;latitude&gt;36.639641&lt;/latitude&gt;
&lt;iLvl&gt;5&lt;/iLvl&gt;
&lt;/candidate&gt;
&lt;candidate&gt;
&lt;address&gt;富山県/富山市/婦中町小泉&lt;/address&gt;
&lt;longitude&gt;137.157318&lt;/longitude&gt;
&lt;latitude&gt;36.673439&lt;/latitude&gt;
&lt;iLvl&gt;5&lt;/iLvl&gt;
&lt;/candidate&gt;
&lt;candidate&gt;
&lt;address&gt;富山県/富山市/婦中町小倉&lt;/address&gt;
&lt;longitude&gt;137.134903&lt;/longitude&gt;
&lt;latitude&gt;36.628315&lt;/latitude&gt;
&lt;iLvl&gt;5&lt;/iLvl&gt;
&lt;/candidate&gt;
&lt;candidate&gt;
&lt;address&gt;富山県/富山市/婦中町小長沢&lt;/address&gt;
&lt;longitude&gt;137.130692&lt;/longitude&gt;
&lt;latitude&gt;36.665661&lt;/latitude&gt;
&lt;iLvl&gt;5&lt;/iLvl&gt;
&lt;/candidate&gt;
&lt;candidate&gt;
&lt;address&gt;富山県/富山市/婦中町小野島&lt;/address&gt;
&lt;longitude&gt;137.145416&lt;/longitude&gt;
&lt;latitude&gt;36.655609&lt;/latitude&gt;
&lt;iLvl&gt;5&lt;/iLvl&gt;
&lt;/candidate&gt;
&lt;candidate&gt;
&lt;address&gt;富山県/富山市/婦中町上井沢&lt;/address&gt;
&lt;longitude&gt;137.145737&lt;/longitude&gt;
&lt;latitude&gt;36.627987&lt;/latitude&gt;
&lt;iLvl&gt;5&lt;/iLvl&gt;
&lt;/candidate&gt;
&lt;candidate&gt;
&lt;address&gt;富山県/富山市/婦中町上吉川&lt;/address&gt;
&lt;longitude&gt;137.141098&lt;/longitude&gt;
&lt;latitude&gt;36.641449&lt;/latitude&gt;
&lt;iLvl&gt;5&lt;/iLvl&gt;
&lt;/candidate&gt;
&lt;candidate&gt;
&lt;address&gt;富山県/富山市/婦中町上轡田&lt;/address&gt;
&lt;longitude&gt;137.181763&lt;/longitude&gt;
&lt;latitude&gt;36.655369&lt;/latitude&gt;
&lt;iLvl&gt;5&lt;/iLvl&gt;
&lt;/candidate&gt;
&lt;candidate&gt;
&lt;address&gt;富山県/富山市/婦中町上新屋&lt;/address&gt;
&lt;longitude&gt;137.176483&lt;/longitude&gt;
&lt;latitude&gt;36.629066&lt;/latitude&gt;
&lt;iLvl&gt;5&lt;/iLvl&gt;
&lt;/candidate&gt;
&lt;candidate&gt;
&lt;address&gt;富山県/富山市/婦中町上瀬&lt;/address&gt;
&lt;longitude&gt;137.100266&lt;/longitude&gt;
&lt;latitude&gt;36.622623&lt;/latitude&gt;
&lt;iLvl&gt;5&lt;/iLvl&gt;
&lt;/candidate&gt;
&lt;candidate&gt;
&lt;address&gt;富山県/富山市/婦中町上田島&lt;/address&gt;
&lt;longitude&gt;137.174530&lt;/longitude&gt;
&lt;latitude&gt;36.670338&lt;/latitude&gt;
&lt;iLvl&gt;5&lt;/iLvl&gt;
&lt;/candidate&gt;
&lt;candidate&gt;
&lt;address&gt;富山県/富山市/婦中町上野&lt;/address&gt;
&lt;longitude&gt;137.088699&lt;/longitude&gt;
&lt;latitude&gt;36.602081&lt;/latitude&gt;
&lt;iLvl&gt;5&lt;/iLvl&gt;
&lt;/candidate&gt;
&lt;candidate&gt;
&lt;address&gt;富山県/富山市/婦中町新屋&lt;/address&gt;
&lt;longitude&gt;137.174591&lt;/longitude&gt;
&lt;latitude&gt;36.624866&lt;/latitude&gt;
&lt;iLvl&gt;5&lt;/iLvl&gt;
&lt;/candidate&gt;
&lt;candidate&gt;
&lt;address&gt;富山県/富山市/婦中町新町&lt;/address&gt;
&lt;longitude&gt;137.124756&lt;/longitude&gt;
&lt;latitude&gt;36.659573&lt;/latitude&gt;
&lt;iLvl&gt;5&lt;/iLvl&gt;
&lt;/candidate&gt;
&lt;candidate&gt;
&lt;address&gt;富山県/富山市/婦中町新町村西&lt;/address&gt;
&lt;longitude&gt;137.122055&lt;/longitude&gt;
&lt;latitude&gt;36.659527&lt;/latitude&gt;
&lt;iLvl&gt;5&lt;/iLvl&gt;
&lt;/candidate&gt;
&lt;candidate&gt;
&lt;address&gt;富山県/富山市/婦中町成子&lt;/address&gt;
&lt;longitude&gt;137.179260&lt;/longitude&gt;
&lt;latitude&gt;36.612167&lt;/latitude&gt;
&lt;iLvl&gt;5&lt;/iLvl&gt;
&lt;/candidate&gt;
&lt;candidate&gt;
&lt;address&gt;富山県/富山市/婦中町清水島&lt;/address&gt;
&lt;longitude&gt;137.163696&lt;/longitude&gt;
&lt;latitude&gt;36.636417&lt;/latitude&gt;
&lt;iLvl&gt;5&lt;/iLvl&gt;
&lt;/candidate&gt;
&lt;candidate&gt;
&lt;address&gt;富山県/富山市/婦中町西ヶ丘&lt;/address&gt;
&lt;longitude&gt;137.170654&lt;/longitude&gt;
&lt;latitude&gt;36.658360&lt;/latitude&gt;
&lt;iLvl&gt;5&lt;/iLvl&gt;
&lt;/candidate&gt;
&lt;candidate&gt;
&lt;address&gt;富山県/富山市/婦中町西本郷&lt;/address&gt;
&lt;longitude&gt;137.166260&lt;/longitude&gt;
&lt;latitude&gt;36.678928&lt;/latitude&gt;
&lt;iLvl&gt;5&lt;/iLvl&gt;
&lt;/candidate&gt;
&lt;candidate&gt;
&lt;address&gt;富山県/富山市/婦中町青島&lt;/address&gt;
&lt;longitude&gt;137.183258&lt;/longitude&gt;
&lt;latitude&gt;36.630848&lt;/latitude&gt;
&lt;iLvl&gt;5&lt;/iLvl&gt;
&lt;/candidate&gt;
&lt;candidate&gt;
&lt;address&gt;富山県/富山市/婦中町増田&lt;/address&gt;
&lt;longitude&gt;137.174561&lt;/longitude&gt;
&lt;latitude&gt;36.653954&lt;/latitude&gt;
&lt;iLvl&gt;5&lt;/iLvl&gt;
&lt;/candidate&gt;
&lt;candidate&gt;
&lt;address&gt;富山県/富山市/婦中町蔵島&lt;/address&gt;
&lt;longitude&gt;137.171860&lt;/longitude&gt;
&lt;latitude&gt;36.645615&lt;/latitude&gt;
&lt;iLvl&gt;5&lt;/iLvl&gt;
&lt;/candidate&gt;
&lt;candidate&gt;
&lt;address&gt;富山県/富山市/婦中町速星&lt;/address&gt;
&lt;longitude&gt;137.164124&lt;/longitude&gt;
&lt;latitude&gt;36.662090&lt;/latitude&gt;
&lt;iLvl&gt;5&lt;/iLvl&gt;
&lt;/candidate&gt;
&lt;candidate&gt;
&lt;address&gt;富山県/富山市/婦中町袋&lt;/address&gt;
&lt;longitude&gt;137.154816&lt;/longitude&gt;
&lt;latitude&gt;36.654621&lt;/latitude&gt;
&lt;iLvl&gt;5&lt;/iLvl&gt;
&lt;/candidate&gt;
&lt;candidate&gt;
&lt;address&gt;富山県/富山市/婦中町大瀬谷&lt;/address&gt;
&lt;longitude&gt;137.063370&lt;/longitude&gt;
&lt;latitude&gt;36.611118&lt;/latitude&gt;
&lt;iLvl&gt;5&lt;/iLvl&gt;
&lt;/candidate&gt;
&lt;candidate&gt;
&lt;address&gt;富山県/富山市/婦中町沢田&lt;/address&gt;
&lt;longitude&gt;137.128952&lt;/longitude&gt;
&lt;latitude&gt;36.634430&lt;/latitude&gt;
&lt;iLvl&gt;5&lt;/iLvl&gt;
&lt;/candidate&gt;
&lt;candidate&gt;
&lt;address&gt;富山県/富山市/婦中町地角&lt;/address&gt;
&lt;longitude&gt;137.168045&lt;/longitude&gt;
&lt;latitude&gt;36.631630&lt;/latitude&gt;
&lt;iLvl&gt;5&lt;/iLvl&gt;
&lt;/candidate&gt;
&lt;candidate&gt;
&lt;address&gt;富山県/富山市/婦中町中島&lt;/address&gt;
&lt;longitude&gt;137.146957&lt;/longitude&gt;
&lt;latitude&gt;36.618900&lt;/latitude&gt;
&lt;iLvl&gt;5&lt;/iLvl&gt;
&lt;/candidate&gt;
&lt;candidate&gt;
&lt;address&gt;富山県/富山市/婦中町中名&lt;/address&gt;
&lt;longitude&gt;137.166534&lt;/longitude&gt;
&lt;latitude&gt;36.643028&lt;/latitude&gt;
&lt;iLvl&gt;5&lt;/iLvl&gt;
&lt;/candidate&gt;
&lt;candidate&gt;
&lt;address&gt;富山県/富山市/婦中町長沢&lt;/address&gt;
&lt;longitude&gt;137.126373&lt;/longitude&gt;
&lt;latitude&gt;36.648869&lt;/latitude&gt;
&lt;iLvl&gt;5&lt;/iLvl&gt;
&lt;/candidate&gt;
&lt;candidate&gt;
&lt;address&gt;富山県/富山市/婦中町塚原&lt;/address&gt;
&lt;longitude&gt;137.186020&lt;/longitude&gt;
&lt;latitude&gt;36.663219&lt;/latitude&gt;
&lt;iLvl&gt;5&lt;/iLvl&gt;
&lt;/candidate&gt;
&lt;candidate&gt;
&lt;address&gt;富山県/富山市/婦中町添島&lt;/address&gt;
&lt;longitude&gt;137.178452&lt;/longitude&gt;
&lt;latitude&gt;36.644478&lt;/latitude&gt;
&lt;iLvl&gt;5&lt;/iLvl&gt;
&lt;/candidate&gt;
&lt;candidate&gt;
&lt;address&gt;富山県/富山市/婦中町田屋&lt;/address&gt;
&lt;longitude&gt;137.155411&lt;/longitude&gt;
&lt;latitude&gt;36.630165&lt;/latitude&gt;
&lt;iLvl&gt;5&lt;/iLvl&gt;
&lt;/candidate&gt;
&lt;candidate&gt;
&lt;address&gt;富山県/富山市/婦中町田島&lt;/address&gt;
&lt;longitude&gt;137.176636&lt;/longitude&gt;
&lt;latitude&gt;36.673161&lt;/latitude&gt;
&lt;iLvl&gt;5&lt;/iLvl&gt;
&lt;/candidate&gt;
&lt;candidate&gt;
&lt;address&gt;富山県/富山市/婦中町島田&lt;/address&gt;
&lt;longitude&gt;137.138000&lt;/longitude&gt;
&lt;latitude&gt;36.631538&lt;/latitude&gt;
&lt;iLvl&gt;5&lt;/iLvl&gt;
&lt;/candidate&gt;
&lt;candidate&gt;
&lt;address&gt;富山県/富山市/婦中町島本郷&lt;/address&gt;
&lt;longitude&gt;137.170975&lt;/longitude&gt;
&lt;latitude&gt;36.678421&lt;/latitude&gt;
&lt;iLvl&gt;5&lt;/iLvl&gt;
&lt;/candidate&gt;
&lt;candidate&gt;
&lt;address&gt;富山県/富山市/婦中町東谷&lt;/address&gt;
&lt;longitude&gt;137.082703&lt;/longitude&gt;
&lt;latitude&gt;36.626556&lt;/latitude&gt;
&lt;iLvl&gt;5&lt;/iLvl&gt;
&lt;/candidate&gt;
&lt;candidate&gt;
&lt;address&gt;富山県/富山市/婦中町東本郷&lt;/address&gt;
&lt;longitude&gt;137.168213&lt;/longitude&gt;
&lt;latitude&gt;36.672791&lt;/latitude&gt;
&lt;iLvl&gt;5&lt;/iLvl&gt;
&lt;/candidate&gt;
&lt;candidate&gt;
&lt;address&gt;富山県/富山市/婦中町道喜島&lt;/address&gt;
&lt;longitude&gt;137.171509&lt;/longitude&gt;
&lt;latitude&gt;36.631508&lt;/latitude&gt;
&lt;iLvl&gt;5&lt;/iLvl&gt;
&lt;/candidate&gt;
&lt;candidate&gt;
&lt;address&gt;富山県/富山市/婦中町道場&lt;/address&gt;
&lt;longitude&gt;137.159958&lt;/longitude&gt;
&lt;latitude&gt;36.645618&lt;/latitude&gt;
&lt;iLvl&gt;5&lt;/iLvl&gt;
&lt;/candidate&gt;
&lt;candidate&gt;
&lt;address&gt;富山県/富山市/婦中町道島&lt;/address&gt;
&lt;longitude&gt;137.087234&lt;/longitude&gt;
&lt;latitude&gt;36.608967&lt;/latitude&gt;
&lt;iLvl&gt;5&lt;/iLvl&gt;
&lt;/candidate&gt;
&lt;candidate&gt;
&lt;address&gt;富山県/富山市/婦中町南下瀬&lt;/address&gt;
&lt;longitude&gt;137.099396&lt;/longitude&gt;
&lt;latitude&gt;36.629498&lt;/latitude&gt;
&lt;iLvl&gt;5&lt;/iLvl&gt;
&lt;/candidate&gt;
&lt;candidate&gt;
&lt;address&gt;富山県/富山市/婦中町萩島&lt;/address&gt;
&lt;longitude&gt;137.176758&lt;/longitude&gt;
&lt;latitude&gt;36.633217&lt;/latitude&gt;
&lt;iLvl&gt;5&lt;/iLvl&gt;
&lt;/candidate&gt;
&lt;candidate&gt;
&lt;address&gt;富山県/富山市/婦中町麦島&lt;/address&gt;
&lt;longitude&gt;137.152115&lt;/longitude&gt;
&lt;latitude&gt;36.656586&lt;/latitude&gt;
&lt;iLvl&gt;5&lt;/iLvl&gt;
&lt;/candidate&gt;
&lt;candidate&gt;
&lt;address&gt;富山県/富山市/婦中町板倉&lt;/address&gt;
&lt;longitude&gt;137.169510&lt;/longitude&gt;
&lt;latitude&gt;36.652969&lt;/latitude&gt;
&lt;iLvl&gt;5&lt;/iLvl&gt;
&lt;/candidate&gt;
&lt;candidate&gt;
&lt;address&gt;富山県/富山市/婦中町板倉新&lt;/address&gt;
&lt;longitude&gt;137.175995&lt;/longitude&gt;
&lt;latitude&gt;36.648865&lt;/latitude&gt;
&lt;iLvl&gt;5&lt;/iLvl&gt;
&lt;/candidate&gt;
&lt;candidate&gt;
&lt;address&gt;富山県/富山市/婦中町浜子&lt;/address&gt;
&lt;longitude&gt;137.155945&lt;/longitude&gt;
&lt;latitude&gt;36.619576&lt;/latitude&gt;
&lt;iLvl&gt;5&lt;/iLvl&gt;
&lt;/candidate&gt;
&lt;candidate&gt;
&lt;address&gt;富山県/富山市/婦中町富崎&lt;/address&gt;
&lt;longitude&gt;137.122711&lt;/longitude&gt;
&lt;latitude&gt;36.638786&lt;/latitude&gt;
&lt;iLvl&gt;5&lt;/iLvl&gt;
&lt;/candidate&gt;
&lt;candidate&gt;
&lt;address&gt;富山県/富山市/婦中町富川&lt;/address&gt;
&lt;longitude&gt;137.147354&lt;/longitude&gt;
&lt;latitude&gt;36.651623&lt;/latitude&gt;
&lt;iLvl&gt;5&lt;/iLvl&gt;
&lt;/candidate&gt;
&lt;candidate&gt;
&lt;address&gt;富山県/富山市/婦中町分田&lt;/address&gt;
&lt;longitude&gt;137.182632&lt;/longitude&gt;
&lt;latitude&gt;36.670090&lt;/latitude&gt;
&lt;iLvl&gt;5&lt;/iLvl&gt;
&lt;/candidate&gt;
&lt;candidate&gt;
&lt;address&gt;富山県/富山市/婦中町平等&lt;/address&gt;
&lt;longitude&gt;137.068390&lt;/longitude&gt;
&lt;latitude&gt;36.647709&lt;/latitude&gt;
&lt;iLvl&gt;5&lt;/iLvl&gt;
&lt;/candidate&gt;
&lt;candidate&gt;
&lt;address&gt;富山県/富山市/婦中町鉾木&lt;/address&gt;
&lt;longitude&gt;137.121567&lt;/longitude&gt;
&lt;latitude&gt;36.630768&lt;/latitude&gt;
&lt;iLvl&gt;5&lt;/iLvl&gt;
&lt;/candidate&gt;
&lt;candidate&gt;
&lt;address&gt;富山県/富山市/婦中町北下瀬&lt;/address&gt;
&lt;longitude&gt;137.100510&lt;/longitude&gt;
&lt;latitude&gt;36.632492&lt;/latitude&gt;
&lt;iLvl&gt;5&lt;/iLvl&gt;
&lt;/candidate&gt;
&lt;candidate&gt;
&lt;address&gt;富山県/富山市/婦中町北上瀬&lt;/address&gt;
&lt;longitude&gt;137.100372&lt;/longitude&gt;
&lt;latitude&gt;36.631500&lt;/latitude&gt;
&lt;iLvl&gt;5&lt;/iLvl&gt;
&lt;/candidate&gt;
&lt;candidate&gt;
&lt;address&gt;富山県/富山市/婦中町堀&lt;/address&gt;
&lt;longitude&gt;137.168579&lt;/longitude&gt;
&lt;latitude&gt;36.636593&lt;/latitude&gt;
&lt;iLvl&gt;5&lt;/iLvl&gt;
&lt;/candidate&gt;
&lt;candidate&gt;
&lt;address&gt;富山県/富山市/婦中町夢ケ丘&lt;/address&gt;
&lt;longitude&gt;137.173782&lt;/longitude&gt;
&lt;latitude&gt;36.676422&lt;/latitude&gt;
&lt;iLvl&gt;5&lt;/iLvl&gt;
&lt;/candidate&gt;
&lt;candidate&gt;
&lt;address&gt;富山県/富山市/婦中町友坂&lt;/address&gt;
&lt;longitude&gt;137.142471&lt;/longitude&gt;
&lt;latitude&gt;36.676170&lt;/latitude&gt;
&lt;iLvl&gt;5&lt;/iLvl&gt;
&lt;/candidate&gt;
&lt;candidate&gt;
&lt;address&gt;富山県/富山市/婦中町余川&lt;/address&gt;
&lt;longitude&gt;137.154480&lt;/longitude&gt;
&lt;latitude&gt;36.639992&lt;/latitude&gt;
&lt;iLvl&gt;5&lt;/iLvl&gt;
&lt;/candidate&gt;
&lt;candidate&gt;
&lt;address&gt;富山県/富山市/婦中町葎原&lt;/address&gt;
&lt;longitude&gt;137.064453&lt;/longitude&gt;
&lt;latitude&gt;36.621445&lt;/latitude&gt;
&lt;iLvl&gt;5&lt;/iLvl&gt;
&lt;/candidate&gt;
&lt;candidate&gt;
&lt;address&gt;富山県/富山市/婦中町蓮花寺&lt;/address&gt;
&lt;longitude&gt;137.113007&lt;/longitude&gt;
&lt;latitude&gt;36.641907&lt;/latitude&gt;
&lt;iLvl&gt;5&lt;/iLvl&gt;
&lt;/candidate&gt;
&lt;candidate&gt;
&lt;address&gt;富山県/富山市/婦中町鶚谷&lt;/address&gt;
&lt;longitude&gt;137.067474&lt;/longitude&gt;
&lt;latitude&gt;36.628166&lt;/latitude&gt;
&lt;iLvl&gt;5&lt;/iLvl&gt;
&lt;/candidate&gt;
&lt;/results&gt;
</v>
      </c>
      <c r="F6" cm="1">
        <f t="array" ref="F6">INDEX(_xlfn.FILTERXML(E6,"//latitude"),1)</f>
        <v>36.629936000000001</v>
      </c>
      <c r="G6" cm="1">
        <f t="array" ref="G6">INDEX(_xlfn.FILTERXML(E6,"//longitude"),1)</f>
        <v>137.11914100000001</v>
      </c>
      <c r="H6">
        <v>36.629936000000001</v>
      </c>
      <c r="I6">
        <v>137.11914100000001</v>
      </c>
    </row>
    <row r="7" spans="1:9" x14ac:dyDescent="0.4">
      <c r="A7" t="s">
        <v>16</v>
      </c>
      <c r="B7" t="s">
        <v>22</v>
      </c>
      <c r="C7" t="str">
        <f t="shared" si="0"/>
        <v>埼玉県入間市豊岡</v>
      </c>
      <c r="D7" s="2" t="str">
        <f t="shared" si="3"/>
        <v>http://geocode.csis.u-tokyo.ac.jp/cgi-bin/simple_geocode.cgi?charset=UTF8&amp;addr=%E5%9F%BC%E7%8E%89%E7%9C%8C%E5%85%A5%E9%96%93%E5%B8%82%E8%B1%8A%E5%B2%A1</v>
      </c>
      <c r="E7" t="str">
        <f t="shared" si="2"/>
        <v xml:space="preserve">&lt;?xml version="1.0" encoding="UTF-8" ?&gt;
&lt;results&gt;
&lt;query&gt;埼玉県入間市豊岡&lt;/query&gt;
&lt;geodetic&gt;wgs1984&lt;/geodetic&gt;
&lt;iConf&gt;5&lt;/iConf&gt;
&lt;converted&gt;埼玉県入間市豊岡&lt;/converted&gt;
&lt;candidate&gt;
&lt;address&gt;埼玉県/入間市/豊岡&lt;/address&gt;
&lt;longitude&gt;139.388489&lt;/longitude&gt;
&lt;latitude&gt;35.838379&lt;/latitude&gt;
&lt;iLvl&gt;5&lt;/iLvl&gt;
&lt;/candidate&gt;
&lt;/results&gt;
</v>
      </c>
      <c r="F7" cm="1">
        <f t="array" ref="F7">INDEX(_xlfn.FILTERXML(E7,"//latitude"),1)</f>
        <v>35.838379000000003</v>
      </c>
      <c r="G7" cm="1">
        <f t="array" ref="G7">INDEX(_xlfn.FILTERXML(E7,"//longitude"),1)</f>
        <v>139.38848899999999</v>
      </c>
      <c r="H7">
        <v>35.838379000000003</v>
      </c>
      <c r="I7">
        <v>139.38848899999999</v>
      </c>
    </row>
    <row r="8" spans="1:9" x14ac:dyDescent="0.4">
      <c r="A8" t="s">
        <v>10</v>
      </c>
      <c r="B8" t="s">
        <v>23</v>
      </c>
      <c r="C8" t="str">
        <f t="shared" si="0"/>
        <v>神奈川県横浜市中区山下町</v>
      </c>
      <c r="D8" s="2" t="str">
        <f t="shared" si="3"/>
        <v>http://geocode.csis.u-tokyo.ac.jp/cgi-bin/simple_geocode.cgi?charset=UTF8&amp;addr=%E7%A5%9E%E5%A5%88%E5%B7%9D%E7%9C%8C%E6%A8%AA%E6%B5%9C%E5%B8%82%E4%B8%AD%E5%8C%BA%E5%B1%B1%E4%B8%8B%E7%94%BA</v>
      </c>
      <c r="E8" t="str">
        <f t="shared" si="2"/>
        <v xml:space="preserve">&lt;?xml version="1.0" encoding="UTF-8" ?&gt;
&lt;results&gt;
&lt;query&gt;神奈川県横浜市中区山下町&lt;/query&gt;
&lt;geodetic&gt;wgs1984&lt;/geodetic&gt;
&lt;iConf&gt;5&lt;/iConf&gt;
&lt;converted&gt;神奈川県横浜市中区山下町&lt;/converted&gt;
&lt;candidate&gt;
&lt;address&gt;神奈川県/横浜市/中区/山下町&lt;/address&gt;
&lt;longitude&gt;139.656952&lt;/longitude&gt;
&lt;latitude&gt;35.446007&lt;/latitude&gt;
&lt;iLvl&gt;5&lt;/iLvl&gt;
&lt;/candidate&gt;
&lt;/results&gt;
</v>
      </c>
      <c r="F8" cm="1">
        <f t="array" ref="F8">INDEX(_xlfn.FILTERXML(E8,"//latitude"),1)</f>
        <v>35.446007000000002</v>
      </c>
      <c r="G8" cm="1">
        <f t="array" ref="G8">INDEX(_xlfn.FILTERXML(E8,"//longitude"),1)</f>
        <v>139.65695199999999</v>
      </c>
      <c r="H8">
        <v>35.446007000000002</v>
      </c>
      <c r="I8">
        <v>139.65695199999999</v>
      </c>
    </row>
    <row r="9" spans="1:9" x14ac:dyDescent="0.4">
      <c r="A9" t="s">
        <v>10</v>
      </c>
      <c r="B9" t="s">
        <v>24</v>
      </c>
      <c r="C9" t="str">
        <f t="shared" ref="C9:C21" si="4">+A9&amp;B9</f>
        <v>神奈川県川崎市宮前区菅生</v>
      </c>
      <c r="D9" s="2" t="str">
        <f t="shared" ref="D9:D21" si="5" xml:space="preserve"> "http://geocode.csis.u-tokyo.ac.jp/cgi-bin/simple_geocode.cgi?charset=UTF8&amp;addr=" &amp; _xlfn.ENCODEURL(C9)</f>
        <v>http://geocode.csis.u-tokyo.ac.jp/cgi-bin/simple_geocode.cgi?charset=UTF8&amp;addr=%E7%A5%9E%E5%A5%88%E5%B7%9D%E7%9C%8C%E5%B7%9D%E5%B4%8E%E5%B8%82%E5%AE%AE%E5%89%8D%E5%8C%BA%E8%8F%85%E7%94%9F</v>
      </c>
      <c r="E9" t="str">
        <f t="shared" ref="E9:E21" si="6" xml:space="preserve"> _xlfn.WEBSERVICE(D9)</f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9" cm="1">
        <f t="array" ref="F9">INDEX(_xlfn.FILTERXML(E9,"//latitude"),1)</f>
        <v>35.599854000000001</v>
      </c>
      <c r="G9" cm="1">
        <f t="array" ref="G9">INDEX(_xlfn.FILTERXML(E9,"//longitude"),1)</f>
        <v>139.555374</v>
      </c>
      <c r="H9">
        <v>35.599854000000001</v>
      </c>
      <c r="I9">
        <v>139.555374</v>
      </c>
    </row>
    <row r="10" spans="1:9" x14ac:dyDescent="0.4">
      <c r="A10" t="s">
        <v>25</v>
      </c>
      <c r="B10" t="s">
        <v>26</v>
      </c>
      <c r="C10" t="str">
        <f t="shared" si="4"/>
        <v>千葉県船橋市海神</v>
      </c>
      <c r="D10" s="2" t="str">
        <f t="shared" si="5"/>
        <v>http://geocode.csis.u-tokyo.ac.jp/cgi-bin/simple_geocode.cgi?charset=UTF8&amp;addr=%E5%8D%83%E8%91%89%E7%9C%8C%E8%88%B9%E6%A9%8B%E5%B8%82%E6%B5%B7%E7%A5%9E</v>
      </c>
      <c r="E10" t="str">
        <f t="shared" si="6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" cm="1">
        <f t="array" ref="F10">INDEX(_xlfn.FILTERXML(E10,"//latitude"),1)</f>
        <v>35.700184</v>
      </c>
      <c r="G10" cm="1">
        <f t="array" ref="G10">INDEX(_xlfn.FILTERXML(E10,"//longitude"),1)</f>
        <v>139.978531</v>
      </c>
      <c r="H10">
        <v>35.700184</v>
      </c>
      <c r="I10">
        <v>139.978531</v>
      </c>
    </row>
    <row r="11" spans="1:9" x14ac:dyDescent="0.4">
      <c r="A11" t="s">
        <v>27</v>
      </c>
      <c r="B11" t="s">
        <v>28</v>
      </c>
      <c r="C11" t="str">
        <f t="shared" si="4"/>
        <v>大阪府大阪市中央区鎗屋町1-2-12</v>
      </c>
      <c r="D11" s="2" t="str">
        <f t="shared" si="5"/>
        <v>http://geocode.csis.u-tokyo.ac.jp/cgi-bin/simple_geocode.cgi?charset=UTF8&amp;addr=%E5%A4%A7%E9%98%AA%E5%BA%9C%E5%A4%A7%E9%98%AA%E5%B8%82%E4%B8%AD%E5%A4%AE%E5%8C%BA%E9%8E%97%E5%B1%8B%E7%94%BA1-2-12</v>
      </c>
      <c r="E11" t="str">
        <f t="shared" si="6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1" cm="1">
        <f t="array" ref="F11">INDEX(_xlfn.FILTERXML(E11,"//latitude"),1)</f>
        <v>34.682696999999997</v>
      </c>
      <c r="G11" cm="1">
        <f t="array" ref="G11">INDEX(_xlfn.FILTERXML(E11,"//longitude"),1)</f>
        <v>135.51676900000001</v>
      </c>
      <c r="H11">
        <v>34.682696999999997</v>
      </c>
      <c r="I11">
        <v>135.51676900000001</v>
      </c>
    </row>
    <row r="12" spans="1:9" x14ac:dyDescent="0.4">
      <c r="A12" t="s">
        <v>9</v>
      </c>
      <c r="B12" t="s">
        <v>29</v>
      </c>
      <c r="C12" t="str">
        <f t="shared" si="4"/>
        <v>東京都品川区</v>
      </c>
      <c r="D12" s="2" t="str">
        <f t="shared" si="5"/>
        <v>http://geocode.csis.u-tokyo.ac.jp/cgi-bin/simple_geocode.cgi?charset=UTF8&amp;addr=%E6%9D%B1%E4%BA%AC%E9%83%BD%E5%93%81%E5%B7%9D%E5%8C%BA</v>
      </c>
      <c r="E12" t="str">
        <f t="shared" si="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2" cm="1">
        <f t="array" ref="F12">INDEX(_xlfn.FILTERXML(E12,"//latitude"),1)</f>
        <v>35.609065999999999</v>
      </c>
      <c r="G12" cm="1">
        <f t="array" ref="G12">INDEX(_xlfn.FILTERXML(E12,"//longitude"),1)</f>
        <v>139.730255</v>
      </c>
      <c r="H12">
        <v>35.609065999999999</v>
      </c>
      <c r="I12">
        <v>139.730255</v>
      </c>
    </row>
    <row r="13" spans="1:9" x14ac:dyDescent="0.4">
      <c r="A13" t="s">
        <v>30</v>
      </c>
      <c r="B13" t="s">
        <v>31</v>
      </c>
      <c r="C13" t="str">
        <f t="shared" si="4"/>
        <v>滋賀県大津市皇子が丘二丁目</v>
      </c>
      <c r="D13" s="2" t="str">
        <f t="shared" si="5"/>
        <v>http://geocode.csis.u-tokyo.ac.jp/cgi-bin/simple_geocode.cgi?charset=UTF8&amp;addr=%E6%BB%8B%E8%B3%80%E7%9C%8C%E5%A4%A7%E6%B4%A5%E5%B8%82%E7%9A%87%E5%AD%90%E3%81%8C%E4%B8%98%E4%BA%8C%E4%B8%81%E7%9B%AE</v>
      </c>
      <c r="E13" t="str">
        <f t="shared" si="6"/>
        <v xml:space="preserve">&lt;?xml version="1.0" encoding="UTF-8" ?&gt;
&lt;results&gt;
&lt;query&gt;滋賀県大津市皇子が丘二丁目&lt;/query&gt;
&lt;geodetic&gt;wgs1984&lt;/geodetic&gt;
&lt;iConf&gt;5&lt;/iConf&gt;
&lt;converted&gt;滋賀県大津市皇子が丘二丁目&lt;/converted&gt;
&lt;candidate&gt;
&lt;address&gt;滋賀県/大津市/皇子が丘/二丁目&lt;/address&gt;
&lt;longitude&gt;135.856705&lt;/longitude&gt;
&lt;latitude&gt;35.023525&lt;/latitude&gt;
&lt;iLvl&gt;6&lt;/iLvl&gt;
&lt;/candidate&gt;
&lt;/results&gt;
</v>
      </c>
      <c r="F13" cm="1">
        <f t="array" ref="F13">INDEX(_xlfn.FILTERXML(E13,"//latitude"),1)</f>
        <v>35.023524999999999</v>
      </c>
      <c r="G13" cm="1">
        <f t="array" ref="G13">INDEX(_xlfn.FILTERXML(E13,"//longitude"),1)</f>
        <v>135.85670500000001</v>
      </c>
      <c r="H13">
        <v>35.023524999999999</v>
      </c>
      <c r="I13">
        <v>135.85670500000001</v>
      </c>
    </row>
    <row r="14" spans="1:9" x14ac:dyDescent="0.4">
      <c r="A14" t="s">
        <v>32</v>
      </c>
      <c r="B14" t="s">
        <v>33</v>
      </c>
      <c r="C14" t="str">
        <f t="shared" si="4"/>
        <v>福島県須賀川市大町</v>
      </c>
      <c r="D14" s="2" t="str">
        <f t="shared" si="5"/>
        <v>http://geocode.csis.u-tokyo.ac.jp/cgi-bin/simple_geocode.cgi?charset=UTF8&amp;addr=%E7%A6%8F%E5%B3%B6%E7%9C%8C%E9%A0%88%E8%B3%80%E5%B7%9D%E5%B8%82%E5%A4%A7%E7%94%BA</v>
      </c>
      <c r="E14" t="str">
        <f t="shared" si="6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4" cm="1">
        <f t="array" ref="F14">INDEX(_xlfn.FILTERXML(E14,"//latitude"),1)</f>
        <v>37.283245000000001</v>
      </c>
      <c r="G14" cm="1">
        <f t="array" ref="G14">INDEX(_xlfn.FILTERXML(E14,"//longitude"),1)</f>
        <v>140.376114</v>
      </c>
      <c r="H14">
        <v>37.283245000000001</v>
      </c>
      <c r="I14">
        <v>140.376114</v>
      </c>
    </row>
    <row r="15" spans="1:9" x14ac:dyDescent="0.4">
      <c r="A15" t="s">
        <v>34</v>
      </c>
      <c r="B15" t="s">
        <v>35</v>
      </c>
      <c r="C15" t="str">
        <f t="shared" si="4"/>
        <v>高知県高知市鵜来巣</v>
      </c>
      <c r="D15" s="2" t="str">
        <f t="shared" si="5"/>
        <v>http://geocode.csis.u-tokyo.ac.jp/cgi-bin/simple_geocode.cgi?charset=UTF8&amp;addr=%E9%AB%98%E7%9F%A5%E7%9C%8C%E9%AB%98%E7%9F%A5%E5%B8%82%E9%B5%9C%E6%9D%A5%E5%B7%A3</v>
      </c>
      <c r="E15" t="str">
        <f t="shared" si="6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5" cm="1">
        <f t="array" ref="F15">INDEX(_xlfn.FILTERXML(E15,"//latitude"),1)</f>
        <v>33.541130000000003</v>
      </c>
      <c r="G15" cm="1">
        <f t="array" ref="G15">INDEX(_xlfn.FILTERXML(E15,"//longitude"),1)</f>
        <v>133.48567199999999</v>
      </c>
      <c r="H15">
        <v>33.541130000000003</v>
      </c>
      <c r="I15">
        <v>133.48567199999999</v>
      </c>
    </row>
    <row r="16" spans="1:9" x14ac:dyDescent="0.4">
      <c r="A16" t="s">
        <v>36</v>
      </c>
      <c r="B16" t="s">
        <v>37</v>
      </c>
      <c r="C16" t="str">
        <f t="shared" si="4"/>
        <v>北海道札幌市東区北六条東5丁目1-3-1411</v>
      </c>
      <c r="D16" s="2" t="str">
        <f t="shared" si="5"/>
        <v>http://geocode.csis.u-tokyo.ac.jp/cgi-bin/simple_geocode.cgi?charset=UTF8&amp;addr=%E5%8C%97%E6%B5%B7%E9%81%93%E6%9C%AD%E5%B9%8C%E5%B8%82%E6%9D%B1%E5%8C%BA%E5%8C%97%E5%85%AD%E6%9D%A1%E6%9D%B15%E4%B8%81%E7%9B%AE1-3-1411</v>
      </c>
      <c r="E16" t="str">
        <f t="shared" si="6"/>
        <v xml:space="preserve">&lt;?xml version="1.0" encoding="UTF-8" ?&gt;
&lt;results&gt;
&lt;query&gt;北海道札幌市東区北六条東5丁目1-3-1411&lt;/query&gt;
&lt;geodetic&gt;wgs1984&lt;/geodetic&gt;
&lt;iConf&gt;5&lt;/iConf&gt;
&lt;converted&gt;北海道札幌市東区北六条東5丁目1-&lt;/converted&gt;
&lt;candidate&gt;
&lt;address&gt;北海道/札幌市/東区/北六条/東五丁目/１番地&lt;/address&gt;
&lt;longitude&gt;141.362259&lt;/longitude&gt;
&lt;latitude&gt;43.070110&lt;/latitude&gt;
&lt;iLvl&gt;7&lt;/iLvl&gt;
&lt;/candidate&gt;
&lt;/results&gt;
</v>
      </c>
      <c r="F16" cm="1">
        <f t="array" ref="F16">INDEX(_xlfn.FILTERXML(E16,"//latitude"),1)</f>
        <v>43.07011</v>
      </c>
      <c r="G16" cm="1">
        <f t="array" ref="G16">INDEX(_xlfn.FILTERXML(E16,"//longitude"),1)</f>
        <v>141.36225899999999</v>
      </c>
      <c r="H16">
        <v>43.07011</v>
      </c>
      <c r="I16">
        <v>141.36225899999999</v>
      </c>
    </row>
    <row r="17" spans="1:9" x14ac:dyDescent="0.4">
      <c r="A17" t="s">
        <v>38</v>
      </c>
      <c r="B17" t="s">
        <v>39</v>
      </c>
      <c r="C17" t="str">
        <f t="shared" si="4"/>
        <v>三重県鈴鹿市若松西</v>
      </c>
      <c r="D17" s="2" t="str">
        <f t="shared" si="5"/>
        <v>http://geocode.csis.u-tokyo.ac.jp/cgi-bin/simple_geocode.cgi?charset=UTF8&amp;addr=%E4%B8%89%E9%87%8D%E7%9C%8C%E9%88%B4%E9%B9%BF%E5%B8%82%E8%8B%A5%E6%9D%BE%E8%A5%BF</v>
      </c>
      <c r="E17" t="str">
        <f t="shared" si="6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17" cm="1">
        <f t="array" ref="F17">INDEX(_xlfn.FILTERXML(E17,"//latitude"),1)</f>
        <v>34.863064000000001</v>
      </c>
      <c r="G17" cm="1">
        <f t="array" ref="G17">INDEX(_xlfn.FILTERXML(E17,"//longitude"),1)</f>
        <v>136.61016799999999</v>
      </c>
      <c r="H17">
        <v>34.863064000000001</v>
      </c>
      <c r="I17">
        <v>136.61016799999999</v>
      </c>
    </row>
    <row r="18" spans="1:9" x14ac:dyDescent="0.4">
      <c r="A18" t="s">
        <v>40</v>
      </c>
      <c r="B18" t="s">
        <v>41</v>
      </c>
      <c r="C18" t="str">
        <f t="shared" si="4"/>
        <v>広島県東広島市黒瀬町乃美尾</v>
      </c>
      <c r="D18" s="2" t="str">
        <f t="shared" si="5"/>
        <v>http://geocode.csis.u-tokyo.ac.jp/cgi-bin/simple_geocode.cgi?charset=UTF8&amp;addr=%E5%BA%83%E5%B3%B6%E7%9C%8C%E6%9D%B1%E5%BA%83%E5%B3%B6%E5%B8%82%E9%BB%92%E7%80%AC%E7%94%BA%E4%B9%83%E7%BE%8E%E5%B0%BE</v>
      </c>
      <c r="E18" t="str">
        <f t="shared" si="6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18" cm="1">
        <f t="array" ref="F18">INDEX(_xlfn.FILTERXML(E18,"//latitude"),1)</f>
        <v>34.331837</v>
      </c>
      <c r="G18" cm="1">
        <f t="array" ref="G18">INDEX(_xlfn.FILTERXML(E18,"//longitude"),1)</f>
        <v>132.693207</v>
      </c>
      <c r="H18">
        <v>34.331837</v>
      </c>
      <c r="I18">
        <v>132.693207</v>
      </c>
    </row>
    <row r="19" spans="1:9" x14ac:dyDescent="0.4">
      <c r="A19" t="s">
        <v>10</v>
      </c>
      <c r="B19" t="s">
        <v>11</v>
      </c>
      <c r="C19" t="str">
        <f t="shared" si="4"/>
        <v>神奈川県相模原市中央区宮下本町</v>
      </c>
      <c r="D19" s="2" t="str">
        <f t="shared" si="5"/>
        <v>http://geocode.csis.u-tokyo.ac.jp/cgi-bin/simple_geocode.cgi?charset=UTF8&amp;addr=%E7%A5%9E%E5%A5%88%E5%B7%9D%E7%9C%8C%E7%9B%B8%E6%A8%A1%E5%8E%9F%E5%B8%82%E4%B8%AD%E5%A4%AE%E5%8C%BA%E5%AE%AE%E4%B8%8B%E6%9C%AC%E7%94%BA</v>
      </c>
      <c r="E19" t="str">
        <f t="shared" si="6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9" cm="1">
        <f t="array" ref="F19">INDEX(_xlfn.FILTERXML(E19,"//latitude"),1)</f>
        <v>35.591079999999998</v>
      </c>
      <c r="G19" cm="1">
        <f t="array" ref="G19">INDEX(_xlfn.FILTERXML(E19,"//longitude"),1)</f>
        <v>139.37553399999999</v>
      </c>
      <c r="H19">
        <v>35.591079999999998</v>
      </c>
      <c r="I19">
        <v>139.37553399999999</v>
      </c>
    </row>
    <row r="20" spans="1:9" x14ac:dyDescent="0.4">
      <c r="A20" t="s">
        <v>9</v>
      </c>
      <c r="B20" t="s">
        <v>12</v>
      </c>
      <c r="C20" t="str">
        <f t="shared" si="4"/>
        <v>東京都港区麻布十番</v>
      </c>
      <c r="D20" s="2" t="str">
        <f t="shared" si="5"/>
        <v>http://geocode.csis.u-tokyo.ac.jp/cgi-bin/simple_geocode.cgi?charset=UTF8&amp;addr=%E6%9D%B1%E4%BA%AC%E9%83%BD%E6%B8%AF%E5%8C%BA%E9%BA%BB%E5%B8%83%E5%8D%81%E7%95%AA</v>
      </c>
      <c r="E20" t="str">
        <f t="shared" si="6"/>
        <v xml:space="preserve">&lt;?xml version="1.0" encoding="UTF-8" ?&gt;
&lt;results&gt;
&lt;query&gt;東京都港区麻布十番&lt;/query&gt;
&lt;geodetic&gt;wgs1984&lt;/geodetic&gt;
&lt;iConf&gt;5&lt;/iConf&gt;
&lt;converted&gt;東京都港区麻布十番&lt;/converted&gt;
&lt;candidate&gt;
&lt;address&gt;東京都/港区/麻布十番&lt;/address&gt;
&lt;longitude&gt;139.735092&lt;/longitude&gt;
&lt;latitude&gt;35.656673&lt;/latitude&gt;
&lt;iLvl&gt;5&lt;/iLvl&gt;
&lt;/candidate&gt;
&lt;/results&gt;
</v>
      </c>
      <c r="F20" cm="1">
        <f t="array" ref="F20">INDEX(_xlfn.FILTERXML(E20,"//latitude"),1)</f>
        <v>35.656672999999998</v>
      </c>
      <c r="G20" cm="1">
        <f t="array" ref="G20">INDEX(_xlfn.FILTERXML(E20,"//longitude"),1)</f>
        <v>139.73509200000001</v>
      </c>
      <c r="H20">
        <v>35.656672999999998</v>
      </c>
      <c r="I20">
        <v>139.73509200000001</v>
      </c>
    </row>
    <row r="21" spans="1:9" x14ac:dyDescent="0.4">
      <c r="A21" t="s">
        <v>13</v>
      </c>
      <c r="B21" t="s">
        <v>14</v>
      </c>
      <c r="C21" t="str">
        <f t="shared" si="4"/>
        <v>福井県南条郡南越前町</v>
      </c>
      <c r="D21" s="2" t="str">
        <f t="shared" si="5"/>
        <v>http://geocode.csis.u-tokyo.ac.jp/cgi-bin/simple_geocode.cgi?charset=UTF8&amp;addr=%E7%A6%8F%E4%BA%95%E7%9C%8C%E5%8D%97%E6%9D%A1%E9%83%A1%E5%8D%97%E8%B6%8A%E5%89%8D%E7%94%BA</v>
      </c>
      <c r="E21" t="str">
        <f t="shared" si="6"/>
        <v xml:space="preserve">&lt;?xml version="1.0" encoding="UTF-8" ?&gt;
&lt;results&gt;
&lt;query&gt;福井県南条郡南越前町&lt;/query&gt;
&lt;geodetic&gt;wgs1984&lt;/geodetic&gt;
&lt;iConf&gt;5&lt;/iConf&gt;
&lt;converted&gt;福井県南条郡南越前町&lt;/converted&gt;
&lt;candidate&gt;
&lt;address&gt;福井県/南条郡/南越前町&lt;/address&gt;
&lt;longitude&gt;136.194427&lt;/longitude&gt;
&lt;latitude&gt;35.835152&lt;/latitude&gt;
&lt;iLvl&gt;3&lt;/iLvl&gt;
&lt;/candidate&gt;
&lt;/results&gt;
</v>
      </c>
      <c r="F21" cm="1">
        <f t="array" ref="F21">INDEX(_xlfn.FILTERXML(E21,"//latitude"),1)</f>
        <v>35.835152000000001</v>
      </c>
      <c r="G21" cm="1">
        <f t="array" ref="G21">INDEX(_xlfn.FILTERXML(E21,"//longitude"),1)</f>
        <v>136.19442699999999</v>
      </c>
      <c r="H21">
        <v>35.835152000000001</v>
      </c>
      <c r="I21">
        <v>136.19442699999999</v>
      </c>
    </row>
    <row r="22" spans="1:9" x14ac:dyDescent="0.4">
      <c r="D22" s="2"/>
    </row>
    <row r="23" spans="1:9" x14ac:dyDescent="0.4">
      <c r="D23" s="2"/>
    </row>
    <row r="24" spans="1:9" x14ac:dyDescent="0.4">
      <c r="D24" s="2"/>
    </row>
    <row r="25" spans="1:9" x14ac:dyDescent="0.4">
      <c r="D25" s="2"/>
    </row>
    <row r="26" spans="1:9" x14ac:dyDescent="0.4">
      <c r="D26" s="2"/>
    </row>
    <row r="27" spans="1:9" x14ac:dyDescent="0.4">
      <c r="D27" s="2"/>
    </row>
    <row r="28" spans="1:9" x14ac:dyDescent="0.4">
      <c r="D28" s="2"/>
    </row>
    <row r="29" spans="1:9" x14ac:dyDescent="0.4">
      <c r="D29" s="2"/>
    </row>
    <row r="30" spans="1:9" x14ac:dyDescent="0.4">
      <c r="D30" s="2"/>
    </row>
    <row r="31" spans="1:9" x14ac:dyDescent="0.4">
      <c r="D31" s="2"/>
    </row>
    <row r="32" spans="1:9" x14ac:dyDescent="0.4">
      <c r="D32" s="2"/>
    </row>
    <row r="33" spans="4:4" x14ac:dyDescent="0.4">
      <c r="D33" s="2"/>
    </row>
    <row r="34" spans="4:4" x14ac:dyDescent="0.4">
      <c r="D34" s="2"/>
    </row>
    <row r="35" spans="4:4" x14ac:dyDescent="0.4">
      <c r="D35" s="2"/>
    </row>
    <row r="36" spans="4:4" x14ac:dyDescent="0.4">
      <c r="D36" s="2"/>
    </row>
    <row r="37" spans="4:4" x14ac:dyDescent="0.4">
      <c r="D37" s="2"/>
    </row>
    <row r="38" spans="4:4" x14ac:dyDescent="0.4">
      <c r="D38" s="2"/>
    </row>
    <row r="39" spans="4:4" x14ac:dyDescent="0.4">
      <c r="D39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2025-02-25T03:21:30Z</dcterms:modified>
</cp:coreProperties>
</file>