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ja21121_bristol_ac_uk/Documents/PETs Paper/"/>
    </mc:Choice>
  </mc:AlternateContent>
  <xr:revisionPtr revIDLastSave="0" documentId="8_{5A1DE5DC-69B2-40E2-ABC2-260BF5C614BE}" xr6:coauthVersionLast="47" xr6:coauthVersionMax="47" xr10:uidLastSave="{00000000-0000-0000-0000-000000000000}"/>
  <bookViews>
    <workbookView xWindow="3320" yWindow="960" windowWidth="32400" windowHeight="16940" firstSheet="7" xr2:uid="{00000000-000D-0000-FFFF-FFFF00000000}"/>
  </bookViews>
  <sheets>
    <sheet name="Table of Contents" sheetId="11" r:id="rId1"/>
    <sheet name="Table 2" sheetId="6" r:id="rId2"/>
    <sheet name="Table 3 and Figure 6" sheetId="1" r:id="rId3"/>
    <sheet name="Table 4" sheetId="7" r:id="rId4"/>
    <sheet name="Table 5" sheetId="10" r:id="rId5"/>
    <sheet name="Table 6" sheetId="12" r:id="rId6"/>
    <sheet name="Fig 7 - App Category Prevalence" sheetId="2" r:id="rId7"/>
    <sheet name="App Categories Dataset" sheetId="8" r:id="rId8"/>
  </sheets>
  <definedNames>
    <definedName name="_xlnm._FilterDatabase" localSheetId="3" hidden="1">'Table 4'!$A$1:$A$442</definedName>
    <definedName name="_xlchart.v1.0" hidden="1">'Table 3 and Figure 6'!$A$3:$B$11</definedName>
    <definedName name="_xlchart.v1.1" hidden="1">'Table 3 and Figure 6'!$C$3:$C$11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8" i="6" l="1"/>
  <c r="H100" i="6"/>
  <c r="H394" i="6"/>
  <c r="H247" i="6"/>
  <c r="D78" i="10"/>
  <c r="D79" i="10"/>
  <c r="D80" i="10"/>
  <c r="D81" i="10"/>
  <c r="D82" i="10"/>
  <c r="D83" i="10"/>
  <c r="D84" i="10"/>
  <c r="D85" i="10"/>
  <c r="D86" i="10"/>
  <c r="D87" i="10"/>
  <c r="D88" i="10"/>
  <c r="D89" i="10"/>
  <c r="D77" i="10"/>
  <c r="D76" i="10"/>
  <c r="D65" i="10"/>
  <c r="D66" i="10"/>
  <c r="D67" i="10"/>
  <c r="D68" i="10"/>
  <c r="D69" i="10"/>
  <c r="D70" i="10"/>
  <c r="D71" i="10"/>
  <c r="D72" i="10"/>
  <c r="D73" i="10"/>
  <c r="D74" i="10"/>
  <c r="D75" i="10"/>
  <c r="D64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51" i="10"/>
  <c r="D41" i="10"/>
  <c r="D42" i="10"/>
  <c r="D43" i="10"/>
  <c r="D44" i="10"/>
  <c r="D45" i="10"/>
  <c r="D46" i="10"/>
  <c r="D47" i="10"/>
  <c r="D48" i="10"/>
  <c r="D49" i="10"/>
  <c r="D50" i="10"/>
  <c r="D40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27" i="10"/>
  <c r="D16" i="10"/>
  <c r="D17" i="10"/>
  <c r="D18" i="10"/>
  <c r="D19" i="10"/>
  <c r="D20" i="10"/>
  <c r="D21" i="10"/>
  <c r="D22" i="10"/>
  <c r="D23" i="10"/>
  <c r="D24" i="10"/>
  <c r="D25" i="10"/>
  <c r="D26" i="10"/>
  <c r="D15" i="10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M3" i="7"/>
  <c r="M4" i="7"/>
  <c r="M2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1" i="7"/>
  <c r="M40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27" i="7"/>
  <c r="M128" i="7"/>
  <c r="M129" i="7"/>
  <c r="M18" i="7"/>
  <c r="M130" i="7"/>
  <c r="M131" i="7"/>
  <c r="M132" i="7"/>
  <c r="M17" i="7"/>
  <c r="M133" i="7"/>
  <c r="M134" i="7"/>
  <c r="M16" i="7"/>
  <c r="M135" i="7"/>
  <c r="M136" i="7"/>
  <c r="M137" i="7"/>
  <c r="M15" i="7"/>
  <c r="M138" i="7"/>
  <c r="M14" i="7"/>
  <c r="M139" i="7"/>
  <c r="M140" i="7"/>
  <c r="M13" i="7"/>
  <c r="M141" i="7"/>
  <c r="M142" i="7"/>
  <c r="M12" i="7"/>
  <c r="M143" i="7"/>
  <c r="M11" i="7"/>
  <c r="M144" i="7"/>
  <c r="M145" i="7"/>
  <c r="M10" i="7"/>
  <c r="M146" i="7"/>
  <c r="M9" i="7"/>
  <c r="M147" i="7"/>
  <c r="M8" i="7"/>
  <c r="M148" i="7"/>
  <c r="M7" i="7"/>
  <c r="M149" i="7"/>
  <c r="M6" i="7"/>
  <c r="M150" i="7"/>
  <c r="M151" i="7"/>
  <c r="M5" i="7"/>
  <c r="H393" i="6"/>
  <c r="H392" i="6"/>
  <c r="H391" i="6"/>
  <c r="H442" i="6"/>
  <c r="H99" i="6"/>
  <c r="H98" i="6"/>
  <c r="H246" i="6"/>
  <c r="H245" i="6"/>
  <c r="H244" i="6"/>
  <c r="H390" i="6"/>
  <c r="H389" i="6"/>
  <c r="H97" i="6"/>
  <c r="H96" i="6"/>
  <c r="H441" i="6"/>
  <c r="H388" i="6"/>
  <c r="H243" i="6"/>
  <c r="H242" i="6"/>
  <c r="H241" i="6"/>
  <c r="H95" i="6"/>
  <c r="H94" i="6"/>
  <c r="H387" i="6"/>
  <c r="H386" i="6"/>
  <c r="H440" i="6"/>
  <c r="H385" i="6"/>
  <c r="H240" i="6"/>
  <c r="H239" i="6"/>
  <c r="H384" i="6"/>
  <c r="H383" i="6"/>
  <c r="H382" i="6"/>
  <c r="H439" i="6"/>
  <c r="H93" i="6"/>
  <c r="H92" i="6"/>
  <c r="H237" i="6"/>
  <c r="H236" i="6"/>
  <c r="H235" i="6"/>
  <c r="H91" i="6"/>
  <c r="H90" i="6"/>
  <c r="H438" i="6"/>
  <c r="H381" i="6"/>
  <c r="H380" i="6"/>
  <c r="H379" i="6"/>
  <c r="H234" i="6"/>
  <c r="H233" i="6"/>
  <c r="H232" i="6"/>
  <c r="H89" i="6"/>
  <c r="H88" i="6"/>
  <c r="H378" i="6"/>
  <c r="H377" i="6"/>
  <c r="H437" i="6"/>
  <c r="H376" i="6"/>
  <c r="H231" i="6"/>
  <c r="H230" i="6"/>
  <c r="H229" i="6"/>
  <c r="H375" i="6"/>
  <c r="H374" i="6"/>
  <c r="H373" i="6"/>
  <c r="H436" i="6"/>
  <c r="H87" i="6"/>
  <c r="H86" i="6"/>
  <c r="H228" i="6"/>
  <c r="H227" i="6"/>
  <c r="H226" i="6"/>
  <c r="H435" i="6"/>
  <c r="H85" i="6"/>
  <c r="H84" i="6"/>
  <c r="H372" i="6"/>
  <c r="H371" i="6"/>
  <c r="H370" i="6"/>
  <c r="H225" i="6"/>
  <c r="H224" i="6"/>
  <c r="H223" i="6"/>
  <c r="H83" i="6"/>
  <c r="H82" i="6"/>
  <c r="H434" i="6"/>
  <c r="H369" i="6"/>
  <c r="H368" i="6"/>
  <c r="H367" i="6"/>
  <c r="H222" i="6"/>
  <c r="H221" i="6"/>
  <c r="H220" i="6"/>
  <c r="H366" i="6"/>
  <c r="H365" i="6"/>
  <c r="H364" i="6"/>
  <c r="H433" i="6"/>
  <c r="H81" i="6"/>
  <c r="H80" i="6"/>
  <c r="H219" i="6"/>
  <c r="H218" i="6"/>
  <c r="H217" i="6"/>
  <c r="H79" i="6"/>
  <c r="H78" i="6"/>
  <c r="H432" i="6"/>
  <c r="H363" i="6"/>
  <c r="H362" i="6"/>
  <c r="H361" i="6"/>
  <c r="H216" i="6"/>
  <c r="H215" i="6"/>
  <c r="H214" i="6"/>
  <c r="H360" i="6"/>
  <c r="H359" i="6"/>
  <c r="H358" i="6"/>
  <c r="H431" i="6"/>
  <c r="H77" i="6"/>
  <c r="H76" i="6"/>
  <c r="H213" i="6"/>
  <c r="H212" i="6"/>
  <c r="H211" i="6"/>
  <c r="H357" i="6"/>
  <c r="H356" i="6"/>
  <c r="H355" i="6"/>
  <c r="H430" i="6"/>
  <c r="H75" i="6"/>
  <c r="H74" i="6"/>
  <c r="H210" i="6"/>
  <c r="H209" i="6"/>
  <c r="H208" i="6"/>
  <c r="H354" i="6"/>
  <c r="H353" i="6"/>
  <c r="H352" i="6"/>
  <c r="H429" i="6"/>
  <c r="H73" i="6"/>
  <c r="H72" i="6"/>
  <c r="H207" i="6"/>
  <c r="H206" i="6"/>
  <c r="H205" i="6"/>
  <c r="H71" i="6"/>
  <c r="H70" i="6"/>
  <c r="H428" i="6"/>
  <c r="H351" i="6"/>
  <c r="H350" i="6"/>
  <c r="H349" i="6"/>
  <c r="H204" i="6"/>
  <c r="H203" i="6"/>
  <c r="H202" i="6"/>
  <c r="H69" i="6"/>
  <c r="H68" i="6"/>
  <c r="H427" i="6"/>
  <c r="H348" i="6"/>
  <c r="H347" i="6"/>
  <c r="H346" i="6"/>
  <c r="H201" i="6"/>
  <c r="H200" i="6"/>
  <c r="H199" i="6"/>
  <c r="H345" i="6"/>
  <c r="H344" i="6"/>
  <c r="H67" i="6"/>
  <c r="H66" i="6"/>
  <c r="H343" i="6"/>
  <c r="H426" i="6"/>
  <c r="H198" i="6"/>
  <c r="H197" i="6"/>
  <c r="H196" i="6"/>
  <c r="H65" i="6"/>
  <c r="H64" i="6"/>
  <c r="H425" i="6"/>
  <c r="H342" i="6"/>
  <c r="H341" i="6"/>
  <c r="H340" i="6"/>
  <c r="H195" i="6"/>
  <c r="H194" i="6"/>
  <c r="H193" i="6"/>
  <c r="H424" i="6"/>
  <c r="H339" i="6"/>
  <c r="H338" i="6"/>
  <c r="H63" i="6"/>
  <c r="H337" i="6"/>
  <c r="H62" i="6"/>
  <c r="H192" i="6"/>
  <c r="H191" i="6"/>
  <c r="H190" i="6"/>
  <c r="H61" i="6"/>
  <c r="H60" i="6"/>
  <c r="H423" i="6"/>
  <c r="H336" i="6"/>
  <c r="H335" i="6"/>
  <c r="H334" i="6"/>
  <c r="H189" i="6"/>
  <c r="H188" i="6"/>
  <c r="H187" i="6"/>
  <c r="H59" i="6"/>
  <c r="H58" i="6"/>
  <c r="H333" i="6"/>
  <c r="H422" i="6"/>
  <c r="H332" i="6"/>
  <c r="H331" i="6"/>
  <c r="H186" i="6"/>
  <c r="H185" i="6"/>
  <c r="H184" i="6"/>
  <c r="H330" i="6"/>
  <c r="H329" i="6"/>
  <c r="H328" i="6"/>
  <c r="H421" i="6"/>
  <c r="H57" i="6"/>
  <c r="H56" i="6"/>
  <c r="H183" i="6"/>
  <c r="H182" i="6"/>
  <c r="H181" i="6"/>
  <c r="H55" i="6"/>
  <c r="H54" i="6"/>
  <c r="H420" i="6"/>
  <c r="H327" i="6"/>
  <c r="H326" i="6"/>
  <c r="H325" i="6"/>
  <c r="H180" i="6"/>
  <c r="H179" i="6"/>
  <c r="H178" i="6"/>
  <c r="H53" i="6"/>
  <c r="H52" i="6"/>
  <c r="H419" i="6"/>
  <c r="H324" i="6"/>
  <c r="H323" i="6"/>
  <c r="H322" i="6"/>
  <c r="H177" i="6"/>
  <c r="H176" i="6"/>
  <c r="H175" i="6"/>
  <c r="H51" i="6"/>
  <c r="H50" i="6"/>
  <c r="H418" i="6"/>
  <c r="H321" i="6"/>
  <c r="H320" i="6"/>
  <c r="H319" i="6"/>
  <c r="H174" i="6"/>
  <c r="H173" i="6"/>
  <c r="H172" i="6"/>
  <c r="H49" i="6"/>
  <c r="H48" i="6"/>
  <c r="H417" i="6"/>
  <c r="H318" i="6"/>
  <c r="H317" i="6"/>
  <c r="H316" i="6"/>
  <c r="H171" i="6"/>
  <c r="H170" i="6"/>
  <c r="H169" i="6"/>
  <c r="H47" i="6"/>
  <c r="H46" i="6"/>
  <c r="H416" i="6"/>
  <c r="H315" i="6"/>
  <c r="H314" i="6"/>
  <c r="H313" i="6"/>
  <c r="H168" i="6"/>
  <c r="H167" i="6"/>
  <c r="H166" i="6"/>
  <c r="H45" i="6"/>
  <c r="H44" i="6"/>
  <c r="H415" i="6"/>
  <c r="H312" i="6"/>
  <c r="H311" i="6"/>
  <c r="H310" i="6"/>
  <c r="H165" i="6"/>
  <c r="H164" i="6"/>
  <c r="H163" i="6"/>
  <c r="H43" i="6"/>
  <c r="H42" i="6"/>
  <c r="H414" i="6"/>
  <c r="H309" i="6"/>
  <c r="H308" i="6"/>
  <c r="H307" i="6"/>
  <c r="H162" i="6"/>
  <c r="H161" i="6"/>
  <c r="H160" i="6"/>
  <c r="H41" i="6"/>
  <c r="H40" i="6"/>
  <c r="H413" i="6"/>
  <c r="H306" i="6"/>
  <c r="H305" i="6"/>
  <c r="H304" i="6"/>
  <c r="H159" i="6"/>
  <c r="H158" i="6"/>
  <c r="H157" i="6"/>
  <c r="H39" i="6"/>
  <c r="H38" i="6"/>
  <c r="H412" i="6"/>
  <c r="H303" i="6"/>
  <c r="H302" i="6"/>
  <c r="H301" i="6"/>
  <c r="H156" i="6"/>
  <c r="H155" i="6"/>
  <c r="H154" i="6"/>
  <c r="H37" i="6"/>
  <c r="H36" i="6"/>
  <c r="H411" i="6"/>
  <c r="H300" i="6"/>
  <c r="H299" i="6"/>
  <c r="H298" i="6"/>
  <c r="H153" i="6"/>
  <c r="H152" i="6"/>
  <c r="H151" i="6"/>
  <c r="H297" i="6"/>
  <c r="H296" i="6"/>
  <c r="H410" i="6"/>
  <c r="H295" i="6"/>
  <c r="H35" i="6"/>
  <c r="H34" i="6"/>
  <c r="H150" i="6"/>
  <c r="H149" i="6"/>
  <c r="H148" i="6"/>
  <c r="H409" i="6"/>
  <c r="H33" i="6"/>
  <c r="H32" i="6"/>
  <c r="H294" i="6"/>
  <c r="H293" i="6"/>
  <c r="H292" i="6"/>
  <c r="H147" i="6"/>
  <c r="H146" i="6"/>
  <c r="H145" i="6"/>
  <c r="H31" i="6"/>
  <c r="H30" i="6"/>
  <c r="H408" i="6"/>
  <c r="H291" i="6"/>
  <c r="H290" i="6"/>
  <c r="H289" i="6"/>
  <c r="H144" i="6"/>
  <c r="H143" i="6"/>
  <c r="H142" i="6"/>
  <c r="H29" i="6"/>
  <c r="H28" i="6"/>
  <c r="H407" i="6"/>
  <c r="H288" i="6"/>
  <c r="H287" i="6"/>
  <c r="H286" i="6"/>
  <c r="H141" i="6"/>
  <c r="H140" i="6"/>
  <c r="H139" i="6"/>
  <c r="H406" i="6"/>
  <c r="H27" i="6"/>
  <c r="H26" i="6"/>
  <c r="H285" i="6"/>
  <c r="H284" i="6"/>
  <c r="H283" i="6"/>
  <c r="H138" i="6"/>
  <c r="H137" i="6"/>
  <c r="H136" i="6"/>
  <c r="H282" i="6"/>
  <c r="H281" i="6"/>
  <c r="H280" i="6"/>
  <c r="H405" i="6"/>
  <c r="H25" i="6"/>
  <c r="H24" i="6"/>
  <c r="H135" i="6"/>
  <c r="H134" i="6"/>
  <c r="H133" i="6"/>
  <c r="H404" i="6"/>
  <c r="H23" i="6"/>
  <c r="H22" i="6"/>
  <c r="H279" i="6"/>
  <c r="H278" i="6"/>
  <c r="H277" i="6"/>
  <c r="H132" i="6"/>
  <c r="H131" i="6"/>
  <c r="H130" i="6"/>
  <c r="H403" i="6"/>
  <c r="H276" i="6"/>
  <c r="H275" i="6"/>
  <c r="H274" i="6"/>
  <c r="H21" i="6"/>
  <c r="H20" i="6"/>
  <c r="H129" i="6"/>
  <c r="H128" i="6"/>
  <c r="H127" i="6"/>
  <c r="H19" i="6"/>
  <c r="H18" i="6"/>
  <c r="H402" i="6"/>
  <c r="H273" i="6"/>
  <c r="H272" i="6"/>
  <c r="H271" i="6"/>
  <c r="H126" i="6"/>
  <c r="H125" i="6"/>
  <c r="H124" i="6"/>
  <c r="H17" i="6"/>
  <c r="H16" i="6"/>
  <c r="H401" i="6"/>
  <c r="H270" i="6"/>
  <c r="H269" i="6"/>
  <c r="H268" i="6"/>
  <c r="H123" i="6"/>
  <c r="H122" i="6"/>
  <c r="H121" i="6"/>
  <c r="H400" i="6"/>
  <c r="H267" i="6"/>
  <c r="H266" i="6"/>
  <c r="H265" i="6"/>
  <c r="H15" i="6"/>
  <c r="H14" i="6"/>
  <c r="H120" i="6"/>
  <c r="H119" i="6"/>
  <c r="H118" i="6"/>
  <c r="H13" i="6"/>
  <c r="H12" i="6"/>
  <c r="H399" i="6"/>
  <c r="H264" i="6"/>
  <c r="H263" i="6"/>
  <c r="H262" i="6"/>
  <c r="H117" i="6"/>
  <c r="H116" i="6"/>
  <c r="H115" i="6"/>
  <c r="H11" i="6"/>
  <c r="H398" i="6"/>
  <c r="H10" i="6"/>
  <c r="H261" i="6"/>
  <c r="H260" i="6"/>
  <c r="H259" i="6"/>
  <c r="H114" i="6"/>
  <c r="H113" i="6"/>
  <c r="H112" i="6"/>
  <c r="H258" i="6"/>
  <c r="H257" i="6"/>
  <c r="H9" i="6"/>
  <c r="H8" i="6"/>
  <c r="H256" i="6"/>
  <c r="H397" i="6"/>
  <c r="H111" i="6"/>
  <c r="H110" i="6"/>
  <c r="H109" i="6"/>
  <c r="H255" i="6"/>
  <c r="H254" i="6"/>
  <c r="H253" i="6"/>
  <c r="H396" i="6"/>
  <c r="H7" i="6"/>
  <c r="H6" i="6"/>
  <c r="H108" i="6"/>
  <c r="H107" i="6"/>
  <c r="H106" i="6"/>
  <c r="H252" i="6"/>
  <c r="H251" i="6"/>
  <c r="H250" i="6"/>
  <c r="H395" i="6"/>
  <c r="H5" i="6"/>
  <c r="H4" i="6"/>
  <c r="H105" i="6"/>
  <c r="H104" i="6"/>
  <c r="H103" i="6"/>
  <c r="H249" i="6"/>
  <c r="H248" i="6"/>
  <c r="H3" i="6"/>
  <c r="H2" i="6"/>
  <c r="K5" i="6" s="1"/>
  <c r="H102" i="6"/>
  <c r="H101" i="6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20" i="7"/>
  <c r="H21" i="7"/>
  <c r="H22" i="7"/>
  <c r="H23" i="7"/>
  <c r="H24" i="7"/>
  <c r="H25" i="7"/>
  <c r="H26" i="7"/>
  <c r="H27" i="7"/>
  <c r="H28" i="7"/>
  <c r="H12" i="7"/>
  <c r="H13" i="7"/>
  <c r="H14" i="7"/>
  <c r="H15" i="7"/>
  <c r="H16" i="7"/>
  <c r="H17" i="7"/>
  <c r="H18" i="7"/>
  <c r="H19" i="7"/>
  <c r="H3" i="7"/>
  <c r="H4" i="7"/>
  <c r="H5" i="7"/>
  <c r="H6" i="7"/>
  <c r="H7" i="7"/>
  <c r="H8" i="7"/>
  <c r="H9" i="7"/>
  <c r="H10" i="7"/>
  <c r="H11" i="7"/>
  <c r="H2" i="7"/>
  <c r="D6" i="1"/>
  <c r="D9" i="1"/>
  <c r="D5" i="1"/>
  <c r="D10" i="1"/>
  <c r="D8" i="1"/>
  <c r="D4" i="1"/>
  <c r="D11" i="1"/>
  <c r="D7" i="1"/>
  <c r="D3" i="1"/>
  <c r="K3" i="6" l="1"/>
  <c r="K2" i="6"/>
  <c r="K4" i="6"/>
</calcChain>
</file>

<file path=xl/sharedStrings.xml><?xml version="1.0" encoding="utf-8"?>
<sst xmlns="http://schemas.openxmlformats.org/spreadsheetml/2006/main" count="4677" uniqueCount="109">
  <si>
    <t>Explanation</t>
  </si>
  <si>
    <t>App Categories Dataset</t>
  </si>
  <si>
    <t>Number of apps in our dataset per category as defined by Google Play</t>
  </si>
  <si>
    <t>Table 4</t>
  </si>
  <si>
    <r>
      <rPr>
        <sz val="11"/>
        <color rgb="FF000000"/>
        <rFont val="Calibri"/>
        <scheme val="minor"/>
      </rPr>
      <t xml:space="preserve">The final table values are colored in </t>
    </r>
    <r>
      <rPr>
        <sz val="11"/>
        <color rgb="FFFF0000"/>
        <rFont val="Calibri"/>
        <scheme val="minor"/>
      </rPr>
      <t>red</t>
    </r>
    <r>
      <rPr>
        <sz val="11"/>
        <color rgb="FF000000"/>
        <rFont val="Calibri"/>
        <scheme val="minor"/>
      </rPr>
      <t xml:space="preserve">, the intermediate values are colored in </t>
    </r>
    <r>
      <rPr>
        <sz val="11"/>
        <color rgb="FF548235"/>
        <rFont val="Calibri"/>
        <scheme val="minor"/>
      </rPr>
      <t>green</t>
    </r>
    <r>
      <rPr>
        <sz val="11"/>
        <color rgb="FF000000"/>
        <rFont val="Calibri"/>
        <scheme val="minor"/>
      </rPr>
      <t xml:space="preserve"> and </t>
    </r>
    <r>
      <rPr>
        <sz val="11"/>
        <color rgb="FFBF8F00"/>
        <rFont val="Calibri"/>
        <scheme val="minor"/>
      </rPr>
      <t>dark</t>
    </r>
    <r>
      <rPr>
        <sz val="11"/>
        <color rgb="FF000000"/>
        <rFont val="Calibri"/>
        <scheme val="minor"/>
      </rPr>
      <t xml:space="preserve"> yellow, and the original data obtained by SQL is in </t>
    </r>
    <r>
      <rPr>
        <sz val="11"/>
        <color rgb="FF2F75B5"/>
        <rFont val="Calibri"/>
        <scheme val="minor"/>
      </rPr>
      <t>blue</t>
    </r>
  </si>
  <si>
    <t>Table 3 and Figure 6</t>
  </si>
  <si>
    <t xml:space="preserve">This tab calculates the prevalence and ISH in individual SDK clusters. </t>
  </si>
  <si>
    <t>Table 2</t>
  </si>
  <si>
    <r>
      <rPr>
        <sz val="11"/>
        <color rgb="FF000000"/>
        <rFont val="Calibri"/>
        <scheme val="minor"/>
      </rPr>
      <t xml:space="preserve">The final table values are colored in </t>
    </r>
    <r>
      <rPr>
        <sz val="11"/>
        <color rgb="FFFF0000"/>
        <rFont val="Calibri"/>
        <scheme val="minor"/>
      </rPr>
      <t>red</t>
    </r>
    <r>
      <rPr>
        <sz val="11"/>
        <color rgb="FF000000"/>
        <rFont val="Calibri"/>
        <scheme val="minor"/>
      </rPr>
      <t xml:space="preserve">, the intermediate values are colored in </t>
    </r>
    <r>
      <rPr>
        <sz val="11"/>
        <color rgb="FF548235"/>
        <rFont val="Calibri"/>
        <scheme val="minor"/>
      </rPr>
      <t>green</t>
    </r>
    <r>
      <rPr>
        <sz val="11"/>
        <color rgb="FF000000"/>
        <rFont val="Calibri"/>
        <scheme val="minor"/>
      </rPr>
      <t xml:space="preserve"> and the original data obtained by SQL is in </t>
    </r>
    <r>
      <rPr>
        <sz val="11"/>
        <color rgb="FF2F75B5"/>
        <rFont val="Calibri"/>
        <scheme val="minor"/>
      </rPr>
      <t>blue</t>
    </r>
  </si>
  <si>
    <t>Table 5</t>
  </si>
  <si>
    <r>
      <rPr>
        <sz val="11"/>
        <color rgb="FF000000"/>
        <rFont val="Calibri"/>
        <scheme val="minor"/>
      </rPr>
      <t xml:space="preserve">The final table values are colored in </t>
    </r>
    <r>
      <rPr>
        <sz val="11"/>
        <color rgb="FFFF0000"/>
        <rFont val="Calibri"/>
        <scheme val="minor"/>
      </rPr>
      <t>red</t>
    </r>
    <r>
      <rPr>
        <sz val="11"/>
        <color rgb="FF000000"/>
        <rFont val="Calibri"/>
        <scheme val="minor"/>
      </rPr>
      <t xml:space="preserve">, we used another dataset in </t>
    </r>
    <r>
      <rPr>
        <sz val="11"/>
        <color rgb="FF548235"/>
        <rFont val="Calibri"/>
        <scheme val="minor"/>
      </rPr>
      <t>green</t>
    </r>
    <r>
      <rPr>
        <sz val="11"/>
        <color rgb="FF000000"/>
        <rFont val="Calibri"/>
        <scheme val="minor"/>
      </rPr>
      <t xml:space="preserve"> to calculate the proprotion %</t>
    </r>
  </si>
  <si>
    <t>Table 6</t>
  </si>
  <si>
    <t>Service Clusters among apps without categories. This was manually obtained from Table 4</t>
  </si>
  <si>
    <t>Fig 7 - App Category Prevalence</t>
  </si>
  <si>
    <t>Distribution of SDK according to service clusters in app categories (Sankey diagram)</t>
  </si>
  <si>
    <t>SDK</t>
  </si>
  <si>
    <t>Category</t>
  </si>
  <si>
    <t>Taxonomy</t>
  </si>
  <si>
    <t>Prevalence</t>
  </si>
  <si>
    <t>Top Prevalence in a app category</t>
  </si>
  <si>
    <t>Top Prevalence of Individual SDK in a app category</t>
  </si>
  <si>
    <t>n Apps</t>
  </si>
  <si>
    <t>Max prevalence percentage</t>
  </si>
  <si>
    <t>Max Usage of a SDK</t>
  </si>
  <si>
    <t>App type</t>
  </si>
  <si>
    <t>SDK Taxonomy</t>
  </si>
  <si>
    <t>Unity</t>
  </si>
  <si>
    <t>Action</t>
  </si>
  <si>
    <t>Programmatic Ad Tech</t>
  </si>
  <si>
    <t>AppLovin</t>
  </si>
  <si>
    <t>Puzzle</t>
  </si>
  <si>
    <t>Ad Tech</t>
  </si>
  <si>
    <t>App Development</t>
  </si>
  <si>
    <t>Facebook</t>
  </si>
  <si>
    <t>Food &amp; Drink</t>
  </si>
  <si>
    <t>Adventure</t>
  </si>
  <si>
    <t>Google</t>
  </si>
  <si>
    <t xml:space="preserve">Dating </t>
  </si>
  <si>
    <t>Simulation</t>
  </si>
  <si>
    <t>Programming Ad Tech</t>
  </si>
  <si>
    <t>Arcade</t>
  </si>
  <si>
    <t>Art &amp; Design</t>
  </si>
  <si>
    <t>Auto &amp; Vehicles</t>
  </si>
  <si>
    <t>Beauty</t>
  </si>
  <si>
    <t>Board</t>
  </si>
  <si>
    <t>Books &amp; Reference</t>
  </si>
  <si>
    <t>Business</t>
  </si>
  <si>
    <t>Card</t>
  </si>
  <si>
    <t>Casino</t>
  </si>
  <si>
    <t>Casual</t>
  </si>
  <si>
    <t>Comics</t>
  </si>
  <si>
    <t>Communication</t>
  </si>
  <si>
    <t>Dating</t>
  </si>
  <si>
    <t>Education</t>
  </si>
  <si>
    <t>Educational</t>
  </si>
  <si>
    <t>Entertainment</t>
  </si>
  <si>
    <t>Events</t>
  </si>
  <si>
    <t>Finance</t>
  </si>
  <si>
    <t>Health &amp; Fitness</t>
  </si>
  <si>
    <t>House &amp; Home</t>
  </si>
  <si>
    <t>Libraries &amp; Demo</t>
  </si>
  <si>
    <t>Lifestyle</t>
  </si>
  <si>
    <t>Maps &amp; Navigation</t>
  </si>
  <si>
    <t>Medical</t>
  </si>
  <si>
    <t>Music</t>
  </si>
  <si>
    <t>Music &amp; Audio</t>
  </si>
  <si>
    <t>News &amp; Magazines</t>
  </si>
  <si>
    <t>No Category</t>
  </si>
  <si>
    <t>Parenting</t>
  </si>
  <si>
    <t>Personalization</t>
  </si>
  <si>
    <t>Photography</t>
  </si>
  <si>
    <t>Productivity</t>
  </si>
  <si>
    <t>Racing</t>
  </si>
  <si>
    <t>Role Playing</t>
  </si>
  <si>
    <t>Shopping</t>
  </si>
  <si>
    <t>Social</t>
  </si>
  <si>
    <t>Sports</t>
  </si>
  <si>
    <t>Strategy</t>
  </si>
  <si>
    <t>Tools</t>
  </si>
  <si>
    <t>Travel &amp; Local</t>
  </si>
  <si>
    <t>Trivia</t>
  </si>
  <si>
    <t>Video Players &amp; Editors</t>
  </si>
  <si>
    <t>Weather</t>
  </si>
  <si>
    <t>Word</t>
  </si>
  <si>
    <t>App Extensions</t>
  </si>
  <si>
    <t>Integration Share</t>
  </si>
  <si>
    <t>ISH</t>
  </si>
  <si>
    <t>total apps</t>
  </si>
  <si>
    <t>total consolidated apps</t>
  </si>
  <si>
    <t>Highest Prevalence</t>
  </si>
  <si>
    <t>n/a</t>
  </si>
  <si>
    <t>N Apps Containing Namespace</t>
  </si>
  <si>
    <t>Service Namespace</t>
  </si>
  <si>
    <t>Download Bracket (max)</t>
  </si>
  <si>
    <t>Proportion of Bracket %</t>
  </si>
  <si>
    <t>N Apps in Download Bracket</t>
  </si>
  <si>
    <t>Download Bracket</t>
  </si>
  <si>
    <t>analytics</t>
  </si>
  <si>
    <t>auth</t>
  </si>
  <si>
    <t>Max download bracket formatted as string not number</t>
  </si>
  <si>
    <t>Query (we added the privacy infringing namespaces as a table):</t>
  </si>
  <si>
    <t>fido</t>
  </si>
  <si>
    <t>inappmessaging</t>
  </si>
  <si>
    <t>measurement</t>
  </si>
  <si>
    <t>wallet</t>
  </si>
  <si>
    <t>vision</t>
  </si>
  <si>
    <t>SDK_Name</t>
  </si>
  <si>
    <t>SDK_Category</t>
  </si>
  <si>
    <t>App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</si>
</sst>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0"/>
      <name val="Courier New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scheme val="minor"/>
    </font>
    <font>
      <sz val="11"/>
      <color theme="4" tint="-0.249977111117893"/>
      <name val="Calibri"/>
      <scheme val="minor"/>
    </font>
    <font>
      <sz val="11"/>
      <color theme="5" tint="-0.249977111117893"/>
      <name val="Calibri"/>
      <scheme val="minor"/>
    </font>
    <font>
      <sz val="11"/>
      <color rgb="FF000000"/>
      <name val="Calibri"/>
      <scheme val="minor"/>
    </font>
    <font>
      <sz val="11"/>
      <color rgb="FF548235"/>
      <name val="Calibri"/>
      <scheme val="minor"/>
    </font>
    <font>
      <sz val="11"/>
      <color rgb="FF2F75B5"/>
      <name val="Calibri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scheme val="minor"/>
    </font>
    <font>
      <sz val="11"/>
      <color rgb="FFBF8F00"/>
      <name val="Calibri"/>
      <scheme val="minor"/>
    </font>
    <font>
      <sz val="9.8000000000000007"/>
      <color theme="1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49" fontId="3" fillId="0" borderId="0" xfId="0" applyNumberFormat="1" applyFont="1"/>
    <xf numFmtId="2" fontId="3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30958E7C-66D1-47AE-B1C4-E9C72C8E1773}" formatIdx="0">
          <cx:dataPt idx="3"/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183215</xdr:colOff>
      <xdr:row>2</xdr:row>
      <xdr:rowOff>176866</xdr:rowOff>
    </xdr:from>
    <xdr:to>
      <xdr:col>17</xdr:col>
      <xdr:colOff>362882</xdr:colOff>
      <xdr:row>25</xdr:row>
      <xdr:rowOff>46130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1">
              <a:extLst>
                <a:ext uri="{FF2B5EF4-FFF2-40B4-BE49-F238E27FC236}">
                  <a16:creationId xmlns:a16="http://schemas.microsoft.com/office/drawing/2014/main" id="{7532AE62-8EC5-5BBB-A53A-6EB11062B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209A-C24E-4233-BC9C-6C02F84F030B}">
  <dimension ref="B2:D13"/>
  <sheetViews>
    <sheetView tabSelected="1" workbookViewId="0">
      <selection activeCell="C9" sqref="C9"/>
    </sheetView>
  </sheetViews>
  <sheetFormatPr defaultRowHeight="15"/>
  <cols>
    <col min="2" max="2" width="27.5703125" customWidth="1"/>
    <col min="3" max="3" width="129.28515625" customWidth="1"/>
  </cols>
  <sheetData>
    <row r="2" spans="2:4">
      <c r="C2" t="s">
        <v>0</v>
      </c>
    </row>
    <row r="3" spans="2:4">
      <c r="B3" t="s">
        <v>1</v>
      </c>
      <c r="C3" t="s">
        <v>2</v>
      </c>
    </row>
    <row r="4" spans="2:4">
      <c r="B4" t="s">
        <v>3</v>
      </c>
      <c r="C4" t="s">
        <v>4</v>
      </c>
    </row>
    <row r="5" spans="2:4">
      <c r="B5" t="s">
        <v>5</v>
      </c>
      <c r="C5" s="4" t="s">
        <v>6</v>
      </c>
    </row>
    <row r="6" spans="2:4">
      <c r="B6" t="s">
        <v>7</v>
      </c>
      <c r="C6" t="s">
        <v>8</v>
      </c>
    </row>
    <row r="7" spans="2:4">
      <c r="B7" t="s">
        <v>9</v>
      </c>
      <c r="C7" t="s">
        <v>10</v>
      </c>
    </row>
    <row r="8" spans="2:4">
      <c r="B8" t="s">
        <v>11</v>
      </c>
      <c r="C8" t="s">
        <v>12</v>
      </c>
    </row>
    <row r="9" spans="2:4">
      <c r="B9" t="s">
        <v>13</v>
      </c>
      <c r="C9" t="s">
        <v>14</v>
      </c>
    </row>
    <row r="13" spans="2:4">
      <c r="D13" s="6"/>
    </row>
  </sheetData>
  <sortState xmlns:xlrd2="http://schemas.microsoft.com/office/spreadsheetml/2017/richdata2" ref="B3:C8">
    <sortCondition ref="B3: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0829-E788-974E-8F75-E65EEF746F90}">
  <dimension ref="A1:M442"/>
  <sheetViews>
    <sheetView zoomScale="140" zoomScaleNormal="140" workbookViewId="0">
      <selection activeCell="D4" sqref="D4"/>
    </sheetView>
  </sheetViews>
  <sheetFormatPr defaultColWidth="8.85546875" defaultRowHeight="15"/>
  <cols>
    <col min="1" max="1" width="17.7109375" style="11" customWidth="1"/>
    <col min="2" max="2" width="28.28515625" style="11" customWidth="1"/>
    <col min="3" max="3" width="24.85546875" style="11" customWidth="1"/>
    <col min="4" max="4" width="10.5703125" style="11" customWidth="1"/>
    <col min="5" max="5" width="18.140625" style="9" customWidth="1"/>
    <col min="6" max="6" width="18.85546875" style="9" customWidth="1"/>
    <col min="7" max="7" width="16" style="9" customWidth="1"/>
    <col min="8" max="8" width="14.42578125" style="9" customWidth="1"/>
    <col min="9" max="9" width="14.42578125" customWidth="1"/>
    <col min="10" max="10" width="14.42578125" style="6" customWidth="1"/>
    <col min="11" max="11" width="15.7109375" style="6" customWidth="1"/>
    <col min="12" max="12" width="17.140625" style="6" customWidth="1"/>
    <col min="13" max="13" width="14.140625" style="14" customWidth="1"/>
  </cols>
  <sheetData>
    <row r="1" spans="1:13" ht="53.1" customHeight="1">
      <c r="A1" s="10" t="s">
        <v>15</v>
      </c>
      <c r="B1" s="10" t="s">
        <v>16</v>
      </c>
      <c r="C1" s="10" t="s">
        <v>17</v>
      </c>
      <c r="D1" s="10" t="s">
        <v>18</v>
      </c>
      <c r="E1" s="7" t="s">
        <v>19</v>
      </c>
      <c r="F1" s="7" t="s">
        <v>20</v>
      </c>
      <c r="G1" s="8" t="s">
        <v>21</v>
      </c>
      <c r="H1" s="7" t="s">
        <v>22</v>
      </c>
      <c r="I1" s="3"/>
      <c r="J1" s="13"/>
      <c r="K1" s="13" t="s">
        <v>23</v>
      </c>
      <c r="L1" s="13" t="s">
        <v>24</v>
      </c>
      <c r="M1" s="13" t="s">
        <v>25</v>
      </c>
    </row>
    <row r="2" spans="1:13">
      <c r="A2" s="10" t="s">
        <v>26</v>
      </c>
      <c r="B2" s="10" t="s">
        <v>27</v>
      </c>
      <c r="C2" s="10" t="s">
        <v>28</v>
      </c>
      <c r="D2" s="10">
        <v>3539</v>
      </c>
      <c r="E2" s="8"/>
      <c r="F2" s="8">
        <v>3539</v>
      </c>
      <c r="G2" s="8">
        <v>5765</v>
      </c>
      <c r="H2" s="8">
        <f>(F2/G2)*100</f>
        <v>61.387684301821331</v>
      </c>
      <c r="I2" s="2"/>
      <c r="J2" s="14" t="s">
        <v>29</v>
      </c>
      <c r="K2" s="15">
        <f>(MAX(H394:H442))</f>
        <v>43.665315003461572</v>
      </c>
      <c r="L2" s="16" t="s">
        <v>30</v>
      </c>
      <c r="M2" s="13" t="s">
        <v>31</v>
      </c>
    </row>
    <row r="3" spans="1:13" ht="30.75">
      <c r="A3" s="10" t="s">
        <v>26</v>
      </c>
      <c r="B3" s="10" t="s">
        <v>27</v>
      </c>
      <c r="C3" s="10" t="s">
        <v>32</v>
      </c>
      <c r="D3" s="10">
        <v>3485</v>
      </c>
      <c r="E3" s="8"/>
      <c r="F3" s="8"/>
      <c r="G3" s="8">
        <v>5765</v>
      </c>
      <c r="H3" s="8">
        <f>(F3/G3)*100</f>
        <v>0</v>
      </c>
      <c r="I3" s="2"/>
      <c r="J3" s="14" t="s">
        <v>33</v>
      </c>
      <c r="K3" s="15">
        <f>MAX(H247:H393)</f>
        <v>57.638402242466711</v>
      </c>
      <c r="L3" s="16" t="s">
        <v>34</v>
      </c>
      <c r="M3" s="13" t="s">
        <v>32</v>
      </c>
    </row>
    <row r="4" spans="1:13" ht="30.75">
      <c r="A4" s="10" t="s">
        <v>26</v>
      </c>
      <c r="B4" s="10" t="s">
        <v>35</v>
      </c>
      <c r="C4" s="10" t="s">
        <v>28</v>
      </c>
      <c r="D4" s="10">
        <v>2187</v>
      </c>
      <c r="E4" s="8"/>
      <c r="F4" s="8">
        <v>2187</v>
      </c>
      <c r="G4" s="8">
        <v>4292</v>
      </c>
      <c r="H4" s="8">
        <f>(F4/G4)*100</f>
        <v>50.955265610438026</v>
      </c>
      <c r="I4" s="2"/>
      <c r="J4" s="14" t="s">
        <v>36</v>
      </c>
      <c r="K4" s="15">
        <f>MAX(H100:H246)</f>
        <v>97.528631705846891</v>
      </c>
      <c r="L4" s="16" t="s">
        <v>37</v>
      </c>
      <c r="M4" s="13" t="s">
        <v>32</v>
      </c>
    </row>
    <row r="5" spans="1:13" ht="30.75">
      <c r="A5" s="10" t="s">
        <v>26</v>
      </c>
      <c r="B5" s="10" t="s">
        <v>35</v>
      </c>
      <c r="C5" s="10" t="s">
        <v>32</v>
      </c>
      <c r="D5" s="10">
        <v>2148</v>
      </c>
      <c r="E5" s="8"/>
      <c r="F5" s="8"/>
      <c r="G5" s="8">
        <v>4292</v>
      </c>
      <c r="H5" s="8">
        <f>(F5/G5)*100</f>
        <v>0</v>
      </c>
      <c r="I5" s="2"/>
      <c r="J5" s="14" t="s">
        <v>26</v>
      </c>
      <c r="K5" s="15">
        <f>MAX(H2:H99)</f>
        <v>62.469476589871533</v>
      </c>
      <c r="L5" s="16" t="s">
        <v>38</v>
      </c>
      <c r="M5" s="13" t="s">
        <v>39</v>
      </c>
    </row>
    <row r="6" spans="1:13">
      <c r="A6" s="10" t="s">
        <v>26</v>
      </c>
      <c r="B6" s="10" t="s">
        <v>40</v>
      </c>
      <c r="C6" s="10" t="s">
        <v>28</v>
      </c>
      <c r="D6" s="10">
        <v>2626</v>
      </c>
      <c r="E6" s="8"/>
      <c r="F6" s="8">
        <v>2626</v>
      </c>
      <c r="G6" s="8">
        <v>5081</v>
      </c>
      <c r="H6" s="8">
        <f>(F6/G6)*100</f>
        <v>51.682739618185394</v>
      </c>
      <c r="I6" s="2"/>
    </row>
    <row r="7" spans="1:13">
      <c r="A7" s="10" t="s">
        <v>26</v>
      </c>
      <c r="B7" s="10" t="s">
        <v>40</v>
      </c>
      <c r="C7" s="10" t="s">
        <v>32</v>
      </c>
      <c r="D7" s="10">
        <v>2586</v>
      </c>
      <c r="E7" s="8"/>
      <c r="F7" s="8"/>
      <c r="G7" s="8">
        <v>5081</v>
      </c>
      <c r="H7" s="8">
        <f>(F7/G7)*100</f>
        <v>0</v>
      </c>
      <c r="I7" s="2"/>
      <c r="J7" s="14"/>
      <c r="K7" s="14"/>
    </row>
    <row r="8" spans="1:13">
      <c r="A8" s="10" t="s">
        <v>26</v>
      </c>
      <c r="B8" s="10" t="s">
        <v>41</v>
      </c>
      <c r="C8" s="10" t="s">
        <v>28</v>
      </c>
      <c r="D8" s="10">
        <v>329</v>
      </c>
      <c r="E8" s="8"/>
      <c r="F8" s="8">
        <v>329</v>
      </c>
      <c r="G8" s="8">
        <v>2772</v>
      </c>
      <c r="H8" s="8">
        <f>(F8/G8)*100</f>
        <v>11.868686868686869</v>
      </c>
      <c r="I8" s="2"/>
      <c r="J8" s="14"/>
      <c r="K8" s="14"/>
    </row>
    <row r="9" spans="1:13">
      <c r="A9" s="10" t="s">
        <v>26</v>
      </c>
      <c r="B9" s="10" t="s">
        <v>41</v>
      </c>
      <c r="C9" s="10" t="s">
        <v>32</v>
      </c>
      <c r="D9" s="10">
        <v>321</v>
      </c>
      <c r="E9" s="8"/>
      <c r="F9" s="8"/>
      <c r="G9" s="8">
        <v>2772</v>
      </c>
      <c r="H9" s="8">
        <f>(F9/G9)*100</f>
        <v>0</v>
      </c>
      <c r="I9" s="2"/>
    </row>
    <row r="10" spans="1:13">
      <c r="A10" s="10" t="s">
        <v>26</v>
      </c>
      <c r="B10" s="10" t="s">
        <v>42</v>
      </c>
      <c r="C10" s="10" t="s">
        <v>28</v>
      </c>
      <c r="D10" s="10">
        <v>103</v>
      </c>
      <c r="E10" s="8"/>
      <c r="F10" s="8">
        <v>103</v>
      </c>
      <c r="G10" s="8">
        <v>3007</v>
      </c>
      <c r="H10" s="8">
        <f>(F10/G10)*100</f>
        <v>3.4253408713002997</v>
      </c>
      <c r="I10" s="2"/>
      <c r="J10" s="14"/>
      <c r="K10" s="14"/>
    </row>
    <row r="11" spans="1:13">
      <c r="A11" s="10" t="s">
        <v>26</v>
      </c>
      <c r="B11" s="10" t="s">
        <v>42</v>
      </c>
      <c r="C11" s="10" t="s">
        <v>32</v>
      </c>
      <c r="D11" s="10">
        <v>101</v>
      </c>
      <c r="E11" s="8"/>
      <c r="F11" s="8"/>
      <c r="G11" s="8">
        <v>3007</v>
      </c>
      <c r="H11" s="8">
        <f>(F11/G11)*100</f>
        <v>0</v>
      </c>
      <c r="I11" s="2"/>
      <c r="J11" s="14"/>
      <c r="K11" s="14"/>
    </row>
    <row r="12" spans="1:13">
      <c r="A12" s="10" t="s">
        <v>26</v>
      </c>
      <c r="B12" s="10" t="s">
        <v>43</v>
      </c>
      <c r="C12" s="10" t="s">
        <v>32</v>
      </c>
      <c r="D12" s="10">
        <v>80</v>
      </c>
      <c r="E12" s="8"/>
      <c r="F12" s="8">
        <v>80</v>
      </c>
      <c r="G12" s="8">
        <v>1018</v>
      </c>
      <c r="H12" s="8">
        <f>(F12/G12)*100</f>
        <v>7.8585461689587426</v>
      </c>
      <c r="I12" s="2"/>
      <c r="J12" s="14"/>
      <c r="K12" s="14"/>
    </row>
    <row r="13" spans="1:13">
      <c r="A13" s="10" t="s">
        <v>26</v>
      </c>
      <c r="B13" s="10" t="s">
        <v>43</v>
      </c>
      <c r="C13" s="10" t="s">
        <v>28</v>
      </c>
      <c r="D13" s="10">
        <v>80</v>
      </c>
      <c r="E13" s="8"/>
      <c r="F13" s="8"/>
      <c r="G13" s="8">
        <v>1018</v>
      </c>
      <c r="H13" s="8">
        <f>(F13/G13)*100</f>
        <v>0</v>
      </c>
      <c r="I13" s="2"/>
      <c r="J13" s="14"/>
      <c r="K13" s="14"/>
    </row>
    <row r="14" spans="1:13">
      <c r="A14" s="10" t="s">
        <v>26</v>
      </c>
      <c r="B14" s="10" t="s">
        <v>44</v>
      </c>
      <c r="C14" s="10" t="s">
        <v>28</v>
      </c>
      <c r="D14" s="10">
        <v>1028</v>
      </c>
      <c r="E14" s="8"/>
      <c r="F14" s="8">
        <v>1028</v>
      </c>
      <c r="G14" s="8">
        <v>2862</v>
      </c>
      <c r="H14" s="8">
        <f>(F14/G14)*100</f>
        <v>35.918937805730259</v>
      </c>
      <c r="I14" s="2"/>
      <c r="J14" s="14"/>
      <c r="K14" s="14"/>
    </row>
    <row r="15" spans="1:13">
      <c r="A15" s="10" t="s">
        <v>26</v>
      </c>
      <c r="B15" s="10" t="s">
        <v>44</v>
      </c>
      <c r="C15" s="10" t="s">
        <v>32</v>
      </c>
      <c r="D15" s="10">
        <v>1019</v>
      </c>
      <c r="E15" s="8"/>
      <c r="F15" s="8"/>
      <c r="G15" s="8">
        <v>2862</v>
      </c>
      <c r="H15" s="8">
        <f>(F15/G15)*100</f>
        <v>0</v>
      </c>
      <c r="I15" s="2"/>
      <c r="J15" s="14"/>
      <c r="K15" s="14"/>
    </row>
    <row r="16" spans="1:13">
      <c r="A16" s="10" t="s">
        <v>26</v>
      </c>
      <c r="B16" s="10" t="s">
        <v>45</v>
      </c>
      <c r="C16" s="10" t="s">
        <v>28</v>
      </c>
      <c r="D16" s="10">
        <v>820</v>
      </c>
      <c r="E16" s="8"/>
      <c r="F16" s="8">
        <v>820</v>
      </c>
      <c r="G16" s="8">
        <v>17237</v>
      </c>
      <c r="H16" s="8">
        <f>(F16/G16)*100</f>
        <v>4.7572083309160522</v>
      </c>
      <c r="I16" s="2"/>
      <c r="J16" s="14"/>
      <c r="K16" s="14"/>
    </row>
    <row r="17" spans="1:11">
      <c r="A17" s="10" t="s">
        <v>26</v>
      </c>
      <c r="B17" s="10" t="s">
        <v>45</v>
      </c>
      <c r="C17" s="10" t="s">
        <v>32</v>
      </c>
      <c r="D17" s="10">
        <v>803</v>
      </c>
      <c r="E17" s="8"/>
      <c r="F17" s="8"/>
      <c r="G17" s="8">
        <v>17237</v>
      </c>
      <c r="H17" s="8">
        <f>(F17/G17)*100</f>
        <v>0</v>
      </c>
      <c r="I17" s="2"/>
      <c r="J17" s="14"/>
      <c r="K17" s="14"/>
    </row>
    <row r="18" spans="1:11">
      <c r="A18" s="10" t="s">
        <v>26</v>
      </c>
      <c r="B18" s="10" t="s">
        <v>46</v>
      </c>
      <c r="C18" s="10" t="s">
        <v>32</v>
      </c>
      <c r="D18" s="10">
        <v>92</v>
      </c>
      <c r="E18" s="8"/>
      <c r="F18" s="8">
        <v>92</v>
      </c>
      <c r="G18" s="8">
        <v>13125</v>
      </c>
      <c r="H18" s="8">
        <f>(F18/G18)*100</f>
        <v>0.70095238095238088</v>
      </c>
      <c r="I18" s="2"/>
      <c r="J18" s="14"/>
      <c r="K18" s="14"/>
    </row>
    <row r="19" spans="1:11">
      <c r="A19" s="10" t="s">
        <v>26</v>
      </c>
      <c r="B19" s="10" t="s">
        <v>46</v>
      </c>
      <c r="C19" s="10" t="s">
        <v>28</v>
      </c>
      <c r="D19" s="10">
        <v>92</v>
      </c>
      <c r="E19" s="8"/>
      <c r="F19" s="8"/>
      <c r="G19" s="8">
        <v>13125</v>
      </c>
      <c r="H19" s="8">
        <f>(F19/G19)*100</f>
        <v>0</v>
      </c>
      <c r="I19" s="2"/>
      <c r="J19" s="14"/>
      <c r="K19" s="14"/>
    </row>
    <row r="20" spans="1:11">
      <c r="A20" s="10" t="s">
        <v>26</v>
      </c>
      <c r="B20" s="10" t="s">
        <v>47</v>
      </c>
      <c r="C20" s="10" t="s">
        <v>28</v>
      </c>
      <c r="D20" s="10">
        <v>1268</v>
      </c>
      <c r="E20" s="8"/>
      <c r="F20" s="8">
        <v>1268</v>
      </c>
      <c r="G20" s="8">
        <v>3090</v>
      </c>
      <c r="H20" s="8">
        <f>(F20/G20)*100</f>
        <v>41.03559870550162</v>
      </c>
      <c r="I20" s="2"/>
      <c r="J20" s="14"/>
      <c r="K20" s="14"/>
    </row>
    <row r="21" spans="1:11">
      <c r="A21" s="10" t="s">
        <v>26</v>
      </c>
      <c r="B21" s="10" t="s">
        <v>47</v>
      </c>
      <c r="C21" s="10" t="s">
        <v>32</v>
      </c>
      <c r="D21" s="10">
        <v>1257</v>
      </c>
      <c r="E21" s="8"/>
      <c r="F21" s="8"/>
      <c r="G21" s="8">
        <v>3090</v>
      </c>
      <c r="H21" s="8">
        <f>(F21/G21)*100</f>
        <v>0</v>
      </c>
      <c r="I21" s="2"/>
      <c r="J21" s="14"/>
      <c r="K21" s="14"/>
    </row>
    <row r="22" spans="1:11">
      <c r="A22" s="10" t="s">
        <v>26</v>
      </c>
      <c r="B22" s="10" t="s">
        <v>48</v>
      </c>
      <c r="C22" s="10" t="s">
        <v>28</v>
      </c>
      <c r="D22" s="10">
        <v>533</v>
      </c>
      <c r="E22" s="8"/>
      <c r="F22" s="8">
        <v>533</v>
      </c>
      <c r="G22" s="8">
        <v>1456</v>
      </c>
      <c r="H22" s="8">
        <f>(F22/G22)*100</f>
        <v>36.607142857142854</v>
      </c>
      <c r="I22" s="2"/>
      <c r="J22" s="14"/>
      <c r="K22" s="14"/>
    </row>
    <row r="23" spans="1:11">
      <c r="A23" s="10" t="s">
        <v>26</v>
      </c>
      <c r="B23" s="10" t="s">
        <v>48</v>
      </c>
      <c r="C23" s="10" t="s">
        <v>32</v>
      </c>
      <c r="D23" s="10">
        <v>521</v>
      </c>
      <c r="E23" s="8"/>
      <c r="F23" s="8"/>
      <c r="G23" s="8">
        <v>1456</v>
      </c>
      <c r="H23" s="8">
        <f>(F23/G23)*100</f>
        <v>0</v>
      </c>
      <c r="I23" s="2"/>
      <c r="J23" s="14"/>
      <c r="K23" s="14"/>
    </row>
    <row r="24" spans="1:11">
      <c r="A24" s="10" t="s">
        <v>26</v>
      </c>
      <c r="B24" s="10" t="s">
        <v>49</v>
      </c>
      <c r="C24" s="10" t="s">
        <v>28</v>
      </c>
      <c r="D24" s="10">
        <v>5141</v>
      </c>
      <c r="E24" s="8"/>
      <c r="F24" s="8">
        <v>5141</v>
      </c>
      <c r="G24" s="8">
        <v>9656</v>
      </c>
      <c r="H24" s="8">
        <f>(F24/G24)*100</f>
        <v>53.241507870753935</v>
      </c>
      <c r="I24" s="2"/>
      <c r="J24" s="14"/>
      <c r="K24" s="14"/>
    </row>
    <row r="25" spans="1:11">
      <c r="A25" s="10" t="s">
        <v>26</v>
      </c>
      <c r="B25" s="10" t="s">
        <v>49</v>
      </c>
      <c r="C25" s="10" t="s">
        <v>32</v>
      </c>
      <c r="D25" s="10">
        <v>5095</v>
      </c>
      <c r="E25" s="8"/>
      <c r="F25" s="8"/>
      <c r="G25" s="8">
        <v>9656</v>
      </c>
      <c r="H25" s="8">
        <f>(F25/G25)*100</f>
        <v>0</v>
      </c>
      <c r="I25" s="2"/>
      <c r="J25" s="14"/>
      <c r="K25" s="14"/>
    </row>
    <row r="26" spans="1:11">
      <c r="A26" s="10" t="s">
        <v>26</v>
      </c>
      <c r="B26" s="10" t="s">
        <v>50</v>
      </c>
      <c r="C26" s="10" t="s">
        <v>28</v>
      </c>
      <c r="D26" s="10">
        <v>79</v>
      </c>
      <c r="E26" s="8"/>
      <c r="F26" s="8">
        <v>79</v>
      </c>
      <c r="G26" s="8">
        <v>427</v>
      </c>
      <c r="H26" s="8">
        <f>(F26/G26)*100</f>
        <v>18.501170960187356</v>
      </c>
      <c r="I26" s="2"/>
      <c r="J26" s="14"/>
      <c r="K26" s="14"/>
    </row>
    <row r="27" spans="1:11">
      <c r="A27" s="10" t="s">
        <v>26</v>
      </c>
      <c r="B27" s="10" t="s">
        <v>50</v>
      </c>
      <c r="C27" s="10" t="s">
        <v>32</v>
      </c>
      <c r="D27" s="10">
        <v>77</v>
      </c>
      <c r="E27" s="8"/>
      <c r="F27" s="8"/>
      <c r="G27" s="8">
        <v>427</v>
      </c>
      <c r="H27" s="8">
        <f>(F27/G27)*100</f>
        <v>0</v>
      </c>
      <c r="I27" s="2"/>
      <c r="J27" s="14"/>
      <c r="K27" s="14"/>
    </row>
    <row r="28" spans="1:11">
      <c r="A28" s="10" t="s">
        <v>26</v>
      </c>
      <c r="B28" s="10" t="s">
        <v>51</v>
      </c>
      <c r="C28" s="10" t="s">
        <v>32</v>
      </c>
      <c r="D28" s="10">
        <v>266</v>
      </c>
      <c r="E28" s="8"/>
      <c r="F28" s="8">
        <v>266</v>
      </c>
      <c r="G28" s="8">
        <v>6448</v>
      </c>
      <c r="H28" s="8">
        <f>(F28/G28)*100</f>
        <v>4.1253101736972706</v>
      </c>
      <c r="I28" s="2"/>
      <c r="J28" s="14"/>
      <c r="K28" s="14"/>
    </row>
    <row r="29" spans="1:11">
      <c r="A29" s="10" t="s">
        <v>26</v>
      </c>
      <c r="B29" s="10" t="s">
        <v>51</v>
      </c>
      <c r="C29" s="10" t="s">
        <v>28</v>
      </c>
      <c r="D29" s="10">
        <v>266</v>
      </c>
      <c r="E29" s="8"/>
      <c r="F29" s="8"/>
      <c r="G29" s="8">
        <v>6448</v>
      </c>
      <c r="H29" s="8">
        <f>(F29/G29)*100</f>
        <v>0</v>
      </c>
      <c r="I29" s="2"/>
      <c r="J29" s="14"/>
      <c r="K29" s="14"/>
    </row>
    <row r="30" spans="1:11">
      <c r="A30" s="10" t="s">
        <v>26</v>
      </c>
      <c r="B30" s="10" t="s">
        <v>52</v>
      </c>
      <c r="C30" s="10" t="s">
        <v>32</v>
      </c>
      <c r="D30" s="10">
        <v>165</v>
      </c>
      <c r="E30" s="8"/>
      <c r="F30" s="8">
        <v>165</v>
      </c>
      <c r="G30" s="8">
        <v>1659</v>
      </c>
      <c r="H30" s="8">
        <f>(F30/G30)*100</f>
        <v>9.9457504520795652</v>
      </c>
      <c r="I30" s="2"/>
      <c r="J30" s="14"/>
      <c r="K30" s="14"/>
    </row>
    <row r="31" spans="1:11">
      <c r="A31" s="10" t="s">
        <v>26</v>
      </c>
      <c r="B31" s="10" t="s">
        <v>52</v>
      </c>
      <c r="C31" s="10" t="s">
        <v>28</v>
      </c>
      <c r="D31" s="10">
        <v>165</v>
      </c>
      <c r="E31" s="8"/>
      <c r="F31" s="8"/>
      <c r="G31" s="8">
        <v>1659</v>
      </c>
      <c r="H31" s="8">
        <f>(F31/G31)*100</f>
        <v>0</v>
      </c>
      <c r="I31" s="2"/>
      <c r="J31" s="14"/>
      <c r="K31" s="14"/>
    </row>
    <row r="32" spans="1:11">
      <c r="A32" s="10" t="s">
        <v>26</v>
      </c>
      <c r="B32" s="10" t="s">
        <v>53</v>
      </c>
      <c r="C32" s="10" t="s">
        <v>28</v>
      </c>
      <c r="D32" s="10">
        <v>1416</v>
      </c>
      <c r="E32" s="8"/>
      <c r="F32" s="8">
        <v>1416</v>
      </c>
      <c r="G32" s="8">
        <v>33511</v>
      </c>
      <c r="H32" s="8">
        <f>(F32/G32)*100</f>
        <v>4.2254782011876699</v>
      </c>
      <c r="I32" s="2"/>
      <c r="J32" s="14"/>
      <c r="K32" s="14"/>
    </row>
    <row r="33" spans="1:11">
      <c r="A33" s="10" t="s">
        <v>26</v>
      </c>
      <c r="B33" s="10" t="s">
        <v>53</v>
      </c>
      <c r="C33" s="10" t="s">
        <v>32</v>
      </c>
      <c r="D33" s="10">
        <v>1394</v>
      </c>
      <c r="E33" s="8"/>
      <c r="F33" s="8"/>
      <c r="G33" s="8">
        <v>33511</v>
      </c>
      <c r="H33" s="8">
        <f>(F33/G33)*100</f>
        <v>0</v>
      </c>
      <c r="I33" s="2"/>
      <c r="J33" s="14"/>
      <c r="K33" s="14"/>
    </row>
    <row r="34" spans="1:11">
      <c r="A34" s="10" t="s">
        <v>26</v>
      </c>
      <c r="B34" s="10" t="s">
        <v>54</v>
      </c>
      <c r="C34" s="10" t="s">
        <v>28</v>
      </c>
      <c r="D34" s="10">
        <v>941</v>
      </c>
      <c r="E34" s="8"/>
      <c r="F34" s="8">
        <v>941</v>
      </c>
      <c r="G34" s="8">
        <v>4560</v>
      </c>
      <c r="H34" s="8">
        <f>(F34/G34)*100</f>
        <v>20.635964912280702</v>
      </c>
      <c r="I34" s="2"/>
      <c r="J34" s="14"/>
      <c r="K34" s="14"/>
    </row>
    <row r="35" spans="1:11">
      <c r="A35" s="10" t="s">
        <v>26</v>
      </c>
      <c r="B35" s="10" t="s">
        <v>54</v>
      </c>
      <c r="C35" s="10" t="s">
        <v>32</v>
      </c>
      <c r="D35" s="10">
        <v>924</v>
      </c>
      <c r="E35" s="8"/>
      <c r="F35" s="8"/>
      <c r="G35" s="8">
        <v>4560</v>
      </c>
      <c r="H35" s="8">
        <f>(F35/G35)*100</f>
        <v>0</v>
      </c>
      <c r="I35" s="2"/>
      <c r="J35" s="14"/>
      <c r="K35" s="14"/>
    </row>
    <row r="36" spans="1:11">
      <c r="A36" s="10" t="s">
        <v>26</v>
      </c>
      <c r="B36" s="10" t="s">
        <v>55</v>
      </c>
      <c r="C36" s="10" t="s">
        <v>28</v>
      </c>
      <c r="D36" s="10">
        <v>2946</v>
      </c>
      <c r="E36" s="8"/>
      <c r="F36" s="8">
        <v>2946</v>
      </c>
      <c r="G36" s="8">
        <v>22230</v>
      </c>
      <c r="H36" s="8">
        <f>(F36/G36)*100</f>
        <v>13.252361673414306</v>
      </c>
      <c r="I36" s="2"/>
      <c r="J36" s="14"/>
      <c r="K36" s="14"/>
    </row>
    <row r="37" spans="1:11">
      <c r="A37" s="10" t="s">
        <v>26</v>
      </c>
      <c r="B37" s="10" t="s">
        <v>55</v>
      </c>
      <c r="C37" s="10" t="s">
        <v>32</v>
      </c>
      <c r="D37" s="10">
        <v>2906</v>
      </c>
      <c r="E37" s="8"/>
      <c r="F37" s="8"/>
      <c r="G37" s="8">
        <v>22230</v>
      </c>
      <c r="H37" s="8">
        <f>(F37/G37)*100</f>
        <v>0</v>
      </c>
      <c r="I37" s="2"/>
      <c r="J37" s="14"/>
      <c r="K37" s="14"/>
    </row>
    <row r="38" spans="1:11">
      <c r="A38" s="10" t="s">
        <v>26</v>
      </c>
      <c r="B38" s="10" t="s">
        <v>56</v>
      </c>
      <c r="C38" s="10" t="s">
        <v>28</v>
      </c>
      <c r="D38" s="10">
        <v>32</v>
      </c>
      <c r="E38" s="8"/>
      <c r="F38" s="8">
        <v>32</v>
      </c>
      <c r="G38" s="8">
        <v>783</v>
      </c>
      <c r="H38" s="8">
        <f>(F38/G38)*100</f>
        <v>4.0868454661558111</v>
      </c>
      <c r="I38" s="2"/>
      <c r="J38" s="14"/>
      <c r="K38" s="14"/>
    </row>
    <row r="39" spans="1:11">
      <c r="A39" s="10" t="s">
        <v>26</v>
      </c>
      <c r="B39" s="10" t="s">
        <v>56</v>
      </c>
      <c r="C39" s="10" t="s">
        <v>32</v>
      </c>
      <c r="D39" s="10">
        <v>31</v>
      </c>
      <c r="E39" s="8"/>
      <c r="F39" s="8"/>
      <c r="G39" s="8">
        <v>783</v>
      </c>
      <c r="H39" s="8">
        <f>(F39/G39)*100</f>
        <v>0</v>
      </c>
      <c r="I39" s="2"/>
      <c r="J39" s="14"/>
      <c r="K39" s="14"/>
    </row>
    <row r="40" spans="1:11">
      <c r="A40" s="10" t="s">
        <v>26</v>
      </c>
      <c r="B40" s="10" t="s">
        <v>57</v>
      </c>
      <c r="C40" s="10" t="s">
        <v>32</v>
      </c>
      <c r="D40" s="10">
        <v>190</v>
      </c>
      <c r="E40" s="8"/>
      <c r="F40" s="8">
        <v>190</v>
      </c>
      <c r="G40" s="8">
        <v>17997</v>
      </c>
      <c r="H40" s="8">
        <f>(F40/G40)*100</f>
        <v>1.0557315108073568</v>
      </c>
      <c r="I40" s="2"/>
      <c r="J40" s="14"/>
      <c r="K40" s="14"/>
    </row>
    <row r="41" spans="1:11">
      <c r="A41" s="10" t="s">
        <v>26</v>
      </c>
      <c r="B41" s="10" t="s">
        <v>57</v>
      </c>
      <c r="C41" s="10" t="s">
        <v>28</v>
      </c>
      <c r="D41" s="10">
        <v>190</v>
      </c>
      <c r="E41" s="8"/>
      <c r="F41" s="8"/>
      <c r="G41" s="8">
        <v>17997</v>
      </c>
      <c r="H41" s="8">
        <f>(F41/G41)*100</f>
        <v>0</v>
      </c>
      <c r="I41" s="2"/>
      <c r="J41" s="14"/>
      <c r="K41" s="14"/>
    </row>
    <row r="42" spans="1:11">
      <c r="A42" s="10" t="s">
        <v>26</v>
      </c>
      <c r="B42" s="10" t="s">
        <v>34</v>
      </c>
      <c r="C42" s="10" t="s">
        <v>32</v>
      </c>
      <c r="D42" s="10">
        <v>48</v>
      </c>
      <c r="E42" s="8"/>
      <c r="F42" s="8">
        <v>48</v>
      </c>
      <c r="G42" s="8">
        <v>5708</v>
      </c>
      <c r="H42" s="8">
        <f>(F42/G42)*100</f>
        <v>0.84092501751927129</v>
      </c>
      <c r="I42" s="2"/>
      <c r="J42" s="14"/>
      <c r="K42" s="14"/>
    </row>
    <row r="43" spans="1:11">
      <c r="A43" s="10" t="s">
        <v>26</v>
      </c>
      <c r="B43" s="10" t="s">
        <v>34</v>
      </c>
      <c r="C43" s="10" t="s">
        <v>28</v>
      </c>
      <c r="D43" s="10">
        <v>48</v>
      </c>
      <c r="E43" s="8"/>
      <c r="F43" s="8"/>
      <c r="G43" s="8">
        <v>5708</v>
      </c>
      <c r="H43" s="8">
        <f>(F43/G43)*100</f>
        <v>0</v>
      </c>
      <c r="I43" s="2"/>
      <c r="J43" s="14"/>
      <c r="K43" s="14"/>
    </row>
    <row r="44" spans="1:11">
      <c r="A44" s="10" t="s">
        <v>26</v>
      </c>
      <c r="B44" s="10" t="s">
        <v>58</v>
      </c>
      <c r="C44" s="10" t="s">
        <v>28</v>
      </c>
      <c r="D44" s="10">
        <v>262</v>
      </c>
      <c r="E44" s="8"/>
      <c r="F44" s="8">
        <v>262</v>
      </c>
      <c r="G44" s="8">
        <v>10651</v>
      </c>
      <c r="H44" s="8">
        <f>(F44/G44)*100</f>
        <v>2.4598629236691387</v>
      </c>
      <c r="I44" s="2"/>
      <c r="J44" s="14"/>
      <c r="K44" s="14"/>
    </row>
    <row r="45" spans="1:11">
      <c r="A45" s="10" t="s">
        <v>26</v>
      </c>
      <c r="B45" s="10" t="s">
        <v>58</v>
      </c>
      <c r="C45" s="10" t="s">
        <v>32</v>
      </c>
      <c r="D45" s="10">
        <v>259</v>
      </c>
      <c r="E45" s="8"/>
      <c r="F45" s="8"/>
      <c r="G45" s="8">
        <v>10651</v>
      </c>
      <c r="H45" s="8">
        <f>(F45/G45)*100</f>
        <v>0</v>
      </c>
      <c r="I45" s="2"/>
      <c r="J45" s="14"/>
      <c r="K45" s="14"/>
    </row>
    <row r="46" spans="1:11">
      <c r="A46" s="10" t="s">
        <v>26</v>
      </c>
      <c r="B46" s="10" t="s">
        <v>59</v>
      </c>
      <c r="C46" s="10" t="s">
        <v>32</v>
      </c>
      <c r="D46" s="10">
        <v>31</v>
      </c>
      <c r="E46" s="8"/>
      <c r="F46" s="8">
        <v>31</v>
      </c>
      <c r="G46" s="8">
        <v>1775</v>
      </c>
      <c r="H46" s="8">
        <f>(F46/G46)*100</f>
        <v>1.7464788732394365</v>
      </c>
      <c r="I46" s="2"/>
      <c r="J46" s="14"/>
      <c r="K46" s="14"/>
    </row>
    <row r="47" spans="1:11">
      <c r="A47" s="10" t="s">
        <v>26</v>
      </c>
      <c r="B47" s="10" t="s">
        <v>59</v>
      </c>
      <c r="C47" s="10" t="s">
        <v>28</v>
      </c>
      <c r="D47" s="10">
        <v>31</v>
      </c>
      <c r="E47" s="8"/>
      <c r="F47" s="8"/>
      <c r="G47" s="8">
        <v>1775</v>
      </c>
      <c r="H47" s="8">
        <f>(F47/G47)*100</f>
        <v>0</v>
      </c>
      <c r="I47" s="2"/>
      <c r="J47" s="14"/>
      <c r="K47" s="14"/>
    </row>
    <row r="48" spans="1:11">
      <c r="A48" s="10" t="s">
        <v>26</v>
      </c>
      <c r="B48" s="10" t="s">
        <v>60</v>
      </c>
      <c r="C48" s="10" t="s">
        <v>32</v>
      </c>
      <c r="D48" s="10">
        <v>26</v>
      </c>
      <c r="E48" s="8"/>
      <c r="F48" s="8">
        <v>26</v>
      </c>
      <c r="G48" s="8">
        <v>435</v>
      </c>
      <c r="H48" s="8">
        <f>(F48/G48)*100</f>
        <v>5.9770114942528734</v>
      </c>
      <c r="I48" s="2"/>
      <c r="J48" s="14"/>
      <c r="K48" s="14"/>
    </row>
    <row r="49" spans="1:11">
      <c r="A49" s="10" t="s">
        <v>26</v>
      </c>
      <c r="B49" s="10" t="s">
        <v>60</v>
      </c>
      <c r="C49" s="10" t="s">
        <v>28</v>
      </c>
      <c r="D49" s="10">
        <v>26</v>
      </c>
      <c r="E49" s="8"/>
      <c r="F49" s="8"/>
      <c r="G49" s="8">
        <v>435</v>
      </c>
      <c r="H49" s="8">
        <f>(F49/G49)*100</f>
        <v>0</v>
      </c>
      <c r="I49" s="2"/>
      <c r="J49" s="14"/>
      <c r="K49" s="14"/>
    </row>
    <row r="50" spans="1:11">
      <c r="A50" s="10" t="s">
        <v>26</v>
      </c>
      <c r="B50" s="10" t="s">
        <v>61</v>
      </c>
      <c r="C50" s="10" t="s">
        <v>28</v>
      </c>
      <c r="D50" s="10">
        <v>654</v>
      </c>
      <c r="E50" s="8"/>
      <c r="F50" s="8">
        <v>654</v>
      </c>
      <c r="G50" s="8">
        <v>14721</v>
      </c>
      <c r="H50" s="8">
        <f>(F50/G50)*100</f>
        <v>4.4426329733034438</v>
      </c>
      <c r="I50" s="2"/>
      <c r="J50" s="14"/>
      <c r="K50" s="14"/>
    </row>
    <row r="51" spans="1:11">
      <c r="A51" s="10" t="s">
        <v>26</v>
      </c>
      <c r="B51" s="10" t="s">
        <v>61</v>
      </c>
      <c r="C51" s="10" t="s">
        <v>32</v>
      </c>
      <c r="D51" s="10">
        <v>643</v>
      </c>
      <c r="E51" s="8"/>
      <c r="F51" s="8"/>
      <c r="G51" s="8">
        <v>14721</v>
      </c>
      <c r="H51" s="8">
        <f>(F51/G51)*100</f>
        <v>0</v>
      </c>
      <c r="I51" s="2"/>
      <c r="J51" s="14"/>
      <c r="K51" s="14"/>
    </row>
    <row r="52" spans="1:11">
      <c r="A52" s="10" t="s">
        <v>26</v>
      </c>
      <c r="B52" s="10" t="s">
        <v>62</v>
      </c>
      <c r="C52" s="10" t="s">
        <v>32</v>
      </c>
      <c r="D52" s="10">
        <v>70</v>
      </c>
      <c r="E52" s="8"/>
      <c r="F52" s="8">
        <v>70</v>
      </c>
      <c r="G52" s="8">
        <v>5176</v>
      </c>
      <c r="H52" s="8">
        <f>(F52/G52)*100</f>
        <v>1.3523956723338484</v>
      </c>
      <c r="I52" s="2"/>
      <c r="J52" s="14"/>
      <c r="K52" s="14"/>
    </row>
    <row r="53" spans="1:11">
      <c r="A53" s="10" t="s">
        <v>26</v>
      </c>
      <c r="B53" s="10" t="s">
        <v>62</v>
      </c>
      <c r="C53" s="10" t="s">
        <v>28</v>
      </c>
      <c r="D53" s="10">
        <v>70</v>
      </c>
      <c r="E53" s="8"/>
      <c r="F53" s="8"/>
      <c r="G53" s="8">
        <v>5176</v>
      </c>
      <c r="H53" s="8">
        <f>(F53/G53)*100</f>
        <v>0</v>
      </c>
      <c r="I53" s="2"/>
      <c r="J53" s="14"/>
      <c r="K53" s="14"/>
    </row>
    <row r="54" spans="1:11">
      <c r="A54" s="10" t="s">
        <v>26</v>
      </c>
      <c r="B54" s="10" t="s">
        <v>63</v>
      </c>
      <c r="C54" s="10" t="s">
        <v>28</v>
      </c>
      <c r="D54" s="10">
        <v>50</v>
      </c>
      <c r="E54" s="8"/>
      <c r="F54" s="8">
        <v>50</v>
      </c>
      <c r="G54" s="8">
        <v>4660</v>
      </c>
      <c r="H54" s="8">
        <f>(F54/G54)*100</f>
        <v>1.0729613733905579</v>
      </c>
      <c r="I54" s="2"/>
      <c r="J54" s="14"/>
      <c r="K54" s="14"/>
    </row>
    <row r="55" spans="1:11">
      <c r="A55" s="10" t="s">
        <v>26</v>
      </c>
      <c r="B55" s="10" t="s">
        <v>63</v>
      </c>
      <c r="C55" s="10" t="s">
        <v>32</v>
      </c>
      <c r="D55" s="10">
        <v>47</v>
      </c>
      <c r="E55" s="8"/>
      <c r="F55" s="8"/>
      <c r="G55" s="8">
        <v>4660</v>
      </c>
      <c r="H55" s="8">
        <f>(F55/G55)*100</f>
        <v>0</v>
      </c>
      <c r="I55" s="2"/>
      <c r="J55" s="14"/>
      <c r="K55" s="14"/>
    </row>
    <row r="56" spans="1:11">
      <c r="A56" s="10" t="s">
        <v>26</v>
      </c>
      <c r="B56" s="10" t="s">
        <v>64</v>
      </c>
      <c r="C56" s="10" t="s">
        <v>28</v>
      </c>
      <c r="D56" s="10">
        <v>383</v>
      </c>
      <c r="E56" s="8"/>
      <c r="F56" s="8">
        <v>383</v>
      </c>
      <c r="G56" s="8">
        <v>904</v>
      </c>
      <c r="H56" s="8">
        <f>(F56/G56)*100</f>
        <v>42.367256637168147</v>
      </c>
      <c r="I56" s="2"/>
      <c r="J56" s="14"/>
      <c r="K56" s="14"/>
    </row>
    <row r="57" spans="1:11">
      <c r="A57" s="10" t="s">
        <v>26</v>
      </c>
      <c r="B57" s="10" t="s">
        <v>64</v>
      </c>
      <c r="C57" s="10" t="s">
        <v>32</v>
      </c>
      <c r="D57" s="10">
        <v>382</v>
      </c>
      <c r="E57" s="8"/>
      <c r="F57" s="8"/>
      <c r="G57" s="8">
        <v>904</v>
      </c>
      <c r="H57" s="8">
        <f>(F57/G57)*100</f>
        <v>0</v>
      </c>
      <c r="I57" s="2"/>
      <c r="J57" s="14"/>
      <c r="K57" s="14"/>
    </row>
    <row r="58" spans="1:11">
      <c r="A58" s="10" t="s">
        <v>26</v>
      </c>
      <c r="B58" s="10" t="s">
        <v>65</v>
      </c>
      <c r="C58" s="10" t="s">
        <v>28</v>
      </c>
      <c r="D58" s="10">
        <v>1196</v>
      </c>
      <c r="E58" s="8"/>
      <c r="F58" s="8">
        <v>1196</v>
      </c>
      <c r="G58" s="8">
        <v>15131</v>
      </c>
      <c r="H58" s="8">
        <f>(F58/G58)*100</f>
        <v>7.9043024254841052</v>
      </c>
      <c r="I58" s="2"/>
      <c r="J58" s="14"/>
      <c r="K58" s="14"/>
    </row>
    <row r="59" spans="1:11">
      <c r="A59" s="10" t="s">
        <v>26</v>
      </c>
      <c r="B59" s="10" t="s">
        <v>65</v>
      </c>
      <c r="C59" s="10" t="s">
        <v>32</v>
      </c>
      <c r="D59" s="10">
        <v>1194</v>
      </c>
      <c r="E59" s="8"/>
      <c r="F59" s="8"/>
      <c r="G59" s="8">
        <v>15131</v>
      </c>
      <c r="H59" s="8">
        <f>(F59/G59)*100</f>
        <v>0</v>
      </c>
      <c r="I59" s="2"/>
      <c r="J59" s="14"/>
      <c r="K59" s="14"/>
    </row>
    <row r="60" spans="1:11">
      <c r="A60" s="10" t="s">
        <v>26</v>
      </c>
      <c r="B60" s="10" t="s">
        <v>66</v>
      </c>
      <c r="C60" s="10" t="s">
        <v>28</v>
      </c>
      <c r="D60" s="10">
        <v>131</v>
      </c>
      <c r="E60" s="8"/>
      <c r="F60" s="8">
        <v>131</v>
      </c>
      <c r="G60" s="8">
        <v>6753</v>
      </c>
      <c r="H60" s="8">
        <f>(F60/G60)*100</f>
        <v>1.9398785724863026</v>
      </c>
      <c r="I60" s="2"/>
      <c r="J60" s="14"/>
      <c r="K60" s="14"/>
    </row>
    <row r="61" spans="1:11">
      <c r="A61" s="10" t="s">
        <v>26</v>
      </c>
      <c r="B61" s="10" t="s">
        <v>66</v>
      </c>
      <c r="C61" s="10" t="s">
        <v>32</v>
      </c>
      <c r="D61" s="10">
        <v>128</v>
      </c>
      <c r="E61" s="8"/>
      <c r="F61" s="8"/>
      <c r="G61" s="8">
        <v>6753</v>
      </c>
      <c r="H61" s="8">
        <f>(F61/G61)*100</f>
        <v>0</v>
      </c>
      <c r="I61" s="2"/>
      <c r="J61" s="14"/>
      <c r="K61" s="14"/>
    </row>
    <row r="62" spans="1:11">
      <c r="A62" s="10" t="s">
        <v>26</v>
      </c>
      <c r="B62" s="10" t="s">
        <v>67</v>
      </c>
      <c r="C62" s="10" t="s">
        <v>28</v>
      </c>
      <c r="D62" s="10">
        <v>63309</v>
      </c>
      <c r="E62" s="8"/>
      <c r="F62" s="8">
        <v>63309</v>
      </c>
      <c r="G62" s="8">
        <v>246060</v>
      </c>
      <c r="H62" s="8">
        <f>(F62/G62)*100</f>
        <v>25.729090465740061</v>
      </c>
      <c r="I62" s="2"/>
      <c r="J62" s="14"/>
      <c r="K62" s="14"/>
    </row>
    <row r="63" spans="1:11">
      <c r="A63" s="10" t="s">
        <v>26</v>
      </c>
      <c r="B63" s="10" t="s">
        <v>67</v>
      </c>
      <c r="C63" s="10" t="s">
        <v>32</v>
      </c>
      <c r="D63" s="10">
        <v>58903</v>
      </c>
      <c r="E63" s="8"/>
      <c r="F63" s="8"/>
      <c r="G63" s="8">
        <v>246060</v>
      </c>
      <c r="H63" s="8">
        <f>(F63/G63)*100</f>
        <v>0</v>
      </c>
      <c r="I63" s="2"/>
      <c r="J63" s="14"/>
      <c r="K63" s="14"/>
    </row>
    <row r="64" spans="1:11">
      <c r="A64" s="10" t="s">
        <v>26</v>
      </c>
      <c r="B64" s="10" t="s">
        <v>68</v>
      </c>
      <c r="C64" s="10" t="s">
        <v>28</v>
      </c>
      <c r="D64" s="10">
        <v>49</v>
      </c>
      <c r="E64" s="8"/>
      <c r="F64" s="8">
        <v>49</v>
      </c>
      <c r="G64" s="8">
        <v>1037</v>
      </c>
      <c r="H64" s="8">
        <f>(F64/G64)*100</f>
        <v>4.725168756027001</v>
      </c>
      <c r="I64" s="2"/>
      <c r="J64" s="14"/>
      <c r="K64" s="14"/>
    </row>
    <row r="65" spans="1:11">
      <c r="A65" s="10" t="s">
        <v>26</v>
      </c>
      <c r="B65" s="10" t="s">
        <v>68</v>
      </c>
      <c r="C65" s="10" t="s">
        <v>32</v>
      </c>
      <c r="D65" s="10">
        <v>48</v>
      </c>
      <c r="E65" s="8"/>
      <c r="F65" s="8"/>
      <c r="G65" s="8">
        <v>1037</v>
      </c>
      <c r="H65" s="8">
        <f>(F65/G65)*100</f>
        <v>0</v>
      </c>
      <c r="I65" s="2"/>
      <c r="J65" s="14"/>
      <c r="K65" s="14"/>
    </row>
    <row r="66" spans="1:11">
      <c r="A66" s="10" t="s">
        <v>26</v>
      </c>
      <c r="B66" s="10" t="s">
        <v>69</v>
      </c>
      <c r="C66" s="10" t="s">
        <v>28</v>
      </c>
      <c r="D66" s="10">
        <v>1181</v>
      </c>
      <c r="E66" s="8"/>
      <c r="F66" s="8">
        <v>1181</v>
      </c>
      <c r="G66" s="8">
        <v>14962</v>
      </c>
      <c r="H66" s="8">
        <f>(F66/G66)*100</f>
        <v>7.8933297687474937</v>
      </c>
      <c r="I66" s="2"/>
      <c r="J66" s="14"/>
      <c r="K66" s="14"/>
    </row>
    <row r="67" spans="1:11">
      <c r="A67" s="10" t="s">
        <v>26</v>
      </c>
      <c r="B67" s="10" t="s">
        <v>69</v>
      </c>
      <c r="C67" s="10" t="s">
        <v>32</v>
      </c>
      <c r="D67" s="10">
        <v>1172</v>
      </c>
      <c r="E67" s="8"/>
      <c r="F67" s="8"/>
      <c r="G67" s="8">
        <v>14962</v>
      </c>
      <c r="H67" s="8">
        <f>(F67/G67)*100</f>
        <v>0</v>
      </c>
      <c r="I67" s="2"/>
      <c r="J67" s="14"/>
      <c r="K67" s="14"/>
    </row>
    <row r="68" spans="1:11">
      <c r="A68" s="10" t="s">
        <v>26</v>
      </c>
      <c r="B68" s="10" t="s">
        <v>70</v>
      </c>
      <c r="C68" s="10" t="s">
        <v>28</v>
      </c>
      <c r="D68" s="10">
        <v>487</v>
      </c>
      <c r="E68" s="8"/>
      <c r="F68" s="8">
        <v>487</v>
      </c>
      <c r="G68" s="8">
        <v>7600</v>
      </c>
      <c r="H68" s="8">
        <f>(F68/G68)*100</f>
        <v>6.4078947368421053</v>
      </c>
      <c r="I68" s="2"/>
      <c r="J68" s="14"/>
      <c r="K68" s="14"/>
    </row>
    <row r="69" spans="1:11">
      <c r="A69" s="10" t="s">
        <v>26</v>
      </c>
      <c r="B69" s="10" t="s">
        <v>70</v>
      </c>
      <c r="C69" s="10" t="s">
        <v>32</v>
      </c>
      <c r="D69" s="10">
        <v>479</v>
      </c>
      <c r="E69" s="8"/>
      <c r="F69" s="8"/>
      <c r="G69" s="8">
        <v>7600</v>
      </c>
      <c r="H69" s="8">
        <f>(F69/G69)*100</f>
        <v>0</v>
      </c>
      <c r="I69" s="2"/>
      <c r="J69" s="14"/>
      <c r="K69" s="14"/>
    </row>
    <row r="70" spans="1:11">
      <c r="A70" s="10" t="s">
        <v>26</v>
      </c>
      <c r="B70" s="10" t="s">
        <v>71</v>
      </c>
      <c r="C70" s="10" t="s">
        <v>28</v>
      </c>
      <c r="D70" s="10">
        <v>299</v>
      </c>
      <c r="E70" s="8"/>
      <c r="F70" s="8">
        <v>299</v>
      </c>
      <c r="G70" s="8">
        <v>11496</v>
      </c>
      <c r="H70" s="8">
        <f>(F70/G70)*100</f>
        <v>2.6009046624913013</v>
      </c>
      <c r="I70" s="2"/>
      <c r="J70" s="14"/>
      <c r="K70" s="14"/>
    </row>
    <row r="71" spans="1:11">
      <c r="A71" s="10" t="s">
        <v>26</v>
      </c>
      <c r="B71" s="10" t="s">
        <v>71</v>
      </c>
      <c r="C71" s="10" t="s">
        <v>32</v>
      </c>
      <c r="D71" s="10">
        <v>298</v>
      </c>
      <c r="E71" s="8"/>
      <c r="F71" s="8"/>
      <c r="G71" s="8">
        <v>11496</v>
      </c>
      <c r="H71" s="8">
        <f>(F71/G71)*100</f>
        <v>0</v>
      </c>
      <c r="I71" s="2"/>
      <c r="J71" s="14"/>
      <c r="K71" s="14"/>
    </row>
    <row r="72" spans="1:11">
      <c r="A72" s="10" t="s">
        <v>26</v>
      </c>
      <c r="B72" s="10" t="s">
        <v>30</v>
      </c>
      <c r="C72" s="10" t="s">
        <v>28</v>
      </c>
      <c r="D72" s="10">
        <v>5234</v>
      </c>
      <c r="E72" s="8"/>
      <c r="F72" s="8">
        <v>5234</v>
      </c>
      <c r="G72" s="8">
        <v>10111</v>
      </c>
      <c r="H72" s="8">
        <f>(F72/G72)*100</f>
        <v>51.765404015428743</v>
      </c>
      <c r="I72" s="2"/>
      <c r="J72" s="14"/>
      <c r="K72" s="14"/>
    </row>
    <row r="73" spans="1:11">
      <c r="A73" s="10" t="s">
        <v>26</v>
      </c>
      <c r="B73" s="10" t="s">
        <v>30</v>
      </c>
      <c r="C73" s="10" t="s">
        <v>32</v>
      </c>
      <c r="D73" s="10">
        <v>5182</v>
      </c>
      <c r="E73" s="8"/>
      <c r="F73" s="8"/>
      <c r="G73" s="8">
        <v>10111</v>
      </c>
      <c r="H73" s="8">
        <f>(F73/G73)*100</f>
        <v>0</v>
      </c>
      <c r="I73" s="2"/>
      <c r="J73" s="14"/>
      <c r="K73" s="14"/>
    </row>
    <row r="74" spans="1:11">
      <c r="A74" s="10" t="s">
        <v>26</v>
      </c>
      <c r="B74" s="10" t="s">
        <v>72</v>
      </c>
      <c r="C74" s="10" t="s">
        <v>28</v>
      </c>
      <c r="D74" s="10">
        <v>1745</v>
      </c>
      <c r="E74" s="8"/>
      <c r="F74" s="8">
        <v>1745</v>
      </c>
      <c r="G74" s="8">
        <v>2828</v>
      </c>
      <c r="H74" s="8">
        <f>(F74/G74)*100</f>
        <v>61.704384724186703</v>
      </c>
      <c r="I74" s="2"/>
      <c r="J74" s="14"/>
      <c r="K74" s="14"/>
    </row>
    <row r="75" spans="1:11">
      <c r="A75" s="10" t="s">
        <v>26</v>
      </c>
      <c r="B75" s="10" t="s">
        <v>72</v>
      </c>
      <c r="C75" s="10" t="s">
        <v>32</v>
      </c>
      <c r="D75" s="10">
        <v>1694</v>
      </c>
      <c r="E75" s="8"/>
      <c r="F75" s="8"/>
      <c r="G75" s="8">
        <v>2828</v>
      </c>
      <c r="H75" s="8">
        <f>(F75/G75)*100</f>
        <v>0</v>
      </c>
      <c r="I75" s="2"/>
      <c r="J75" s="14"/>
      <c r="K75" s="14"/>
    </row>
    <row r="76" spans="1:11">
      <c r="A76" s="10" t="s">
        <v>26</v>
      </c>
      <c r="B76" s="10" t="s">
        <v>73</v>
      </c>
      <c r="C76" s="10" t="s">
        <v>28</v>
      </c>
      <c r="D76" s="10">
        <v>2476</v>
      </c>
      <c r="E76" s="8"/>
      <c r="F76" s="8">
        <v>2476</v>
      </c>
      <c r="G76" s="8">
        <v>5214</v>
      </c>
      <c r="H76" s="8">
        <f>(F76/G76)*100</f>
        <v>47.487533563482934</v>
      </c>
      <c r="I76" s="2"/>
      <c r="J76" s="14"/>
      <c r="K76" s="14"/>
    </row>
    <row r="77" spans="1:11">
      <c r="A77" s="10" t="s">
        <v>26</v>
      </c>
      <c r="B77" s="10" t="s">
        <v>73</v>
      </c>
      <c r="C77" s="10" t="s">
        <v>32</v>
      </c>
      <c r="D77" s="10">
        <v>2456</v>
      </c>
      <c r="E77" s="8"/>
      <c r="F77" s="8"/>
      <c r="G77" s="8">
        <v>5214</v>
      </c>
      <c r="H77" s="8">
        <f>(F77/G77)*100</f>
        <v>0</v>
      </c>
      <c r="I77" s="2"/>
      <c r="J77" s="14"/>
      <c r="K77" s="14"/>
    </row>
    <row r="78" spans="1:11">
      <c r="A78" s="10" t="s">
        <v>26</v>
      </c>
      <c r="B78" s="10" t="s">
        <v>74</v>
      </c>
      <c r="C78" s="10" t="s">
        <v>28</v>
      </c>
      <c r="D78" s="10">
        <v>108</v>
      </c>
      <c r="E78" s="8"/>
      <c r="F78" s="8">
        <v>108</v>
      </c>
      <c r="G78" s="8">
        <v>11440</v>
      </c>
      <c r="H78" s="8">
        <f>(F78/G78)*100</f>
        <v>0.94405594405594406</v>
      </c>
      <c r="I78" s="2"/>
      <c r="J78" s="14"/>
      <c r="K78" s="14"/>
    </row>
    <row r="79" spans="1:11">
      <c r="A79" s="10" t="s">
        <v>26</v>
      </c>
      <c r="B79" s="10" t="s">
        <v>74</v>
      </c>
      <c r="C79" s="10" t="s">
        <v>32</v>
      </c>
      <c r="D79" s="10">
        <v>107</v>
      </c>
      <c r="E79" s="8"/>
      <c r="F79" s="8"/>
      <c r="G79" s="8">
        <v>11440</v>
      </c>
      <c r="H79" s="8">
        <f>(F79/G79)*100</f>
        <v>0</v>
      </c>
      <c r="I79" s="2"/>
      <c r="J79" s="14"/>
      <c r="K79" s="14"/>
    </row>
    <row r="80" spans="1:11">
      <c r="A80" s="10" t="s">
        <v>26</v>
      </c>
      <c r="B80" s="10" t="s">
        <v>38</v>
      </c>
      <c r="C80" s="10" t="s">
        <v>28</v>
      </c>
      <c r="D80" s="10">
        <v>5884</v>
      </c>
      <c r="E80" s="8"/>
      <c r="F80" s="8">
        <v>5884</v>
      </c>
      <c r="G80" s="8">
        <v>9419</v>
      </c>
      <c r="H80" s="8">
        <f>(F80/G80)*100</f>
        <v>62.469476589871533</v>
      </c>
      <c r="I80" s="2"/>
      <c r="J80" s="14"/>
      <c r="K80" s="14"/>
    </row>
    <row r="81" spans="1:11">
      <c r="A81" s="10" t="s">
        <v>26</v>
      </c>
      <c r="B81" s="10" t="s">
        <v>38</v>
      </c>
      <c r="C81" s="10" t="s">
        <v>32</v>
      </c>
      <c r="D81" s="10">
        <v>5788</v>
      </c>
      <c r="E81" s="8"/>
      <c r="F81" s="8"/>
      <c r="G81" s="8">
        <v>9419</v>
      </c>
      <c r="H81" s="8">
        <f>(F81/G81)*100</f>
        <v>0</v>
      </c>
      <c r="I81" s="2"/>
      <c r="J81" s="14"/>
      <c r="K81" s="14"/>
    </row>
    <row r="82" spans="1:11">
      <c r="A82" s="10" t="s">
        <v>26</v>
      </c>
      <c r="B82" s="10" t="s">
        <v>75</v>
      </c>
      <c r="C82" s="10" t="s">
        <v>28</v>
      </c>
      <c r="D82" s="10">
        <v>397</v>
      </c>
      <c r="E82" s="8"/>
      <c r="F82" s="8">
        <v>397</v>
      </c>
      <c r="G82" s="8">
        <v>6493</v>
      </c>
      <c r="H82" s="8">
        <f>(F82/G82)*100</f>
        <v>6.1142769135992605</v>
      </c>
      <c r="I82" s="2"/>
      <c r="J82" s="14"/>
      <c r="K82" s="14"/>
    </row>
    <row r="83" spans="1:11">
      <c r="A83" s="10" t="s">
        <v>26</v>
      </c>
      <c r="B83" s="10" t="s">
        <v>75</v>
      </c>
      <c r="C83" s="10" t="s">
        <v>32</v>
      </c>
      <c r="D83" s="10">
        <v>396</v>
      </c>
      <c r="E83" s="8"/>
      <c r="F83" s="8"/>
      <c r="G83" s="8">
        <v>6493</v>
      </c>
      <c r="H83" s="8">
        <f>(F83/G83)*100</f>
        <v>0</v>
      </c>
      <c r="I83" s="2"/>
      <c r="J83" s="14"/>
      <c r="K83" s="14"/>
    </row>
    <row r="84" spans="1:11">
      <c r="A84" s="10" t="s">
        <v>26</v>
      </c>
      <c r="B84" s="10" t="s">
        <v>76</v>
      </c>
      <c r="C84" s="10" t="s">
        <v>28</v>
      </c>
      <c r="D84" s="10">
        <v>1281</v>
      </c>
      <c r="E84" s="8"/>
      <c r="F84" s="8">
        <v>1281</v>
      </c>
      <c r="G84" s="8">
        <v>8372</v>
      </c>
      <c r="H84" s="8">
        <f>(F84/G84)*100</f>
        <v>15.301003344481606</v>
      </c>
      <c r="I84" s="2"/>
      <c r="J84" s="14"/>
      <c r="K84" s="14"/>
    </row>
    <row r="85" spans="1:11">
      <c r="A85" s="10" t="s">
        <v>26</v>
      </c>
      <c r="B85" s="10" t="s">
        <v>76</v>
      </c>
      <c r="C85" s="10" t="s">
        <v>32</v>
      </c>
      <c r="D85" s="10">
        <v>1260</v>
      </c>
      <c r="E85" s="8"/>
      <c r="F85" s="8"/>
      <c r="G85" s="8">
        <v>8372</v>
      </c>
      <c r="H85" s="8">
        <f>(F85/G85)*100</f>
        <v>0</v>
      </c>
      <c r="I85" s="2"/>
      <c r="J85" s="14"/>
      <c r="K85" s="14"/>
    </row>
    <row r="86" spans="1:11">
      <c r="A86" s="10" t="s">
        <v>26</v>
      </c>
      <c r="B86" s="10" t="s">
        <v>77</v>
      </c>
      <c r="C86" s="10" t="s">
        <v>28</v>
      </c>
      <c r="D86" s="10">
        <v>1841</v>
      </c>
      <c r="E86" s="8"/>
      <c r="F86" s="8">
        <v>1841</v>
      </c>
      <c r="G86" s="8">
        <v>3932</v>
      </c>
      <c r="H86" s="8">
        <f>(F86/G86)*100</f>
        <v>46.820956256358087</v>
      </c>
      <c r="I86" s="2"/>
      <c r="J86" s="14"/>
      <c r="K86" s="14"/>
    </row>
    <row r="87" spans="1:11">
      <c r="A87" s="10" t="s">
        <v>26</v>
      </c>
      <c r="B87" s="10" t="s">
        <v>77</v>
      </c>
      <c r="C87" s="10" t="s">
        <v>32</v>
      </c>
      <c r="D87" s="10">
        <v>1817</v>
      </c>
      <c r="E87" s="8"/>
      <c r="F87" s="8"/>
      <c r="G87" s="8">
        <v>3932</v>
      </c>
      <c r="H87" s="8">
        <f>(F87/G87)*100</f>
        <v>0</v>
      </c>
      <c r="I87" s="2"/>
      <c r="J87" s="14"/>
      <c r="K87" s="14"/>
    </row>
    <row r="88" spans="1:11">
      <c r="A88" s="10" t="s">
        <v>26</v>
      </c>
      <c r="B88" s="10" t="s">
        <v>78</v>
      </c>
      <c r="C88" s="10" t="s">
        <v>28</v>
      </c>
      <c r="D88" s="10">
        <v>1569</v>
      </c>
      <c r="E88" s="8"/>
      <c r="F88" s="8">
        <v>1569</v>
      </c>
      <c r="G88" s="8">
        <v>27466</v>
      </c>
      <c r="H88" s="8">
        <f>(F88/G88)*100</f>
        <v>5.7125172941090803</v>
      </c>
      <c r="I88" s="2"/>
      <c r="J88" s="14"/>
      <c r="K88" s="14"/>
    </row>
    <row r="89" spans="1:11">
      <c r="A89" s="10" t="s">
        <v>26</v>
      </c>
      <c r="B89" s="10" t="s">
        <v>78</v>
      </c>
      <c r="C89" s="10" t="s">
        <v>32</v>
      </c>
      <c r="D89" s="10">
        <v>1564</v>
      </c>
      <c r="E89" s="8"/>
      <c r="F89" s="8"/>
      <c r="G89" s="8">
        <v>27466</v>
      </c>
      <c r="H89" s="8">
        <f>(F89/G89)*100</f>
        <v>0</v>
      </c>
      <c r="I89" s="2"/>
      <c r="J89" s="14"/>
      <c r="K89" s="14"/>
    </row>
    <row r="90" spans="1:11">
      <c r="A90" s="10" t="s">
        <v>26</v>
      </c>
      <c r="B90" s="10" t="s">
        <v>79</v>
      </c>
      <c r="C90" s="10" t="s">
        <v>32</v>
      </c>
      <c r="D90" s="10">
        <v>97</v>
      </c>
      <c r="E90" s="8"/>
      <c r="F90" s="8">
        <v>97</v>
      </c>
      <c r="G90" s="8">
        <v>9045</v>
      </c>
      <c r="H90" s="8">
        <f>(F90/G90)*100</f>
        <v>1.0724156992813709</v>
      </c>
      <c r="I90" s="2"/>
      <c r="J90" s="14"/>
      <c r="K90" s="14"/>
    </row>
    <row r="91" spans="1:11">
      <c r="A91" s="10" t="s">
        <v>26</v>
      </c>
      <c r="B91" s="10" t="s">
        <v>79</v>
      </c>
      <c r="C91" s="10" t="s">
        <v>28</v>
      </c>
      <c r="D91" s="10">
        <v>97</v>
      </c>
      <c r="E91" s="8"/>
      <c r="F91" s="8"/>
      <c r="G91" s="8">
        <v>9045</v>
      </c>
      <c r="H91" s="8">
        <f>(F91/G91)*100</f>
        <v>0</v>
      </c>
      <c r="I91" s="2"/>
      <c r="J91" s="14"/>
      <c r="K91" s="14"/>
    </row>
    <row r="92" spans="1:11">
      <c r="A92" s="10" t="s">
        <v>26</v>
      </c>
      <c r="B92" s="10" t="s">
        <v>80</v>
      </c>
      <c r="C92" s="10" t="s">
        <v>28</v>
      </c>
      <c r="D92" s="10">
        <v>683</v>
      </c>
      <c r="E92" s="8"/>
      <c r="F92" s="8">
        <v>683</v>
      </c>
      <c r="G92" s="8">
        <v>1873</v>
      </c>
      <c r="H92" s="8">
        <f>(F92/G92)*100</f>
        <v>36.465563267485315</v>
      </c>
      <c r="I92" s="2"/>
      <c r="J92" s="14"/>
      <c r="K92" s="14"/>
    </row>
    <row r="93" spans="1:11">
      <c r="A93" s="10" t="s">
        <v>26</v>
      </c>
      <c r="B93" s="10" t="s">
        <v>80</v>
      </c>
      <c r="C93" s="10" t="s">
        <v>32</v>
      </c>
      <c r="D93" s="10">
        <v>671</v>
      </c>
      <c r="E93" s="8"/>
      <c r="F93" s="8"/>
      <c r="G93" s="8">
        <v>1873</v>
      </c>
      <c r="H93" s="8">
        <f>(F93/G93)*100</f>
        <v>0</v>
      </c>
      <c r="I93" s="2"/>
      <c r="J93" s="14"/>
      <c r="K93" s="14"/>
    </row>
    <row r="94" spans="1:11">
      <c r="A94" s="10" t="s">
        <v>26</v>
      </c>
      <c r="B94" s="10" t="s">
        <v>81</v>
      </c>
      <c r="C94" s="10" t="s">
        <v>32</v>
      </c>
      <c r="D94" s="10">
        <v>279</v>
      </c>
      <c r="E94" s="8"/>
      <c r="F94" s="8">
        <v>279</v>
      </c>
      <c r="G94" s="8">
        <v>3474</v>
      </c>
      <c r="H94" s="8">
        <f>(F94/G94)*100</f>
        <v>8.0310880829015545</v>
      </c>
      <c r="I94" s="2"/>
      <c r="J94" s="14"/>
      <c r="K94" s="14"/>
    </row>
    <row r="95" spans="1:11">
      <c r="A95" s="10" t="s">
        <v>26</v>
      </c>
      <c r="B95" s="10" t="s">
        <v>81</v>
      </c>
      <c r="C95" s="10" t="s">
        <v>28</v>
      </c>
      <c r="D95" s="10">
        <v>279</v>
      </c>
      <c r="E95" s="8"/>
      <c r="F95" s="8"/>
      <c r="G95" s="8">
        <v>3474</v>
      </c>
      <c r="H95" s="8">
        <f>(F95/G95)*100</f>
        <v>0</v>
      </c>
      <c r="I95" s="2"/>
      <c r="J95" s="14"/>
      <c r="K95" s="14"/>
    </row>
    <row r="96" spans="1:11">
      <c r="A96" s="10" t="s">
        <v>26</v>
      </c>
      <c r="B96" s="10" t="s">
        <v>82</v>
      </c>
      <c r="C96" s="10" t="s">
        <v>28</v>
      </c>
      <c r="D96" s="10">
        <v>158</v>
      </c>
      <c r="E96" s="8"/>
      <c r="F96" s="8">
        <v>158</v>
      </c>
      <c r="G96" s="8">
        <v>1766</v>
      </c>
      <c r="H96" s="8">
        <f>(F96/G96)*100</f>
        <v>8.9467723669309169</v>
      </c>
      <c r="I96" s="2"/>
      <c r="J96" s="14"/>
      <c r="K96" s="14"/>
    </row>
    <row r="97" spans="1:11">
      <c r="A97" s="10" t="s">
        <v>26</v>
      </c>
      <c r="B97" s="10" t="s">
        <v>82</v>
      </c>
      <c r="C97" s="10" t="s">
        <v>32</v>
      </c>
      <c r="D97" s="10">
        <v>156</v>
      </c>
      <c r="E97" s="8"/>
      <c r="F97" s="8"/>
      <c r="G97" s="8">
        <v>1766</v>
      </c>
      <c r="H97" s="8">
        <f>(F97/G97)*100</f>
        <v>0</v>
      </c>
      <c r="I97" s="2"/>
      <c r="J97" s="14"/>
      <c r="K97" s="14"/>
    </row>
    <row r="98" spans="1:11">
      <c r="A98" s="10" t="s">
        <v>26</v>
      </c>
      <c r="B98" s="10" t="s">
        <v>83</v>
      </c>
      <c r="C98" s="10" t="s">
        <v>28</v>
      </c>
      <c r="D98" s="10">
        <v>924</v>
      </c>
      <c r="E98" s="8"/>
      <c r="F98" s="8">
        <v>924</v>
      </c>
      <c r="G98" s="8">
        <v>2230</v>
      </c>
      <c r="H98" s="8">
        <f>(F98/G98)*100</f>
        <v>41.434977578475333</v>
      </c>
      <c r="I98" s="2"/>
      <c r="J98" s="14"/>
      <c r="K98" s="14"/>
    </row>
    <row r="99" spans="1:11">
      <c r="A99" s="10" t="s">
        <v>26</v>
      </c>
      <c r="B99" s="10" t="s">
        <v>83</v>
      </c>
      <c r="C99" s="10" t="s">
        <v>32</v>
      </c>
      <c r="D99" s="10">
        <v>914</v>
      </c>
      <c r="E99" s="8"/>
      <c r="F99" s="8"/>
      <c r="G99" s="8">
        <v>2230</v>
      </c>
      <c r="H99" s="8">
        <f>(F99/G99)*100</f>
        <v>0</v>
      </c>
      <c r="I99" s="2"/>
      <c r="J99" s="14"/>
      <c r="K99" s="14"/>
    </row>
    <row r="100" spans="1:11">
      <c r="A100" s="10" t="s">
        <v>36</v>
      </c>
      <c r="B100" s="10" t="s">
        <v>27</v>
      </c>
      <c r="C100" s="10" t="s">
        <v>32</v>
      </c>
      <c r="D100" s="10">
        <v>5289</v>
      </c>
      <c r="E100" s="8">
        <v>5289</v>
      </c>
      <c r="F100" s="8">
        <v>5289</v>
      </c>
      <c r="G100" s="8">
        <v>5765</v>
      </c>
      <c r="H100" s="8">
        <f>(F100/G100)*100</f>
        <v>91.74327840416305</v>
      </c>
      <c r="I100" s="2"/>
      <c r="J100" s="14"/>
      <c r="K100" s="14"/>
    </row>
    <row r="101" spans="1:11">
      <c r="A101" s="10" t="s">
        <v>36</v>
      </c>
      <c r="B101" s="10" t="s">
        <v>27</v>
      </c>
      <c r="C101" s="10" t="s">
        <v>28</v>
      </c>
      <c r="D101" s="10">
        <v>5239</v>
      </c>
      <c r="E101" s="8"/>
      <c r="F101" s="8"/>
      <c r="G101" s="8">
        <v>5765</v>
      </c>
      <c r="H101" s="8">
        <f>(F101/G101)*100</f>
        <v>0</v>
      </c>
      <c r="I101" s="2"/>
      <c r="J101" s="14"/>
      <c r="K101" s="14"/>
    </row>
    <row r="102" spans="1:11">
      <c r="A102" s="10" t="s">
        <v>36</v>
      </c>
      <c r="B102" s="10" t="s">
        <v>27</v>
      </c>
      <c r="C102" s="10" t="s">
        <v>84</v>
      </c>
      <c r="D102" s="10">
        <v>4768</v>
      </c>
      <c r="E102" s="8"/>
      <c r="F102" s="8"/>
      <c r="G102" s="8">
        <v>5765</v>
      </c>
      <c r="H102" s="8">
        <f>(F102/G102)*100</f>
        <v>0</v>
      </c>
      <c r="I102" s="2"/>
      <c r="J102" s="14"/>
      <c r="K102" s="14"/>
    </row>
    <row r="103" spans="1:11">
      <c r="A103" s="10" t="s">
        <v>36</v>
      </c>
      <c r="B103" s="10" t="s">
        <v>35</v>
      </c>
      <c r="C103" s="10" t="s">
        <v>32</v>
      </c>
      <c r="D103" s="10">
        <v>3956</v>
      </c>
      <c r="E103" s="8">
        <v>3956</v>
      </c>
      <c r="F103" s="8">
        <v>3956</v>
      </c>
      <c r="G103" s="8">
        <v>4292</v>
      </c>
      <c r="H103" s="8">
        <f>(F103/G103)*100</f>
        <v>92.171481826654244</v>
      </c>
      <c r="I103" s="2"/>
      <c r="J103" s="14"/>
      <c r="K103" s="14"/>
    </row>
    <row r="104" spans="1:11">
      <c r="A104" s="10" t="s">
        <v>36</v>
      </c>
      <c r="B104" s="10" t="s">
        <v>35</v>
      </c>
      <c r="C104" s="10" t="s">
        <v>28</v>
      </c>
      <c r="D104" s="10">
        <v>3897</v>
      </c>
      <c r="E104" s="8"/>
      <c r="F104" s="8"/>
      <c r="G104" s="8">
        <v>4292</v>
      </c>
      <c r="H104" s="8">
        <f>(F104/G104)*100</f>
        <v>0</v>
      </c>
      <c r="I104" s="2"/>
      <c r="J104" s="14"/>
      <c r="K104" s="14"/>
    </row>
    <row r="105" spans="1:11">
      <c r="A105" s="10" t="s">
        <v>36</v>
      </c>
      <c r="B105" s="10" t="s">
        <v>35</v>
      </c>
      <c r="C105" s="10" t="s">
        <v>84</v>
      </c>
      <c r="D105" s="10">
        <v>3492</v>
      </c>
      <c r="E105" s="8"/>
      <c r="F105" s="8"/>
      <c r="G105" s="8">
        <v>4292</v>
      </c>
      <c r="H105" s="8">
        <f>(F105/G105)*100</f>
        <v>0</v>
      </c>
      <c r="I105" s="2"/>
      <c r="J105" s="14"/>
      <c r="K105" s="14"/>
    </row>
    <row r="106" spans="1:11">
      <c r="A106" s="10" t="s">
        <v>36</v>
      </c>
      <c r="B106" s="10" t="s">
        <v>40</v>
      </c>
      <c r="C106" s="10" t="s">
        <v>32</v>
      </c>
      <c r="D106" s="10">
        <v>4678</v>
      </c>
      <c r="E106" s="8">
        <v>4678</v>
      </c>
      <c r="F106" s="8">
        <v>4678</v>
      </c>
      <c r="G106" s="8">
        <v>5081</v>
      </c>
      <c r="H106" s="8">
        <f>(F106/G106)*100</f>
        <v>92.068490454634912</v>
      </c>
      <c r="I106" s="2"/>
      <c r="J106" s="14"/>
      <c r="K106" s="14"/>
    </row>
    <row r="107" spans="1:11">
      <c r="A107" s="10" t="s">
        <v>36</v>
      </c>
      <c r="B107" s="10" t="s">
        <v>40</v>
      </c>
      <c r="C107" s="10" t="s">
        <v>28</v>
      </c>
      <c r="D107" s="10">
        <v>4649</v>
      </c>
      <c r="E107" s="8"/>
      <c r="F107" s="8"/>
      <c r="G107" s="8">
        <v>5081</v>
      </c>
      <c r="H107" s="8">
        <f>(F107/G107)*100</f>
        <v>0</v>
      </c>
      <c r="I107" s="2"/>
      <c r="J107" s="14"/>
      <c r="K107" s="14"/>
    </row>
    <row r="108" spans="1:11">
      <c r="A108" s="10" t="s">
        <v>36</v>
      </c>
      <c r="B108" s="10" t="s">
        <v>40</v>
      </c>
      <c r="C108" s="10" t="s">
        <v>84</v>
      </c>
      <c r="D108" s="10">
        <v>4199</v>
      </c>
      <c r="E108" s="8"/>
      <c r="F108" s="8"/>
      <c r="G108" s="8">
        <v>5081</v>
      </c>
      <c r="H108" s="8">
        <f>(F108/G108)*100</f>
        <v>0</v>
      </c>
      <c r="I108" s="2"/>
      <c r="J108" s="14"/>
      <c r="K108" s="14"/>
    </row>
    <row r="109" spans="1:11">
      <c r="A109" s="10" t="s">
        <v>36</v>
      </c>
      <c r="B109" s="10" t="s">
        <v>41</v>
      </c>
      <c r="C109" s="10" t="s">
        <v>32</v>
      </c>
      <c r="D109" s="10">
        <v>2597</v>
      </c>
      <c r="E109" s="8">
        <v>2597</v>
      </c>
      <c r="F109" s="8">
        <v>2597</v>
      </c>
      <c r="G109" s="8">
        <v>2772</v>
      </c>
      <c r="H109" s="8">
        <f>(F109/G109)*100</f>
        <v>93.686868686868678</v>
      </c>
      <c r="I109" s="2"/>
      <c r="J109" s="14"/>
      <c r="K109" s="14"/>
    </row>
    <row r="110" spans="1:11">
      <c r="A110" s="10" t="s">
        <v>36</v>
      </c>
      <c r="B110" s="10" t="s">
        <v>41</v>
      </c>
      <c r="C110" s="10" t="s">
        <v>28</v>
      </c>
      <c r="D110" s="10">
        <v>2564</v>
      </c>
      <c r="E110" s="8"/>
      <c r="F110" s="8"/>
      <c r="G110" s="8">
        <v>2772</v>
      </c>
      <c r="H110" s="8">
        <f>(F110/G110)*100</f>
        <v>0</v>
      </c>
      <c r="I110" s="2"/>
      <c r="J110" s="14"/>
      <c r="K110" s="14"/>
    </row>
    <row r="111" spans="1:11">
      <c r="A111" s="10" t="s">
        <v>36</v>
      </c>
      <c r="B111" s="10" t="s">
        <v>41</v>
      </c>
      <c r="C111" s="10" t="s">
        <v>84</v>
      </c>
      <c r="D111" s="10">
        <v>2163</v>
      </c>
      <c r="E111" s="8"/>
      <c r="F111" s="8"/>
      <c r="G111" s="8">
        <v>2772</v>
      </c>
      <c r="H111" s="8">
        <f>(F111/G111)*100</f>
        <v>0</v>
      </c>
      <c r="I111" s="2"/>
      <c r="J111" s="14"/>
      <c r="K111" s="14"/>
    </row>
    <row r="112" spans="1:11">
      <c r="A112" s="10" t="s">
        <v>36</v>
      </c>
      <c r="B112" s="10" t="s">
        <v>42</v>
      </c>
      <c r="C112" s="10" t="s">
        <v>32</v>
      </c>
      <c r="D112" s="10">
        <v>2705</v>
      </c>
      <c r="E112" s="8">
        <v>2705</v>
      </c>
      <c r="F112" s="8">
        <v>2705</v>
      </c>
      <c r="G112" s="8">
        <v>3007</v>
      </c>
      <c r="H112" s="8">
        <f>(F112/G112)*100</f>
        <v>89.956767542401067</v>
      </c>
      <c r="I112" s="2"/>
      <c r="J112" s="14"/>
      <c r="K112" s="14"/>
    </row>
    <row r="113" spans="1:11">
      <c r="A113" s="10" t="s">
        <v>36</v>
      </c>
      <c r="B113" s="10" t="s">
        <v>42</v>
      </c>
      <c r="C113" s="10" t="s">
        <v>28</v>
      </c>
      <c r="D113" s="10">
        <v>2666</v>
      </c>
      <c r="E113" s="8"/>
      <c r="F113" s="8"/>
      <c r="G113" s="8">
        <v>3007</v>
      </c>
      <c r="H113" s="8">
        <f>(F113/G113)*100</f>
        <v>0</v>
      </c>
      <c r="I113" s="2"/>
      <c r="J113" s="14"/>
      <c r="K113" s="14"/>
    </row>
    <row r="114" spans="1:11">
      <c r="A114" s="10" t="s">
        <v>36</v>
      </c>
      <c r="B114" s="10" t="s">
        <v>42</v>
      </c>
      <c r="C114" s="10" t="s">
        <v>84</v>
      </c>
      <c r="D114" s="10">
        <v>2472</v>
      </c>
      <c r="E114" s="8"/>
      <c r="F114" s="8"/>
      <c r="G114" s="8">
        <v>3007</v>
      </c>
      <c r="H114" s="8">
        <f>(F114/G114)*100</f>
        <v>0</v>
      </c>
      <c r="I114" s="2"/>
      <c r="J114" s="14"/>
      <c r="K114" s="14"/>
    </row>
    <row r="115" spans="1:11">
      <c r="A115" s="10" t="s">
        <v>36</v>
      </c>
      <c r="B115" s="10" t="s">
        <v>43</v>
      </c>
      <c r="C115" s="10" t="s">
        <v>32</v>
      </c>
      <c r="D115" s="10">
        <v>953</v>
      </c>
      <c r="E115" s="8">
        <v>953</v>
      </c>
      <c r="F115" s="8">
        <v>953</v>
      </c>
      <c r="G115" s="8">
        <v>1018</v>
      </c>
      <c r="H115" s="8">
        <f>(F115/G115)*100</f>
        <v>93.614931237721024</v>
      </c>
      <c r="I115" s="2"/>
      <c r="J115" s="14"/>
      <c r="K115" s="14"/>
    </row>
    <row r="116" spans="1:11">
      <c r="A116" s="10" t="s">
        <v>36</v>
      </c>
      <c r="B116" s="10" t="s">
        <v>43</v>
      </c>
      <c r="C116" s="10" t="s">
        <v>28</v>
      </c>
      <c r="D116" s="10">
        <v>946</v>
      </c>
      <c r="E116" s="8"/>
      <c r="F116" s="8"/>
      <c r="G116" s="8">
        <v>1018</v>
      </c>
      <c r="H116" s="8">
        <f>(F116/G116)*100</f>
        <v>0</v>
      </c>
      <c r="I116" s="2"/>
      <c r="J116" s="14"/>
      <c r="K116" s="14"/>
    </row>
    <row r="117" spans="1:11">
      <c r="A117" s="10" t="s">
        <v>36</v>
      </c>
      <c r="B117" s="10" t="s">
        <v>43</v>
      </c>
      <c r="C117" s="10" t="s">
        <v>84</v>
      </c>
      <c r="D117" s="10">
        <v>813</v>
      </c>
      <c r="E117" s="8"/>
      <c r="F117" s="8"/>
      <c r="G117" s="8">
        <v>1018</v>
      </c>
      <c r="H117" s="8">
        <f>(F117/G117)*100</f>
        <v>0</v>
      </c>
      <c r="I117" s="2"/>
      <c r="J117" s="14"/>
      <c r="K117" s="14"/>
    </row>
    <row r="118" spans="1:11">
      <c r="A118" s="10" t="s">
        <v>36</v>
      </c>
      <c r="B118" s="10" t="s">
        <v>44</v>
      </c>
      <c r="C118" s="10" t="s">
        <v>32</v>
      </c>
      <c r="D118" s="10">
        <v>2668</v>
      </c>
      <c r="E118" s="8">
        <v>2668</v>
      </c>
      <c r="F118" s="8">
        <v>2668</v>
      </c>
      <c r="G118" s="8">
        <v>2862</v>
      </c>
      <c r="H118" s="8">
        <f>(F118/G118)*100</f>
        <v>93.22152341020265</v>
      </c>
      <c r="I118" s="2"/>
      <c r="J118" s="14"/>
      <c r="K118" s="14"/>
    </row>
    <row r="119" spans="1:11">
      <c r="A119" s="10" t="s">
        <v>36</v>
      </c>
      <c r="B119" s="10" t="s">
        <v>44</v>
      </c>
      <c r="C119" s="10" t="s">
        <v>28</v>
      </c>
      <c r="D119" s="10">
        <v>2654</v>
      </c>
      <c r="E119" s="8"/>
      <c r="F119" s="8"/>
      <c r="G119" s="8">
        <v>2862</v>
      </c>
      <c r="H119" s="8">
        <f>(F119/G119)*100</f>
        <v>0</v>
      </c>
      <c r="I119" s="2"/>
      <c r="J119" s="14"/>
      <c r="K119" s="14"/>
    </row>
    <row r="120" spans="1:11">
      <c r="A120" s="10" t="s">
        <v>36</v>
      </c>
      <c r="B120" s="10" t="s">
        <v>44</v>
      </c>
      <c r="C120" s="10" t="s">
        <v>84</v>
      </c>
      <c r="D120" s="10">
        <v>2388</v>
      </c>
      <c r="E120" s="8"/>
      <c r="F120" s="8"/>
      <c r="G120" s="8">
        <v>2862</v>
      </c>
      <c r="H120" s="8">
        <f>(F120/G120)*100</f>
        <v>0</v>
      </c>
      <c r="I120" s="2"/>
      <c r="J120" s="14"/>
      <c r="K120" s="14"/>
    </row>
    <row r="121" spans="1:11">
      <c r="A121" s="10" t="s">
        <v>36</v>
      </c>
      <c r="B121" s="10" t="s">
        <v>45</v>
      </c>
      <c r="C121" s="10" t="s">
        <v>32</v>
      </c>
      <c r="D121" s="10">
        <v>15148</v>
      </c>
      <c r="E121" s="8">
        <v>15148</v>
      </c>
      <c r="F121" s="8">
        <v>15148</v>
      </c>
      <c r="G121" s="8">
        <v>17237</v>
      </c>
      <c r="H121" s="8">
        <f>(F121/G121)*100</f>
        <v>87.880721703312631</v>
      </c>
      <c r="I121" s="2"/>
      <c r="J121" s="14"/>
      <c r="K121" s="14"/>
    </row>
    <row r="122" spans="1:11">
      <c r="A122" s="10" t="s">
        <v>36</v>
      </c>
      <c r="B122" s="10" t="s">
        <v>45</v>
      </c>
      <c r="C122" s="10" t="s">
        <v>28</v>
      </c>
      <c r="D122" s="10">
        <v>14952</v>
      </c>
      <c r="E122" s="8"/>
      <c r="F122" s="8"/>
      <c r="G122" s="8">
        <v>17237</v>
      </c>
      <c r="H122" s="8">
        <f>(F122/G122)*100</f>
        <v>0</v>
      </c>
      <c r="I122" s="2"/>
      <c r="J122" s="14"/>
      <c r="K122" s="14"/>
    </row>
    <row r="123" spans="1:11">
      <c r="A123" s="10" t="s">
        <v>36</v>
      </c>
      <c r="B123" s="10" t="s">
        <v>45</v>
      </c>
      <c r="C123" s="10" t="s">
        <v>84</v>
      </c>
      <c r="D123" s="10">
        <v>12109</v>
      </c>
      <c r="E123" s="8"/>
      <c r="F123" s="8"/>
      <c r="G123" s="8">
        <v>17237</v>
      </c>
      <c r="H123" s="8">
        <f>(F123/G123)*100</f>
        <v>0</v>
      </c>
      <c r="I123" s="2"/>
      <c r="J123" s="14"/>
      <c r="K123" s="14"/>
    </row>
    <row r="124" spans="1:11">
      <c r="A124" s="10" t="s">
        <v>36</v>
      </c>
      <c r="B124" s="10" t="s">
        <v>46</v>
      </c>
      <c r="C124" s="10" t="s">
        <v>32</v>
      </c>
      <c r="D124" s="10">
        <v>11901</v>
      </c>
      <c r="E124" s="8">
        <v>11901</v>
      </c>
      <c r="F124" s="8">
        <v>11901</v>
      </c>
      <c r="G124" s="8">
        <v>13125</v>
      </c>
      <c r="H124" s="8">
        <f>(F124/G124)*100</f>
        <v>90.674285714285716</v>
      </c>
      <c r="I124" s="2"/>
      <c r="J124" s="14"/>
      <c r="K124" s="14"/>
    </row>
    <row r="125" spans="1:11">
      <c r="A125" s="10" t="s">
        <v>36</v>
      </c>
      <c r="B125" s="10" t="s">
        <v>46</v>
      </c>
      <c r="C125" s="10" t="s">
        <v>28</v>
      </c>
      <c r="D125" s="10">
        <v>11728</v>
      </c>
      <c r="E125" s="8"/>
      <c r="F125" s="8"/>
      <c r="G125" s="8">
        <v>13125</v>
      </c>
      <c r="H125" s="8">
        <f>(F125/G125)*100</f>
        <v>0</v>
      </c>
      <c r="I125" s="2"/>
      <c r="J125" s="14"/>
      <c r="K125" s="14"/>
    </row>
    <row r="126" spans="1:11">
      <c r="A126" s="10" t="s">
        <v>36</v>
      </c>
      <c r="B126" s="10" t="s">
        <v>46</v>
      </c>
      <c r="C126" s="10" t="s">
        <v>84</v>
      </c>
      <c r="D126" s="10">
        <v>11255</v>
      </c>
      <c r="E126" s="8"/>
      <c r="F126" s="8"/>
      <c r="G126" s="8">
        <v>13125</v>
      </c>
      <c r="H126" s="8">
        <f>(F126/G126)*100</f>
        <v>0</v>
      </c>
      <c r="I126" s="2"/>
      <c r="J126" s="14"/>
      <c r="K126" s="14"/>
    </row>
    <row r="127" spans="1:11">
      <c r="A127" s="10" t="s">
        <v>36</v>
      </c>
      <c r="B127" s="10" t="s">
        <v>47</v>
      </c>
      <c r="C127" s="10" t="s">
        <v>32</v>
      </c>
      <c r="D127" s="10">
        <v>2936</v>
      </c>
      <c r="E127" s="8">
        <v>2936</v>
      </c>
      <c r="F127" s="8">
        <v>2936</v>
      </c>
      <c r="G127" s="8">
        <v>3090</v>
      </c>
      <c r="H127" s="8">
        <f>(F127/G127)*100</f>
        <v>95.016181229773466</v>
      </c>
      <c r="I127" s="2"/>
      <c r="J127" s="14"/>
      <c r="K127" s="14"/>
    </row>
    <row r="128" spans="1:11">
      <c r="A128" s="10" t="s">
        <v>36</v>
      </c>
      <c r="B128" s="10" t="s">
        <v>47</v>
      </c>
      <c r="C128" s="10" t="s">
        <v>28</v>
      </c>
      <c r="D128" s="10">
        <v>2923</v>
      </c>
      <c r="E128" s="8"/>
      <c r="F128" s="8"/>
      <c r="G128" s="8">
        <v>3090</v>
      </c>
      <c r="H128" s="8">
        <f>(F128/G128)*100</f>
        <v>0</v>
      </c>
      <c r="I128" s="2"/>
      <c r="J128" s="14"/>
      <c r="K128" s="14"/>
    </row>
    <row r="129" spans="1:11">
      <c r="A129" s="10" t="s">
        <v>36</v>
      </c>
      <c r="B129" s="10" t="s">
        <v>47</v>
      </c>
      <c r="C129" s="10" t="s">
        <v>84</v>
      </c>
      <c r="D129" s="10">
        <v>2693</v>
      </c>
      <c r="E129" s="8"/>
      <c r="F129" s="8"/>
      <c r="G129" s="8">
        <v>3090</v>
      </c>
      <c r="H129" s="8">
        <f>(F129/G129)*100</f>
        <v>0</v>
      </c>
      <c r="I129" s="2"/>
      <c r="J129" s="14"/>
      <c r="K129" s="14"/>
    </row>
    <row r="130" spans="1:11">
      <c r="A130" s="10" t="s">
        <v>36</v>
      </c>
      <c r="B130" s="10" t="s">
        <v>48</v>
      </c>
      <c r="C130" s="10" t="s">
        <v>32</v>
      </c>
      <c r="D130" s="10">
        <v>1341</v>
      </c>
      <c r="E130" s="8">
        <v>1341</v>
      </c>
      <c r="F130" s="8">
        <v>1341</v>
      </c>
      <c r="G130" s="8">
        <v>1456</v>
      </c>
      <c r="H130" s="8">
        <f>(F130/G130)*100</f>
        <v>92.10164835164835</v>
      </c>
      <c r="I130" s="2"/>
      <c r="J130" s="14"/>
      <c r="K130" s="14"/>
    </row>
    <row r="131" spans="1:11">
      <c r="A131" s="10" t="s">
        <v>36</v>
      </c>
      <c r="B131" s="10" t="s">
        <v>48</v>
      </c>
      <c r="C131" s="10" t="s">
        <v>28</v>
      </c>
      <c r="D131" s="10">
        <v>1330</v>
      </c>
      <c r="E131" s="8"/>
      <c r="F131" s="8"/>
      <c r="G131" s="8">
        <v>1456</v>
      </c>
      <c r="H131" s="8">
        <f>(F131/G131)*100</f>
        <v>0</v>
      </c>
      <c r="I131" s="2"/>
      <c r="J131" s="14"/>
      <c r="K131" s="14"/>
    </row>
    <row r="132" spans="1:11">
      <c r="A132" s="10" t="s">
        <v>36</v>
      </c>
      <c r="B132" s="10" t="s">
        <v>48</v>
      </c>
      <c r="C132" s="10" t="s">
        <v>84</v>
      </c>
      <c r="D132" s="10">
        <v>1242</v>
      </c>
      <c r="E132" s="8"/>
      <c r="F132" s="8"/>
      <c r="G132" s="8">
        <v>1456</v>
      </c>
      <c r="H132" s="8">
        <f>(F132/G132)*100</f>
        <v>0</v>
      </c>
      <c r="I132" s="2"/>
      <c r="J132" s="14"/>
      <c r="K132" s="14"/>
    </row>
    <row r="133" spans="1:11">
      <c r="A133" s="10" t="s">
        <v>36</v>
      </c>
      <c r="B133" s="10" t="s">
        <v>49</v>
      </c>
      <c r="C133" s="10" t="s">
        <v>32</v>
      </c>
      <c r="D133" s="10">
        <v>9171</v>
      </c>
      <c r="E133" s="8">
        <v>9171</v>
      </c>
      <c r="F133" s="8">
        <v>9171</v>
      </c>
      <c r="G133" s="8">
        <v>9656</v>
      </c>
      <c r="H133" s="8">
        <f>(F133/G133)*100</f>
        <v>94.977216238608122</v>
      </c>
      <c r="I133" s="2"/>
      <c r="J133" s="14"/>
      <c r="K133" s="14"/>
    </row>
    <row r="134" spans="1:11">
      <c r="A134" s="10" t="s">
        <v>36</v>
      </c>
      <c r="B134" s="10" t="s">
        <v>49</v>
      </c>
      <c r="C134" s="10" t="s">
        <v>28</v>
      </c>
      <c r="D134" s="10">
        <v>9094</v>
      </c>
      <c r="E134" s="8"/>
      <c r="F134" s="8"/>
      <c r="G134" s="8">
        <v>9656</v>
      </c>
      <c r="H134" s="8">
        <f>(F134/G134)*100</f>
        <v>0</v>
      </c>
      <c r="I134" s="2"/>
      <c r="J134" s="14"/>
      <c r="K134" s="14"/>
    </row>
    <row r="135" spans="1:11">
      <c r="A135" s="10" t="s">
        <v>36</v>
      </c>
      <c r="B135" s="10" t="s">
        <v>49</v>
      </c>
      <c r="C135" s="10" t="s">
        <v>84</v>
      </c>
      <c r="D135" s="10">
        <v>8368</v>
      </c>
      <c r="E135" s="8"/>
      <c r="F135" s="8"/>
      <c r="G135" s="8">
        <v>9656</v>
      </c>
      <c r="H135" s="8">
        <f>(F135/G135)*100</f>
        <v>0</v>
      </c>
      <c r="I135" s="2"/>
      <c r="J135" s="14"/>
      <c r="K135" s="14"/>
    </row>
    <row r="136" spans="1:11">
      <c r="A136" s="10" t="s">
        <v>36</v>
      </c>
      <c r="B136" s="10" t="s">
        <v>50</v>
      </c>
      <c r="C136" s="10" t="s">
        <v>32</v>
      </c>
      <c r="D136" s="10">
        <v>397</v>
      </c>
      <c r="E136" s="8">
        <v>397</v>
      </c>
      <c r="F136" s="8">
        <v>397</v>
      </c>
      <c r="G136" s="8">
        <v>427</v>
      </c>
      <c r="H136" s="8">
        <f>(F136/G136)*100</f>
        <v>92.974238875878228</v>
      </c>
      <c r="I136" s="2"/>
      <c r="J136" s="14"/>
      <c r="K136" s="14"/>
    </row>
    <row r="137" spans="1:11">
      <c r="A137" s="10" t="s">
        <v>36</v>
      </c>
      <c r="B137" s="10" t="s">
        <v>50</v>
      </c>
      <c r="C137" s="10" t="s">
        <v>28</v>
      </c>
      <c r="D137" s="10">
        <v>396</v>
      </c>
      <c r="E137" s="8"/>
      <c r="F137" s="8"/>
      <c r="G137" s="8">
        <v>427</v>
      </c>
      <c r="H137" s="8">
        <f>(F137/G137)*100</f>
        <v>0</v>
      </c>
      <c r="I137" s="2"/>
      <c r="J137" s="14"/>
      <c r="K137" s="14"/>
    </row>
    <row r="138" spans="1:11">
      <c r="A138" s="10" t="s">
        <v>36</v>
      </c>
      <c r="B138" s="10" t="s">
        <v>50</v>
      </c>
      <c r="C138" s="10" t="s">
        <v>84</v>
      </c>
      <c r="D138" s="10">
        <v>336</v>
      </c>
      <c r="E138" s="8"/>
      <c r="F138" s="8"/>
      <c r="G138" s="8">
        <v>427</v>
      </c>
      <c r="H138" s="8">
        <f>(F138/G138)*100</f>
        <v>0</v>
      </c>
      <c r="I138" s="2"/>
      <c r="J138" s="14"/>
      <c r="K138" s="14"/>
    </row>
    <row r="139" spans="1:11">
      <c r="A139" s="10" t="s">
        <v>36</v>
      </c>
      <c r="B139" s="10" t="s">
        <v>51</v>
      </c>
      <c r="C139" s="10" t="s">
        <v>32</v>
      </c>
      <c r="D139" s="10">
        <v>5806</v>
      </c>
      <c r="E139" s="8">
        <v>5806</v>
      </c>
      <c r="F139" s="8">
        <v>5806</v>
      </c>
      <c r="G139" s="8">
        <v>6448</v>
      </c>
      <c r="H139" s="8">
        <f>(F139/G139)*100</f>
        <v>90.043424317617877</v>
      </c>
      <c r="I139" s="2"/>
      <c r="J139" s="14"/>
      <c r="K139" s="14"/>
    </row>
    <row r="140" spans="1:11">
      <c r="A140" s="10" t="s">
        <v>36</v>
      </c>
      <c r="B140" s="10" t="s">
        <v>51</v>
      </c>
      <c r="C140" s="10" t="s">
        <v>28</v>
      </c>
      <c r="D140" s="10">
        <v>5705</v>
      </c>
      <c r="E140" s="8"/>
      <c r="F140" s="8"/>
      <c r="G140" s="8">
        <v>6448</v>
      </c>
      <c r="H140" s="8">
        <f>(F140/G140)*100</f>
        <v>0</v>
      </c>
      <c r="I140" s="2"/>
      <c r="J140" s="14"/>
      <c r="K140" s="14"/>
    </row>
    <row r="141" spans="1:11">
      <c r="A141" s="10" t="s">
        <v>36</v>
      </c>
      <c r="B141" s="10" t="s">
        <v>51</v>
      </c>
      <c r="C141" s="10" t="s">
        <v>84</v>
      </c>
      <c r="D141" s="10">
        <v>5194</v>
      </c>
      <c r="E141" s="8"/>
      <c r="F141" s="8"/>
      <c r="G141" s="8">
        <v>6448</v>
      </c>
      <c r="H141" s="8">
        <f>(F141/G141)*100</f>
        <v>0</v>
      </c>
      <c r="I141" s="2"/>
      <c r="J141" s="14"/>
      <c r="K141" s="14"/>
    </row>
    <row r="142" spans="1:11">
      <c r="A142" s="10" t="s">
        <v>36</v>
      </c>
      <c r="B142" s="10" t="s">
        <v>52</v>
      </c>
      <c r="C142" s="10" t="s">
        <v>32</v>
      </c>
      <c r="D142" s="10">
        <v>1618</v>
      </c>
      <c r="E142" s="8">
        <v>1618</v>
      </c>
      <c r="F142" s="8">
        <v>1618</v>
      </c>
      <c r="G142" s="8">
        <v>1659</v>
      </c>
      <c r="H142" s="8">
        <f>(F142/G142)*100</f>
        <v>97.528631705846891</v>
      </c>
      <c r="I142" s="2"/>
      <c r="J142" s="14"/>
      <c r="K142" s="14"/>
    </row>
    <row r="143" spans="1:11">
      <c r="A143" s="10" t="s">
        <v>36</v>
      </c>
      <c r="B143" s="10" t="s">
        <v>52</v>
      </c>
      <c r="C143" s="10" t="s">
        <v>28</v>
      </c>
      <c r="D143" s="10">
        <v>1609</v>
      </c>
      <c r="E143" s="8"/>
      <c r="F143" s="8"/>
      <c r="G143" s="8">
        <v>1659</v>
      </c>
      <c r="H143" s="8">
        <f>(F143/G143)*100</f>
        <v>0</v>
      </c>
      <c r="I143" s="2"/>
      <c r="J143" s="14"/>
      <c r="K143" s="14"/>
    </row>
    <row r="144" spans="1:11">
      <c r="A144" s="10" t="s">
        <v>36</v>
      </c>
      <c r="B144" s="10" t="s">
        <v>52</v>
      </c>
      <c r="C144" s="10" t="s">
        <v>84</v>
      </c>
      <c r="D144" s="10">
        <v>1551</v>
      </c>
      <c r="E144" s="8"/>
      <c r="F144" s="8"/>
      <c r="G144" s="8">
        <v>1659</v>
      </c>
      <c r="H144" s="8">
        <f>(F144/G144)*100</f>
        <v>0</v>
      </c>
      <c r="I144" s="2"/>
      <c r="J144" s="14"/>
      <c r="K144" s="14"/>
    </row>
    <row r="145" spans="1:11">
      <c r="A145" s="10" t="s">
        <v>36</v>
      </c>
      <c r="B145" s="10" t="s">
        <v>53</v>
      </c>
      <c r="C145" s="10" t="s">
        <v>32</v>
      </c>
      <c r="D145" s="10">
        <v>30227</v>
      </c>
      <c r="E145" s="8">
        <v>30227</v>
      </c>
      <c r="F145" s="8">
        <v>30227</v>
      </c>
      <c r="G145" s="8">
        <v>33511</v>
      </c>
      <c r="H145" s="8">
        <f>(F145/G145)*100</f>
        <v>90.200232759392435</v>
      </c>
      <c r="I145" s="2"/>
      <c r="J145" s="14"/>
      <c r="K145" s="14"/>
    </row>
    <row r="146" spans="1:11">
      <c r="A146" s="10" t="s">
        <v>36</v>
      </c>
      <c r="B146" s="10" t="s">
        <v>53</v>
      </c>
      <c r="C146" s="10" t="s">
        <v>28</v>
      </c>
      <c r="D146" s="10">
        <v>29750</v>
      </c>
      <c r="E146" s="8"/>
      <c r="F146" s="8"/>
      <c r="G146" s="8">
        <v>33511</v>
      </c>
      <c r="H146" s="8">
        <f>(F146/G146)*100</f>
        <v>0</v>
      </c>
      <c r="I146" s="2"/>
      <c r="J146" s="14"/>
      <c r="K146" s="14"/>
    </row>
    <row r="147" spans="1:11">
      <c r="A147" s="10" t="s">
        <v>36</v>
      </c>
      <c r="B147" s="10" t="s">
        <v>53</v>
      </c>
      <c r="C147" s="10" t="s">
        <v>84</v>
      </c>
      <c r="D147" s="10">
        <v>25601</v>
      </c>
      <c r="E147" s="8"/>
      <c r="F147" s="8"/>
      <c r="G147" s="8">
        <v>33511</v>
      </c>
      <c r="H147" s="8">
        <f>(F147/G147)*100</f>
        <v>0</v>
      </c>
      <c r="I147" s="2"/>
      <c r="J147" s="14"/>
      <c r="K147" s="14"/>
    </row>
    <row r="148" spans="1:11">
      <c r="A148" s="10" t="s">
        <v>36</v>
      </c>
      <c r="B148" s="10" t="s">
        <v>54</v>
      </c>
      <c r="C148" s="10" t="s">
        <v>32</v>
      </c>
      <c r="D148" s="10">
        <v>3817</v>
      </c>
      <c r="E148" s="8">
        <v>3817</v>
      </c>
      <c r="F148" s="8">
        <v>3817</v>
      </c>
      <c r="G148" s="8">
        <v>4560</v>
      </c>
      <c r="H148" s="8">
        <f>(F148/G148)*100</f>
        <v>83.706140350877192</v>
      </c>
      <c r="I148" s="2"/>
      <c r="J148" s="14"/>
      <c r="K148" s="14"/>
    </row>
    <row r="149" spans="1:11">
      <c r="A149" s="10" t="s">
        <v>36</v>
      </c>
      <c r="B149" s="10" t="s">
        <v>54</v>
      </c>
      <c r="C149" s="10" t="s">
        <v>28</v>
      </c>
      <c r="D149" s="10">
        <v>3701</v>
      </c>
      <c r="E149" s="8"/>
      <c r="F149" s="8"/>
      <c r="G149" s="8">
        <v>4560</v>
      </c>
      <c r="H149" s="8">
        <f>(F149/G149)*100</f>
        <v>0</v>
      </c>
      <c r="I149" s="2"/>
      <c r="J149" s="14"/>
      <c r="K149" s="14"/>
    </row>
    <row r="150" spans="1:11">
      <c r="A150" s="10" t="s">
        <v>36</v>
      </c>
      <c r="B150" s="10" t="s">
        <v>54</v>
      </c>
      <c r="C150" s="10" t="s">
        <v>84</v>
      </c>
      <c r="D150" s="10">
        <v>3288</v>
      </c>
      <c r="E150" s="8"/>
      <c r="F150" s="8"/>
      <c r="G150" s="8">
        <v>4560</v>
      </c>
      <c r="H150" s="8">
        <f>(F150/G150)*100</f>
        <v>0</v>
      </c>
      <c r="I150" s="2"/>
      <c r="J150" s="14"/>
      <c r="K150" s="14"/>
    </row>
    <row r="151" spans="1:11">
      <c r="A151" s="10" t="s">
        <v>36</v>
      </c>
      <c r="B151" s="10" t="s">
        <v>55</v>
      </c>
      <c r="C151" s="10" t="s">
        <v>32</v>
      </c>
      <c r="D151" s="10">
        <v>20791</v>
      </c>
      <c r="E151" s="8">
        <v>20791</v>
      </c>
      <c r="F151" s="8">
        <v>20791</v>
      </c>
      <c r="G151" s="8">
        <v>22230</v>
      </c>
      <c r="H151" s="8">
        <f>(F151/G151)*100</f>
        <v>93.526765632028784</v>
      </c>
      <c r="I151" s="2"/>
      <c r="J151" s="14"/>
      <c r="K151" s="14"/>
    </row>
    <row r="152" spans="1:11">
      <c r="A152" s="10" t="s">
        <v>36</v>
      </c>
      <c r="B152" s="10" t="s">
        <v>55</v>
      </c>
      <c r="C152" s="10" t="s">
        <v>28</v>
      </c>
      <c r="D152" s="10">
        <v>20604</v>
      </c>
      <c r="E152" s="8"/>
      <c r="F152" s="8"/>
      <c r="G152" s="8">
        <v>22230</v>
      </c>
      <c r="H152" s="8">
        <f>(F152/G152)*100</f>
        <v>0</v>
      </c>
      <c r="I152" s="2"/>
      <c r="J152" s="14"/>
      <c r="K152" s="14"/>
    </row>
    <row r="153" spans="1:11">
      <c r="A153" s="10" t="s">
        <v>36</v>
      </c>
      <c r="B153" s="10" t="s">
        <v>55</v>
      </c>
      <c r="C153" s="10" t="s">
        <v>84</v>
      </c>
      <c r="D153" s="10">
        <v>17621</v>
      </c>
      <c r="E153" s="8"/>
      <c r="F153" s="8"/>
      <c r="G153" s="8">
        <v>22230</v>
      </c>
      <c r="H153" s="8">
        <f>(F153/G153)*100</f>
        <v>0</v>
      </c>
      <c r="I153" s="2"/>
      <c r="J153" s="14"/>
      <c r="K153" s="14"/>
    </row>
    <row r="154" spans="1:11">
      <c r="A154" s="10" t="s">
        <v>36</v>
      </c>
      <c r="B154" s="10" t="s">
        <v>56</v>
      </c>
      <c r="C154" s="10" t="s">
        <v>32</v>
      </c>
      <c r="D154" s="10">
        <v>726</v>
      </c>
      <c r="E154" s="8">
        <v>726</v>
      </c>
      <c r="F154" s="8">
        <v>726</v>
      </c>
      <c r="G154" s="8">
        <v>783</v>
      </c>
      <c r="H154" s="8">
        <f>(F154/G154)*100</f>
        <v>92.720306513409966</v>
      </c>
      <c r="I154" s="2"/>
      <c r="J154" s="14"/>
      <c r="K154" s="14"/>
    </row>
    <row r="155" spans="1:11">
      <c r="A155" s="10" t="s">
        <v>36</v>
      </c>
      <c r="B155" s="10" t="s">
        <v>56</v>
      </c>
      <c r="C155" s="10" t="s">
        <v>28</v>
      </c>
      <c r="D155" s="10">
        <v>717</v>
      </c>
      <c r="E155" s="8"/>
      <c r="F155" s="8"/>
      <c r="G155" s="8">
        <v>783</v>
      </c>
      <c r="H155" s="8">
        <f>(F155/G155)*100</f>
        <v>0</v>
      </c>
      <c r="I155" s="2"/>
      <c r="J155" s="14"/>
      <c r="K155" s="14"/>
    </row>
    <row r="156" spans="1:11">
      <c r="A156" s="10" t="s">
        <v>36</v>
      </c>
      <c r="B156" s="10" t="s">
        <v>56</v>
      </c>
      <c r="C156" s="10" t="s">
        <v>84</v>
      </c>
      <c r="D156" s="10">
        <v>680</v>
      </c>
      <c r="E156" s="8"/>
      <c r="F156" s="8"/>
      <c r="G156" s="8">
        <v>783</v>
      </c>
      <c r="H156" s="8">
        <f>(F156/G156)*100</f>
        <v>0</v>
      </c>
      <c r="I156" s="2"/>
      <c r="J156" s="14"/>
      <c r="K156" s="14"/>
    </row>
    <row r="157" spans="1:11">
      <c r="A157" s="10" t="s">
        <v>36</v>
      </c>
      <c r="B157" s="10" t="s">
        <v>57</v>
      </c>
      <c r="C157" s="10" t="s">
        <v>32</v>
      </c>
      <c r="D157" s="10">
        <v>16683</v>
      </c>
      <c r="E157" s="8">
        <v>16683</v>
      </c>
      <c r="F157" s="8">
        <v>16683</v>
      </c>
      <c r="G157" s="8">
        <v>17997</v>
      </c>
      <c r="H157" s="8">
        <f>(F157/G157)*100</f>
        <v>92.698783130521761</v>
      </c>
      <c r="I157" s="2"/>
      <c r="J157" s="14"/>
      <c r="K157" s="14"/>
    </row>
    <row r="158" spans="1:11">
      <c r="A158" s="10" t="s">
        <v>36</v>
      </c>
      <c r="B158" s="10" t="s">
        <v>57</v>
      </c>
      <c r="C158" s="10" t="s">
        <v>28</v>
      </c>
      <c r="D158" s="10">
        <v>16431</v>
      </c>
      <c r="E158" s="8"/>
      <c r="F158" s="8"/>
      <c r="G158" s="8">
        <v>17997</v>
      </c>
      <c r="H158" s="8">
        <f>(F158/G158)*100</f>
        <v>0</v>
      </c>
      <c r="I158" s="2"/>
      <c r="J158" s="14"/>
      <c r="K158" s="14"/>
    </row>
    <row r="159" spans="1:11">
      <c r="A159" s="10" t="s">
        <v>36</v>
      </c>
      <c r="B159" s="10" t="s">
        <v>57</v>
      </c>
      <c r="C159" s="10" t="s">
        <v>84</v>
      </c>
      <c r="D159" s="10">
        <v>15720</v>
      </c>
      <c r="E159" s="8"/>
      <c r="F159" s="8"/>
      <c r="G159" s="8">
        <v>17997</v>
      </c>
      <c r="H159" s="8">
        <f>(F159/G159)*100</f>
        <v>0</v>
      </c>
      <c r="I159" s="2"/>
      <c r="J159" s="14"/>
      <c r="K159" s="14"/>
    </row>
    <row r="160" spans="1:11">
      <c r="A160" s="10" t="s">
        <v>36</v>
      </c>
      <c r="B160" s="10" t="s">
        <v>34</v>
      </c>
      <c r="C160" s="10" t="s">
        <v>32</v>
      </c>
      <c r="D160" s="10">
        <v>5508</v>
      </c>
      <c r="E160" s="8">
        <v>5508</v>
      </c>
      <c r="F160" s="8">
        <v>5508</v>
      </c>
      <c r="G160" s="8">
        <v>5708</v>
      </c>
      <c r="H160" s="8">
        <f>(F160/G160)*100</f>
        <v>96.496145760336375</v>
      </c>
      <c r="I160" s="2"/>
      <c r="J160" s="14"/>
      <c r="K160" s="14"/>
    </row>
    <row r="161" spans="1:11">
      <c r="A161" s="10" t="s">
        <v>36</v>
      </c>
      <c r="B161" s="10" t="s">
        <v>34</v>
      </c>
      <c r="C161" s="10" t="s">
        <v>28</v>
      </c>
      <c r="D161" s="10">
        <v>5468</v>
      </c>
      <c r="E161" s="8"/>
      <c r="F161" s="8"/>
      <c r="G161" s="8">
        <v>5708</v>
      </c>
      <c r="H161" s="8">
        <f>(F161/G161)*100</f>
        <v>0</v>
      </c>
      <c r="I161" s="2"/>
      <c r="J161" s="14"/>
      <c r="K161" s="14"/>
    </row>
    <row r="162" spans="1:11">
      <c r="A162" s="10" t="s">
        <v>36</v>
      </c>
      <c r="B162" s="10" t="s">
        <v>34</v>
      </c>
      <c r="C162" s="10" t="s">
        <v>84</v>
      </c>
      <c r="D162" s="10">
        <v>5245</v>
      </c>
      <c r="E162" s="8"/>
      <c r="F162" s="8"/>
      <c r="G162" s="8">
        <v>5708</v>
      </c>
      <c r="H162" s="8">
        <f>(F162/G162)*100</f>
        <v>0</v>
      </c>
      <c r="I162" s="2"/>
      <c r="J162" s="14"/>
      <c r="K162" s="14"/>
    </row>
    <row r="163" spans="1:11">
      <c r="A163" s="10" t="s">
        <v>36</v>
      </c>
      <c r="B163" s="10" t="s">
        <v>58</v>
      </c>
      <c r="C163" s="10" t="s">
        <v>32</v>
      </c>
      <c r="D163" s="10">
        <v>9926</v>
      </c>
      <c r="E163" s="8">
        <v>9926</v>
      </c>
      <c r="F163" s="8">
        <v>9926</v>
      </c>
      <c r="G163" s="8">
        <v>10651</v>
      </c>
      <c r="H163" s="8">
        <f>(F163/G163)*100</f>
        <v>93.193127405877391</v>
      </c>
      <c r="I163" s="2"/>
      <c r="J163" s="14"/>
      <c r="K163" s="14"/>
    </row>
    <row r="164" spans="1:11">
      <c r="A164" s="10" t="s">
        <v>36</v>
      </c>
      <c r="B164" s="10" t="s">
        <v>58</v>
      </c>
      <c r="C164" s="10" t="s">
        <v>28</v>
      </c>
      <c r="D164" s="10">
        <v>9799</v>
      </c>
      <c r="E164" s="8"/>
      <c r="F164" s="8"/>
      <c r="G164" s="8">
        <v>10651</v>
      </c>
      <c r="H164" s="8">
        <f>(F164/G164)*100</f>
        <v>0</v>
      </c>
      <c r="I164" s="2"/>
      <c r="J164" s="14"/>
      <c r="K164" s="14"/>
    </row>
    <row r="165" spans="1:11">
      <c r="A165" s="10" t="s">
        <v>36</v>
      </c>
      <c r="B165" s="10" t="s">
        <v>58</v>
      </c>
      <c r="C165" s="10" t="s">
        <v>84</v>
      </c>
      <c r="D165" s="10">
        <v>9124</v>
      </c>
      <c r="E165" s="8"/>
      <c r="F165" s="8"/>
      <c r="G165" s="8">
        <v>10651</v>
      </c>
      <c r="H165" s="8">
        <f>(F165/G165)*100</f>
        <v>0</v>
      </c>
      <c r="I165" s="2"/>
      <c r="J165" s="14"/>
      <c r="K165" s="14"/>
    </row>
    <row r="166" spans="1:11">
      <c r="A166" s="10" t="s">
        <v>36</v>
      </c>
      <c r="B166" s="10" t="s">
        <v>59</v>
      </c>
      <c r="C166" s="10" t="s">
        <v>32</v>
      </c>
      <c r="D166" s="10">
        <v>1657</v>
      </c>
      <c r="E166" s="8">
        <v>1657</v>
      </c>
      <c r="F166" s="8">
        <v>1657</v>
      </c>
      <c r="G166" s="8">
        <v>1775</v>
      </c>
      <c r="H166" s="8">
        <f>(F166/G166)*100</f>
        <v>93.352112676056336</v>
      </c>
      <c r="I166" s="2"/>
      <c r="J166" s="14"/>
      <c r="K166" s="14"/>
    </row>
    <row r="167" spans="1:11">
      <c r="A167" s="10" t="s">
        <v>36</v>
      </c>
      <c r="B167" s="10" t="s">
        <v>59</v>
      </c>
      <c r="C167" s="10" t="s">
        <v>28</v>
      </c>
      <c r="D167" s="10">
        <v>1639</v>
      </c>
      <c r="E167" s="8"/>
      <c r="F167" s="8"/>
      <c r="G167" s="8">
        <v>1775</v>
      </c>
      <c r="H167" s="8">
        <f>(F167/G167)*100</f>
        <v>0</v>
      </c>
      <c r="I167" s="2"/>
      <c r="J167" s="14"/>
      <c r="K167" s="14"/>
    </row>
    <row r="168" spans="1:11">
      <c r="A168" s="10" t="s">
        <v>36</v>
      </c>
      <c r="B168" s="10" t="s">
        <v>59</v>
      </c>
      <c r="C168" s="10" t="s">
        <v>84</v>
      </c>
      <c r="D168" s="10">
        <v>1546</v>
      </c>
      <c r="E168" s="8"/>
      <c r="F168" s="8"/>
      <c r="G168" s="8">
        <v>1775</v>
      </c>
      <c r="H168" s="8">
        <f>(F168/G168)*100</f>
        <v>0</v>
      </c>
      <c r="I168" s="2"/>
      <c r="J168" s="14"/>
      <c r="K168" s="14"/>
    </row>
    <row r="169" spans="1:11">
      <c r="A169" s="10" t="s">
        <v>36</v>
      </c>
      <c r="B169" s="10" t="s">
        <v>60</v>
      </c>
      <c r="C169" s="10" t="s">
        <v>32</v>
      </c>
      <c r="D169" s="10">
        <v>351</v>
      </c>
      <c r="E169" s="8">
        <v>351</v>
      </c>
      <c r="F169" s="8">
        <v>351</v>
      </c>
      <c r="G169" s="8">
        <v>435</v>
      </c>
      <c r="H169" s="8">
        <f>(F169/G169)*100</f>
        <v>80.689655172413794</v>
      </c>
      <c r="I169" s="2"/>
      <c r="J169" s="14"/>
      <c r="K169" s="14"/>
    </row>
    <row r="170" spans="1:11">
      <c r="A170" s="10" t="s">
        <v>36</v>
      </c>
      <c r="B170" s="10" t="s">
        <v>60</v>
      </c>
      <c r="C170" s="10" t="s">
        <v>28</v>
      </c>
      <c r="D170" s="10">
        <v>335</v>
      </c>
      <c r="E170" s="8"/>
      <c r="F170" s="8"/>
      <c r="G170" s="8">
        <v>435</v>
      </c>
      <c r="H170" s="8">
        <f>(F170/G170)*100</f>
        <v>0</v>
      </c>
      <c r="I170" s="2"/>
      <c r="J170" s="14"/>
      <c r="K170" s="14"/>
    </row>
    <row r="171" spans="1:11">
      <c r="A171" s="10" t="s">
        <v>36</v>
      </c>
      <c r="B171" s="10" t="s">
        <v>60</v>
      </c>
      <c r="C171" s="10" t="s">
        <v>84</v>
      </c>
      <c r="D171" s="10">
        <v>290</v>
      </c>
      <c r="E171" s="8"/>
      <c r="F171" s="8"/>
      <c r="G171" s="8">
        <v>435</v>
      </c>
      <c r="H171" s="8">
        <f>(F171/G171)*100</f>
        <v>0</v>
      </c>
      <c r="I171" s="2"/>
      <c r="J171" s="14"/>
      <c r="K171" s="14"/>
    </row>
    <row r="172" spans="1:11">
      <c r="A172" s="10" t="s">
        <v>36</v>
      </c>
      <c r="B172" s="10" t="s">
        <v>61</v>
      </c>
      <c r="C172" s="10" t="s">
        <v>32</v>
      </c>
      <c r="D172" s="10">
        <v>13822</v>
      </c>
      <c r="E172" s="8">
        <v>13822</v>
      </c>
      <c r="F172" s="8">
        <v>13822</v>
      </c>
      <c r="G172" s="8">
        <v>14721</v>
      </c>
      <c r="H172" s="8">
        <f>(F172/G172)*100</f>
        <v>93.893077915902452</v>
      </c>
      <c r="I172" s="2"/>
      <c r="J172" s="14"/>
      <c r="K172" s="14"/>
    </row>
    <row r="173" spans="1:11">
      <c r="A173" s="10" t="s">
        <v>36</v>
      </c>
      <c r="B173" s="10" t="s">
        <v>61</v>
      </c>
      <c r="C173" s="10" t="s">
        <v>28</v>
      </c>
      <c r="D173" s="10">
        <v>13681</v>
      </c>
      <c r="E173" s="8"/>
      <c r="F173" s="8"/>
      <c r="G173" s="8">
        <v>14721</v>
      </c>
      <c r="H173" s="8">
        <f>(F173/G173)*100</f>
        <v>0</v>
      </c>
      <c r="I173" s="2"/>
      <c r="J173" s="14"/>
      <c r="K173" s="14"/>
    </row>
    <row r="174" spans="1:11">
      <c r="A174" s="10" t="s">
        <v>36</v>
      </c>
      <c r="B174" s="10" t="s">
        <v>61</v>
      </c>
      <c r="C174" s="10" t="s">
        <v>84</v>
      </c>
      <c r="D174" s="10">
        <v>12142</v>
      </c>
      <c r="E174" s="8"/>
      <c r="F174" s="8"/>
      <c r="G174" s="8">
        <v>14721</v>
      </c>
      <c r="H174" s="8">
        <f>(F174/G174)*100</f>
        <v>0</v>
      </c>
      <c r="I174" s="2"/>
      <c r="J174" s="14"/>
      <c r="K174" s="14"/>
    </row>
    <row r="175" spans="1:11">
      <c r="A175" s="10" t="s">
        <v>36</v>
      </c>
      <c r="B175" s="10" t="s">
        <v>62</v>
      </c>
      <c r="C175" s="10" t="s">
        <v>32</v>
      </c>
      <c r="D175" s="10">
        <v>4920</v>
      </c>
      <c r="E175" s="8">
        <v>4920</v>
      </c>
      <c r="F175" s="8">
        <v>4920</v>
      </c>
      <c r="G175" s="8">
        <v>5176</v>
      </c>
      <c r="H175" s="8">
        <f>(F175/G175)*100</f>
        <v>95.054095826893359</v>
      </c>
      <c r="I175" s="2"/>
      <c r="J175" s="14"/>
      <c r="K175" s="14"/>
    </row>
    <row r="176" spans="1:11">
      <c r="A176" s="10" t="s">
        <v>36</v>
      </c>
      <c r="B176" s="10" t="s">
        <v>62</v>
      </c>
      <c r="C176" s="10" t="s">
        <v>28</v>
      </c>
      <c r="D176" s="10">
        <v>4869</v>
      </c>
      <c r="E176" s="8"/>
      <c r="F176" s="8"/>
      <c r="G176" s="8">
        <v>5176</v>
      </c>
      <c r="H176" s="8">
        <f>(F176/G176)*100</f>
        <v>0</v>
      </c>
      <c r="I176" s="2"/>
      <c r="J176" s="14"/>
      <c r="K176" s="14"/>
    </row>
    <row r="177" spans="1:11">
      <c r="A177" s="10" t="s">
        <v>36</v>
      </c>
      <c r="B177" s="10" t="s">
        <v>62</v>
      </c>
      <c r="C177" s="10" t="s">
        <v>84</v>
      </c>
      <c r="D177" s="10">
        <v>4745</v>
      </c>
      <c r="E177" s="8"/>
      <c r="F177" s="8"/>
      <c r="G177" s="8">
        <v>5176</v>
      </c>
      <c r="H177" s="8">
        <f>(F177/G177)*100</f>
        <v>0</v>
      </c>
      <c r="I177" s="2"/>
      <c r="J177" s="14"/>
      <c r="K177" s="14"/>
    </row>
    <row r="178" spans="1:11">
      <c r="A178" s="10" t="s">
        <v>36</v>
      </c>
      <c r="B178" s="10" t="s">
        <v>63</v>
      </c>
      <c r="C178" s="10" t="s">
        <v>32</v>
      </c>
      <c r="D178" s="10">
        <v>4171</v>
      </c>
      <c r="E178" s="8">
        <v>4171</v>
      </c>
      <c r="F178" s="8">
        <v>4171</v>
      </c>
      <c r="G178" s="8">
        <v>4660</v>
      </c>
      <c r="H178" s="8">
        <f>(F178/G178)*100</f>
        <v>89.506437768240346</v>
      </c>
      <c r="I178" s="2"/>
      <c r="J178" s="14"/>
      <c r="K178" s="14"/>
    </row>
    <row r="179" spans="1:11">
      <c r="A179" s="10" t="s">
        <v>36</v>
      </c>
      <c r="B179" s="10" t="s">
        <v>63</v>
      </c>
      <c r="C179" s="10" t="s">
        <v>28</v>
      </c>
      <c r="D179" s="10">
        <v>4102</v>
      </c>
      <c r="E179" s="8"/>
      <c r="F179" s="8"/>
      <c r="G179" s="8">
        <v>4660</v>
      </c>
      <c r="H179" s="8">
        <f>(F179/G179)*100</f>
        <v>0</v>
      </c>
      <c r="I179" s="2"/>
      <c r="J179" s="14"/>
      <c r="K179" s="14"/>
    </row>
    <row r="180" spans="1:11">
      <c r="A180" s="10" t="s">
        <v>36</v>
      </c>
      <c r="B180" s="10" t="s">
        <v>63</v>
      </c>
      <c r="C180" s="10" t="s">
        <v>84</v>
      </c>
      <c r="D180" s="10">
        <v>3803</v>
      </c>
      <c r="E180" s="8"/>
      <c r="F180" s="8"/>
      <c r="G180" s="8">
        <v>4660</v>
      </c>
      <c r="H180" s="8">
        <f>(F180/G180)*100</f>
        <v>0</v>
      </c>
      <c r="I180" s="2"/>
      <c r="J180" s="14"/>
      <c r="K180" s="14"/>
    </row>
    <row r="181" spans="1:11">
      <c r="A181" s="10" t="s">
        <v>36</v>
      </c>
      <c r="B181" s="10" t="s">
        <v>64</v>
      </c>
      <c r="C181" s="10" t="s">
        <v>32</v>
      </c>
      <c r="D181" s="10">
        <v>861</v>
      </c>
      <c r="E181" s="8">
        <v>861</v>
      </c>
      <c r="F181" s="8">
        <v>861</v>
      </c>
      <c r="G181" s="8">
        <v>904</v>
      </c>
      <c r="H181" s="8">
        <f>(F181/G181)*100</f>
        <v>95.243362831858406</v>
      </c>
      <c r="I181" s="2"/>
      <c r="J181" s="14"/>
      <c r="K181" s="14"/>
    </row>
    <row r="182" spans="1:11">
      <c r="A182" s="10" t="s">
        <v>36</v>
      </c>
      <c r="B182" s="10" t="s">
        <v>64</v>
      </c>
      <c r="C182" s="10" t="s">
        <v>28</v>
      </c>
      <c r="D182" s="10">
        <v>853</v>
      </c>
      <c r="E182" s="8"/>
      <c r="F182" s="8"/>
      <c r="G182" s="8">
        <v>904</v>
      </c>
      <c r="H182" s="8">
        <f>(F182/G182)*100</f>
        <v>0</v>
      </c>
      <c r="I182" s="2"/>
      <c r="J182" s="14"/>
      <c r="K182" s="14"/>
    </row>
    <row r="183" spans="1:11">
      <c r="A183" s="10" t="s">
        <v>36</v>
      </c>
      <c r="B183" s="10" t="s">
        <v>64</v>
      </c>
      <c r="C183" s="10" t="s">
        <v>84</v>
      </c>
      <c r="D183" s="10">
        <v>783</v>
      </c>
      <c r="E183" s="8"/>
      <c r="F183" s="8"/>
      <c r="G183" s="8">
        <v>904</v>
      </c>
      <c r="H183" s="8">
        <f>(F183/G183)*100</f>
        <v>0</v>
      </c>
      <c r="I183" s="2"/>
      <c r="J183" s="14"/>
      <c r="K183" s="14"/>
    </row>
    <row r="184" spans="1:11">
      <c r="A184" s="10" t="s">
        <v>36</v>
      </c>
      <c r="B184" s="10" t="s">
        <v>65</v>
      </c>
      <c r="C184" s="10" t="s">
        <v>32</v>
      </c>
      <c r="D184" s="10">
        <v>14210</v>
      </c>
      <c r="E184" s="8">
        <v>14210</v>
      </c>
      <c r="F184" s="8">
        <v>14210</v>
      </c>
      <c r="G184" s="8">
        <v>15131</v>
      </c>
      <c r="H184" s="8">
        <f>(F184/G184)*100</f>
        <v>93.913158416495932</v>
      </c>
      <c r="I184" s="2"/>
      <c r="J184" s="14"/>
      <c r="K184" s="14"/>
    </row>
    <row r="185" spans="1:11">
      <c r="A185" s="10" t="s">
        <v>36</v>
      </c>
      <c r="B185" s="10" t="s">
        <v>65</v>
      </c>
      <c r="C185" s="10" t="s">
        <v>28</v>
      </c>
      <c r="D185" s="10">
        <v>14088</v>
      </c>
      <c r="E185" s="8"/>
      <c r="F185" s="8"/>
      <c r="G185" s="8">
        <v>15131</v>
      </c>
      <c r="H185" s="8">
        <f>(F185/G185)*100</f>
        <v>0</v>
      </c>
      <c r="I185" s="2"/>
      <c r="J185" s="14"/>
      <c r="K185" s="14"/>
    </row>
    <row r="186" spans="1:11">
      <c r="A186" s="10" t="s">
        <v>36</v>
      </c>
      <c r="B186" s="10" t="s">
        <v>65</v>
      </c>
      <c r="C186" s="10" t="s">
        <v>84</v>
      </c>
      <c r="D186" s="10">
        <v>11537</v>
      </c>
      <c r="E186" s="8"/>
      <c r="F186" s="8"/>
      <c r="G186" s="8">
        <v>15131</v>
      </c>
      <c r="H186" s="8">
        <f>(F186/G186)*100</f>
        <v>0</v>
      </c>
      <c r="I186" s="2"/>
      <c r="J186" s="14"/>
      <c r="K186" s="14"/>
    </row>
    <row r="187" spans="1:11">
      <c r="A187" s="10" t="s">
        <v>36</v>
      </c>
      <c r="B187" s="10" t="s">
        <v>66</v>
      </c>
      <c r="C187" s="10" t="s">
        <v>32</v>
      </c>
      <c r="D187" s="10">
        <v>6505</v>
      </c>
      <c r="E187" s="8">
        <v>6505</v>
      </c>
      <c r="F187" s="8">
        <v>6505</v>
      </c>
      <c r="G187" s="8">
        <v>6753</v>
      </c>
      <c r="H187" s="8">
        <f>(F187/G187)*100</f>
        <v>96.327558122316006</v>
      </c>
      <c r="I187" s="2"/>
      <c r="J187" s="14"/>
      <c r="K187" s="14"/>
    </row>
    <row r="188" spans="1:11">
      <c r="A188" s="10" t="s">
        <v>36</v>
      </c>
      <c r="B188" s="10" t="s">
        <v>66</v>
      </c>
      <c r="C188" s="10" t="s">
        <v>28</v>
      </c>
      <c r="D188" s="10">
        <v>6480</v>
      </c>
      <c r="E188" s="8"/>
      <c r="F188" s="8"/>
      <c r="G188" s="8">
        <v>6753</v>
      </c>
      <c r="H188" s="8">
        <f>(F188/G188)*100</f>
        <v>0</v>
      </c>
      <c r="I188" s="2"/>
      <c r="J188" s="14"/>
      <c r="K188" s="14"/>
    </row>
    <row r="189" spans="1:11">
      <c r="A189" s="10" t="s">
        <v>36</v>
      </c>
      <c r="B189" s="10" t="s">
        <v>66</v>
      </c>
      <c r="C189" s="10" t="s">
        <v>84</v>
      </c>
      <c r="D189" s="10">
        <v>6164</v>
      </c>
      <c r="E189" s="8"/>
      <c r="F189" s="8"/>
      <c r="G189" s="8">
        <v>6753</v>
      </c>
      <c r="H189" s="8">
        <f>(F189/G189)*100</f>
        <v>0</v>
      </c>
      <c r="I189" s="2"/>
      <c r="J189" s="14"/>
      <c r="K189" s="14"/>
    </row>
    <row r="190" spans="1:11">
      <c r="A190" s="10" t="s">
        <v>36</v>
      </c>
      <c r="B190" s="10" t="s">
        <v>67</v>
      </c>
      <c r="C190" s="10" t="s">
        <v>32</v>
      </c>
      <c r="D190" s="10">
        <v>229539</v>
      </c>
      <c r="E190" s="8">
        <v>229539</v>
      </c>
      <c r="F190" s="8">
        <v>229539</v>
      </c>
      <c r="G190" s="8">
        <v>246060</v>
      </c>
      <c r="H190" s="8">
        <f>(F190/G190)*100</f>
        <v>93.285783955132899</v>
      </c>
      <c r="I190" s="2"/>
      <c r="J190" s="14"/>
      <c r="K190" s="14"/>
    </row>
    <row r="191" spans="1:11">
      <c r="A191" s="10" t="s">
        <v>36</v>
      </c>
      <c r="B191" s="10" t="s">
        <v>67</v>
      </c>
      <c r="C191" s="10" t="s">
        <v>28</v>
      </c>
      <c r="D191" s="10">
        <v>227101</v>
      </c>
      <c r="E191" s="8"/>
      <c r="F191" s="8"/>
      <c r="G191" s="8">
        <v>246060</v>
      </c>
      <c r="H191" s="8">
        <f>(F191/G191)*100</f>
        <v>0</v>
      </c>
      <c r="I191" s="2"/>
      <c r="J191" s="14"/>
      <c r="K191" s="14"/>
    </row>
    <row r="192" spans="1:11">
      <c r="A192" s="10" t="s">
        <v>36</v>
      </c>
      <c r="B192" s="10" t="s">
        <v>67</v>
      </c>
      <c r="C192" s="10" t="s">
        <v>84</v>
      </c>
      <c r="D192" s="10">
        <v>169157</v>
      </c>
      <c r="E192" s="8"/>
      <c r="F192" s="8"/>
      <c r="G192" s="8">
        <v>246060</v>
      </c>
      <c r="H192" s="8">
        <f>(F192/G192)*100</f>
        <v>0</v>
      </c>
      <c r="I192" s="2"/>
      <c r="J192" s="14"/>
      <c r="K192" s="14"/>
    </row>
    <row r="193" spans="1:11">
      <c r="A193" s="10" t="s">
        <v>36</v>
      </c>
      <c r="B193" s="10" t="s">
        <v>68</v>
      </c>
      <c r="C193" s="10" t="s">
        <v>32</v>
      </c>
      <c r="D193" s="10">
        <v>999</v>
      </c>
      <c r="E193" s="8">
        <v>999</v>
      </c>
      <c r="F193" s="8">
        <v>999</v>
      </c>
      <c r="G193" s="8">
        <v>1037</v>
      </c>
      <c r="H193" s="8">
        <f>(F193/G193)*100</f>
        <v>96.335583413693342</v>
      </c>
      <c r="I193" s="2"/>
      <c r="J193" s="14"/>
      <c r="K193" s="14"/>
    </row>
    <row r="194" spans="1:11">
      <c r="A194" s="10" t="s">
        <v>36</v>
      </c>
      <c r="B194" s="10" t="s">
        <v>68</v>
      </c>
      <c r="C194" s="10" t="s">
        <v>28</v>
      </c>
      <c r="D194" s="10">
        <v>988</v>
      </c>
      <c r="E194" s="8"/>
      <c r="F194" s="8"/>
      <c r="G194" s="8">
        <v>1037</v>
      </c>
      <c r="H194" s="8">
        <f>(F194/G194)*100</f>
        <v>0</v>
      </c>
      <c r="I194" s="2"/>
      <c r="J194" s="14"/>
      <c r="K194" s="14"/>
    </row>
    <row r="195" spans="1:11">
      <c r="A195" s="10" t="s">
        <v>36</v>
      </c>
      <c r="B195" s="10" t="s">
        <v>68</v>
      </c>
      <c r="C195" s="10" t="s">
        <v>84</v>
      </c>
      <c r="D195" s="10">
        <v>887</v>
      </c>
      <c r="E195" s="8"/>
      <c r="F195" s="8"/>
      <c r="G195" s="8">
        <v>1037</v>
      </c>
      <c r="H195" s="8">
        <f>(F195/G195)*100</f>
        <v>0</v>
      </c>
      <c r="I195" s="2"/>
      <c r="J195" s="14"/>
      <c r="K195" s="14"/>
    </row>
    <row r="196" spans="1:11">
      <c r="A196" s="10" t="s">
        <v>36</v>
      </c>
      <c r="B196" s="10" t="s">
        <v>69</v>
      </c>
      <c r="C196" s="10" t="s">
        <v>32</v>
      </c>
      <c r="D196" s="10">
        <v>13333</v>
      </c>
      <c r="E196" s="8">
        <v>13333</v>
      </c>
      <c r="F196" s="8">
        <v>13333</v>
      </c>
      <c r="G196" s="8">
        <v>14962</v>
      </c>
      <c r="H196" s="8">
        <f>(F196/G196)*100</f>
        <v>89.112418125918992</v>
      </c>
      <c r="I196" s="2"/>
      <c r="J196" s="14"/>
      <c r="K196" s="14"/>
    </row>
    <row r="197" spans="1:11">
      <c r="A197" s="10" t="s">
        <v>36</v>
      </c>
      <c r="B197" s="10" t="s">
        <v>69</v>
      </c>
      <c r="C197" s="10" t="s">
        <v>28</v>
      </c>
      <c r="D197" s="10">
        <v>13236</v>
      </c>
      <c r="E197" s="8"/>
      <c r="F197" s="8"/>
      <c r="G197" s="8">
        <v>14962</v>
      </c>
      <c r="H197" s="8">
        <f>(F197/G197)*100</f>
        <v>0</v>
      </c>
      <c r="I197" s="2"/>
      <c r="J197" s="14"/>
      <c r="K197" s="14"/>
    </row>
    <row r="198" spans="1:11">
      <c r="A198" s="10" t="s">
        <v>36</v>
      </c>
      <c r="B198" s="10" t="s">
        <v>69</v>
      </c>
      <c r="C198" s="10" t="s">
        <v>84</v>
      </c>
      <c r="D198" s="10">
        <v>11290</v>
      </c>
      <c r="E198" s="8"/>
      <c r="F198" s="8"/>
      <c r="G198" s="8">
        <v>14962</v>
      </c>
      <c r="H198" s="8">
        <f>(F198/G198)*100</f>
        <v>0</v>
      </c>
      <c r="I198" s="2"/>
      <c r="J198" s="14"/>
      <c r="K198" s="14"/>
    </row>
    <row r="199" spans="1:11">
      <c r="A199" s="10" t="s">
        <v>36</v>
      </c>
      <c r="B199" s="10" t="s">
        <v>70</v>
      </c>
      <c r="C199" s="10" t="s">
        <v>32</v>
      </c>
      <c r="D199" s="10">
        <v>7126</v>
      </c>
      <c r="E199" s="8">
        <v>7126</v>
      </c>
      <c r="F199" s="8">
        <v>7126</v>
      </c>
      <c r="G199" s="8">
        <v>7600</v>
      </c>
      <c r="H199" s="8">
        <f>(F199/G199)*100</f>
        <v>93.763157894736835</v>
      </c>
      <c r="I199" s="2"/>
      <c r="J199" s="14"/>
      <c r="K199" s="14"/>
    </row>
    <row r="200" spans="1:11">
      <c r="A200" s="10" t="s">
        <v>36</v>
      </c>
      <c r="B200" s="10" t="s">
        <v>70</v>
      </c>
      <c r="C200" s="10" t="s">
        <v>28</v>
      </c>
      <c r="D200" s="10">
        <v>7033</v>
      </c>
      <c r="E200" s="8"/>
      <c r="F200" s="8"/>
      <c r="G200" s="8">
        <v>7600</v>
      </c>
      <c r="H200" s="8">
        <f>(F200/G200)*100</f>
        <v>0</v>
      </c>
      <c r="I200" s="2"/>
      <c r="J200" s="14"/>
      <c r="K200" s="14"/>
    </row>
    <row r="201" spans="1:11">
      <c r="A201" s="10" t="s">
        <v>36</v>
      </c>
      <c r="B201" s="10" t="s">
        <v>70</v>
      </c>
      <c r="C201" s="10" t="s">
        <v>84</v>
      </c>
      <c r="D201" s="10">
        <v>5584</v>
      </c>
      <c r="E201" s="8"/>
      <c r="F201" s="8"/>
      <c r="G201" s="8">
        <v>7600</v>
      </c>
      <c r="H201" s="8">
        <f>(F201/G201)*100</f>
        <v>0</v>
      </c>
      <c r="I201" s="2"/>
      <c r="J201" s="14"/>
      <c r="K201" s="14"/>
    </row>
    <row r="202" spans="1:11">
      <c r="A202" s="10" t="s">
        <v>36</v>
      </c>
      <c r="B202" s="10" t="s">
        <v>71</v>
      </c>
      <c r="C202" s="10" t="s">
        <v>32</v>
      </c>
      <c r="D202" s="10">
        <v>10210</v>
      </c>
      <c r="E202" s="8">
        <v>10210</v>
      </c>
      <c r="F202" s="8">
        <v>10210</v>
      </c>
      <c r="G202" s="8">
        <v>11496</v>
      </c>
      <c r="H202" s="8">
        <f>(F202/G202)*100</f>
        <v>88.813500347947112</v>
      </c>
      <c r="I202" s="2"/>
      <c r="J202" s="14"/>
      <c r="K202" s="14"/>
    </row>
    <row r="203" spans="1:11">
      <c r="A203" s="10" t="s">
        <v>36</v>
      </c>
      <c r="B203" s="10" t="s">
        <v>71</v>
      </c>
      <c r="C203" s="10" t="s">
        <v>28</v>
      </c>
      <c r="D203" s="10">
        <v>10009</v>
      </c>
      <c r="E203" s="8"/>
      <c r="F203" s="8"/>
      <c r="G203" s="8">
        <v>11496</v>
      </c>
      <c r="H203" s="8">
        <f>(F203/G203)*100</f>
        <v>0</v>
      </c>
      <c r="I203" s="2"/>
      <c r="J203" s="14"/>
      <c r="K203" s="14"/>
    </row>
    <row r="204" spans="1:11">
      <c r="A204" s="10" t="s">
        <v>36</v>
      </c>
      <c r="B204" s="10" t="s">
        <v>71</v>
      </c>
      <c r="C204" s="10" t="s">
        <v>84</v>
      </c>
      <c r="D204" s="10">
        <v>9014</v>
      </c>
      <c r="E204" s="8"/>
      <c r="F204" s="8"/>
      <c r="G204" s="8">
        <v>11496</v>
      </c>
      <c r="H204" s="8">
        <f>(F204/G204)*100</f>
        <v>0</v>
      </c>
      <c r="I204" s="2"/>
      <c r="J204" s="14"/>
      <c r="K204" s="14"/>
    </row>
    <row r="205" spans="1:11">
      <c r="A205" s="10" t="s">
        <v>36</v>
      </c>
      <c r="B205" s="10" t="s">
        <v>30</v>
      </c>
      <c r="C205" s="10" t="s">
        <v>32</v>
      </c>
      <c r="D205" s="10">
        <v>9673</v>
      </c>
      <c r="E205" s="8">
        <v>9673</v>
      </c>
      <c r="F205" s="8">
        <v>9673</v>
      </c>
      <c r="G205" s="8">
        <v>10111</v>
      </c>
      <c r="H205" s="8">
        <f>(F205/G205)*100</f>
        <v>95.668084264662241</v>
      </c>
      <c r="I205" s="2"/>
      <c r="J205" s="14"/>
      <c r="K205" s="14"/>
    </row>
    <row r="206" spans="1:11">
      <c r="A206" s="10" t="s">
        <v>36</v>
      </c>
      <c r="B206" s="10" t="s">
        <v>30</v>
      </c>
      <c r="C206" s="10" t="s">
        <v>28</v>
      </c>
      <c r="D206" s="10">
        <v>9636</v>
      </c>
      <c r="E206" s="8"/>
      <c r="F206" s="8"/>
      <c r="G206" s="8">
        <v>10111</v>
      </c>
      <c r="H206" s="8">
        <f>(F206/G206)*100</f>
        <v>0</v>
      </c>
      <c r="I206" s="2"/>
      <c r="J206" s="14"/>
      <c r="K206" s="14"/>
    </row>
    <row r="207" spans="1:11">
      <c r="A207" s="10" t="s">
        <v>36</v>
      </c>
      <c r="B207" s="10" t="s">
        <v>30</v>
      </c>
      <c r="C207" s="10" t="s">
        <v>84</v>
      </c>
      <c r="D207" s="10">
        <v>8774</v>
      </c>
      <c r="E207" s="8"/>
      <c r="F207" s="8"/>
      <c r="G207" s="8">
        <v>10111</v>
      </c>
      <c r="H207" s="8">
        <f>(F207/G207)*100</f>
        <v>0</v>
      </c>
      <c r="I207" s="2"/>
      <c r="J207" s="14"/>
      <c r="K207" s="14"/>
    </row>
    <row r="208" spans="1:11">
      <c r="A208" s="10" t="s">
        <v>36</v>
      </c>
      <c r="B208" s="10" t="s">
        <v>72</v>
      </c>
      <c r="C208" s="10" t="s">
        <v>32</v>
      </c>
      <c r="D208" s="10">
        <v>2661</v>
      </c>
      <c r="E208" s="8">
        <v>2661</v>
      </c>
      <c r="F208" s="8">
        <v>2661</v>
      </c>
      <c r="G208" s="8">
        <v>2828</v>
      </c>
      <c r="H208" s="8">
        <f>(F208/G208)*100</f>
        <v>94.094766619519106</v>
      </c>
      <c r="I208" s="2"/>
      <c r="J208" s="14"/>
      <c r="K208" s="14"/>
    </row>
    <row r="209" spans="1:11">
      <c r="A209" s="10" t="s">
        <v>36</v>
      </c>
      <c r="B209" s="10" t="s">
        <v>72</v>
      </c>
      <c r="C209" s="10" t="s">
        <v>28</v>
      </c>
      <c r="D209" s="10">
        <v>2624</v>
      </c>
      <c r="E209" s="8"/>
      <c r="F209" s="8"/>
      <c r="G209" s="8">
        <v>2828</v>
      </c>
      <c r="H209" s="8">
        <f>(F209/G209)*100</f>
        <v>0</v>
      </c>
      <c r="I209" s="2"/>
      <c r="J209" s="14"/>
      <c r="K209" s="14"/>
    </row>
    <row r="210" spans="1:11">
      <c r="A210" s="10" t="s">
        <v>36</v>
      </c>
      <c r="B210" s="10" t="s">
        <v>72</v>
      </c>
      <c r="C210" s="10" t="s">
        <v>84</v>
      </c>
      <c r="D210" s="10">
        <v>2357</v>
      </c>
      <c r="E210" s="8"/>
      <c r="F210" s="8"/>
      <c r="G210" s="8">
        <v>2828</v>
      </c>
      <c r="H210" s="8">
        <f>(F210/G210)*100</f>
        <v>0</v>
      </c>
      <c r="I210" s="2"/>
      <c r="J210" s="14"/>
      <c r="K210" s="14"/>
    </row>
    <row r="211" spans="1:11">
      <c r="A211" s="10" t="s">
        <v>36</v>
      </c>
      <c r="B211" s="10" t="s">
        <v>73</v>
      </c>
      <c r="C211" s="10" t="s">
        <v>32</v>
      </c>
      <c r="D211" s="10">
        <v>4922</v>
      </c>
      <c r="E211" s="8">
        <v>4922</v>
      </c>
      <c r="F211" s="8">
        <v>4922</v>
      </c>
      <c r="G211" s="8">
        <v>5214</v>
      </c>
      <c r="H211" s="8">
        <f>(F211/G211)*100</f>
        <v>94.399693133870343</v>
      </c>
      <c r="I211" s="2"/>
      <c r="J211" s="14"/>
      <c r="K211" s="14"/>
    </row>
    <row r="212" spans="1:11">
      <c r="A212" s="10" t="s">
        <v>36</v>
      </c>
      <c r="B212" s="10" t="s">
        <v>73</v>
      </c>
      <c r="C212" s="10" t="s">
        <v>28</v>
      </c>
      <c r="D212" s="10">
        <v>4878</v>
      </c>
      <c r="E212" s="8"/>
      <c r="F212" s="8"/>
      <c r="G212" s="8">
        <v>5214</v>
      </c>
      <c r="H212" s="8">
        <f>(F212/G212)*100</f>
        <v>0</v>
      </c>
      <c r="I212" s="2"/>
      <c r="J212" s="14"/>
      <c r="K212" s="14"/>
    </row>
    <row r="213" spans="1:11">
      <c r="A213" s="10" t="s">
        <v>36</v>
      </c>
      <c r="B213" s="10" t="s">
        <v>73</v>
      </c>
      <c r="C213" s="10" t="s">
        <v>84</v>
      </c>
      <c r="D213" s="10">
        <v>4418</v>
      </c>
      <c r="E213" s="8"/>
      <c r="F213" s="8"/>
      <c r="G213" s="8">
        <v>5214</v>
      </c>
      <c r="H213" s="8">
        <f>(F213/G213)*100</f>
        <v>0</v>
      </c>
      <c r="I213" s="2"/>
      <c r="J213" s="14"/>
      <c r="K213" s="14"/>
    </row>
    <row r="214" spans="1:11">
      <c r="A214" s="10" t="s">
        <v>36</v>
      </c>
      <c r="B214" s="10" t="s">
        <v>74</v>
      </c>
      <c r="C214" s="10" t="s">
        <v>32</v>
      </c>
      <c r="D214" s="10">
        <v>11030</v>
      </c>
      <c r="E214" s="8">
        <v>11030</v>
      </c>
      <c r="F214" s="8">
        <v>11030</v>
      </c>
      <c r="G214" s="8">
        <v>11440</v>
      </c>
      <c r="H214" s="8">
        <f>(F214/G214)*100</f>
        <v>96.41608391608392</v>
      </c>
      <c r="I214" s="2"/>
      <c r="J214" s="14"/>
      <c r="K214" s="14"/>
    </row>
    <row r="215" spans="1:11">
      <c r="A215" s="10" t="s">
        <v>36</v>
      </c>
      <c r="B215" s="10" t="s">
        <v>74</v>
      </c>
      <c r="C215" s="10" t="s">
        <v>28</v>
      </c>
      <c r="D215" s="10">
        <v>10951</v>
      </c>
      <c r="E215" s="8"/>
      <c r="F215" s="8"/>
      <c r="G215" s="8">
        <v>11440</v>
      </c>
      <c r="H215" s="8">
        <f>(F215/G215)*100</f>
        <v>0</v>
      </c>
      <c r="I215" s="2"/>
      <c r="J215" s="14"/>
      <c r="K215" s="14"/>
    </row>
    <row r="216" spans="1:11">
      <c r="A216" s="10" t="s">
        <v>36</v>
      </c>
      <c r="B216" s="10" t="s">
        <v>74</v>
      </c>
      <c r="C216" s="10" t="s">
        <v>84</v>
      </c>
      <c r="D216" s="10">
        <v>10652</v>
      </c>
      <c r="E216" s="8"/>
      <c r="F216" s="8"/>
      <c r="G216" s="8">
        <v>11440</v>
      </c>
      <c r="H216" s="8">
        <f>(F216/G216)*100</f>
        <v>0</v>
      </c>
      <c r="I216" s="2"/>
      <c r="J216" s="14"/>
      <c r="K216" s="14"/>
    </row>
    <row r="217" spans="1:11">
      <c r="A217" s="10" t="s">
        <v>36</v>
      </c>
      <c r="B217" s="10" t="s">
        <v>38</v>
      </c>
      <c r="C217" s="10" t="s">
        <v>32</v>
      </c>
      <c r="D217" s="10">
        <v>8913</v>
      </c>
      <c r="E217" s="8">
        <v>8913</v>
      </c>
      <c r="F217" s="8">
        <v>8913</v>
      </c>
      <c r="G217" s="8">
        <v>9419</v>
      </c>
      <c r="H217" s="8">
        <f>(F217/G217)*100</f>
        <v>94.627879817390379</v>
      </c>
      <c r="I217" s="2"/>
      <c r="J217" s="14"/>
      <c r="K217" s="14"/>
    </row>
    <row r="218" spans="1:11">
      <c r="A218" s="10" t="s">
        <v>36</v>
      </c>
      <c r="B218" s="10" t="s">
        <v>38</v>
      </c>
      <c r="C218" s="10" t="s">
        <v>28</v>
      </c>
      <c r="D218" s="10">
        <v>8795</v>
      </c>
      <c r="E218" s="8"/>
      <c r="F218" s="8"/>
      <c r="G218" s="8">
        <v>9419</v>
      </c>
      <c r="H218" s="8">
        <f>(F218/G218)*100</f>
        <v>0</v>
      </c>
      <c r="I218" s="2"/>
      <c r="J218" s="14"/>
      <c r="K218" s="14"/>
    </row>
    <row r="219" spans="1:11">
      <c r="A219" s="10" t="s">
        <v>36</v>
      </c>
      <c r="B219" s="10" t="s">
        <v>38</v>
      </c>
      <c r="C219" s="10" t="s">
        <v>84</v>
      </c>
      <c r="D219" s="10">
        <v>7992</v>
      </c>
      <c r="E219" s="8"/>
      <c r="F219" s="8"/>
      <c r="G219" s="8">
        <v>9419</v>
      </c>
      <c r="H219" s="8">
        <f>(F219/G219)*100</f>
        <v>0</v>
      </c>
      <c r="I219" s="2"/>
      <c r="J219" s="14"/>
      <c r="K219" s="14"/>
    </row>
    <row r="220" spans="1:11">
      <c r="A220" s="10" t="s">
        <v>36</v>
      </c>
      <c r="B220" s="10" t="s">
        <v>75</v>
      </c>
      <c r="C220" s="10" t="s">
        <v>32</v>
      </c>
      <c r="D220" s="10">
        <v>6197</v>
      </c>
      <c r="E220" s="8">
        <v>6197</v>
      </c>
      <c r="F220" s="8">
        <v>6197</v>
      </c>
      <c r="G220" s="8">
        <v>6493</v>
      </c>
      <c r="H220" s="8">
        <f>(F220/G220)*100</f>
        <v>95.441244417064524</v>
      </c>
      <c r="I220" s="2"/>
      <c r="J220" s="14"/>
      <c r="K220" s="14"/>
    </row>
    <row r="221" spans="1:11">
      <c r="A221" s="10" t="s">
        <v>36</v>
      </c>
      <c r="B221" s="10" t="s">
        <v>75</v>
      </c>
      <c r="C221" s="10" t="s">
        <v>28</v>
      </c>
      <c r="D221" s="10">
        <v>6146</v>
      </c>
      <c r="E221" s="8"/>
      <c r="F221" s="8"/>
      <c r="G221" s="8">
        <v>6493</v>
      </c>
      <c r="H221" s="8">
        <f>(F221/G221)*100</f>
        <v>0</v>
      </c>
      <c r="I221" s="2"/>
      <c r="J221" s="14"/>
      <c r="K221" s="14"/>
    </row>
    <row r="222" spans="1:11">
      <c r="A222" s="10" t="s">
        <v>36</v>
      </c>
      <c r="B222" s="10" t="s">
        <v>75</v>
      </c>
      <c r="C222" s="10" t="s">
        <v>84</v>
      </c>
      <c r="D222" s="10">
        <v>5663</v>
      </c>
      <c r="E222" s="8"/>
      <c r="F222" s="8"/>
      <c r="G222" s="8">
        <v>6493</v>
      </c>
      <c r="H222" s="8">
        <f>(F222/G222)*100</f>
        <v>0</v>
      </c>
      <c r="I222" s="2"/>
      <c r="J222" s="14"/>
      <c r="K222" s="14"/>
    </row>
    <row r="223" spans="1:11">
      <c r="A223" s="10" t="s">
        <v>36</v>
      </c>
      <c r="B223" s="10" t="s">
        <v>76</v>
      </c>
      <c r="C223" s="10" t="s">
        <v>32</v>
      </c>
      <c r="D223" s="10">
        <v>7900</v>
      </c>
      <c r="E223" s="8">
        <v>7900</v>
      </c>
      <c r="F223" s="8">
        <v>7900</v>
      </c>
      <c r="G223" s="8">
        <v>8372</v>
      </c>
      <c r="H223" s="8">
        <f>(F223/G223)*100</f>
        <v>94.362159579550891</v>
      </c>
      <c r="I223" s="2"/>
      <c r="J223" s="14"/>
      <c r="K223" s="14"/>
    </row>
    <row r="224" spans="1:11">
      <c r="A224" s="10" t="s">
        <v>36</v>
      </c>
      <c r="B224" s="10" t="s">
        <v>76</v>
      </c>
      <c r="C224" s="10" t="s">
        <v>28</v>
      </c>
      <c r="D224" s="10">
        <v>7828</v>
      </c>
      <c r="E224" s="8"/>
      <c r="F224" s="8"/>
      <c r="G224" s="8">
        <v>8372</v>
      </c>
      <c r="H224" s="8">
        <f>(F224/G224)*100</f>
        <v>0</v>
      </c>
      <c r="I224" s="2"/>
      <c r="J224" s="14"/>
      <c r="K224" s="14"/>
    </row>
    <row r="225" spans="1:11">
      <c r="A225" s="10" t="s">
        <v>36</v>
      </c>
      <c r="B225" s="10" t="s">
        <v>76</v>
      </c>
      <c r="C225" s="10" t="s">
        <v>84</v>
      </c>
      <c r="D225" s="10">
        <v>7344</v>
      </c>
      <c r="E225" s="8"/>
      <c r="F225" s="8"/>
      <c r="G225" s="8">
        <v>8372</v>
      </c>
      <c r="H225" s="8">
        <f>(F225/G225)*100</f>
        <v>0</v>
      </c>
      <c r="I225" s="2"/>
      <c r="J225" s="14"/>
      <c r="K225" s="14"/>
    </row>
    <row r="226" spans="1:11">
      <c r="A226" s="10" t="s">
        <v>36</v>
      </c>
      <c r="B226" s="10" t="s">
        <v>77</v>
      </c>
      <c r="C226" s="10" t="s">
        <v>32</v>
      </c>
      <c r="D226" s="10">
        <v>3732</v>
      </c>
      <c r="E226" s="8">
        <v>3732</v>
      </c>
      <c r="F226" s="8">
        <v>3732</v>
      </c>
      <c r="G226" s="8">
        <v>3932</v>
      </c>
      <c r="H226" s="8">
        <f>(F226/G226)*100</f>
        <v>94.913530010172948</v>
      </c>
      <c r="I226" s="2"/>
      <c r="J226" s="14"/>
      <c r="K226" s="14"/>
    </row>
    <row r="227" spans="1:11">
      <c r="A227" s="10" t="s">
        <v>36</v>
      </c>
      <c r="B227" s="10" t="s">
        <v>77</v>
      </c>
      <c r="C227" s="10" t="s">
        <v>28</v>
      </c>
      <c r="D227" s="10">
        <v>3703</v>
      </c>
      <c r="E227" s="8"/>
      <c r="F227" s="8"/>
      <c r="G227" s="8">
        <v>3932</v>
      </c>
      <c r="H227" s="8">
        <f>(F227/G227)*100</f>
        <v>0</v>
      </c>
      <c r="I227" s="2"/>
      <c r="J227" s="14"/>
      <c r="K227" s="14"/>
    </row>
    <row r="228" spans="1:11">
      <c r="A228" s="10" t="s">
        <v>36</v>
      </c>
      <c r="B228" s="10" t="s">
        <v>77</v>
      </c>
      <c r="C228" s="10" t="s">
        <v>84</v>
      </c>
      <c r="D228" s="10">
        <v>3497</v>
      </c>
      <c r="E228" s="8"/>
      <c r="F228" s="8"/>
      <c r="G228" s="8">
        <v>3932</v>
      </c>
      <c r="H228" s="8">
        <f>(F228/G228)*100</f>
        <v>0</v>
      </c>
      <c r="I228" s="2"/>
      <c r="J228" s="14"/>
      <c r="K228" s="14"/>
    </row>
    <row r="229" spans="1:11">
      <c r="A229" s="10" t="s">
        <v>36</v>
      </c>
      <c r="B229" s="10" t="s">
        <v>78</v>
      </c>
      <c r="C229" s="10" t="s">
        <v>32</v>
      </c>
      <c r="D229" s="10">
        <v>23826</v>
      </c>
      <c r="E229" s="8">
        <v>23826</v>
      </c>
      <c r="F229" s="8">
        <v>23826</v>
      </c>
      <c r="G229" s="8">
        <v>27466</v>
      </c>
      <c r="H229" s="8">
        <f>(F229/G229)*100</f>
        <v>86.7472511468725</v>
      </c>
      <c r="I229" s="2"/>
      <c r="J229" s="14"/>
      <c r="K229" s="14"/>
    </row>
    <row r="230" spans="1:11">
      <c r="A230" s="10" t="s">
        <v>36</v>
      </c>
      <c r="B230" s="10" t="s">
        <v>78</v>
      </c>
      <c r="C230" s="10" t="s">
        <v>28</v>
      </c>
      <c r="D230" s="10">
        <v>23313</v>
      </c>
      <c r="E230" s="8"/>
      <c r="F230" s="8"/>
      <c r="G230" s="8">
        <v>27466</v>
      </c>
      <c r="H230" s="8">
        <f>(F230/G230)*100</f>
        <v>0</v>
      </c>
      <c r="I230" s="2"/>
      <c r="J230" s="14"/>
      <c r="K230" s="14"/>
    </row>
    <row r="231" spans="1:11">
      <c r="A231" s="10" t="s">
        <v>36</v>
      </c>
      <c r="B231" s="10" t="s">
        <v>78</v>
      </c>
      <c r="C231" s="10" t="s">
        <v>84</v>
      </c>
      <c r="D231" s="10">
        <v>20319</v>
      </c>
      <c r="E231" s="8"/>
      <c r="F231" s="8"/>
      <c r="G231" s="8">
        <v>27466</v>
      </c>
      <c r="H231" s="8">
        <f>(F231/G231)*100</f>
        <v>0</v>
      </c>
      <c r="I231" s="2"/>
      <c r="J231" s="14"/>
      <c r="K231" s="14"/>
    </row>
    <row r="232" spans="1:11">
      <c r="A232" s="10" t="s">
        <v>36</v>
      </c>
      <c r="B232" s="10" t="s">
        <v>79</v>
      </c>
      <c r="C232" s="10" t="s">
        <v>32</v>
      </c>
      <c r="D232" s="10">
        <v>8512</v>
      </c>
      <c r="E232" s="8">
        <v>8512</v>
      </c>
      <c r="F232" s="8">
        <v>8512</v>
      </c>
      <c r="G232" s="8">
        <v>9045</v>
      </c>
      <c r="H232" s="8">
        <f>(F232/G232)*100</f>
        <v>94.107241569928135</v>
      </c>
      <c r="I232" s="2"/>
      <c r="J232" s="14"/>
      <c r="K232" s="14"/>
    </row>
    <row r="233" spans="1:11">
      <c r="A233" s="10" t="s">
        <v>36</v>
      </c>
      <c r="B233" s="10" t="s">
        <v>79</v>
      </c>
      <c r="C233" s="10" t="s">
        <v>28</v>
      </c>
      <c r="D233" s="10">
        <v>8427</v>
      </c>
      <c r="E233" s="8"/>
      <c r="F233" s="8"/>
      <c r="G233" s="8">
        <v>9045</v>
      </c>
      <c r="H233" s="8">
        <f>(F233/G233)*100</f>
        <v>0</v>
      </c>
      <c r="I233" s="2"/>
      <c r="J233" s="14"/>
      <c r="K233" s="14"/>
    </row>
    <row r="234" spans="1:11">
      <c r="A234" s="10" t="s">
        <v>36</v>
      </c>
      <c r="B234" s="10" t="s">
        <v>79</v>
      </c>
      <c r="C234" s="10" t="s">
        <v>84</v>
      </c>
      <c r="D234" s="10">
        <v>8168</v>
      </c>
      <c r="E234" s="8"/>
      <c r="F234" s="8"/>
      <c r="G234" s="8">
        <v>9045</v>
      </c>
      <c r="H234" s="8">
        <f>(F234/G234)*100</f>
        <v>0</v>
      </c>
      <c r="I234" s="2"/>
      <c r="J234" s="14"/>
      <c r="K234" s="14"/>
    </row>
    <row r="235" spans="1:11">
      <c r="A235" s="10" t="s">
        <v>36</v>
      </c>
      <c r="B235" s="10" t="s">
        <v>80</v>
      </c>
      <c r="C235" s="10" t="s">
        <v>32</v>
      </c>
      <c r="D235" s="10">
        <v>1803</v>
      </c>
      <c r="E235" s="8">
        <v>1803</v>
      </c>
      <c r="F235" s="8">
        <v>1803</v>
      </c>
      <c r="G235" s="8">
        <v>1873</v>
      </c>
      <c r="H235" s="8">
        <f>(F235/G235)*100</f>
        <v>96.262680192205025</v>
      </c>
      <c r="I235" s="2"/>
      <c r="J235" s="14"/>
      <c r="K235" s="14"/>
    </row>
    <row r="236" spans="1:11">
      <c r="A236" s="10" t="s">
        <v>36</v>
      </c>
      <c r="B236" s="10" t="s">
        <v>80</v>
      </c>
      <c r="C236" s="10" t="s">
        <v>28</v>
      </c>
      <c r="D236" s="10">
        <v>1796</v>
      </c>
      <c r="E236" s="8"/>
      <c r="F236" s="8"/>
      <c r="G236" s="8">
        <v>1873</v>
      </c>
      <c r="H236" s="8">
        <f>(F236/G236)*100</f>
        <v>0</v>
      </c>
      <c r="I236" s="2"/>
      <c r="J236" s="14"/>
      <c r="K236" s="14"/>
    </row>
    <row r="237" spans="1:11">
      <c r="A237" s="10" t="s">
        <v>36</v>
      </c>
      <c r="B237" s="10" t="s">
        <v>80</v>
      </c>
      <c r="C237" s="10" t="s">
        <v>84</v>
      </c>
      <c r="D237" s="10">
        <v>1598</v>
      </c>
      <c r="E237" s="8"/>
      <c r="F237" s="8"/>
      <c r="G237" s="8">
        <v>1873</v>
      </c>
      <c r="H237" s="8">
        <f>(F237/G237)*100</f>
        <v>0</v>
      </c>
      <c r="I237" s="2"/>
      <c r="J237" s="14"/>
      <c r="K237" s="14"/>
    </row>
    <row r="238" spans="1:11">
      <c r="A238" s="10" t="s">
        <v>36</v>
      </c>
      <c r="B238" s="10" t="s">
        <v>81</v>
      </c>
      <c r="C238" s="10" t="s">
        <v>32</v>
      </c>
      <c r="D238" s="10">
        <v>3222</v>
      </c>
      <c r="E238" s="8">
        <v>3222</v>
      </c>
      <c r="F238" s="8">
        <v>3222</v>
      </c>
      <c r="G238" s="8">
        <v>3474</v>
      </c>
      <c r="H238" s="8">
        <f>(F238/G238)*100</f>
        <v>92.746113989637308</v>
      </c>
      <c r="I238" s="2"/>
      <c r="J238" s="14"/>
      <c r="K238" s="14"/>
    </row>
    <row r="239" spans="1:11">
      <c r="A239" s="10" t="s">
        <v>36</v>
      </c>
      <c r="B239" s="10" t="s">
        <v>81</v>
      </c>
      <c r="C239" s="10" t="s">
        <v>28</v>
      </c>
      <c r="D239" s="10">
        <v>3176</v>
      </c>
      <c r="E239" s="8"/>
      <c r="F239" s="8"/>
      <c r="G239" s="8">
        <v>3474</v>
      </c>
      <c r="H239" s="8">
        <f>(F239/G239)*100</f>
        <v>0</v>
      </c>
      <c r="I239" s="2"/>
      <c r="J239" s="14"/>
      <c r="K239" s="14"/>
    </row>
    <row r="240" spans="1:11">
      <c r="A240" s="10" t="s">
        <v>36</v>
      </c>
      <c r="B240" s="10" t="s">
        <v>81</v>
      </c>
      <c r="C240" s="10" t="s">
        <v>84</v>
      </c>
      <c r="D240" s="10">
        <v>2630</v>
      </c>
      <c r="E240" s="8"/>
      <c r="F240" s="8"/>
      <c r="G240" s="8">
        <v>3474</v>
      </c>
      <c r="H240" s="8">
        <f>(F240/G240)*100</f>
        <v>0</v>
      </c>
      <c r="I240" s="2"/>
      <c r="J240" s="14"/>
      <c r="K240" s="14"/>
    </row>
    <row r="241" spans="1:11">
      <c r="A241" s="10" t="s">
        <v>36</v>
      </c>
      <c r="B241" s="10" t="s">
        <v>82</v>
      </c>
      <c r="C241" s="10" t="s">
        <v>32</v>
      </c>
      <c r="D241" s="10">
        <v>1678</v>
      </c>
      <c r="E241" s="8">
        <v>1678</v>
      </c>
      <c r="F241" s="8">
        <v>1678</v>
      </c>
      <c r="G241" s="8">
        <v>1766</v>
      </c>
      <c r="H241" s="8">
        <f>(F241/G241)*100</f>
        <v>95.016987542468854</v>
      </c>
      <c r="I241" s="2"/>
      <c r="J241" s="14"/>
      <c r="K241" s="14"/>
    </row>
    <row r="242" spans="1:11">
      <c r="A242" s="10" t="s">
        <v>36</v>
      </c>
      <c r="B242" s="10" t="s">
        <v>82</v>
      </c>
      <c r="C242" s="10" t="s">
        <v>28</v>
      </c>
      <c r="D242" s="10">
        <v>1665</v>
      </c>
      <c r="E242" s="8"/>
      <c r="F242" s="8"/>
      <c r="G242" s="8">
        <v>1766</v>
      </c>
      <c r="H242" s="8">
        <f>(F242/G242)*100</f>
        <v>0</v>
      </c>
      <c r="I242" s="2"/>
      <c r="J242" s="14"/>
      <c r="K242" s="14"/>
    </row>
    <row r="243" spans="1:11">
      <c r="A243" s="10" t="s">
        <v>36</v>
      </c>
      <c r="B243" s="10" t="s">
        <v>82</v>
      </c>
      <c r="C243" s="10" t="s">
        <v>84</v>
      </c>
      <c r="D243" s="10">
        <v>1616</v>
      </c>
      <c r="E243" s="8"/>
      <c r="F243" s="8"/>
      <c r="G243" s="8">
        <v>1766</v>
      </c>
      <c r="H243" s="8">
        <f>(F243/G243)*100</f>
        <v>0</v>
      </c>
      <c r="I243" s="2"/>
      <c r="J243" s="14"/>
      <c r="K243" s="14"/>
    </row>
    <row r="244" spans="1:11">
      <c r="A244" s="10" t="s">
        <v>36</v>
      </c>
      <c r="B244" s="10" t="s">
        <v>83</v>
      </c>
      <c r="C244" s="10" t="s">
        <v>32</v>
      </c>
      <c r="D244" s="10">
        <v>2098</v>
      </c>
      <c r="E244" s="8">
        <v>2098</v>
      </c>
      <c r="F244" s="8">
        <v>2098</v>
      </c>
      <c r="G244" s="8">
        <v>2230</v>
      </c>
      <c r="H244" s="8">
        <f>(F244/G244)*100</f>
        <v>94.080717488789233</v>
      </c>
      <c r="I244" s="2"/>
      <c r="J244" s="14"/>
      <c r="K244" s="14"/>
    </row>
    <row r="245" spans="1:11">
      <c r="A245" s="10" t="s">
        <v>36</v>
      </c>
      <c r="B245" s="10" t="s">
        <v>83</v>
      </c>
      <c r="C245" s="10" t="s">
        <v>28</v>
      </c>
      <c r="D245" s="10">
        <v>2094</v>
      </c>
      <c r="E245" s="8"/>
      <c r="F245" s="8"/>
      <c r="G245" s="8">
        <v>2230</v>
      </c>
      <c r="H245" s="8">
        <f>(F245/G245)*100</f>
        <v>0</v>
      </c>
      <c r="I245" s="2"/>
      <c r="J245" s="14"/>
      <c r="K245" s="14"/>
    </row>
    <row r="246" spans="1:11">
      <c r="A246" s="10" t="s">
        <v>36</v>
      </c>
      <c r="B246" s="10" t="s">
        <v>83</v>
      </c>
      <c r="C246" s="10" t="s">
        <v>84</v>
      </c>
      <c r="D246" s="10">
        <v>1888</v>
      </c>
      <c r="E246" s="8"/>
      <c r="F246" s="8"/>
      <c r="G246" s="8">
        <v>2230</v>
      </c>
      <c r="H246" s="8">
        <f>(F246/G246)*100</f>
        <v>0</v>
      </c>
      <c r="I246" s="2"/>
      <c r="J246" s="14"/>
      <c r="K246" s="14"/>
    </row>
    <row r="247" spans="1:11">
      <c r="A247" s="10" t="s">
        <v>33</v>
      </c>
      <c r="B247" s="10" t="s">
        <v>27</v>
      </c>
      <c r="C247" s="10" t="s">
        <v>32</v>
      </c>
      <c r="D247" s="10">
        <v>1514</v>
      </c>
      <c r="E247" s="8"/>
      <c r="F247" s="8">
        <v>1514</v>
      </c>
      <c r="G247" s="8">
        <v>5765</v>
      </c>
      <c r="H247" s="8">
        <f>(F247/G247)*100</f>
        <v>26.261925411968779</v>
      </c>
      <c r="I247" s="2"/>
      <c r="J247" s="14"/>
      <c r="K247" s="14"/>
    </row>
    <row r="248" spans="1:11">
      <c r="A248" s="10" t="s">
        <v>33</v>
      </c>
      <c r="B248" s="10" t="s">
        <v>27</v>
      </c>
      <c r="C248" s="10" t="s">
        <v>28</v>
      </c>
      <c r="D248" s="10">
        <v>1490</v>
      </c>
      <c r="E248" s="8"/>
      <c r="F248" s="8"/>
      <c r="G248" s="8">
        <v>5765</v>
      </c>
      <c r="H248" s="8">
        <f>(F248/G248)*100</f>
        <v>0</v>
      </c>
      <c r="I248" s="2"/>
      <c r="J248" s="14"/>
      <c r="K248" s="14"/>
    </row>
    <row r="249" spans="1:11">
      <c r="A249" s="10" t="s">
        <v>33</v>
      </c>
      <c r="B249" s="10" t="s">
        <v>27</v>
      </c>
      <c r="C249" s="10" t="s">
        <v>84</v>
      </c>
      <c r="D249" s="10">
        <v>1487</v>
      </c>
      <c r="E249" s="8"/>
      <c r="F249" s="8"/>
      <c r="G249" s="8">
        <v>5765</v>
      </c>
      <c r="H249" s="8">
        <f>(F249/G249)*100</f>
        <v>0</v>
      </c>
      <c r="I249" s="2"/>
      <c r="J249" s="14"/>
      <c r="K249" s="14"/>
    </row>
    <row r="250" spans="1:11">
      <c r="A250" s="10" t="s">
        <v>33</v>
      </c>
      <c r="B250" s="10" t="s">
        <v>35</v>
      </c>
      <c r="C250" s="10" t="s">
        <v>32</v>
      </c>
      <c r="D250" s="10">
        <v>732</v>
      </c>
      <c r="E250" s="8"/>
      <c r="F250" s="8">
        <v>732</v>
      </c>
      <c r="G250" s="8">
        <v>4292</v>
      </c>
      <c r="H250" s="8">
        <f>(F250/G250)*100</f>
        <v>17.054986020503264</v>
      </c>
      <c r="I250" s="2"/>
      <c r="J250" s="14"/>
      <c r="K250" s="14"/>
    </row>
    <row r="251" spans="1:11">
      <c r="A251" s="10" t="s">
        <v>33</v>
      </c>
      <c r="B251" s="10" t="s">
        <v>35</v>
      </c>
      <c r="C251" s="10" t="s">
        <v>84</v>
      </c>
      <c r="D251" s="10">
        <v>720</v>
      </c>
      <c r="E251" s="8"/>
      <c r="F251" s="8"/>
      <c r="G251" s="8">
        <v>4292</v>
      </c>
      <c r="H251" s="8">
        <f>(F251/G251)*100</f>
        <v>0</v>
      </c>
      <c r="I251" s="2"/>
      <c r="J251" s="14"/>
      <c r="K251" s="14"/>
    </row>
    <row r="252" spans="1:11">
      <c r="A252" s="10" t="s">
        <v>33</v>
      </c>
      <c r="B252" s="10" t="s">
        <v>35</v>
      </c>
      <c r="C252" s="10" t="s">
        <v>28</v>
      </c>
      <c r="D252" s="10">
        <v>712</v>
      </c>
      <c r="E252" s="8"/>
      <c r="F252" s="8"/>
      <c r="G252" s="8">
        <v>4292</v>
      </c>
      <c r="H252" s="8">
        <f>(F252/G252)*100</f>
        <v>0</v>
      </c>
      <c r="I252" s="2"/>
      <c r="J252" s="14"/>
      <c r="K252" s="14"/>
    </row>
    <row r="253" spans="1:11">
      <c r="A253" s="10" t="s">
        <v>33</v>
      </c>
      <c r="B253" s="10" t="s">
        <v>40</v>
      </c>
      <c r="C253" s="10" t="s">
        <v>32</v>
      </c>
      <c r="D253" s="10">
        <v>1493</v>
      </c>
      <c r="E253" s="8"/>
      <c r="F253" s="8">
        <v>1493</v>
      </c>
      <c r="G253" s="8">
        <v>5081</v>
      </c>
      <c r="H253" s="8">
        <f>(F253/G253)*100</f>
        <v>29.383979531588274</v>
      </c>
      <c r="I253" s="2"/>
      <c r="J253" s="14"/>
      <c r="K253" s="14"/>
    </row>
    <row r="254" spans="1:11">
      <c r="A254" s="10" t="s">
        <v>33</v>
      </c>
      <c r="B254" s="10" t="s">
        <v>40</v>
      </c>
      <c r="C254" s="10" t="s">
        <v>28</v>
      </c>
      <c r="D254" s="10">
        <v>1475</v>
      </c>
      <c r="E254" s="8"/>
      <c r="F254" s="8"/>
      <c r="G254" s="8">
        <v>5081</v>
      </c>
      <c r="H254" s="8">
        <f>(F254/G254)*100</f>
        <v>0</v>
      </c>
      <c r="I254" s="2"/>
      <c r="J254" s="14"/>
      <c r="K254" s="14"/>
    </row>
    <row r="255" spans="1:11">
      <c r="A255" s="10" t="s">
        <v>33</v>
      </c>
      <c r="B255" s="10" t="s">
        <v>40</v>
      </c>
      <c r="C255" s="10" t="s">
        <v>84</v>
      </c>
      <c r="D255" s="10">
        <v>1474</v>
      </c>
      <c r="E255" s="8"/>
      <c r="F255" s="8"/>
      <c r="G255" s="8">
        <v>5081</v>
      </c>
      <c r="H255" s="8">
        <f>(F255/G255)*100</f>
        <v>0</v>
      </c>
      <c r="I255" s="2"/>
      <c r="J255" s="14"/>
      <c r="K255" s="14"/>
    </row>
    <row r="256" spans="1:11">
      <c r="A256" s="10" t="s">
        <v>33</v>
      </c>
      <c r="B256" s="10" t="s">
        <v>41</v>
      </c>
      <c r="C256" s="10" t="s">
        <v>32</v>
      </c>
      <c r="D256" s="10">
        <v>435</v>
      </c>
      <c r="E256" s="8"/>
      <c r="F256" s="8">
        <v>435</v>
      </c>
      <c r="G256" s="8">
        <v>2772</v>
      </c>
      <c r="H256" s="8">
        <f>(F256/G256)*100</f>
        <v>15.692640692640691</v>
      </c>
      <c r="I256" s="2"/>
      <c r="J256" s="14"/>
      <c r="K256" s="14"/>
    </row>
    <row r="257" spans="1:11">
      <c r="A257" s="10" t="s">
        <v>33</v>
      </c>
      <c r="B257" s="10" t="s">
        <v>41</v>
      </c>
      <c r="C257" s="10" t="s">
        <v>84</v>
      </c>
      <c r="D257" s="10">
        <v>314</v>
      </c>
      <c r="E257" s="8"/>
      <c r="F257" s="8"/>
      <c r="G257" s="8">
        <v>2772</v>
      </c>
      <c r="H257" s="8">
        <f>(F257/G257)*100</f>
        <v>0</v>
      </c>
      <c r="I257" s="2"/>
      <c r="J257" s="14"/>
      <c r="K257" s="14"/>
    </row>
    <row r="258" spans="1:11">
      <c r="A258" s="10" t="s">
        <v>33</v>
      </c>
      <c r="B258" s="10" t="s">
        <v>41</v>
      </c>
      <c r="C258" s="10" t="s">
        <v>28</v>
      </c>
      <c r="D258" s="10">
        <v>307</v>
      </c>
      <c r="E258" s="8"/>
      <c r="F258" s="8"/>
      <c r="G258" s="8">
        <v>2772</v>
      </c>
      <c r="H258" s="8">
        <f>(F258/G258)*100</f>
        <v>0</v>
      </c>
      <c r="I258" s="2"/>
      <c r="J258" s="14"/>
      <c r="K258" s="14"/>
    </row>
    <row r="259" spans="1:11">
      <c r="A259" s="10" t="s">
        <v>33</v>
      </c>
      <c r="B259" s="10" t="s">
        <v>42</v>
      </c>
      <c r="C259" s="10" t="s">
        <v>32</v>
      </c>
      <c r="D259" s="10">
        <v>811</v>
      </c>
      <c r="E259" s="8"/>
      <c r="F259" s="8">
        <v>811</v>
      </c>
      <c r="G259" s="8">
        <v>3007</v>
      </c>
      <c r="H259" s="8">
        <f>(F259/G259)*100</f>
        <v>26.970402394413036</v>
      </c>
      <c r="I259" s="2"/>
      <c r="J259" s="14"/>
      <c r="K259" s="14"/>
    </row>
    <row r="260" spans="1:11">
      <c r="A260" s="10" t="s">
        <v>33</v>
      </c>
      <c r="B260" s="10" t="s">
        <v>42</v>
      </c>
      <c r="C260" s="10" t="s">
        <v>84</v>
      </c>
      <c r="D260" s="10">
        <v>498</v>
      </c>
      <c r="E260" s="8"/>
      <c r="F260" s="8"/>
      <c r="G260" s="8">
        <v>3007</v>
      </c>
      <c r="H260" s="8">
        <f>(F260/G260)*100</f>
        <v>0</v>
      </c>
      <c r="I260" s="2"/>
      <c r="J260" s="14"/>
      <c r="K260" s="14"/>
    </row>
    <row r="261" spans="1:11">
      <c r="A261" s="10" t="s">
        <v>33</v>
      </c>
      <c r="B261" s="10" t="s">
        <v>42</v>
      </c>
      <c r="C261" s="10" t="s">
        <v>28</v>
      </c>
      <c r="D261" s="10">
        <v>455</v>
      </c>
      <c r="E261" s="8"/>
      <c r="F261" s="8"/>
      <c r="G261" s="8">
        <v>3007</v>
      </c>
      <c r="H261" s="8">
        <f>(F261/G261)*100</f>
        <v>0</v>
      </c>
      <c r="I261" s="2"/>
      <c r="J261" s="14"/>
      <c r="K261" s="14"/>
    </row>
    <row r="262" spans="1:11">
      <c r="A262" s="10" t="s">
        <v>33</v>
      </c>
      <c r="B262" s="10" t="s">
        <v>43</v>
      </c>
      <c r="C262" s="10" t="s">
        <v>32</v>
      </c>
      <c r="D262" s="10">
        <v>302</v>
      </c>
      <c r="E262" s="8"/>
      <c r="F262" s="8">
        <v>302</v>
      </c>
      <c r="G262" s="8">
        <v>1018</v>
      </c>
      <c r="H262" s="8">
        <f>(F262/G262)*100</f>
        <v>29.666011787819251</v>
      </c>
      <c r="I262" s="2"/>
      <c r="J262" s="14"/>
      <c r="K262" s="14"/>
    </row>
    <row r="263" spans="1:11">
      <c r="A263" s="10" t="s">
        <v>33</v>
      </c>
      <c r="B263" s="10" t="s">
        <v>43</v>
      </c>
      <c r="C263" s="10" t="s">
        <v>84</v>
      </c>
      <c r="D263" s="10">
        <v>241</v>
      </c>
      <c r="E263" s="8"/>
      <c r="F263" s="8"/>
      <c r="G263" s="8">
        <v>1018</v>
      </c>
      <c r="H263" s="8">
        <f>(F263/G263)*100</f>
        <v>0</v>
      </c>
      <c r="I263" s="2"/>
      <c r="J263" s="14"/>
      <c r="K263" s="14"/>
    </row>
    <row r="264" spans="1:11">
      <c r="A264" s="10" t="s">
        <v>33</v>
      </c>
      <c r="B264" s="10" t="s">
        <v>43</v>
      </c>
      <c r="C264" s="10" t="s">
        <v>28</v>
      </c>
      <c r="D264" s="10">
        <v>228</v>
      </c>
      <c r="E264" s="8"/>
      <c r="F264" s="8"/>
      <c r="G264" s="8">
        <v>1018</v>
      </c>
      <c r="H264" s="8">
        <f>(F264/G264)*100</f>
        <v>0</v>
      </c>
      <c r="I264" s="2"/>
      <c r="J264" s="14"/>
      <c r="K264" s="14"/>
    </row>
    <row r="265" spans="1:11">
      <c r="A265" s="10" t="s">
        <v>33</v>
      </c>
      <c r="B265" s="10" t="s">
        <v>44</v>
      </c>
      <c r="C265" s="10" t="s">
        <v>32</v>
      </c>
      <c r="D265" s="10">
        <v>981</v>
      </c>
      <c r="E265" s="8"/>
      <c r="F265" s="8">
        <v>981</v>
      </c>
      <c r="G265" s="8">
        <v>2862</v>
      </c>
      <c r="H265" s="8">
        <f>(F265/G265)*100</f>
        <v>34.276729559748425</v>
      </c>
      <c r="I265" s="2"/>
      <c r="J265" s="14"/>
      <c r="K265" s="14"/>
    </row>
    <row r="266" spans="1:11">
      <c r="A266" s="10" t="s">
        <v>33</v>
      </c>
      <c r="B266" s="10" t="s">
        <v>44</v>
      </c>
      <c r="C266" s="10" t="s">
        <v>84</v>
      </c>
      <c r="D266" s="10">
        <v>939</v>
      </c>
      <c r="E266" s="8"/>
      <c r="F266" s="8"/>
      <c r="G266" s="8">
        <v>2862</v>
      </c>
      <c r="H266" s="8">
        <f>(F266/G266)*100</f>
        <v>0</v>
      </c>
      <c r="I266" s="2"/>
      <c r="J266" s="14"/>
      <c r="K266" s="14"/>
    </row>
    <row r="267" spans="1:11">
      <c r="A267" s="10" t="s">
        <v>33</v>
      </c>
      <c r="B267" s="10" t="s">
        <v>44</v>
      </c>
      <c r="C267" s="10" t="s">
        <v>28</v>
      </c>
      <c r="D267" s="10">
        <v>923</v>
      </c>
      <c r="E267" s="8"/>
      <c r="F267" s="8"/>
      <c r="G267" s="8">
        <v>2862</v>
      </c>
      <c r="H267" s="8">
        <f>(F267/G267)*100</f>
        <v>0</v>
      </c>
      <c r="I267" s="2"/>
      <c r="J267" s="14"/>
      <c r="K267" s="14"/>
    </row>
    <row r="268" spans="1:11">
      <c r="A268" s="10" t="s">
        <v>33</v>
      </c>
      <c r="B268" s="10" t="s">
        <v>45</v>
      </c>
      <c r="C268" s="10" t="s">
        <v>32</v>
      </c>
      <c r="D268" s="10">
        <v>2315</v>
      </c>
      <c r="E268" s="8"/>
      <c r="F268" s="8">
        <v>2315</v>
      </c>
      <c r="G268" s="8">
        <v>17237</v>
      </c>
      <c r="H268" s="8">
        <f>(F268/G268)*100</f>
        <v>13.430411324476418</v>
      </c>
      <c r="I268" s="2"/>
      <c r="J268" s="14"/>
      <c r="K268" s="14"/>
    </row>
    <row r="269" spans="1:11">
      <c r="A269" s="10" t="s">
        <v>33</v>
      </c>
      <c r="B269" s="10" t="s">
        <v>45</v>
      </c>
      <c r="C269" s="10" t="s">
        <v>84</v>
      </c>
      <c r="D269" s="10">
        <v>1743</v>
      </c>
      <c r="E269" s="8"/>
      <c r="F269" s="8"/>
      <c r="G269" s="8">
        <v>17237</v>
      </c>
      <c r="H269" s="8">
        <f>(F269/G269)*100</f>
        <v>0</v>
      </c>
      <c r="I269" s="2"/>
      <c r="J269" s="14"/>
      <c r="K269" s="14"/>
    </row>
    <row r="270" spans="1:11">
      <c r="A270" s="10" t="s">
        <v>33</v>
      </c>
      <c r="B270" s="10" t="s">
        <v>45</v>
      </c>
      <c r="C270" s="10" t="s">
        <v>28</v>
      </c>
      <c r="D270" s="10">
        <v>1741</v>
      </c>
      <c r="E270" s="8"/>
      <c r="F270" s="8"/>
      <c r="G270" s="8">
        <v>17237</v>
      </c>
      <c r="H270" s="8">
        <f>(F270/G270)*100</f>
        <v>0</v>
      </c>
      <c r="I270" s="2"/>
      <c r="J270" s="14"/>
      <c r="K270" s="14"/>
    </row>
    <row r="271" spans="1:11">
      <c r="A271" s="10" t="s">
        <v>33</v>
      </c>
      <c r="B271" s="10" t="s">
        <v>46</v>
      </c>
      <c r="C271" s="10" t="s">
        <v>32</v>
      </c>
      <c r="D271" s="10">
        <v>3774</v>
      </c>
      <c r="E271" s="8"/>
      <c r="F271" s="8">
        <v>3774</v>
      </c>
      <c r="G271" s="8">
        <v>13125</v>
      </c>
      <c r="H271" s="8">
        <f>(F271/G271)*100</f>
        <v>28.754285714285714</v>
      </c>
      <c r="I271" s="2"/>
      <c r="J271" s="14"/>
      <c r="K271" s="14"/>
    </row>
    <row r="272" spans="1:11">
      <c r="A272" s="10" t="s">
        <v>33</v>
      </c>
      <c r="B272" s="10" t="s">
        <v>46</v>
      </c>
      <c r="C272" s="10" t="s">
        <v>84</v>
      </c>
      <c r="D272" s="10">
        <v>1937</v>
      </c>
      <c r="E272" s="8"/>
      <c r="F272" s="8"/>
      <c r="G272" s="8">
        <v>13125</v>
      </c>
      <c r="H272" s="8">
        <f>(F272/G272)*100</f>
        <v>0</v>
      </c>
      <c r="I272" s="2"/>
      <c r="J272" s="14"/>
      <c r="K272" s="14"/>
    </row>
    <row r="273" spans="1:11">
      <c r="A273" s="10" t="s">
        <v>33</v>
      </c>
      <c r="B273" s="10" t="s">
        <v>46</v>
      </c>
      <c r="C273" s="10" t="s">
        <v>28</v>
      </c>
      <c r="D273" s="10">
        <v>1831</v>
      </c>
      <c r="E273" s="8"/>
      <c r="F273" s="8"/>
      <c r="G273" s="8">
        <v>13125</v>
      </c>
      <c r="H273" s="8">
        <f>(F273/G273)*100</f>
        <v>0</v>
      </c>
      <c r="I273" s="2"/>
      <c r="J273" s="14"/>
      <c r="K273" s="14"/>
    </row>
    <row r="274" spans="1:11">
      <c r="A274" s="10" t="s">
        <v>33</v>
      </c>
      <c r="B274" s="10" t="s">
        <v>47</v>
      </c>
      <c r="C274" s="10" t="s">
        <v>32</v>
      </c>
      <c r="D274" s="10">
        <v>1148</v>
      </c>
      <c r="E274" s="8"/>
      <c r="F274" s="8">
        <v>1148</v>
      </c>
      <c r="G274" s="8">
        <v>3090</v>
      </c>
      <c r="H274" s="8">
        <f>(F274/G274)*100</f>
        <v>37.152103559870554</v>
      </c>
      <c r="I274" s="2"/>
      <c r="J274" s="14"/>
      <c r="K274" s="14"/>
    </row>
    <row r="275" spans="1:11">
      <c r="A275" s="10" t="s">
        <v>33</v>
      </c>
      <c r="B275" s="10" t="s">
        <v>47</v>
      </c>
      <c r="C275" s="10" t="s">
        <v>84</v>
      </c>
      <c r="D275" s="10">
        <v>1123</v>
      </c>
      <c r="E275" s="8"/>
      <c r="F275" s="8"/>
      <c r="G275" s="8">
        <v>3090</v>
      </c>
      <c r="H275" s="8">
        <f>(F275/G275)*100</f>
        <v>0</v>
      </c>
      <c r="I275" s="2"/>
      <c r="J275" s="14"/>
      <c r="K275" s="14"/>
    </row>
    <row r="276" spans="1:11">
      <c r="A276" s="10" t="s">
        <v>33</v>
      </c>
      <c r="B276" s="10" t="s">
        <v>47</v>
      </c>
      <c r="C276" s="10" t="s">
        <v>28</v>
      </c>
      <c r="D276" s="10">
        <v>1112</v>
      </c>
      <c r="E276" s="8"/>
      <c r="F276" s="8"/>
      <c r="G276" s="8">
        <v>3090</v>
      </c>
      <c r="H276" s="8">
        <f>(F276/G276)*100</f>
        <v>0</v>
      </c>
      <c r="I276" s="2"/>
      <c r="J276" s="14"/>
      <c r="K276" s="14"/>
    </row>
    <row r="277" spans="1:11">
      <c r="A277" s="10" t="s">
        <v>33</v>
      </c>
      <c r="B277" s="10" t="s">
        <v>48</v>
      </c>
      <c r="C277" s="10" t="s">
        <v>32</v>
      </c>
      <c r="D277" s="10">
        <v>808</v>
      </c>
      <c r="E277" s="8"/>
      <c r="F277" s="8">
        <v>808</v>
      </c>
      <c r="G277" s="8">
        <v>1456</v>
      </c>
      <c r="H277" s="8">
        <f>(F277/G277)*100</f>
        <v>55.494505494505496</v>
      </c>
      <c r="I277" s="2"/>
      <c r="J277" s="14"/>
      <c r="K277" s="14"/>
    </row>
    <row r="278" spans="1:11">
      <c r="A278" s="10" t="s">
        <v>33</v>
      </c>
      <c r="B278" s="10" t="s">
        <v>48</v>
      </c>
      <c r="C278" s="10" t="s">
        <v>28</v>
      </c>
      <c r="D278" s="10">
        <v>782</v>
      </c>
      <c r="E278" s="8"/>
      <c r="F278" s="8"/>
      <c r="G278" s="8">
        <v>1456</v>
      </c>
      <c r="H278" s="8">
        <f>(F278/G278)*100</f>
        <v>0</v>
      </c>
      <c r="I278" s="2"/>
      <c r="J278" s="14"/>
      <c r="K278" s="14"/>
    </row>
    <row r="279" spans="1:11">
      <c r="A279" s="10" t="s">
        <v>33</v>
      </c>
      <c r="B279" s="10" t="s">
        <v>48</v>
      </c>
      <c r="C279" s="10" t="s">
        <v>84</v>
      </c>
      <c r="D279" s="10">
        <v>773</v>
      </c>
      <c r="E279" s="8"/>
      <c r="F279" s="8"/>
      <c r="G279" s="8">
        <v>1456</v>
      </c>
      <c r="H279" s="8">
        <f>(F279/G279)*100</f>
        <v>0</v>
      </c>
      <c r="I279" s="2"/>
      <c r="J279" s="14"/>
      <c r="K279" s="14"/>
    </row>
    <row r="280" spans="1:11">
      <c r="A280" s="10" t="s">
        <v>33</v>
      </c>
      <c r="B280" s="10" t="s">
        <v>49</v>
      </c>
      <c r="C280" s="10" t="s">
        <v>32</v>
      </c>
      <c r="D280" s="10">
        <v>2842</v>
      </c>
      <c r="E280" s="8"/>
      <c r="F280" s="8">
        <v>2842</v>
      </c>
      <c r="G280" s="8">
        <v>9656</v>
      </c>
      <c r="H280" s="8">
        <f>(F280/G280)*100</f>
        <v>29.432477216238606</v>
      </c>
      <c r="I280" s="2"/>
      <c r="J280" s="14"/>
      <c r="K280" s="14"/>
    </row>
    <row r="281" spans="1:11">
      <c r="A281" s="10" t="s">
        <v>33</v>
      </c>
      <c r="B281" s="10" t="s">
        <v>49</v>
      </c>
      <c r="C281" s="10" t="s">
        <v>28</v>
      </c>
      <c r="D281" s="10">
        <v>2764</v>
      </c>
      <c r="E281" s="8"/>
      <c r="F281" s="8"/>
      <c r="G281" s="8">
        <v>9656</v>
      </c>
      <c r="H281" s="8">
        <f>(F281/G281)*100</f>
        <v>0</v>
      </c>
      <c r="I281" s="2"/>
      <c r="J281" s="14"/>
      <c r="K281" s="14"/>
    </row>
    <row r="282" spans="1:11">
      <c r="A282" s="10" t="s">
        <v>33</v>
      </c>
      <c r="B282" s="10" t="s">
        <v>49</v>
      </c>
      <c r="C282" s="10" t="s">
        <v>84</v>
      </c>
      <c r="D282" s="10">
        <v>2758</v>
      </c>
      <c r="E282" s="8"/>
      <c r="F282" s="8"/>
      <c r="G282" s="8">
        <v>9656</v>
      </c>
      <c r="H282" s="8">
        <f>(F282/G282)*100</f>
        <v>0</v>
      </c>
      <c r="I282" s="2"/>
      <c r="J282" s="14"/>
      <c r="K282" s="14"/>
    </row>
    <row r="283" spans="1:11">
      <c r="A283" s="10" t="s">
        <v>33</v>
      </c>
      <c r="B283" s="10" t="s">
        <v>50</v>
      </c>
      <c r="C283" s="10" t="s">
        <v>32</v>
      </c>
      <c r="D283" s="10">
        <v>168</v>
      </c>
      <c r="E283" s="8"/>
      <c r="F283" s="8">
        <v>168</v>
      </c>
      <c r="G283" s="8">
        <v>427</v>
      </c>
      <c r="H283" s="8">
        <f>(F283/G283)*100</f>
        <v>39.344262295081968</v>
      </c>
      <c r="I283" s="2"/>
      <c r="J283" s="14"/>
      <c r="K283" s="14"/>
    </row>
    <row r="284" spans="1:11">
      <c r="A284" s="10" t="s">
        <v>33</v>
      </c>
      <c r="B284" s="10" t="s">
        <v>50</v>
      </c>
      <c r="C284" s="10" t="s">
        <v>84</v>
      </c>
      <c r="D284" s="10">
        <v>127</v>
      </c>
      <c r="E284" s="8"/>
      <c r="F284" s="8"/>
      <c r="G284" s="8">
        <v>427</v>
      </c>
      <c r="H284" s="8">
        <f>(F284/G284)*100</f>
        <v>0</v>
      </c>
      <c r="I284" s="2"/>
      <c r="J284" s="14"/>
      <c r="K284" s="14"/>
    </row>
    <row r="285" spans="1:11">
      <c r="A285" s="10" t="s">
        <v>33</v>
      </c>
      <c r="B285" s="10" t="s">
        <v>50</v>
      </c>
      <c r="C285" s="10" t="s">
        <v>28</v>
      </c>
      <c r="D285" s="10">
        <v>125</v>
      </c>
      <c r="E285" s="8"/>
      <c r="F285" s="8"/>
      <c r="G285" s="8">
        <v>427</v>
      </c>
      <c r="H285" s="8">
        <f>(F285/G285)*100</f>
        <v>0</v>
      </c>
      <c r="I285" s="2"/>
      <c r="J285" s="14"/>
      <c r="K285" s="14"/>
    </row>
    <row r="286" spans="1:11">
      <c r="A286" s="10" t="s">
        <v>33</v>
      </c>
      <c r="B286" s="10" t="s">
        <v>51</v>
      </c>
      <c r="C286" s="10" t="s">
        <v>32</v>
      </c>
      <c r="D286" s="10">
        <v>1972</v>
      </c>
      <c r="E286" s="8"/>
      <c r="F286" s="8">
        <v>1972</v>
      </c>
      <c r="G286" s="8">
        <v>6448</v>
      </c>
      <c r="H286" s="8">
        <f>(F286/G286)*100</f>
        <v>30.583126550868489</v>
      </c>
      <c r="I286" s="2"/>
      <c r="J286" s="14"/>
      <c r="K286" s="14"/>
    </row>
    <row r="287" spans="1:11">
      <c r="A287" s="10" t="s">
        <v>33</v>
      </c>
      <c r="B287" s="10" t="s">
        <v>51</v>
      </c>
      <c r="C287" s="10" t="s">
        <v>84</v>
      </c>
      <c r="D287" s="10">
        <v>844</v>
      </c>
      <c r="E287" s="8"/>
      <c r="F287" s="8"/>
      <c r="G287" s="8">
        <v>6448</v>
      </c>
      <c r="H287" s="8">
        <f>(F287/G287)*100</f>
        <v>0</v>
      </c>
      <c r="I287" s="2"/>
      <c r="J287" s="14"/>
      <c r="K287" s="14"/>
    </row>
    <row r="288" spans="1:11">
      <c r="A288" s="10" t="s">
        <v>33</v>
      </c>
      <c r="B288" s="10" t="s">
        <v>51</v>
      </c>
      <c r="C288" s="10" t="s">
        <v>28</v>
      </c>
      <c r="D288" s="10">
        <v>811</v>
      </c>
      <c r="E288" s="8"/>
      <c r="F288" s="8"/>
      <c r="G288" s="8">
        <v>6448</v>
      </c>
      <c r="H288" s="8">
        <f>(F288/G288)*100</f>
        <v>0</v>
      </c>
      <c r="I288" s="2"/>
      <c r="J288" s="14"/>
      <c r="K288" s="14"/>
    </row>
    <row r="289" spans="1:11">
      <c r="A289" s="10" t="s">
        <v>33</v>
      </c>
      <c r="B289" s="10" t="s">
        <v>52</v>
      </c>
      <c r="C289" s="10" t="s">
        <v>32</v>
      </c>
      <c r="D289" s="10">
        <v>922</v>
      </c>
      <c r="E289" s="8"/>
      <c r="F289" s="8">
        <v>922</v>
      </c>
      <c r="G289" s="8">
        <v>1659</v>
      </c>
      <c r="H289" s="8">
        <f>(F289/G289)*100</f>
        <v>55.575647980711274</v>
      </c>
      <c r="I289" s="2"/>
      <c r="J289" s="14"/>
      <c r="K289" s="14"/>
    </row>
    <row r="290" spans="1:11">
      <c r="A290" s="10" t="s">
        <v>33</v>
      </c>
      <c r="B290" s="10" t="s">
        <v>52</v>
      </c>
      <c r="C290" s="10" t="s">
        <v>84</v>
      </c>
      <c r="D290" s="10">
        <v>780</v>
      </c>
      <c r="E290" s="8"/>
      <c r="F290" s="8"/>
      <c r="G290" s="8">
        <v>1659</v>
      </c>
      <c r="H290" s="8">
        <f>(F290/G290)*100</f>
        <v>0</v>
      </c>
      <c r="I290" s="2"/>
      <c r="J290" s="14"/>
      <c r="K290" s="14"/>
    </row>
    <row r="291" spans="1:11">
      <c r="A291" s="10" t="s">
        <v>33</v>
      </c>
      <c r="B291" s="10" t="s">
        <v>52</v>
      </c>
      <c r="C291" s="10" t="s">
        <v>28</v>
      </c>
      <c r="D291" s="10">
        <v>701</v>
      </c>
      <c r="E291" s="8"/>
      <c r="F291" s="8"/>
      <c r="G291" s="8">
        <v>1659</v>
      </c>
      <c r="H291" s="8">
        <f>(F291/G291)*100</f>
        <v>0</v>
      </c>
      <c r="I291" s="2"/>
      <c r="J291" s="14"/>
      <c r="K291" s="14"/>
    </row>
    <row r="292" spans="1:11">
      <c r="A292" s="10" t="s">
        <v>33</v>
      </c>
      <c r="B292" s="10" t="s">
        <v>53</v>
      </c>
      <c r="C292" s="10" t="s">
        <v>32</v>
      </c>
      <c r="D292" s="10">
        <v>7671</v>
      </c>
      <c r="E292" s="8"/>
      <c r="F292" s="8">
        <v>7671</v>
      </c>
      <c r="G292" s="8">
        <v>33511</v>
      </c>
      <c r="H292" s="8">
        <f>(F292/G292)*100</f>
        <v>22.890991017874729</v>
      </c>
      <c r="I292" s="2"/>
      <c r="J292" s="14"/>
      <c r="K292" s="14"/>
    </row>
    <row r="293" spans="1:11">
      <c r="A293" s="10" t="s">
        <v>33</v>
      </c>
      <c r="B293" s="10" t="s">
        <v>53</v>
      </c>
      <c r="C293" s="10" t="s">
        <v>84</v>
      </c>
      <c r="D293" s="10">
        <v>5577</v>
      </c>
      <c r="E293" s="8"/>
      <c r="F293" s="8"/>
      <c r="G293" s="8">
        <v>33511</v>
      </c>
      <c r="H293" s="8">
        <f>(F293/G293)*100</f>
        <v>0</v>
      </c>
      <c r="I293" s="2"/>
      <c r="J293" s="14"/>
      <c r="K293" s="14"/>
    </row>
    <row r="294" spans="1:11">
      <c r="A294" s="10" t="s">
        <v>33</v>
      </c>
      <c r="B294" s="10" t="s">
        <v>53</v>
      </c>
      <c r="C294" s="10" t="s">
        <v>28</v>
      </c>
      <c r="D294" s="10">
        <v>5132</v>
      </c>
      <c r="E294" s="8"/>
      <c r="F294" s="8"/>
      <c r="G294" s="8">
        <v>33511</v>
      </c>
      <c r="H294" s="8">
        <f>(F294/G294)*100</f>
        <v>0</v>
      </c>
      <c r="I294" s="2"/>
      <c r="J294" s="14"/>
      <c r="K294" s="14"/>
    </row>
    <row r="295" spans="1:11">
      <c r="A295" s="10" t="s">
        <v>33</v>
      </c>
      <c r="B295" s="10" t="s">
        <v>54</v>
      </c>
      <c r="C295" s="10" t="s">
        <v>32</v>
      </c>
      <c r="D295" s="10">
        <v>477</v>
      </c>
      <c r="E295" s="8"/>
      <c r="F295" s="8">
        <v>477</v>
      </c>
      <c r="G295" s="8">
        <v>4560</v>
      </c>
      <c r="H295" s="8">
        <f>(F295/G295)*100</f>
        <v>10.460526315789474</v>
      </c>
      <c r="I295" s="2"/>
      <c r="J295" s="14"/>
      <c r="K295" s="14"/>
    </row>
    <row r="296" spans="1:11">
      <c r="A296" s="10" t="s">
        <v>33</v>
      </c>
      <c r="B296" s="10" t="s">
        <v>54</v>
      </c>
      <c r="C296" s="10" t="s">
        <v>84</v>
      </c>
      <c r="D296" s="10">
        <v>232</v>
      </c>
      <c r="E296" s="8"/>
      <c r="F296" s="8"/>
      <c r="G296" s="8">
        <v>4560</v>
      </c>
      <c r="H296" s="8">
        <f>(F296/G296)*100</f>
        <v>0</v>
      </c>
      <c r="I296" s="2"/>
      <c r="J296" s="14"/>
      <c r="K296" s="14"/>
    </row>
    <row r="297" spans="1:11">
      <c r="A297" s="10" t="s">
        <v>33</v>
      </c>
      <c r="B297" s="10" t="s">
        <v>54</v>
      </c>
      <c r="C297" s="10" t="s">
        <v>28</v>
      </c>
      <c r="D297" s="10">
        <v>229</v>
      </c>
      <c r="E297" s="8"/>
      <c r="F297" s="8"/>
      <c r="G297" s="8">
        <v>4560</v>
      </c>
      <c r="H297" s="8">
        <f>(F297/G297)*100</f>
        <v>0</v>
      </c>
      <c r="I297" s="2"/>
      <c r="J297" s="14"/>
      <c r="K297" s="14"/>
    </row>
    <row r="298" spans="1:11">
      <c r="A298" s="10" t="s">
        <v>33</v>
      </c>
      <c r="B298" s="10" t="s">
        <v>55</v>
      </c>
      <c r="C298" s="10" t="s">
        <v>32</v>
      </c>
      <c r="D298" s="10">
        <v>5267</v>
      </c>
      <c r="E298" s="8"/>
      <c r="F298" s="8">
        <v>5267</v>
      </c>
      <c r="G298" s="8">
        <v>22230</v>
      </c>
      <c r="H298" s="8">
        <f>(F298/G298)*100</f>
        <v>23.693207377417906</v>
      </c>
      <c r="I298" s="2"/>
      <c r="J298" s="14"/>
      <c r="K298" s="14"/>
    </row>
    <row r="299" spans="1:11">
      <c r="A299" s="10" t="s">
        <v>33</v>
      </c>
      <c r="B299" s="10" t="s">
        <v>55</v>
      </c>
      <c r="C299" s="10" t="s">
        <v>84</v>
      </c>
      <c r="D299" s="10">
        <v>3816</v>
      </c>
      <c r="E299" s="8"/>
      <c r="F299" s="8"/>
      <c r="G299" s="8">
        <v>22230</v>
      </c>
      <c r="H299" s="8">
        <f>(F299/G299)*100</f>
        <v>0</v>
      </c>
      <c r="I299" s="2"/>
      <c r="J299" s="14"/>
      <c r="K299" s="14"/>
    </row>
    <row r="300" spans="1:11">
      <c r="A300" s="10" t="s">
        <v>33</v>
      </c>
      <c r="B300" s="10" t="s">
        <v>55</v>
      </c>
      <c r="C300" s="10" t="s">
        <v>28</v>
      </c>
      <c r="D300" s="10">
        <v>3628</v>
      </c>
      <c r="E300" s="8"/>
      <c r="F300" s="8"/>
      <c r="G300" s="8">
        <v>22230</v>
      </c>
      <c r="H300" s="8">
        <f>(F300/G300)*100</f>
        <v>0</v>
      </c>
      <c r="I300" s="2"/>
      <c r="J300" s="14"/>
      <c r="K300" s="14"/>
    </row>
    <row r="301" spans="1:11">
      <c r="A301" s="10" t="s">
        <v>33</v>
      </c>
      <c r="B301" s="10" t="s">
        <v>56</v>
      </c>
      <c r="C301" s="10" t="s">
        <v>32</v>
      </c>
      <c r="D301" s="10">
        <v>243</v>
      </c>
      <c r="E301" s="8"/>
      <c r="F301" s="8">
        <v>243</v>
      </c>
      <c r="G301" s="8">
        <v>783</v>
      </c>
      <c r="H301" s="8">
        <f>(F301/G301)*100</f>
        <v>31.03448275862069</v>
      </c>
      <c r="I301" s="2"/>
      <c r="J301" s="14"/>
      <c r="K301" s="14"/>
    </row>
    <row r="302" spans="1:11">
      <c r="A302" s="10" t="s">
        <v>33</v>
      </c>
      <c r="B302" s="10" t="s">
        <v>56</v>
      </c>
      <c r="C302" s="10" t="s">
        <v>84</v>
      </c>
      <c r="D302" s="10">
        <v>171</v>
      </c>
      <c r="E302" s="8"/>
      <c r="F302" s="8"/>
      <c r="G302" s="8">
        <v>783</v>
      </c>
      <c r="H302" s="8">
        <f>(F302/G302)*100</f>
        <v>0</v>
      </c>
      <c r="I302" s="2"/>
      <c r="J302" s="14"/>
      <c r="K302" s="14"/>
    </row>
    <row r="303" spans="1:11">
      <c r="A303" s="10" t="s">
        <v>33</v>
      </c>
      <c r="B303" s="10" t="s">
        <v>56</v>
      </c>
      <c r="C303" s="10" t="s">
        <v>28</v>
      </c>
      <c r="D303" s="10">
        <v>155</v>
      </c>
      <c r="E303" s="8"/>
      <c r="F303" s="8"/>
      <c r="G303" s="8">
        <v>783</v>
      </c>
      <c r="H303" s="8">
        <f>(F303/G303)*100</f>
        <v>0</v>
      </c>
      <c r="I303" s="2"/>
      <c r="J303" s="14"/>
      <c r="K303" s="14"/>
    </row>
    <row r="304" spans="1:11">
      <c r="A304" s="10" t="s">
        <v>33</v>
      </c>
      <c r="B304" s="10" t="s">
        <v>57</v>
      </c>
      <c r="C304" s="10" t="s">
        <v>32</v>
      </c>
      <c r="D304" s="10">
        <v>4911</v>
      </c>
      <c r="E304" s="8"/>
      <c r="F304" s="8">
        <v>4911</v>
      </c>
      <c r="G304" s="8">
        <v>17997</v>
      </c>
      <c r="H304" s="8">
        <f>(F304/G304)*100</f>
        <v>27.287881313552258</v>
      </c>
      <c r="I304" s="2"/>
      <c r="J304" s="14"/>
      <c r="K304" s="14"/>
    </row>
    <row r="305" spans="1:11">
      <c r="A305" s="10" t="s">
        <v>33</v>
      </c>
      <c r="B305" s="10" t="s">
        <v>57</v>
      </c>
      <c r="C305" s="10" t="s">
        <v>84</v>
      </c>
      <c r="D305" s="10">
        <v>2632</v>
      </c>
      <c r="E305" s="8"/>
      <c r="F305" s="8"/>
      <c r="G305" s="8">
        <v>17997</v>
      </c>
      <c r="H305" s="8">
        <f>(F305/G305)*100</f>
        <v>0</v>
      </c>
      <c r="I305" s="2"/>
      <c r="J305" s="14"/>
      <c r="K305" s="14"/>
    </row>
    <row r="306" spans="1:11">
      <c r="A306" s="10" t="s">
        <v>33</v>
      </c>
      <c r="B306" s="10" t="s">
        <v>57</v>
      </c>
      <c r="C306" s="10" t="s">
        <v>28</v>
      </c>
      <c r="D306" s="10">
        <v>2570</v>
      </c>
      <c r="E306" s="8"/>
      <c r="F306" s="8"/>
      <c r="G306" s="8">
        <v>17997</v>
      </c>
      <c r="H306" s="8">
        <f>(F306/G306)*100</f>
        <v>0</v>
      </c>
      <c r="I306" s="2"/>
      <c r="J306" s="14"/>
      <c r="K306" s="14"/>
    </row>
    <row r="307" spans="1:11">
      <c r="A307" s="10" t="s">
        <v>33</v>
      </c>
      <c r="B307" s="10" t="s">
        <v>34</v>
      </c>
      <c r="C307" s="10" t="s">
        <v>32</v>
      </c>
      <c r="D307" s="10">
        <v>3290</v>
      </c>
      <c r="E307" s="8"/>
      <c r="F307" s="8">
        <v>3290</v>
      </c>
      <c r="G307" s="8">
        <v>5708</v>
      </c>
      <c r="H307" s="8">
        <f>(F307/G307)*100</f>
        <v>57.638402242466711</v>
      </c>
      <c r="I307" s="2"/>
      <c r="J307" s="14"/>
      <c r="K307" s="14"/>
    </row>
    <row r="308" spans="1:11">
      <c r="A308" s="10" t="s">
        <v>33</v>
      </c>
      <c r="B308" s="10" t="s">
        <v>34</v>
      </c>
      <c r="C308" s="10" t="s">
        <v>84</v>
      </c>
      <c r="D308" s="10">
        <v>2515</v>
      </c>
      <c r="E308" s="8"/>
      <c r="F308" s="8"/>
      <c r="G308" s="8">
        <v>5708</v>
      </c>
      <c r="H308" s="8">
        <f>(F308/G308)*100</f>
        <v>0</v>
      </c>
      <c r="I308" s="2"/>
      <c r="J308" s="14"/>
      <c r="K308" s="14"/>
    </row>
    <row r="309" spans="1:11">
      <c r="A309" s="10" t="s">
        <v>33</v>
      </c>
      <c r="B309" s="10" t="s">
        <v>34</v>
      </c>
      <c r="C309" s="10" t="s">
        <v>28</v>
      </c>
      <c r="D309" s="10">
        <v>2377</v>
      </c>
      <c r="E309" s="8"/>
      <c r="F309" s="8"/>
      <c r="G309" s="8">
        <v>5708</v>
      </c>
      <c r="H309" s="8">
        <f>(F309/G309)*100</f>
        <v>0</v>
      </c>
      <c r="I309" s="2"/>
      <c r="J309" s="14"/>
      <c r="K309" s="14"/>
    </row>
    <row r="310" spans="1:11">
      <c r="A310" s="10" t="s">
        <v>33</v>
      </c>
      <c r="B310" s="10" t="s">
        <v>58</v>
      </c>
      <c r="C310" s="10" t="s">
        <v>32</v>
      </c>
      <c r="D310" s="10">
        <v>3936</v>
      </c>
      <c r="E310" s="8"/>
      <c r="F310" s="8">
        <v>3936</v>
      </c>
      <c r="G310" s="8">
        <v>10651</v>
      </c>
      <c r="H310" s="8">
        <f>(F310/G310)*100</f>
        <v>36.954276593747068</v>
      </c>
      <c r="I310" s="2"/>
      <c r="J310" s="14"/>
      <c r="K310" s="14"/>
    </row>
    <row r="311" spans="1:11">
      <c r="A311" s="10" t="s">
        <v>33</v>
      </c>
      <c r="B311" s="10" t="s">
        <v>58</v>
      </c>
      <c r="C311" s="10" t="s">
        <v>84</v>
      </c>
      <c r="D311" s="10">
        <v>2746</v>
      </c>
      <c r="E311" s="8"/>
      <c r="F311" s="8"/>
      <c r="G311" s="8">
        <v>10651</v>
      </c>
      <c r="H311" s="8">
        <f>(F311/G311)*100</f>
        <v>0</v>
      </c>
      <c r="I311" s="2"/>
      <c r="J311" s="14"/>
      <c r="K311" s="14"/>
    </row>
    <row r="312" spans="1:11">
      <c r="A312" s="10" t="s">
        <v>33</v>
      </c>
      <c r="B312" s="10" t="s">
        <v>58</v>
      </c>
      <c r="C312" s="10" t="s">
        <v>28</v>
      </c>
      <c r="D312" s="10">
        <v>2585</v>
      </c>
      <c r="E312" s="8"/>
      <c r="F312" s="8"/>
      <c r="G312" s="8">
        <v>10651</v>
      </c>
      <c r="H312" s="8">
        <f>(F312/G312)*100</f>
        <v>0</v>
      </c>
      <c r="I312" s="2"/>
      <c r="J312" s="14"/>
      <c r="K312" s="14"/>
    </row>
    <row r="313" spans="1:11">
      <c r="A313" s="10" t="s">
        <v>33</v>
      </c>
      <c r="B313" s="10" t="s">
        <v>59</v>
      </c>
      <c r="C313" s="10" t="s">
        <v>32</v>
      </c>
      <c r="D313" s="10">
        <v>656</v>
      </c>
      <c r="E313" s="8"/>
      <c r="F313" s="8">
        <v>656</v>
      </c>
      <c r="G313" s="8">
        <v>1775</v>
      </c>
      <c r="H313" s="8">
        <f>(F313/G313)*100</f>
        <v>36.95774647887324</v>
      </c>
      <c r="I313" s="2"/>
      <c r="J313" s="14"/>
      <c r="K313" s="14"/>
    </row>
    <row r="314" spans="1:11">
      <c r="A314" s="10" t="s">
        <v>33</v>
      </c>
      <c r="B314" s="10" t="s">
        <v>59</v>
      </c>
      <c r="C314" s="10" t="s">
        <v>84</v>
      </c>
      <c r="D314" s="10">
        <v>416</v>
      </c>
      <c r="E314" s="8"/>
      <c r="F314" s="8"/>
      <c r="G314" s="8">
        <v>1775</v>
      </c>
      <c r="H314" s="8">
        <f>(F314/G314)*100</f>
        <v>0</v>
      </c>
      <c r="I314" s="2"/>
      <c r="J314" s="14"/>
      <c r="K314" s="14"/>
    </row>
    <row r="315" spans="1:11">
      <c r="A315" s="10" t="s">
        <v>33</v>
      </c>
      <c r="B315" s="10" t="s">
        <v>59</v>
      </c>
      <c r="C315" s="10" t="s">
        <v>28</v>
      </c>
      <c r="D315" s="10">
        <v>364</v>
      </c>
      <c r="E315" s="8"/>
      <c r="F315" s="8"/>
      <c r="G315" s="8">
        <v>1775</v>
      </c>
      <c r="H315" s="8">
        <f>(F315/G315)*100</f>
        <v>0</v>
      </c>
      <c r="I315" s="2"/>
      <c r="J315" s="14"/>
      <c r="K315" s="14"/>
    </row>
    <row r="316" spans="1:11">
      <c r="A316" s="10" t="s">
        <v>33</v>
      </c>
      <c r="B316" s="10" t="s">
        <v>60</v>
      </c>
      <c r="C316" s="10" t="s">
        <v>32</v>
      </c>
      <c r="D316" s="10">
        <v>69</v>
      </c>
      <c r="E316" s="8"/>
      <c r="F316" s="8">
        <v>69</v>
      </c>
      <c r="G316" s="8">
        <v>435</v>
      </c>
      <c r="H316" s="8">
        <f>(F316/G316)*100</f>
        <v>15.862068965517242</v>
      </c>
      <c r="I316" s="2"/>
      <c r="J316" s="14"/>
      <c r="K316" s="14"/>
    </row>
    <row r="317" spans="1:11">
      <c r="A317" s="10" t="s">
        <v>33</v>
      </c>
      <c r="B317" s="10" t="s">
        <v>60</v>
      </c>
      <c r="C317" s="10" t="s">
        <v>84</v>
      </c>
      <c r="D317" s="10">
        <v>49</v>
      </c>
      <c r="E317" s="8"/>
      <c r="F317" s="8"/>
      <c r="G317" s="8">
        <v>435</v>
      </c>
      <c r="H317" s="8">
        <f>(F317/G317)*100</f>
        <v>0</v>
      </c>
      <c r="I317" s="2"/>
      <c r="J317" s="14"/>
      <c r="K317" s="14"/>
    </row>
    <row r="318" spans="1:11">
      <c r="A318" s="10" t="s">
        <v>33</v>
      </c>
      <c r="B318" s="10" t="s">
        <v>60</v>
      </c>
      <c r="C318" s="10" t="s">
        <v>28</v>
      </c>
      <c r="D318" s="10">
        <v>47</v>
      </c>
      <c r="E318" s="8"/>
      <c r="F318" s="8"/>
      <c r="G318" s="8">
        <v>435</v>
      </c>
      <c r="H318" s="8">
        <f>(F318/G318)*100</f>
        <v>0</v>
      </c>
      <c r="I318" s="2"/>
      <c r="J318" s="14"/>
      <c r="K318" s="14"/>
    </row>
    <row r="319" spans="1:11">
      <c r="A319" s="10" t="s">
        <v>33</v>
      </c>
      <c r="B319" s="10" t="s">
        <v>61</v>
      </c>
      <c r="C319" s="10" t="s">
        <v>32</v>
      </c>
      <c r="D319" s="10">
        <v>4465</v>
      </c>
      <c r="E319" s="8"/>
      <c r="F319" s="8">
        <v>4465</v>
      </c>
      <c r="G319" s="8">
        <v>14721</v>
      </c>
      <c r="H319" s="8">
        <f>(F319/G319)*100</f>
        <v>30.330819917125197</v>
      </c>
      <c r="I319" s="2"/>
      <c r="J319" s="14"/>
      <c r="K319" s="14"/>
    </row>
    <row r="320" spans="1:11">
      <c r="A320" s="10" t="s">
        <v>33</v>
      </c>
      <c r="B320" s="10" t="s">
        <v>61</v>
      </c>
      <c r="C320" s="10" t="s">
        <v>84</v>
      </c>
      <c r="D320" s="10">
        <v>3203</v>
      </c>
      <c r="E320" s="8"/>
      <c r="F320" s="8"/>
      <c r="G320" s="8">
        <v>14721</v>
      </c>
      <c r="H320" s="8">
        <f>(F320/G320)*100</f>
        <v>0</v>
      </c>
      <c r="I320" s="2"/>
      <c r="J320" s="14"/>
      <c r="K320" s="14"/>
    </row>
    <row r="321" spans="1:11">
      <c r="A321" s="10" t="s">
        <v>33</v>
      </c>
      <c r="B321" s="10" t="s">
        <v>61</v>
      </c>
      <c r="C321" s="10" t="s">
        <v>28</v>
      </c>
      <c r="D321" s="10">
        <v>2989</v>
      </c>
      <c r="E321" s="8"/>
      <c r="F321" s="8"/>
      <c r="G321" s="8">
        <v>14721</v>
      </c>
      <c r="H321" s="8">
        <f>(F321/G321)*100</f>
        <v>0</v>
      </c>
      <c r="I321" s="2"/>
      <c r="J321" s="14"/>
      <c r="K321" s="14"/>
    </row>
    <row r="322" spans="1:11">
      <c r="A322" s="10" t="s">
        <v>33</v>
      </c>
      <c r="B322" s="10" t="s">
        <v>62</v>
      </c>
      <c r="C322" s="10" t="s">
        <v>32</v>
      </c>
      <c r="D322" s="10">
        <v>1413</v>
      </c>
      <c r="E322" s="8"/>
      <c r="F322" s="8">
        <v>1413</v>
      </c>
      <c r="G322" s="8">
        <v>5176</v>
      </c>
      <c r="H322" s="8">
        <f>(F322/G322)*100</f>
        <v>27.299072642967541</v>
      </c>
      <c r="I322" s="2"/>
      <c r="J322" s="14"/>
      <c r="K322" s="14"/>
    </row>
    <row r="323" spans="1:11">
      <c r="A323" s="10" t="s">
        <v>33</v>
      </c>
      <c r="B323" s="10" t="s">
        <v>62</v>
      </c>
      <c r="C323" s="10" t="s">
        <v>84</v>
      </c>
      <c r="D323" s="10">
        <v>1080</v>
      </c>
      <c r="E323" s="8"/>
      <c r="F323" s="8"/>
      <c r="G323" s="8">
        <v>5176</v>
      </c>
      <c r="H323" s="8">
        <f>(F323/G323)*100</f>
        <v>0</v>
      </c>
      <c r="I323" s="2"/>
      <c r="J323" s="14"/>
      <c r="K323" s="14"/>
    </row>
    <row r="324" spans="1:11">
      <c r="A324" s="10" t="s">
        <v>33</v>
      </c>
      <c r="B324" s="10" t="s">
        <v>62</v>
      </c>
      <c r="C324" s="10" t="s">
        <v>28</v>
      </c>
      <c r="D324" s="10">
        <v>1044</v>
      </c>
      <c r="E324" s="8"/>
      <c r="F324" s="8"/>
      <c r="G324" s="8">
        <v>5176</v>
      </c>
      <c r="H324" s="8">
        <f>(F324/G324)*100</f>
        <v>0</v>
      </c>
      <c r="I324" s="2"/>
      <c r="J324" s="14"/>
      <c r="K324" s="14"/>
    </row>
    <row r="325" spans="1:11">
      <c r="A325" s="10" t="s">
        <v>33</v>
      </c>
      <c r="B325" s="10" t="s">
        <v>63</v>
      </c>
      <c r="C325" s="10" t="s">
        <v>32</v>
      </c>
      <c r="D325" s="10">
        <v>1349</v>
      </c>
      <c r="E325" s="8"/>
      <c r="F325" s="8">
        <v>1349</v>
      </c>
      <c r="G325" s="8">
        <v>4660</v>
      </c>
      <c r="H325" s="8">
        <f>(F325/G325)*100</f>
        <v>28.948497854077253</v>
      </c>
      <c r="I325" s="2"/>
      <c r="J325" s="14"/>
      <c r="K325" s="14"/>
    </row>
    <row r="326" spans="1:11">
      <c r="A326" s="10" t="s">
        <v>33</v>
      </c>
      <c r="B326" s="10" t="s">
        <v>63</v>
      </c>
      <c r="C326" s="10" t="s">
        <v>84</v>
      </c>
      <c r="D326" s="10">
        <v>766</v>
      </c>
      <c r="E326" s="8"/>
      <c r="F326" s="8"/>
      <c r="G326" s="8">
        <v>4660</v>
      </c>
      <c r="H326" s="8">
        <f>(F326/G326)*100</f>
        <v>0</v>
      </c>
      <c r="I326" s="2"/>
      <c r="J326" s="14"/>
      <c r="K326" s="14"/>
    </row>
    <row r="327" spans="1:11">
      <c r="A327" s="10" t="s">
        <v>33</v>
      </c>
      <c r="B327" s="10" t="s">
        <v>63</v>
      </c>
      <c r="C327" s="10" t="s">
        <v>28</v>
      </c>
      <c r="D327" s="10">
        <v>736</v>
      </c>
      <c r="E327" s="8"/>
      <c r="F327" s="8"/>
      <c r="G327" s="8">
        <v>4660</v>
      </c>
      <c r="H327" s="8">
        <f>(F327/G327)*100</f>
        <v>0</v>
      </c>
      <c r="I327" s="2"/>
      <c r="J327" s="14"/>
      <c r="K327" s="14"/>
    </row>
    <row r="328" spans="1:11">
      <c r="A328" s="10" t="s">
        <v>33</v>
      </c>
      <c r="B328" s="10" t="s">
        <v>64</v>
      </c>
      <c r="C328" s="10" t="s">
        <v>32</v>
      </c>
      <c r="D328" s="10">
        <v>186</v>
      </c>
      <c r="E328" s="8"/>
      <c r="F328" s="8">
        <v>186</v>
      </c>
      <c r="G328" s="8">
        <v>904</v>
      </c>
      <c r="H328" s="8">
        <f>(F328/G328)*100</f>
        <v>20.575221238938052</v>
      </c>
      <c r="I328" s="2"/>
      <c r="J328" s="14"/>
      <c r="K328" s="14"/>
    </row>
    <row r="329" spans="1:11">
      <c r="A329" s="10" t="s">
        <v>33</v>
      </c>
      <c r="B329" s="10" t="s">
        <v>64</v>
      </c>
      <c r="C329" s="10" t="s">
        <v>84</v>
      </c>
      <c r="D329" s="10">
        <v>181</v>
      </c>
      <c r="E329" s="8"/>
      <c r="F329" s="8"/>
      <c r="G329" s="8">
        <v>904</v>
      </c>
      <c r="H329" s="8">
        <f>(F329/G329)*100</f>
        <v>0</v>
      </c>
      <c r="I329" s="2"/>
      <c r="J329" s="14"/>
      <c r="K329" s="14"/>
    </row>
    <row r="330" spans="1:11">
      <c r="A330" s="10" t="s">
        <v>33</v>
      </c>
      <c r="B330" s="10" t="s">
        <v>64</v>
      </c>
      <c r="C330" s="10" t="s">
        <v>28</v>
      </c>
      <c r="D330" s="10">
        <v>180</v>
      </c>
      <c r="E330" s="8"/>
      <c r="F330" s="8"/>
      <c r="G330" s="8">
        <v>904</v>
      </c>
      <c r="H330" s="8">
        <f>(F330/G330)*100</f>
        <v>0</v>
      </c>
      <c r="I330" s="2"/>
      <c r="J330" s="14"/>
      <c r="K330" s="14"/>
    </row>
    <row r="331" spans="1:11">
      <c r="A331" s="10" t="s">
        <v>33</v>
      </c>
      <c r="B331" s="10" t="s">
        <v>65</v>
      </c>
      <c r="C331" s="10" t="s">
        <v>32</v>
      </c>
      <c r="D331" s="10">
        <v>2403</v>
      </c>
      <c r="E331" s="8"/>
      <c r="F331" s="8">
        <v>2403</v>
      </c>
      <c r="G331" s="8">
        <v>15131</v>
      </c>
      <c r="H331" s="8">
        <f>(F331/G331)*100</f>
        <v>15.881303284647414</v>
      </c>
      <c r="I331" s="2"/>
      <c r="J331" s="14"/>
      <c r="K331" s="14"/>
    </row>
    <row r="332" spans="1:11">
      <c r="A332" s="10" t="s">
        <v>33</v>
      </c>
      <c r="B332" s="10" t="s">
        <v>65</v>
      </c>
      <c r="C332" s="10" t="s">
        <v>28</v>
      </c>
      <c r="D332" s="10">
        <v>1862</v>
      </c>
      <c r="E332" s="8"/>
      <c r="F332" s="8"/>
      <c r="G332" s="8">
        <v>15131</v>
      </c>
      <c r="H332" s="8">
        <f>(F332/G332)*100</f>
        <v>0</v>
      </c>
      <c r="I332" s="2"/>
      <c r="J332" s="14"/>
      <c r="K332" s="14"/>
    </row>
    <row r="333" spans="1:11">
      <c r="A333" s="10" t="s">
        <v>33</v>
      </c>
      <c r="B333" s="10" t="s">
        <v>65</v>
      </c>
      <c r="C333" s="10" t="s">
        <v>84</v>
      </c>
      <c r="D333" s="10">
        <v>1810</v>
      </c>
      <c r="E333" s="8"/>
      <c r="F333" s="8"/>
      <c r="G333" s="8">
        <v>15131</v>
      </c>
      <c r="H333" s="8">
        <f>(F333/G333)*100</f>
        <v>0</v>
      </c>
      <c r="I333" s="2"/>
      <c r="J333" s="14"/>
      <c r="K333" s="14"/>
    </row>
    <row r="334" spans="1:11">
      <c r="A334" s="10" t="s">
        <v>33</v>
      </c>
      <c r="B334" s="10" t="s">
        <v>66</v>
      </c>
      <c r="C334" s="10" t="s">
        <v>32</v>
      </c>
      <c r="D334" s="10">
        <v>2783</v>
      </c>
      <c r="E334" s="8"/>
      <c r="F334" s="8">
        <v>2783</v>
      </c>
      <c r="G334" s="8">
        <v>6753</v>
      </c>
      <c r="H334" s="8">
        <f>(F334/G334)*100</f>
        <v>41.211313490300604</v>
      </c>
      <c r="I334" s="2"/>
      <c r="J334" s="14"/>
      <c r="K334" s="14"/>
    </row>
    <row r="335" spans="1:11">
      <c r="A335" s="10" t="s">
        <v>33</v>
      </c>
      <c r="B335" s="10" t="s">
        <v>66</v>
      </c>
      <c r="C335" s="10" t="s">
        <v>84</v>
      </c>
      <c r="D335" s="10">
        <v>1912</v>
      </c>
      <c r="E335" s="8"/>
      <c r="F335" s="8"/>
      <c r="G335" s="8">
        <v>6753</v>
      </c>
      <c r="H335" s="8">
        <f>(F335/G335)*100</f>
        <v>0</v>
      </c>
      <c r="I335" s="2"/>
      <c r="J335" s="14"/>
      <c r="K335" s="14"/>
    </row>
    <row r="336" spans="1:11">
      <c r="A336" s="10" t="s">
        <v>33</v>
      </c>
      <c r="B336" s="10" t="s">
        <v>66</v>
      </c>
      <c r="C336" s="10" t="s">
        <v>28</v>
      </c>
      <c r="D336" s="10">
        <v>1834</v>
      </c>
      <c r="E336" s="8"/>
      <c r="F336" s="8"/>
      <c r="G336" s="8">
        <v>6753</v>
      </c>
      <c r="H336" s="8">
        <f>(F336/G336)*100</f>
        <v>0</v>
      </c>
      <c r="I336" s="2"/>
      <c r="J336" s="14"/>
      <c r="K336" s="14"/>
    </row>
    <row r="337" spans="1:11">
      <c r="A337" s="10" t="s">
        <v>33</v>
      </c>
      <c r="B337" s="10" t="s">
        <v>67</v>
      </c>
      <c r="C337" s="10" t="s">
        <v>32</v>
      </c>
      <c r="D337" s="10">
        <v>61062</v>
      </c>
      <c r="E337" s="8"/>
      <c r="F337" s="8">
        <v>61062</v>
      </c>
      <c r="G337" s="8">
        <v>246060</v>
      </c>
      <c r="H337" s="8">
        <f>(F337/G337)*100</f>
        <v>24.815898561326506</v>
      </c>
      <c r="I337" s="2"/>
      <c r="J337" s="14"/>
      <c r="K337" s="14"/>
    </row>
    <row r="338" spans="1:11">
      <c r="A338" s="10" t="s">
        <v>33</v>
      </c>
      <c r="B338" s="10" t="s">
        <v>67</v>
      </c>
      <c r="C338" s="10" t="s">
        <v>84</v>
      </c>
      <c r="D338" s="10">
        <v>51850</v>
      </c>
      <c r="E338" s="8"/>
      <c r="F338" s="8"/>
      <c r="G338" s="8">
        <v>246060</v>
      </c>
      <c r="H338" s="8">
        <f>(F338/G338)*100</f>
        <v>0</v>
      </c>
      <c r="I338" s="2"/>
      <c r="J338" s="14"/>
      <c r="K338" s="14"/>
    </row>
    <row r="339" spans="1:11">
      <c r="A339" s="10" t="s">
        <v>33</v>
      </c>
      <c r="B339" s="10" t="s">
        <v>67</v>
      </c>
      <c r="C339" s="10" t="s">
        <v>28</v>
      </c>
      <c r="D339" s="10">
        <v>51762</v>
      </c>
      <c r="E339" s="8"/>
      <c r="F339" s="8"/>
      <c r="G339" s="8">
        <v>246060</v>
      </c>
      <c r="H339" s="8">
        <f>(F339/G339)*100</f>
        <v>0</v>
      </c>
      <c r="I339" s="2"/>
      <c r="J339" s="14"/>
      <c r="K339" s="14"/>
    </row>
    <row r="340" spans="1:11">
      <c r="A340" s="10" t="s">
        <v>33</v>
      </c>
      <c r="B340" s="10" t="s">
        <v>68</v>
      </c>
      <c r="C340" s="10" t="s">
        <v>32</v>
      </c>
      <c r="D340" s="10">
        <v>380</v>
      </c>
      <c r="E340" s="8"/>
      <c r="F340" s="8">
        <v>380</v>
      </c>
      <c r="G340" s="8">
        <v>1037</v>
      </c>
      <c r="H340" s="8">
        <f>(F340/G340)*100</f>
        <v>36.644165863066533</v>
      </c>
      <c r="I340" s="2"/>
      <c r="J340" s="14"/>
      <c r="K340" s="14"/>
    </row>
    <row r="341" spans="1:11">
      <c r="A341" s="10" t="s">
        <v>33</v>
      </c>
      <c r="B341" s="10" t="s">
        <v>68</v>
      </c>
      <c r="C341" s="10" t="s">
        <v>84</v>
      </c>
      <c r="D341" s="10">
        <v>294</v>
      </c>
      <c r="E341" s="8"/>
      <c r="F341" s="8"/>
      <c r="G341" s="8">
        <v>1037</v>
      </c>
      <c r="H341" s="8">
        <f>(F341/G341)*100</f>
        <v>0</v>
      </c>
      <c r="I341" s="2"/>
      <c r="J341" s="14"/>
      <c r="K341" s="14"/>
    </row>
    <row r="342" spans="1:11">
      <c r="A342" s="10" t="s">
        <v>33</v>
      </c>
      <c r="B342" s="10" t="s">
        <v>68</v>
      </c>
      <c r="C342" s="10" t="s">
        <v>28</v>
      </c>
      <c r="D342" s="10">
        <v>279</v>
      </c>
      <c r="E342" s="8"/>
      <c r="F342" s="8"/>
      <c r="G342" s="8">
        <v>1037</v>
      </c>
      <c r="H342" s="8">
        <f>(F342/G342)*100</f>
        <v>0</v>
      </c>
      <c r="I342" s="2"/>
      <c r="J342" s="14"/>
      <c r="K342" s="14"/>
    </row>
    <row r="343" spans="1:11">
      <c r="A343" s="10" t="s">
        <v>33</v>
      </c>
      <c r="B343" s="10" t="s">
        <v>69</v>
      </c>
      <c r="C343" s="10" t="s">
        <v>32</v>
      </c>
      <c r="D343" s="10">
        <v>1624</v>
      </c>
      <c r="E343" s="8"/>
      <c r="F343" s="8">
        <v>1624</v>
      </c>
      <c r="G343" s="8">
        <v>14962</v>
      </c>
      <c r="H343" s="8">
        <f>(F343/G343)*100</f>
        <v>10.85416388183398</v>
      </c>
      <c r="I343" s="2"/>
      <c r="J343" s="14"/>
      <c r="K343" s="14"/>
    </row>
    <row r="344" spans="1:11">
      <c r="A344" s="10" t="s">
        <v>33</v>
      </c>
      <c r="B344" s="10" t="s">
        <v>69</v>
      </c>
      <c r="C344" s="10" t="s">
        <v>28</v>
      </c>
      <c r="D344" s="10">
        <v>1025</v>
      </c>
      <c r="E344" s="8"/>
      <c r="F344" s="8"/>
      <c r="G344" s="8">
        <v>14962</v>
      </c>
      <c r="H344" s="8">
        <f>(F344/G344)*100</f>
        <v>0</v>
      </c>
      <c r="I344" s="2"/>
      <c r="J344" s="14"/>
      <c r="K344" s="14"/>
    </row>
    <row r="345" spans="1:11">
      <c r="A345" s="10" t="s">
        <v>33</v>
      </c>
      <c r="B345" s="10" t="s">
        <v>69</v>
      </c>
      <c r="C345" s="10" t="s">
        <v>84</v>
      </c>
      <c r="D345" s="10">
        <v>517</v>
      </c>
      <c r="E345" s="8"/>
      <c r="F345" s="8"/>
      <c r="G345" s="8">
        <v>14962</v>
      </c>
      <c r="H345" s="8">
        <f>(F345/G345)*100</f>
        <v>0</v>
      </c>
      <c r="I345" s="2"/>
      <c r="J345" s="14"/>
      <c r="K345" s="14"/>
    </row>
    <row r="346" spans="1:11">
      <c r="A346" s="10" t="s">
        <v>33</v>
      </c>
      <c r="B346" s="10" t="s">
        <v>70</v>
      </c>
      <c r="C346" s="10" t="s">
        <v>32</v>
      </c>
      <c r="D346" s="10">
        <v>1052</v>
      </c>
      <c r="E346" s="8"/>
      <c r="F346" s="8">
        <v>1052</v>
      </c>
      <c r="G346" s="8">
        <v>7600</v>
      </c>
      <c r="H346" s="8">
        <f>(F346/G346)*100</f>
        <v>13.842105263157894</v>
      </c>
      <c r="I346" s="2"/>
      <c r="J346" s="14"/>
      <c r="K346" s="14"/>
    </row>
    <row r="347" spans="1:11">
      <c r="A347" s="10" t="s">
        <v>33</v>
      </c>
      <c r="B347" s="10" t="s">
        <v>70</v>
      </c>
      <c r="C347" s="10" t="s">
        <v>28</v>
      </c>
      <c r="D347" s="10">
        <v>858</v>
      </c>
      <c r="E347" s="8"/>
      <c r="F347" s="8"/>
      <c r="G347" s="8">
        <v>7600</v>
      </c>
      <c r="H347" s="8">
        <f>(F347/G347)*100</f>
        <v>0</v>
      </c>
      <c r="I347" s="2"/>
      <c r="J347" s="14"/>
      <c r="K347" s="14"/>
    </row>
    <row r="348" spans="1:11">
      <c r="A348" s="10" t="s">
        <v>33</v>
      </c>
      <c r="B348" s="10" t="s">
        <v>70</v>
      </c>
      <c r="C348" s="10" t="s">
        <v>84</v>
      </c>
      <c r="D348" s="10">
        <v>853</v>
      </c>
      <c r="E348" s="8"/>
      <c r="F348" s="8"/>
      <c r="G348" s="8">
        <v>7600</v>
      </c>
      <c r="H348" s="8">
        <f>(F348/G348)*100</f>
        <v>0</v>
      </c>
      <c r="I348" s="2"/>
      <c r="J348" s="14"/>
      <c r="K348" s="14"/>
    </row>
    <row r="349" spans="1:11">
      <c r="A349" s="10" t="s">
        <v>33</v>
      </c>
      <c r="B349" s="10" t="s">
        <v>71</v>
      </c>
      <c r="C349" s="10" t="s">
        <v>32</v>
      </c>
      <c r="D349" s="10">
        <v>2151</v>
      </c>
      <c r="E349" s="8"/>
      <c r="F349" s="8">
        <v>2151</v>
      </c>
      <c r="G349" s="8">
        <v>11496</v>
      </c>
      <c r="H349" s="8">
        <f>(F349/G349)*100</f>
        <v>18.710855949895617</v>
      </c>
      <c r="I349" s="2"/>
      <c r="J349" s="14"/>
      <c r="K349" s="14"/>
    </row>
    <row r="350" spans="1:11">
      <c r="A350" s="10" t="s">
        <v>33</v>
      </c>
      <c r="B350" s="10" t="s">
        <v>71</v>
      </c>
      <c r="C350" s="10" t="s">
        <v>84</v>
      </c>
      <c r="D350" s="10">
        <v>1198</v>
      </c>
      <c r="E350" s="8"/>
      <c r="F350" s="8"/>
      <c r="G350" s="8">
        <v>11496</v>
      </c>
      <c r="H350" s="8">
        <f>(F350/G350)*100</f>
        <v>0</v>
      </c>
      <c r="I350" s="2"/>
      <c r="J350" s="14"/>
      <c r="K350" s="14"/>
    </row>
    <row r="351" spans="1:11">
      <c r="A351" s="10" t="s">
        <v>33</v>
      </c>
      <c r="B351" s="10" t="s">
        <v>71</v>
      </c>
      <c r="C351" s="10" t="s">
        <v>28</v>
      </c>
      <c r="D351" s="10">
        <v>1125</v>
      </c>
      <c r="E351" s="8"/>
      <c r="F351" s="8"/>
      <c r="G351" s="8">
        <v>11496</v>
      </c>
      <c r="H351" s="8">
        <f>(F351/G351)*100</f>
        <v>0</v>
      </c>
      <c r="I351" s="2"/>
      <c r="J351" s="14"/>
      <c r="K351" s="14"/>
    </row>
    <row r="352" spans="1:11">
      <c r="A352" s="10" t="s">
        <v>33</v>
      </c>
      <c r="B352" s="10" t="s">
        <v>30</v>
      </c>
      <c r="C352" s="10" t="s">
        <v>32</v>
      </c>
      <c r="D352" s="10">
        <v>3471</v>
      </c>
      <c r="E352" s="8"/>
      <c r="F352" s="8">
        <v>3471</v>
      </c>
      <c r="G352" s="8">
        <v>10111</v>
      </c>
      <c r="H352" s="8">
        <f>(F352/G352)*100</f>
        <v>34.328948669765602</v>
      </c>
      <c r="I352" s="2"/>
      <c r="J352" s="14"/>
      <c r="K352" s="14"/>
    </row>
    <row r="353" spans="1:11">
      <c r="A353" s="10" t="s">
        <v>33</v>
      </c>
      <c r="B353" s="10" t="s">
        <v>30</v>
      </c>
      <c r="C353" s="10" t="s">
        <v>28</v>
      </c>
      <c r="D353" s="10">
        <v>3425</v>
      </c>
      <c r="E353" s="8"/>
      <c r="F353" s="8"/>
      <c r="G353" s="8">
        <v>10111</v>
      </c>
      <c r="H353" s="8">
        <f>(F353/G353)*100</f>
        <v>0</v>
      </c>
      <c r="I353" s="2"/>
      <c r="J353" s="14"/>
      <c r="K353" s="14"/>
    </row>
    <row r="354" spans="1:11">
      <c r="A354" s="10" t="s">
        <v>33</v>
      </c>
      <c r="B354" s="10" t="s">
        <v>30</v>
      </c>
      <c r="C354" s="10" t="s">
        <v>84</v>
      </c>
      <c r="D354" s="10">
        <v>3404</v>
      </c>
      <c r="E354" s="8"/>
      <c r="F354" s="8"/>
      <c r="G354" s="8">
        <v>10111</v>
      </c>
      <c r="H354" s="8">
        <f>(F354/G354)*100</f>
        <v>0</v>
      </c>
      <c r="I354" s="2"/>
      <c r="J354" s="14"/>
      <c r="K354" s="14"/>
    </row>
    <row r="355" spans="1:11">
      <c r="A355" s="10" t="s">
        <v>33</v>
      </c>
      <c r="B355" s="10" t="s">
        <v>72</v>
      </c>
      <c r="C355" s="10" t="s">
        <v>32</v>
      </c>
      <c r="D355" s="10">
        <v>481</v>
      </c>
      <c r="E355" s="8"/>
      <c r="F355" s="8">
        <v>481</v>
      </c>
      <c r="G355" s="8">
        <v>2828</v>
      </c>
      <c r="H355" s="8">
        <f>(F355/G355)*100</f>
        <v>17.008486562942007</v>
      </c>
      <c r="I355" s="2"/>
      <c r="J355" s="14"/>
      <c r="K355" s="14"/>
    </row>
    <row r="356" spans="1:11">
      <c r="A356" s="10" t="s">
        <v>33</v>
      </c>
      <c r="B356" s="10" t="s">
        <v>72</v>
      </c>
      <c r="C356" s="10" t="s">
        <v>28</v>
      </c>
      <c r="D356" s="10">
        <v>476</v>
      </c>
      <c r="E356" s="8"/>
      <c r="F356" s="8"/>
      <c r="G356" s="8">
        <v>2828</v>
      </c>
      <c r="H356" s="8">
        <f>(F356/G356)*100</f>
        <v>0</v>
      </c>
      <c r="I356" s="2"/>
      <c r="J356" s="14"/>
      <c r="K356" s="14"/>
    </row>
    <row r="357" spans="1:11">
      <c r="A357" s="10" t="s">
        <v>33</v>
      </c>
      <c r="B357" s="10" t="s">
        <v>72</v>
      </c>
      <c r="C357" s="10" t="s">
        <v>84</v>
      </c>
      <c r="D357" s="10">
        <v>475</v>
      </c>
      <c r="E357" s="8"/>
      <c r="F357" s="8"/>
      <c r="G357" s="8">
        <v>2828</v>
      </c>
      <c r="H357" s="8">
        <f>(F357/G357)*100</f>
        <v>0</v>
      </c>
      <c r="I357" s="2"/>
      <c r="J357" s="14"/>
      <c r="K357" s="14"/>
    </row>
    <row r="358" spans="1:11">
      <c r="A358" s="10" t="s">
        <v>33</v>
      </c>
      <c r="B358" s="10" t="s">
        <v>73</v>
      </c>
      <c r="C358" s="10" t="s">
        <v>32</v>
      </c>
      <c r="D358" s="10">
        <v>1276</v>
      </c>
      <c r="E358" s="8"/>
      <c r="F358" s="8">
        <v>1276</v>
      </c>
      <c r="G358" s="8">
        <v>5214</v>
      </c>
      <c r="H358" s="8">
        <f>(F358/G358)*100</f>
        <v>24.472573839662449</v>
      </c>
      <c r="I358" s="2"/>
      <c r="J358" s="14"/>
      <c r="K358" s="14"/>
    </row>
    <row r="359" spans="1:11">
      <c r="A359" s="10" t="s">
        <v>33</v>
      </c>
      <c r="B359" s="10" t="s">
        <v>73</v>
      </c>
      <c r="C359" s="10" t="s">
        <v>84</v>
      </c>
      <c r="D359" s="10">
        <v>1254</v>
      </c>
      <c r="E359" s="8"/>
      <c r="F359" s="8"/>
      <c r="G359" s="8">
        <v>5214</v>
      </c>
      <c r="H359" s="8">
        <f>(F359/G359)*100</f>
        <v>0</v>
      </c>
      <c r="I359" s="2"/>
      <c r="J359" s="14"/>
      <c r="K359" s="14"/>
    </row>
    <row r="360" spans="1:11">
      <c r="A360" s="10" t="s">
        <v>33</v>
      </c>
      <c r="B360" s="10" t="s">
        <v>73</v>
      </c>
      <c r="C360" s="10" t="s">
        <v>28</v>
      </c>
      <c r="D360" s="10">
        <v>1245</v>
      </c>
      <c r="E360" s="8"/>
      <c r="F360" s="8"/>
      <c r="G360" s="8">
        <v>5214</v>
      </c>
      <c r="H360" s="8">
        <f>(F360/G360)*100</f>
        <v>0</v>
      </c>
      <c r="I360" s="2"/>
      <c r="J360" s="14"/>
      <c r="K360" s="14"/>
    </row>
    <row r="361" spans="1:11">
      <c r="A361" s="10" t="s">
        <v>33</v>
      </c>
      <c r="B361" s="10" t="s">
        <v>74</v>
      </c>
      <c r="C361" s="10" t="s">
        <v>32</v>
      </c>
      <c r="D361" s="10">
        <v>6408</v>
      </c>
      <c r="E361" s="8"/>
      <c r="F361" s="8">
        <v>6408</v>
      </c>
      <c r="G361" s="8">
        <v>11440</v>
      </c>
      <c r="H361" s="8">
        <f>(F361/G361)*100</f>
        <v>56.013986013986013</v>
      </c>
      <c r="I361" s="2"/>
      <c r="J361" s="14"/>
      <c r="K361" s="14"/>
    </row>
    <row r="362" spans="1:11">
      <c r="A362" s="10" t="s">
        <v>33</v>
      </c>
      <c r="B362" s="10" t="s">
        <v>74</v>
      </c>
      <c r="C362" s="10" t="s">
        <v>84</v>
      </c>
      <c r="D362" s="10">
        <v>5238</v>
      </c>
      <c r="E362" s="8"/>
      <c r="F362" s="8"/>
      <c r="G362" s="8">
        <v>11440</v>
      </c>
      <c r="H362" s="8">
        <f>(F362/G362)*100</f>
        <v>0</v>
      </c>
      <c r="I362" s="2"/>
      <c r="J362" s="14"/>
      <c r="K362" s="14"/>
    </row>
    <row r="363" spans="1:11">
      <c r="A363" s="10" t="s">
        <v>33</v>
      </c>
      <c r="B363" s="10" t="s">
        <v>74</v>
      </c>
      <c r="C363" s="10" t="s">
        <v>28</v>
      </c>
      <c r="D363" s="10">
        <v>5009</v>
      </c>
      <c r="E363" s="8"/>
      <c r="F363" s="8"/>
      <c r="G363" s="8">
        <v>11440</v>
      </c>
      <c r="H363" s="8">
        <f>(F363/G363)*100</f>
        <v>0</v>
      </c>
      <c r="I363" s="2"/>
      <c r="J363" s="14"/>
      <c r="K363" s="14"/>
    </row>
    <row r="364" spans="1:11">
      <c r="A364" s="10" t="s">
        <v>33</v>
      </c>
      <c r="B364" s="10" t="s">
        <v>38</v>
      </c>
      <c r="C364" s="10" t="s">
        <v>32</v>
      </c>
      <c r="D364" s="10">
        <v>2327</v>
      </c>
      <c r="E364" s="8"/>
      <c r="F364" s="8">
        <v>2327</v>
      </c>
      <c r="G364" s="8">
        <v>9419</v>
      </c>
      <c r="H364" s="8">
        <f>(F364/G364)*100</f>
        <v>24.705382737020916</v>
      </c>
      <c r="I364" s="2"/>
      <c r="J364" s="14"/>
      <c r="K364" s="14"/>
    </row>
    <row r="365" spans="1:11">
      <c r="A365" s="10" t="s">
        <v>33</v>
      </c>
      <c r="B365" s="10" t="s">
        <v>38</v>
      </c>
      <c r="C365" s="10" t="s">
        <v>28</v>
      </c>
      <c r="D365" s="10">
        <v>2313</v>
      </c>
      <c r="E365" s="8"/>
      <c r="F365" s="8"/>
      <c r="G365" s="8">
        <v>9419</v>
      </c>
      <c r="H365" s="8">
        <f>(F365/G365)*100</f>
        <v>0</v>
      </c>
      <c r="I365" s="2"/>
      <c r="J365" s="14"/>
      <c r="K365" s="14"/>
    </row>
    <row r="366" spans="1:11">
      <c r="A366" s="10" t="s">
        <v>33</v>
      </c>
      <c r="B366" s="10" t="s">
        <v>38</v>
      </c>
      <c r="C366" s="10" t="s">
        <v>84</v>
      </c>
      <c r="D366" s="10">
        <v>2292</v>
      </c>
      <c r="E366" s="8"/>
      <c r="F366" s="8"/>
      <c r="G366" s="8">
        <v>9419</v>
      </c>
      <c r="H366" s="8">
        <f>(F366/G366)*100</f>
        <v>0</v>
      </c>
      <c r="I366" s="2"/>
      <c r="J366" s="14"/>
      <c r="K366" s="14"/>
    </row>
    <row r="367" spans="1:11">
      <c r="A367" s="10" t="s">
        <v>33</v>
      </c>
      <c r="B367" s="10" t="s">
        <v>75</v>
      </c>
      <c r="C367" s="10" t="s">
        <v>32</v>
      </c>
      <c r="D367" s="10">
        <v>3053</v>
      </c>
      <c r="E367" s="8"/>
      <c r="F367" s="8">
        <v>3053</v>
      </c>
      <c r="G367" s="8">
        <v>6493</v>
      </c>
      <c r="H367" s="8">
        <f>(F367/G367)*100</f>
        <v>47.019867549668874</v>
      </c>
      <c r="I367" s="2"/>
      <c r="J367" s="14"/>
      <c r="K367" s="14"/>
    </row>
    <row r="368" spans="1:11">
      <c r="A368" s="10" t="s">
        <v>33</v>
      </c>
      <c r="B368" s="10" t="s">
        <v>75</v>
      </c>
      <c r="C368" s="10" t="s">
        <v>84</v>
      </c>
      <c r="D368" s="10">
        <v>2244</v>
      </c>
      <c r="E368" s="8"/>
      <c r="F368" s="8"/>
      <c r="G368" s="8">
        <v>6493</v>
      </c>
      <c r="H368" s="8">
        <f>(F368/G368)*100</f>
        <v>0</v>
      </c>
      <c r="I368" s="2"/>
      <c r="J368" s="14"/>
      <c r="K368" s="14"/>
    </row>
    <row r="369" spans="1:11">
      <c r="A369" s="10" t="s">
        <v>33</v>
      </c>
      <c r="B369" s="10" t="s">
        <v>75</v>
      </c>
      <c r="C369" s="10" t="s">
        <v>28</v>
      </c>
      <c r="D369" s="10">
        <v>2106</v>
      </c>
      <c r="E369" s="8"/>
      <c r="F369" s="8"/>
      <c r="G369" s="8">
        <v>6493</v>
      </c>
      <c r="H369" s="8">
        <f>(F369/G369)*100</f>
        <v>0</v>
      </c>
      <c r="I369" s="2"/>
      <c r="J369" s="14"/>
      <c r="K369" s="14"/>
    </row>
    <row r="370" spans="1:11">
      <c r="A370" s="10" t="s">
        <v>33</v>
      </c>
      <c r="B370" s="10" t="s">
        <v>76</v>
      </c>
      <c r="C370" s="10" t="s">
        <v>32</v>
      </c>
      <c r="D370" s="10">
        <v>3012</v>
      </c>
      <c r="E370" s="8"/>
      <c r="F370" s="8">
        <v>3012</v>
      </c>
      <c r="G370" s="8">
        <v>8372</v>
      </c>
      <c r="H370" s="8">
        <f>(F370/G370)*100</f>
        <v>35.977066411849016</v>
      </c>
      <c r="I370" s="2"/>
      <c r="J370" s="14"/>
      <c r="K370" s="14"/>
    </row>
    <row r="371" spans="1:11">
      <c r="A371" s="10" t="s">
        <v>33</v>
      </c>
      <c r="B371" s="10" t="s">
        <v>76</v>
      </c>
      <c r="C371" s="10" t="s">
        <v>84</v>
      </c>
      <c r="D371" s="10">
        <v>2237</v>
      </c>
      <c r="E371" s="8"/>
      <c r="F371" s="8"/>
      <c r="G371" s="8">
        <v>8372</v>
      </c>
      <c r="H371" s="8">
        <f>(F371/G371)*100</f>
        <v>0</v>
      </c>
      <c r="I371" s="2"/>
      <c r="J371" s="14"/>
      <c r="K371" s="14"/>
    </row>
    <row r="372" spans="1:11">
      <c r="A372" s="10" t="s">
        <v>33</v>
      </c>
      <c r="B372" s="10" t="s">
        <v>76</v>
      </c>
      <c r="C372" s="10" t="s">
        <v>28</v>
      </c>
      <c r="D372" s="10">
        <v>2123</v>
      </c>
      <c r="E372" s="8"/>
      <c r="F372" s="8"/>
      <c r="G372" s="8">
        <v>8372</v>
      </c>
      <c r="H372" s="8">
        <f>(F372/G372)*100</f>
        <v>0</v>
      </c>
      <c r="I372" s="2"/>
      <c r="J372" s="14"/>
      <c r="K372" s="14"/>
    </row>
    <row r="373" spans="1:11">
      <c r="A373" s="10" t="s">
        <v>33</v>
      </c>
      <c r="B373" s="10" t="s">
        <v>77</v>
      </c>
      <c r="C373" s="10" t="s">
        <v>32</v>
      </c>
      <c r="D373" s="10">
        <v>1092</v>
      </c>
      <c r="E373" s="8"/>
      <c r="F373" s="8">
        <v>1092</v>
      </c>
      <c r="G373" s="8">
        <v>3932</v>
      </c>
      <c r="H373" s="8">
        <f>(F373/G373)*100</f>
        <v>27.772126144455751</v>
      </c>
      <c r="I373" s="2"/>
      <c r="J373" s="14"/>
      <c r="K373" s="14"/>
    </row>
    <row r="374" spans="1:11">
      <c r="A374" s="10" t="s">
        <v>33</v>
      </c>
      <c r="B374" s="10" t="s">
        <v>77</v>
      </c>
      <c r="C374" s="10" t="s">
        <v>84</v>
      </c>
      <c r="D374" s="10">
        <v>1083</v>
      </c>
      <c r="E374" s="8"/>
      <c r="F374" s="8"/>
      <c r="G374" s="8">
        <v>3932</v>
      </c>
      <c r="H374" s="8">
        <f>(F374/G374)*100</f>
        <v>0</v>
      </c>
      <c r="I374" s="2"/>
      <c r="J374" s="14"/>
      <c r="K374" s="14"/>
    </row>
    <row r="375" spans="1:11">
      <c r="A375" s="10" t="s">
        <v>33</v>
      </c>
      <c r="B375" s="10" t="s">
        <v>77</v>
      </c>
      <c r="C375" s="10" t="s">
        <v>28</v>
      </c>
      <c r="D375" s="10">
        <v>1080</v>
      </c>
      <c r="E375" s="8"/>
      <c r="F375" s="8"/>
      <c r="G375" s="8">
        <v>3932</v>
      </c>
      <c r="H375" s="8">
        <f>(F375/G375)*100</f>
        <v>0</v>
      </c>
      <c r="I375" s="2"/>
      <c r="J375" s="14"/>
      <c r="K375" s="14"/>
    </row>
    <row r="376" spans="1:11">
      <c r="A376" s="10" t="s">
        <v>33</v>
      </c>
      <c r="B376" s="10" t="s">
        <v>78</v>
      </c>
      <c r="C376" s="10" t="s">
        <v>32</v>
      </c>
      <c r="D376" s="10">
        <v>3672</v>
      </c>
      <c r="E376" s="8"/>
      <c r="F376" s="8">
        <v>3672</v>
      </c>
      <c r="G376" s="8">
        <v>27466</v>
      </c>
      <c r="H376" s="8">
        <f>(F376/G376)*100</f>
        <v>13.3692565353528</v>
      </c>
      <c r="I376" s="2"/>
      <c r="J376" s="14"/>
      <c r="K376" s="14"/>
    </row>
    <row r="377" spans="1:11">
      <c r="A377" s="10" t="s">
        <v>33</v>
      </c>
      <c r="B377" s="10" t="s">
        <v>78</v>
      </c>
      <c r="C377" s="10" t="s">
        <v>28</v>
      </c>
      <c r="D377" s="10">
        <v>2150</v>
      </c>
      <c r="E377" s="8"/>
      <c r="F377" s="8"/>
      <c r="G377" s="8">
        <v>27466</v>
      </c>
      <c r="H377" s="8">
        <f>(F377/G377)*100</f>
        <v>0</v>
      </c>
      <c r="I377" s="2"/>
      <c r="J377" s="14"/>
      <c r="K377" s="14"/>
    </row>
    <row r="378" spans="1:11">
      <c r="A378" s="10" t="s">
        <v>33</v>
      </c>
      <c r="B378" s="10" t="s">
        <v>78</v>
      </c>
      <c r="C378" s="10" t="s">
        <v>84</v>
      </c>
      <c r="D378" s="10">
        <v>2128</v>
      </c>
      <c r="E378" s="8"/>
      <c r="F378" s="8"/>
      <c r="G378" s="8">
        <v>27466</v>
      </c>
      <c r="H378" s="8">
        <f>(F378/G378)*100</f>
        <v>0</v>
      </c>
      <c r="I378" s="2"/>
      <c r="J378" s="14"/>
      <c r="K378" s="14"/>
    </row>
    <row r="379" spans="1:11">
      <c r="A379" s="10" t="s">
        <v>33</v>
      </c>
      <c r="B379" s="10" t="s">
        <v>79</v>
      </c>
      <c r="C379" s="10" t="s">
        <v>32</v>
      </c>
      <c r="D379" s="10">
        <v>3401</v>
      </c>
      <c r="E379" s="8"/>
      <c r="F379" s="8">
        <v>3401</v>
      </c>
      <c r="G379" s="8">
        <v>9045</v>
      </c>
      <c r="H379" s="8">
        <f>(F379/G379)*100</f>
        <v>37.600884466556103</v>
      </c>
      <c r="I379" s="2"/>
      <c r="J379" s="14"/>
      <c r="K379" s="14"/>
    </row>
    <row r="380" spans="1:11">
      <c r="A380" s="10" t="s">
        <v>33</v>
      </c>
      <c r="B380" s="10" t="s">
        <v>79</v>
      </c>
      <c r="C380" s="10" t="s">
        <v>84</v>
      </c>
      <c r="D380" s="10">
        <v>2395</v>
      </c>
      <c r="E380" s="8"/>
      <c r="F380" s="8"/>
      <c r="G380" s="8">
        <v>9045</v>
      </c>
      <c r="H380" s="8">
        <f>(F380/G380)*100</f>
        <v>0</v>
      </c>
      <c r="I380" s="2"/>
      <c r="J380" s="14"/>
      <c r="K380" s="14"/>
    </row>
    <row r="381" spans="1:11">
      <c r="A381" s="10" t="s">
        <v>33</v>
      </c>
      <c r="B381" s="10" t="s">
        <v>79</v>
      </c>
      <c r="C381" s="10" t="s">
        <v>28</v>
      </c>
      <c r="D381" s="10">
        <v>2226</v>
      </c>
      <c r="E381" s="8"/>
      <c r="F381" s="8"/>
      <c r="G381" s="8">
        <v>9045</v>
      </c>
      <c r="H381" s="8">
        <f>(F381/G381)*100</f>
        <v>0</v>
      </c>
      <c r="I381" s="2"/>
      <c r="J381" s="14"/>
      <c r="K381" s="14"/>
    </row>
    <row r="382" spans="1:11">
      <c r="A382" s="10" t="s">
        <v>33</v>
      </c>
      <c r="B382" s="10" t="s">
        <v>80</v>
      </c>
      <c r="C382" s="10" t="s">
        <v>32</v>
      </c>
      <c r="D382" s="10">
        <v>538</v>
      </c>
      <c r="E382" s="8"/>
      <c r="F382" s="8">
        <v>538</v>
      </c>
      <c r="G382" s="8">
        <v>1873</v>
      </c>
      <c r="H382" s="8">
        <f>(F382/G382)*100</f>
        <v>28.723972237052859</v>
      </c>
      <c r="I382" s="2"/>
      <c r="J382" s="14"/>
      <c r="K382" s="14"/>
    </row>
    <row r="383" spans="1:11">
      <c r="A383" s="10" t="s">
        <v>33</v>
      </c>
      <c r="B383" s="10" t="s">
        <v>80</v>
      </c>
      <c r="C383" s="10" t="s">
        <v>28</v>
      </c>
      <c r="D383" s="10">
        <v>496</v>
      </c>
      <c r="E383" s="8"/>
      <c r="F383" s="8"/>
      <c r="G383" s="8">
        <v>1873</v>
      </c>
      <c r="H383" s="8">
        <f>(F383/G383)*100</f>
        <v>0</v>
      </c>
      <c r="I383" s="2"/>
      <c r="J383" s="14"/>
      <c r="K383" s="14"/>
    </row>
    <row r="384" spans="1:11">
      <c r="A384" s="10" t="s">
        <v>33</v>
      </c>
      <c r="B384" s="10" t="s">
        <v>80</v>
      </c>
      <c r="C384" s="10" t="s">
        <v>84</v>
      </c>
      <c r="D384" s="10">
        <v>495</v>
      </c>
      <c r="E384" s="8"/>
      <c r="F384" s="8"/>
      <c r="G384" s="8">
        <v>1873</v>
      </c>
      <c r="H384" s="8">
        <f>(F384/G384)*100</f>
        <v>0</v>
      </c>
      <c r="I384" s="2"/>
      <c r="J384" s="14"/>
      <c r="K384" s="14"/>
    </row>
    <row r="385" spans="1:11">
      <c r="A385" s="10" t="s">
        <v>33</v>
      </c>
      <c r="B385" s="10" t="s">
        <v>81</v>
      </c>
      <c r="C385" s="10" t="s">
        <v>32</v>
      </c>
      <c r="D385" s="10">
        <v>582</v>
      </c>
      <c r="E385" s="8"/>
      <c r="F385" s="8">
        <v>582</v>
      </c>
      <c r="G385" s="8">
        <v>3474</v>
      </c>
      <c r="H385" s="8">
        <f>(F385/G385)*100</f>
        <v>16.753022452504318</v>
      </c>
      <c r="I385" s="2"/>
      <c r="J385" s="14"/>
      <c r="K385" s="14"/>
    </row>
    <row r="386" spans="1:11">
      <c r="A386" s="10" t="s">
        <v>33</v>
      </c>
      <c r="B386" s="10" t="s">
        <v>81</v>
      </c>
      <c r="C386" s="10" t="s">
        <v>84</v>
      </c>
      <c r="D386" s="10">
        <v>433</v>
      </c>
      <c r="E386" s="8"/>
      <c r="F386" s="8"/>
      <c r="G386" s="8">
        <v>3474</v>
      </c>
      <c r="H386" s="8">
        <f>(F386/G386)*100</f>
        <v>0</v>
      </c>
      <c r="I386" s="2"/>
      <c r="J386" s="14"/>
      <c r="K386" s="14"/>
    </row>
    <row r="387" spans="1:11">
      <c r="A387" s="10" t="s">
        <v>33</v>
      </c>
      <c r="B387" s="10" t="s">
        <v>81</v>
      </c>
      <c r="C387" s="10" t="s">
        <v>28</v>
      </c>
      <c r="D387" s="10">
        <v>432</v>
      </c>
      <c r="E387" s="8"/>
      <c r="F387" s="8"/>
      <c r="G387" s="8">
        <v>3474</v>
      </c>
      <c r="H387" s="8">
        <f>(F387/G387)*100</f>
        <v>0</v>
      </c>
      <c r="I387" s="2"/>
      <c r="J387" s="14"/>
      <c r="K387" s="14"/>
    </row>
    <row r="388" spans="1:11">
      <c r="A388" s="10" t="s">
        <v>33</v>
      </c>
      <c r="B388" s="10" t="s">
        <v>82</v>
      </c>
      <c r="C388" s="10" t="s">
        <v>32</v>
      </c>
      <c r="D388" s="10">
        <v>236</v>
      </c>
      <c r="E388" s="8"/>
      <c r="F388" s="8">
        <v>236</v>
      </c>
      <c r="G388" s="8">
        <v>1766</v>
      </c>
      <c r="H388" s="8">
        <f>(F388/G388)*100</f>
        <v>13.363533408833522</v>
      </c>
      <c r="I388" s="2"/>
      <c r="J388" s="14"/>
      <c r="K388" s="14"/>
    </row>
    <row r="389" spans="1:11">
      <c r="A389" s="10" t="s">
        <v>33</v>
      </c>
      <c r="B389" s="10" t="s">
        <v>82</v>
      </c>
      <c r="C389" s="10" t="s">
        <v>28</v>
      </c>
      <c r="D389" s="10">
        <v>150</v>
      </c>
      <c r="E389" s="8"/>
      <c r="F389" s="8"/>
      <c r="G389" s="8">
        <v>1766</v>
      </c>
      <c r="H389" s="8">
        <f>(F389/G389)*100</f>
        <v>0</v>
      </c>
      <c r="I389" s="2"/>
      <c r="J389" s="14"/>
      <c r="K389" s="14"/>
    </row>
    <row r="390" spans="1:11">
      <c r="A390" s="10" t="s">
        <v>33</v>
      </c>
      <c r="B390" s="10" t="s">
        <v>82</v>
      </c>
      <c r="C390" s="10" t="s">
        <v>84</v>
      </c>
      <c r="D390" s="10">
        <v>149</v>
      </c>
      <c r="E390" s="8"/>
      <c r="F390" s="8"/>
      <c r="G390" s="8">
        <v>1766</v>
      </c>
      <c r="H390" s="8">
        <f>(F390/G390)*100</f>
        <v>0</v>
      </c>
      <c r="I390" s="2"/>
      <c r="J390" s="14"/>
      <c r="K390" s="14"/>
    </row>
    <row r="391" spans="1:11">
      <c r="A391" s="10" t="s">
        <v>33</v>
      </c>
      <c r="B391" s="10" t="s">
        <v>83</v>
      </c>
      <c r="C391" s="10" t="s">
        <v>32</v>
      </c>
      <c r="D391" s="10">
        <v>762</v>
      </c>
      <c r="E391" s="8"/>
      <c r="F391" s="8">
        <v>762</v>
      </c>
      <c r="G391" s="8">
        <v>2230</v>
      </c>
      <c r="H391" s="8">
        <f>(F391/G391)*100</f>
        <v>34.17040358744395</v>
      </c>
      <c r="I391" s="2"/>
      <c r="J391" s="14"/>
      <c r="K391" s="14"/>
    </row>
    <row r="392" spans="1:11">
      <c r="A392" s="10" t="s">
        <v>33</v>
      </c>
      <c r="B392" s="10" t="s">
        <v>83</v>
      </c>
      <c r="C392" s="10" t="s">
        <v>28</v>
      </c>
      <c r="D392" s="10">
        <v>720</v>
      </c>
      <c r="E392" s="8"/>
      <c r="F392" s="8"/>
      <c r="G392" s="8">
        <v>2230</v>
      </c>
      <c r="H392" s="8">
        <f>(F392/G392)*100</f>
        <v>0</v>
      </c>
      <c r="I392" s="2"/>
      <c r="J392" s="14"/>
      <c r="K392" s="14"/>
    </row>
    <row r="393" spans="1:11">
      <c r="A393" s="10" t="s">
        <v>33</v>
      </c>
      <c r="B393" s="10" t="s">
        <v>83</v>
      </c>
      <c r="C393" s="10" t="s">
        <v>84</v>
      </c>
      <c r="D393" s="10">
        <v>719</v>
      </c>
      <c r="E393" s="8"/>
      <c r="F393" s="8"/>
      <c r="G393" s="8">
        <v>2230</v>
      </c>
      <c r="H393" s="8">
        <f>(F393/G393)*100</f>
        <v>0</v>
      </c>
      <c r="I393" s="2"/>
      <c r="J393" s="14"/>
      <c r="K393" s="14"/>
    </row>
    <row r="394" spans="1:11">
      <c r="A394" s="10" t="s">
        <v>29</v>
      </c>
      <c r="B394" s="10" t="s">
        <v>27</v>
      </c>
      <c r="C394" s="10" t="s">
        <v>28</v>
      </c>
      <c r="D394" s="10">
        <v>2248</v>
      </c>
      <c r="E394" s="8"/>
      <c r="F394" s="8">
        <v>2248</v>
      </c>
      <c r="G394" s="8">
        <v>5765</v>
      </c>
      <c r="H394" s="8">
        <f>(F394/G394)*100</f>
        <v>38.993928881179528</v>
      </c>
      <c r="I394" s="2"/>
      <c r="J394" s="14"/>
      <c r="K394" s="14"/>
    </row>
    <row r="395" spans="1:11">
      <c r="A395" s="10" t="s">
        <v>29</v>
      </c>
      <c r="B395" s="10" t="s">
        <v>35</v>
      </c>
      <c r="C395" s="10" t="s">
        <v>28</v>
      </c>
      <c r="D395" s="10">
        <v>1308</v>
      </c>
      <c r="E395" s="8"/>
      <c r="F395" s="8">
        <v>1308</v>
      </c>
      <c r="G395" s="8">
        <v>4292</v>
      </c>
      <c r="H395" s="8">
        <f>(F395/G395)*100</f>
        <v>30.475302889095989</v>
      </c>
      <c r="I395" s="2"/>
      <c r="J395" s="14"/>
      <c r="K395" s="14"/>
    </row>
    <row r="396" spans="1:11">
      <c r="A396" s="10" t="s">
        <v>29</v>
      </c>
      <c r="B396" s="10" t="s">
        <v>40</v>
      </c>
      <c r="C396" s="10" t="s">
        <v>28</v>
      </c>
      <c r="D396" s="10">
        <v>1970</v>
      </c>
      <c r="E396" s="8"/>
      <c r="F396" s="8">
        <v>1970</v>
      </c>
      <c r="G396" s="8">
        <v>5081</v>
      </c>
      <c r="H396" s="8">
        <f>(F396/G396)*100</f>
        <v>38.771895296201535</v>
      </c>
      <c r="I396" s="2"/>
      <c r="J396" s="14"/>
      <c r="K396" s="14"/>
    </row>
    <row r="397" spans="1:11">
      <c r="A397" s="10" t="s">
        <v>29</v>
      </c>
      <c r="B397" s="10" t="s">
        <v>41</v>
      </c>
      <c r="C397" s="10" t="s">
        <v>28</v>
      </c>
      <c r="D397" s="10">
        <v>460</v>
      </c>
      <c r="E397" s="8"/>
      <c r="F397" s="8">
        <v>460</v>
      </c>
      <c r="G397" s="8">
        <v>2772</v>
      </c>
      <c r="H397" s="8">
        <f>(F397/G397)*100</f>
        <v>16.594516594516595</v>
      </c>
      <c r="I397" s="2"/>
      <c r="J397" s="14"/>
      <c r="K397" s="14"/>
    </row>
    <row r="398" spans="1:11">
      <c r="A398" s="10" t="s">
        <v>29</v>
      </c>
      <c r="B398" s="10" t="s">
        <v>42</v>
      </c>
      <c r="C398" s="10" t="s">
        <v>28</v>
      </c>
      <c r="D398" s="10">
        <v>102</v>
      </c>
      <c r="E398" s="8"/>
      <c r="F398" s="8">
        <v>102</v>
      </c>
      <c r="G398" s="8">
        <v>3007</v>
      </c>
      <c r="H398" s="8">
        <f>(F398/G398)*100</f>
        <v>3.392085134685733</v>
      </c>
      <c r="I398" s="2"/>
      <c r="J398" s="14"/>
      <c r="K398" s="14"/>
    </row>
    <row r="399" spans="1:11">
      <c r="A399" s="10" t="s">
        <v>29</v>
      </c>
      <c r="B399" s="10" t="s">
        <v>43</v>
      </c>
      <c r="C399" s="10" t="s">
        <v>28</v>
      </c>
      <c r="D399" s="10">
        <v>109</v>
      </c>
      <c r="E399" s="8"/>
      <c r="F399" s="8">
        <v>109</v>
      </c>
      <c r="G399" s="8">
        <v>1018</v>
      </c>
      <c r="H399" s="8">
        <f>(F399/G399)*100</f>
        <v>10.707269155206287</v>
      </c>
      <c r="I399" s="2"/>
      <c r="J399" s="14"/>
      <c r="K399" s="14"/>
    </row>
    <row r="400" spans="1:11">
      <c r="A400" s="10" t="s">
        <v>29</v>
      </c>
      <c r="B400" s="10" t="s">
        <v>44</v>
      </c>
      <c r="C400" s="10" t="s">
        <v>28</v>
      </c>
      <c r="D400" s="10">
        <v>796</v>
      </c>
      <c r="E400" s="8"/>
      <c r="F400" s="8">
        <v>796</v>
      </c>
      <c r="G400" s="8">
        <v>2862</v>
      </c>
      <c r="H400" s="8">
        <f>(F400/G400)*100</f>
        <v>27.812718378756113</v>
      </c>
      <c r="I400" s="2"/>
      <c r="J400" s="14"/>
      <c r="K400" s="14"/>
    </row>
    <row r="401" spans="1:11">
      <c r="A401" s="10" t="s">
        <v>29</v>
      </c>
      <c r="B401" s="10" t="s">
        <v>45</v>
      </c>
      <c r="C401" s="10" t="s">
        <v>28</v>
      </c>
      <c r="D401" s="10">
        <v>1334</v>
      </c>
      <c r="E401" s="8"/>
      <c r="F401" s="8">
        <v>1334</v>
      </c>
      <c r="G401" s="8">
        <v>17237</v>
      </c>
      <c r="H401" s="8">
        <f>(F401/G401)*100</f>
        <v>7.7391657481000173</v>
      </c>
      <c r="I401" s="2"/>
      <c r="J401" s="14"/>
      <c r="K401" s="14"/>
    </row>
    <row r="402" spans="1:11">
      <c r="A402" s="10" t="s">
        <v>29</v>
      </c>
      <c r="B402" s="10" t="s">
        <v>46</v>
      </c>
      <c r="C402" s="10" t="s">
        <v>28</v>
      </c>
      <c r="D402" s="10">
        <v>138</v>
      </c>
      <c r="E402" s="8"/>
      <c r="F402" s="8">
        <v>138</v>
      </c>
      <c r="G402" s="8">
        <v>13125</v>
      </c>
      <c r="H402" s="8">
        <f>(F402/G402)*100</f>
        <v>1.0514285714285714</v>
      </c>
      <c r="I402" s="2"/>
      <c r="J402" s="14"/>
      <c r="K402" s="14"/>
    </row>
    <row r="403" spans="1:11">
      <c r="A403" s="10" t="s">
        <v>29</v>
      </c>
      <c r="B403" s="10" t="s">
        <v>47</v>
      </c>
      <c r="C403" s="10" t="s">
        <v>28</v>
      </c>
      <c r="D403" s="10">
        <v>1002</v>
      </c>
      <c r="E403" s="8"/>
      <c r="F403" s="8">
        <v>1002</v>
      </c>
      <c r="G403" s="8">
        <v>3090</v>
      </c>
      <c r="H403" s="8">
        <f>(F403/G403)*100</f>
        <v>32.427184466019412</v>
      </c>
      <c r="I403" s="2"/>
      <c r="J403" s="14"/>
      <c r="K403" s="14"/>
    </row>
    <row r="404" spans="1:11">
      <c r="A404" s="10" t="s">
        <v>29</v>
      </c>
      <c r="B404" s="10" t="s">
        <v>48</v>
      </c>
      <c r="C404" s="10" t="s">
        <v>28</v>
      </c>
      <c r="D404" s="10">
        <v>404</v>
      </c>
      <c r="E404" s="8"/>
      <c r="F404" s="8">
        <v>404</v>
      </c>
      <c r="G404" s="8">
        <v>1456</v>
      </c>
      <c r="H404" s="8">
        <f>(F404/G404)*100</f>
        <v>27.747252747252748</v>
      </c>
      <c r="I404" s="2"/>
      <c r="J404" s="14"/>
      <c r="K404" s="14"/>
    </row>
    <row r="405" spans="1:11">
      <c r="A405" s="10" t="s">
        <v>29</v>
      </c>
      <c r="B405" s="10" t="s">
        <v>49</v>
      </c>
      <c r="C405" s="10" t="s">
        <v>28</v>
      </c>
      <c r="D405" s="10">
        <v>4156</v>
      </c>
      <c r="E405" s="8"/>
      <c r="F405" s="8">
        <v>4156</v>
      </c>
      <c r="G405" s="8">
        <v>9656</v>
      </c>
      <c r="H405" s="8">
        <f>(F405/G405)*100</f>
        <v>43.040596520298259</v>
      </c>
      <c r="I405" s="2"/>
      <c r="J405" s="14"/>
      <c r="K405" s="14"/>
    </row>
    <row r="406" spans="1:11">
      <c r="A406" s="10" t="s">
        <v>29</v>
      </c>
      <c r="B406" s="10" t="s">
        <v>50</v>
      </c>
      <c r="C406" s="10" t="s">
        <v>28</v>
      </c>
      <c r="D406" s="10">
        <v>60</v>
      </c>
      <c r="E406" s="8"/>
      <c r="F406" s="8">
        <v>60</v>
      </c>
      <c r="G406" s="8">
        <v>427</v>
      </c>
      <c r="H406" s="8">
        <f>(F406/G406)*100</f>
        <v>14.051522248243559</v>
      </c>
      <c r="I406" s="2"/>
      <c r="J406" s="14"/>
      <c r="K406" s="14"/>
    </row>
    <row r="407" spans="1:11">
      <c r="A407" s="10" t="s">
        <v>29</v>
      </c>
      <c r="B407" s="10" t="s">
        <v>51</v>
      </c>
      <c r="C407" s="10" t="s">
        <v>28</v>
      </c>
      <c r="D407" s="10">
        <v>529</v>
      </c>
      <c r="E407" s="8"/>
      <c r="F407" s="8">
        <v>529</v>
      </c>
      <c r="G407" s="8">
        <v>6448</v>
      </c>
      <c r="H407" s="8">
        <f>(F407/G407)*100</f>
        <v>8.2040942928039708</v>
      </c>
      <c r="I407" s="2"/>
      <c r="J407" s="14"/>
      <c r="K407" s="14"/>
    </row>
    <row r="408" spans="1:11">
      <c r="A408" s="10" t="s">
        <v>29</v>
      </c>
      <c r="B408" s="10" t="s">
        <v>52</v>
      </c>
      <c r="C408" s="10" t="s">
        <v>28</v>
      </c>
      <c r="D408" s="10">
        <v>199</v>
      </c>
      <c r="E408" s="8"/>
      <c r="F408" s="8">
        <v>199</v>
      </c>
      <c r="G408" s="8">
        <v>1659</v>
      </c>
      <c r="H408" s="8">
        <f>(F408/G408)*100</f>
        <v>11.995177817962627</v>
      </c>
      <c r="I408" s="2"/>
      <c r="J408" s="14"/>
      <c r="K408" s="14"/>
    </row>
    <row r="409" spans="1:11">
      <c r="A409" s="10" t="s">
        <v>29</v>
      </c>
      <c r="B409" s="10" t="s">
        <v>53</v>
      </c>
      <c r="C409" s="10" t="s">
        <v>28</v>
      </c>
      <c r="D409" s="10">
        <v>1298</v>
      </c>
      <c r="E409" s="8"/>
      <c r="F409" s="8">
        <v>1298</v>
      </c>
      <c r="G409" s="8">
        <v>33511</v>
      </c>
      <c r="H409" s="8">
        <f>(F409/G409)*100</f>
        <v>3.8733550177553635</v>
      </c>
      <c r="I409" s="2"/>
      <c r="J409" s="14"/>
      <c r="K409" s="14"/>
    </row>
    <row r="410" spans="1:11">
      <c r="A410" s="10" t="s">
        <v>29</v>
      </c>
      <c r="B410" s="10" t="s">
        <v>54</v>
      </c>
      <c r="C410" s="10" t="s">
        <v>28</v>
      </c>
      <c r="D410" s="10">
        <v>361</v>
      </c>
      <c r="E410" s="8"/>
      <c r="F410" s="8">
        <v>361</v>
      </c>
      <c r="G410" s="8">
        <v>4560</v>
      </c>
      <c r="H410" s="8">
        <f>(F410/G410)*100</f>
        <v>7.9166666666666661</v>
      </c>
      <c r="I410" s="2"/>
      <c r="J410" s="14"/>
      <c r="K410" s="14"/>
    </row>
    <row r="411" spans="1:11">
      <c r="A411" s="10" t="s">
        <v>29</v>
      </c>
      <c r="B411" s="10" t="s">
        <v>55</v>
      </c>
      <c r="C411" s="10" t="s">
        <v>28</v>
      </c>
      <c r="D411" s="10">
        <v>3071</v>
      </c>
      <c r="E411" s="8"/>
      <c r="F411" s="8">
        <v>3071</v>
      </c>
      <c r="G411" s="8">
        <v>22230</v>
      </c>
      <c r="H411" s="8">
        <f>(F411/G411)*100</f>
        <v>13.814664867296447</v>
      </c>
      <c r="I411" s="2"/>
      <c r="J411" s="14"/>
      <c r="K411" s="14"/>
    </row>
    <row r="412" spans="1:11">
      <c r="A412" s="10" t="s">
        <v>29</v>
      </c>
      <c r="B412" s="10" t="s">
        <v>56</v>
      </c>
      <c r="C412" s="10" t="s">
        <v>28</v>
      </c>
      <c r="D412" s="10">
        <v>52</v>
      </c>
      <c r="E412" s="8"/>
      <c r="F412" s="8">
        <v>52</v>
      </c>
      <c r="G412" s="8">
        <v>783</v>
      </c>
      <c r="H412" s="8">
        <f>(F412/G412)*100</f>
        <v>6.6411238825031926</v>
      </c>
      <c r="I412" s="2"/>
      <c r="J412" s="14"/>
      <c r="K412" s="14"/>
    </row>
    <row r="413" spans="1:11">
      <c r="A413" s="10" t="s">
        <v>29</v>
      </c>
      <c r="B413" s="10" t="s">
        <v>57</v>
      </c>
      <c r="C413" s="10" t="s">
        <v>28</v>
      </c>
      <c r="D413" s="10">
        <v>317</v>
      </c>
      <c r="E413" s="8"/>
      <c r="F413" s="8">
        <v>317</v>
      </c>
      <c r="G413" s="8">
        <v>17997</v>
      </c>
      <c r="H413" s="8">
        <f>(F413/G413)*100</f>
        <v>1.7614046785575372</v>
      </c>
      <c r="I413" s="2"/>
      <c r="J413" s="14"/>
      <c r="K413" s="14"/>
    </row>
    <row r="414" spans="1:11">
      <c r="A414" s="10" t="s">
        <v>29</v>
      </c>
      <c r="B414" s="10" t="s">
        <v>34</v>
      </c>
      <c r="C414" s="10" t="s">
        <v>28</v>
      </c>
      <c r="D414" s="10">
        <v>88</v>
      </c>
      <c r="E414" s="8"/>
      <c r="F414" s="8">
        <v>88</v>
      </c>
      <c r="G414" s="8">
        <v>5708</v>
      </c>
      <c r="H414" s="8">
        <f>(F414/G414)*100</f>
        <v>1.5416958654519972</v>
      </c>
      <c r="I414" s="2"/>
      <c r="J414" s="14"/>
      <c r="K414" s="14"/>
    </row>
    <row r="415" spans="1:11">
      <c r="A415" s="10" t="s">
        <v>29</v>
      </c>
      <c r="B415" s="10" t="s">
        <v>58</v>
      </c>
      <c r="C415" s="10" t="s">
        <v>28</v>
      </c>
      <c r="D415" s="10">
        <v>418</v>
      </c>
      <c r="E415" s="8"/>
      <c r="F415" s="8">
        <v>418</v>
      </c>
      <c r="G415" s="8">
        <v>10651</v>
      </c>
      <c r="H415" s="8">
        <f>(F415/G415)*100</f>
        <v>3.9245141301286264</v>
      </c>
      <c r="I415" s="2"/>
      <c r="J415" s="14"/>
      <c r="K415" s="14"/>
    </row>
    <row r="416" spans="1:11">
      <c r="A416" s="10" t="s">
        <v>29</v>
      </c>
      <c r="B416" s="10" t="s">
        <v>59</v>
      </c>
      <c r="C416" s="10" t="s">
        <v>28</v>
      </c>
      <c r="D416" s="10">
        <v>52</v>
      </c>
      <c r="E416" s="8"/>
      <c r="F416" s="8">
        <v>52</v>
      </c>
      <c r="G416" s="8">
        <v>1775</v>
      </c>
      <c r="H416" s="8">
        <f>(F416/G416)*100</f>
        <v>2.9295774647887325</v>
      </c>
      <c r="I416" s="2"/>
      <c r="J416" s="14"/>
      <c r="K416" s="14"/>
    </row>
    <row r="417" spans="1:11">
      <c r="A417" s="10" t="s">
        <v>29</v>
      </c>
      <c r="B417" s="10" t="s">
        <v>60</v>
      </c>
      <c r="C417" s="10" t="s">
        <v>28</v>
      </c>
      <c r="D417" s="10">
        <v>28</v>
      </c>
      <c r="E417" s="8"/>
      <c r="F417" s="8">
        <v>28</v>
      </c>
      <c r="G417" s="8">
        <v>435</v>
      </c>
      <c r="H417" s="8">
        <f>(F417/G417)*100</f>
        <v>6.4367816091954024</v>
      </c>
      <c r="I417" s="2"/>
      <c r="J417" s="14"/>
      <c r="K417" s="14"/>
    </row>
    <row r="418" spans="1:11">
      <c r="A418" s="10" t="s">
        <v>29</v>
      </c>
      <c r="B418" s="10" t="s">
        <v>61</v>
      </c>
      <c r="C418" s="10" t="s">
        <v>28</v>
      </c>
      <c r="D418" s="10">
        <v>850</v>
      </c>
      <c r="E418" s="8"/>
      <c r="F418" s="8">
        <v>850</v>
      </c>
      <c r="G418" s="8">
        <v>14721</v>
      </c>
      <c r="H418" s="8">
        <f>(F418/G418)*100</f>
        <v>5.7740642619387277</v>
      </c>
      <c r="I418" s="2"/>
      <c r="J418" s="14"/>
      <c r="K418" s="14"/>
    </row>
    <row r="419" spans="1:11">
      <c r="A419" s="10" t="s">
        <v>29</v>
      </c>
      <c r="B419" s="10" t="s">
        <v>62</v>
      </c>
      <c r="C419" s="10" t="s">
        <v>28</v>
      </c>
      <c r="D419" s="10">
        <v>200</v>
      </c>
      <c r="E419" s="8"/>
      <c r="F419" s="8">
        <v>200</v>
      </c>
      <c r="G419" s="8">
        <v>5176</v>
      </c>
      <c r="H419" s="8">
        <f>(F419/G419)*100</f>
        <v>3.863987635239567</v>
      </c>
      <c r="I419" s="2"/>
      <c r="J419" s="14"/>
      <c r="K419" s="14"/>
    </row>
    <row r="420" spans="1:11">
      <c r="A420" s="10" t="s">
        <v>29</v>
      </c>
      <c r="B420" s="10" t="s">
        <v>63</v>
      </c>
      <c r="C420" s="10" t="s">
        <v>28</v>
      </c>
      <c r="D420" s="10">
        <v>81</v>
      </c>
      <c r="E420" s="8"/>
      <c r="F420" s="8">
        <v>81</v>
      </c>
      <c r="G420" s="8">
        <v>4660</v>
      </c>
      <c r="H420" s="8">
        <f>(F420/G420)*100</f>
        <v>1.7381974248927041</v>
      </c>
      <c r="I420" s="2"/>
      <c r="J420" s="14"/>
      <c r="K420" s="14"/>
    </row>
    <row r="421" spans="1:11">
      <c r="A421" s="10" t="s">
        <v>29</v>
      </c>
      <c r="B421" s="10" t="s">
        <v>64</v>
      </c>
      <c r="C421" s="10" t="s">
        <v>28</v>
      </c>
      <c r="D421" s="10">
        <v>325</v>
      </c>
      <c r="E421" s="8"/>
      <c r="F421" s="8">
        <v>325</v>
      </c>
      <c r="G421" s="8">
        <v>904</v>
      </c>
      <c r="H421" s="8">
        <f>(F421/G421)*100</f>
        <v>35.951327433628315</v>
      </c>
      <c r="I421" s="2"/>
      <c r="J421" s="14"/>
      <c r="K421" s="14"/>
    </row>
    <row r="422" spans="1:11">
      <c r="A422" s="10" t="s">
        <v>29</v>
      </c>
      <c r="B422" s="10" t="s">
        <v>65</v>
      </c>
      <c r="C422" s="10" t="s">
        <v>28</v>
      </c>
      <c r="D422" s="10">
        <v>1852</v>
      </c>
      <c r="E422" s="8"/>
      <c r="F422" s="8">
        <v>1852</v>
      </c>
      <c r="G422" s="8">
        <v>15131</v>
      </c>
      <c r="H422" s="8">
        <f>(F422/G422)*100</f>
        <v>12.239772652171039</v>
      </c>
      <c r="I422" s="2"/>
      <c r="J422" s="14"/>
      <c r="K422" s="14"/>
    </row>
    <row r="423" spans="1:11">
      <c r="A423" s="10" t="s">
        <v>29</v>
      </c>
      <c r="B423" s="10" t="s">
        <v>66</v>
      </c>
      <c r="C423" s="10" t="s">
        <v>28</v>
      </c>
      <c r="D423" s="10">
        <v>229</v>
      </c>
      <c r="E423" s="8"/>
      <c r="F423" s="8">
        <v>289</v>
      </c>
      <c r="G423" s="8">
        <v>6753</v>
      </c>
      <c r="H423" s="8">
        <f>(F423/G423)*100</f>
        <v>4.2795794461720718</v>
      </c>
      <c r="I423" s="2"/>
      <c r="J423" s="14"/>
      <c r="K423" s="14"/>
    </row>
    <row r="424" spans="1:11">
      <c r="A424" s="10" t="s">
        <v>29</v>
      </c>
      <c r="B424" s="10" t="s">
        <v>67</v>
      </c>
      <c r="C424" s="10" t="s">
        <v>28</v>
      </c>
      <c r="D424" s="10">
        <v>43937</v>
      </c>
      <c r="E424" s="8"/>
      <c r="F424" s="8">
        <v>43937</v>
      </c>
      <c r="G424" s="8">
        <v>246060</v>
      </c>
      <c r="H424" s="8">
        <f>(F424/G424)*100</f>
        <v>17.856213931561406</v>
      </c>
      <c r="I424" s="2"/>
      <c r="J424" s="14"/>
      <c r="K424" s="14"/>
    </row>
    <row r="425" spans="1:11">
      <c r="A425" s="10" t="s">
        <v>29</v>
      </c>
      <c r="B425" s="10" t="s">
        <v>68</v>
      </c>
      <c r="C425" s="10" t="s">
        <v>28</v>
      </c>
      <c r="D425" s="10">
        <v>65</v>
      </c>
      <c r="E425" s="8"/>
      <c r="F425" s="8">
        <v>65</v>
      </c>
      <c r="G425" s="8">
        <v>1037</v>
      </c>
      <c r="H425" s="8">
        <f>(F425/G425)*100</f>
        <v>6.2680810028929601</v>
      </c>
      <c r="I425" s="2"/>
      <c r="J425" s="14"/>
      <c r="K425" s="14"/>
    </row>
    <row r="426" spans="1:11">
      <c r="A426" s="10" t="s">
        <v>29</v>
      </c>
      <c r="B426" s="10" t="s">
        <v>69</v>
      </c>
      <c r="C426" s="10" t="s">
        <v>28</v>
      </c>
      <c r="D426" s="10">
        <v>2381</v>
      </c>
      <c r="E426" s="8"/>
      <c r="F426" s="8">
        <v>2381</v>
      </c>
      <c r="G426" s="8">
        <v>14962</v>
      </c>
      <c r="H426" s="8">
        <f>(F426/G426)*100</f>
        <v>15.913647908033685</v>
      </c>
      <c r="I426" s="2"/>
      <c r="J426" s="14"/>
      <c r="K426" s="14"/>
    </row>
    <row r="427" spans="1:11">
      <c r="A427" s="10" t="s">
        <v>29</v>
      </c>
      <c r="B427" s="10" t="s">
        <v>70</v>
      </c>
      <c r="C427" s="10" t="s">
        <v>28</v>
      </c>
      <c r="D427" s="10">
        <v>720</v>
      </c>
      <c r="E427" s="8"/>
      <c r="F427" s="8">
        <v>720</v>
      </c>
      <c r="G427" s="8">
        <v>7600</v>
      </c>
      <c r="H427" s="8">
        <f>(F427/G427)*100</f>
        <v>9.4736842105263168</v>
      </c>
      <c r="I427" s="2"/>
      <c r="J427" s="14"/>
      <c r="K427" s="14"/>
    </row>
    <row r="428" spans="1:11">
      <c r="A428" s="10" t="s">
        <v>29</v>
      </c>
      <c r="B428" s="10" t="s">
        <v>71</v>
      </c>
      <c r="C428" s="10" t="s">
        <v>28</v>
      </c>
      <c r="D428" s="10">
        <v>601</v>
      </c>
      <c r="E428" s="8"/>
      <c r="F428" s="8">
        <v>601</v>
      </c>
      <c r="G428" s="8">
        <v>11496</v>
      </c>
      <c r="H428" s="8">
        <f>(F428/G428)*100</f>
        <v>5.2279053583855255</v>
      </c>
      <c r="I428" s="2"/>
      <c r="J428" s="14"/>
      <c r="K428" s="14"/>
    </row>
    <row r="429" spans="1:11">
      <c r="A429" s="10" t="s">
        <v>29</v>
      </c>
      <c r="B429" s="10" t="s">
        <v>30</v>
      </c>
      <c r="C429" s="10" t="s">
        <v>28</v>
      </c>
      <c r="D429" s="10">
        <v>4415</v>
      </c>
      <c r="E429" s="8"/>
      <c r="F429" s="8">
        <v>4415</v>
      </c>
      <c r="G429" s="8">
        <v>10111</v>
      </c>
      <c r="H429" s="8">
        <f>(F429/G429)*100</f>
        <v>43.665315003461572</v>
      </c>
      <c r="I429" s="2"/>
      <c r="J429" s="14"/>
      <c r="K429" s="14"/>
    </row>
    <row r="430" spans="1:11">
      <c r="A430" s="10" t="s">
        <v>29</v>
      </c>
      <c r="B430" s="10" t="s">
        <v>72</v>
      </c>
      <c r="C430" s="10" t="s">
        <v>28</v>
      </c>
      <c r="D430" s="10">
        <v>1028</v>
      </c>
      <c r="E430" s="8"/>
      <c r="F430" s="8">
        <v>1028</v>
      </c>
      <c r="G430" s="8">
        <v>2828</v>
      </c>
      <c r="H430" s="8">
        <f>(F430/G430)*100</f>
        <v>36.350777934936353</v>
      </c>
      <c r="I430" s="2"/>
      <c r="J430" s="14"/>
      <c r="K430" s="14"/>
    </row>
    <row r="431" spans="1:11">
      <c r="A431" s="10" t="s">
        <v>29</v>
      </c>
      <c r="B431" s="10" t="s">
        <v>73</v>
      </c>
      <c r="C431" s="10" t="s">
        <v>28</v>
      </c>
      <c r="D431" s="10">
        <v>1525</v>
      </c>
      <c r="E431" s="8"/>
      <c r="F431" s="8">
        <v>1525</v>
      </c>
      <c r="G431" s="8">
        <v>5214</v>
      </c>
      <c r="H431" s="8">
        <f>(F431/G431)*100</f>
        <v>29.248177982355202</v>
      </c>
      <c r="I431" s="2"/>
      <c r="J431" s="14"/>
      <c r="K431" s="14"/>
    </row>
    <row r="432" spans="1:11">
      <c r="A432" s="10" t="s">
        <v>29</v>
      </c>
      <c r="B432" s="10" t="s">
        <v>74</v>
      </c>
      <c r="C432" s="10" t="s">
        <v>28</v>
      </c>
      <c r="D432" s="10">
        <v>129</v>
      </c>
      <c r="E432" s="8"/>
      <c r="F432" s="8">
        <v>129</v>
      </c>
      <c r="G432" s="8">
        <v>11440</v>
      </c>
      <c r="H432" s="8">
        <f>(F432/G432)*100</f>
        <v>1.1276223776223777</v>
      </c>
      <c r="I432" s="2"/>
      <c r="J432" s="14"/>
      <c r="K432" s="14"/>
    </row>
    <row r="433" spans="1:11">
      <c r="A433" s="10" t="s">
        <v>29</v>
      </c>
      <c r="B433" s="10" t="s">
        <v>38</v>
      </c>
      <c r="C433" s="10" t="s">
        <v>28</v>
      </c>
      <c r="D433" s="10">
        <v>3661</v>
      </c>
      <c r="E433" s="8"/>
      <c r="F433" s="8">
        <v>3661</v>
      </c>
      <c r="G433" s="8">
        <v>9419</v>
      </c>
      <c r="H433" s="8">
        <f>(F433/G433)*100</f>
        <v>38.868245036628089</v>
      </c>
      <c r="I433" s="2"/>
      <c r="J433" s="14"/>
      <c r="K433" s="14"/>
    </row>
    <row r="434" spans="1:11">
      <c r="A434" s="10" t="s">
        <v>29</v>
      </c>
      <c r="B434" s="10" t="s">
        <v>75</v>
      </c>
      <c r="C434" s="10" t="s">
        <v>28</v>
      </c>
      <c r="D434" s="10">
        <v>646</v>
      </c>
      <c r="E434" s="8"/>
      <c r="F434" s="8">
        <v>646</v>
      </c>
      <c r="G434" s="8">
        <v>6493</v>
      </c>
      <c r="H434" s="8">
        <f>(F434/G434)*100</f>
        <v>9.9491760357307868</v>
      </c>
      <c r="I434" s="2"/>
      <c r="J434" s="14"/>
      <c r="K434" s="14"/>
    </row>
    <row r="435" spans="1:11">
      <c r="A435" s="10" t="s">
        <v>29</v>
      </c>
      <c r="B435" s="10" t="s">
        <v>76</v>
      </c>
      <c r="C435" s="10" t="s">
        <v>28</v>
      </c>
      <c r="D435" s="10">
        <v>948</v>
      </c>
      <c r="E435" s="8"/>
      <c r="F435" s="8">
        <v>948</v>
      </c>
      <c r="G435" s="8">
        <v>8372</v>
      </c>
      <c r="H435" s="8">
        <f>(F435/G435)*100</f>
        <v>11.323459149546105</v>
      </c>
      <c r="I435" s="2"/>
      <c r="J435" s="14"/>
      <c r="K435" s="14"/>
    </row>
    <row r="436" spans="1:11">
      <c r="A436" s="10" t="s">
        <v>29</v>
      </c>
      <c r="B436" s="10" t="s">
        <v>77</v>
      </c>
      <c r="C436" s="10" t="s">
        <v>28</v>
      </c>
      <c r="D436" s="10">
        <v>1126</v>
      </c>
      <c r="E436" s="8"/>
      <c r="F436" s="8">
        <v>1126</v>
      </c>
      <c r="G436" s="8">
        <v>3932</v>
      </c>
      <c r="H436" s="8">
        <f>(F436/G436)*100</f>
        <v>28.636826042726348</v>
      </c>
      <c r="I436" s="2"/>
      <c r="J436" s="14"/>
      <c r="K436" s="14"/>
    </row>
    <row r="437" spans="1:11">
      <c r="A437" s="10" t="s">
        <v>29</v>
      </c>
      <c r="B437" s="10" t="s">
        <v>78</v>
      </c>
      <c r="C437" s="10" t="s">
        <v>28</v>
      </c>
      <c r="D437" s="10">
        <v>2712</v>
      </c>
      <c r="E437" s="8"/>
      <c r="F437" s="8">
        <v>2712</v>
      </c>
      <c r="G437" s="8">
        <v>27466</v>
      </c>
      <c r="H437" s="8">
        <f>(F437/G437)*100</f>
        <v>9.8740260685938974</v>
      </c>
      <c r="I437" s="2"/>
      <c r="J437" s="14"/>
      <c r="K437" s="14"/>
    </row>
    <row r="438" spans="1:11">
      <c r="A438" s="10" t="s">
        <v>29</v>
      </c>
      <c r="B438" s="10" t="s">
        <v>79</v>
      </c>
      <c r="C438" s="10" t="s">
        <v>28</v>
      </c>
      <c r="D438" s="10">
        <v>148</v>
      </c>
      <c r="E438" s="8"/>
      <c r="F438" s="8">
        <v>148</v>
      </c>
      <c r="G438" s="8">
        <v>9045</v>
      </c>
      <c r="H438" s="8">
        <f>(F438/G438)*100</f>
        <v>1.6362631288004421</v>
      </c>
      <c r="I438" s="2"/>
      <c r="J438" s="14"/>
      <c r="K438" s="14"/>
    </row>
    <row r="439" spans="1:11">
      <c r="A439" s="10" t="s">
        <v>29</v>
      </c>
      <c r="B439" s="10" t="s">
        <v>80</v>
      </c>
      <c r="C439" s="10" t="s">
        <v>28</v>
      </c>
      <c r="D439" s="10">
        <v>561</v>
      </c>
      <c r="E439" s="8"/>
      <c r="F439" s="8">
        <v>561</v>
      </c>
      <c r="G439" s="8">
        <v>1873</v>
      </c>
      <c r="H439" s="8">
        <f>(F439/G439)*100</f>
        <v>29.951948745328348</v>
      </c>
      <c r="I439" s="2"/>
      <c r="J439" s="14"/>
      <c r="K439" s="14"/>
    </row>
    <row r="440" spans="1:11">
      <c r="A440" s="10" t="s">
        <v>29</v>
      </c>
      <c r="B440" s="10" t="s">
        <v>81</v>
      </c>
      <c r="C440" s="10" t="s">
        <v>28</v>
      </c>
      <c r="D440" s="10">
        <v>512</v>
      </c>
      <c r="E440" s="8"/>
      <c r="F440" s="8">
        <v>512</v>
      </c>
      <c r="G440" s="8">
        <v>3474</v>
      </c>
      <c r="H440" s="8">
        <f>(F440/G440)*100</f>
        <v>14.73805411629246</v>
      </c>
      <c r="I440" s="2"/>
      <c r="J440" s="14"/>
      <c r="K440" s="14"/>
    </row>
    <row r="441" spans="1:11">
      <c r="A441" s="10" t="s">
        <v>29</v>
      </c>
      <c r="B441" s="10" t="s">
        <v>82</v>
      </c>
      <c r="C441" s="10" t="s">
        <v>28</v>
      </c>
      <c r="D441" s="10">
        <v>191</v>
      </c>
      <c r="E441" s="8"/>
      <c r="F441" s="8">
        <v>191</v>
      </c>
      <c r="G441" s="8">
        <v>1766</v>
      </c>
      <c r="H441" s="8">
        <f>(F441/G441)*100</f>
        <v>10.815402038505097</v>
      </c>
      <c r="I441" s="2"/>
      <c r="J441" s="14"/>
      <c r="K441" s="14"/>
    </row>
    <row r="442" spans="1:11">
      <c r="A442" s="10" t="s">
        <v>29</v>
      </c>
      <c r="B442" s="10" t="s">
        <v>83</v>
      </c>
      <c r="C442" s="10" t="s">
        <v>28</v>
      </c>
      <c r="D442" s="10">
        <v>797</v>
      </c>
      <c r="E442" s="8"/>
      <c r="F442" s="8">
        <v>797</v>
      </c>
      <c r="G442" s="8">
        <v>2230</v>
      </c>
      <c r="H442" s="8">
        <f>(F442/G442)*100</f>
        <v>35.739910313901348</v>
      </c>
      <c r="I442" s="2"/>
      <c r="J442" s="14"/>
      <c r="K442" s="14"/>
    </row>
  </sheetData>
  <sortState xmlns:xlrd2="http://schemas.microsoft.com/office/spreadsheetml/2017/richdata2" ref="A2:H443">
    <sortCondition descending="1" ref="A2:A4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70" zoomScaleNormal="170" workbookViewId="0">
      <selection activeCell="D3" sqref="D3"/>
    </sheetView>
  </sheetViews>
  <sheetFormatPr defaultColWidth="8.85546875" defaultRowHeight="15"/>
  <cols>
    <col min="1" max="1" width="21.28515625" bestFit="1" customWidth="1"/>
    <col min="3" max="3" width="10" bestFit="1"/>
    <col min="4" max="4" width="10.85546875" customWidth="1"/>
    <col min="7" max="7" width="20.42578125" bestFit="1"/>
    <col min="9" max="9" width="20.140625" bestFit="1"/>
  </cols>
  <sheetData>
    <row r="1" spans="1:8">
      <c r="A1" s="4" t="s">
        <v>18</v>
      </c>
      <c r="D1" s="4" t="s">
        <v>85</v>
      </c>
    </row>
    <row r="2" spans="1:8">
      <c r="A2" t="s">
        <v>16</v>
      </c>
      <c r="B2" t="s">
        <v>15</v>
      </c>
      <c r="C2" t="s">
        <v>18</v>
      </c>
      <c r="D2" t="s">
        <v>86</v>
      </c>
    </row>
    <row r="3" spans="1:8">
      <c r="A3" t="s">
        <v>28</v>
      </c>
      <c r="B3" t="s">
        <v>29</v>
      </c>
      <c r="C3">
        <v>90140</v>
      </c>
      <c r="D3">
        <f>C3/(C3+C4+C5+C6)</f>
        <v>0.10228884627168844</v>
      </c>
    </row>
    <row r="4" spans="1:8">
      <c r="A4" t="s">
        <v>28</v>
      </c>
      <c r="B4" t="s">
        <v>33</v>
      </c>
      <c r="C4">
        <v>120189</v>
      </c>
      <c r="D4">
        <f>C4/(C4+C3+C5+C6)</f>
        <v>0.1363877761764806</v>
      </c>
    </row>
    <row r="5" spans="1:8">
      <c r="A5" t="s">
        <v>28</v>
      </c>
      <c r="B5" t="s">
        <v>36</v>
      </c>
      <c r="C5">
        <v>556268</v>
      </c>
      <c r="D5">
        <f>C5/(C5+C6+C4+C3)</f>
        <v>0.6312404253146171</v>
      </c>
    </row>
    <row r="6" spans="1:8">
      <c r="A6" t="s">
        <v>28</v>
      </c>
      <c r="B6" t="s">
        <v>26</v>
      </c>
      <c r="C6">
        <v>114633</v>
      </c>
      <c r="D6">
        <f>C6/(C6+C5+C4+C3)</f>
        <v>0.13008295223721389</v>
      </c>
    </row>
    <row r="7" spans="1:8">
      <c r="A7" t="s">
        <v>32</v>
      </c>
      <c r="B7" t="s">
        <v>33</v>
      </c>
      <c r="C7">
        <v>155916</v>
      </c>
      <c r="D7">
        <f>C7/(C7+C8+C9)</f>
        <v>0.18825910197911372</v>
      </c>
    </row>
    <row r="8" spans="1:8">
      <c r="A8" t="s">
        <v>32</v>
      </c>
      <c r="B8" t="s">
        <v>36</v>
      </c>
      <c r="C8">
        <v>562713</v>
      </c>
      <c r="D8">
        <f>C8/(C8+C9+C7)</f>
        <v>0.67944177667444661</v>
      </c>
    </row>
    <row r="9" spans="1:8">
      <c r="A9" t="s">
        <v>32</v>
      </c>
      <c r="B9" t="s">
        <v>26</v>
      </c>
      <c r="C9">
        <v>109570</v>
      </c>
      <c r="D9">
        <f>C9/(C9+C8+C7)</f>
        <v>0.13229912134643967</v>
      </c>
    </row>
    <row r="10" spans="1:8">
      <c r="A10" t="s">
        <v>84</v>
      </c>
      <c r="B10" t="s">
        <v>36</v>
      </c>
      <c r="C10">
        <v>464180</v>
      </c>
      <c r="D10">
        <f>C10/(C10+C11)</f>
        <v>0.79170802760352177</v>
      </c>
    </row>
    <row r="11" spans="1:8">
      <c r="A11" t="s">
        <v>84</v>
      </c>
      <c r="B11" t="s">
        <v>33</v>
      </c>
      <c r="C11">
        <v>122122</v>
      </c>
      <c r="D11">
        <f>C11/(C11+C10)</f>
        <v>0.20829197239647826</v>
      </c>
    </row>
    <row r="16" spans="1:8">
      <c r="A16" s="4" t="s">
        <v>6</v>
      </c>
      <c r="G16" t="s">
        <v>87</v>
      </c>
      <c r="H16" s="1">
        <v>607708</v>
      </c>
    </row>
    <row r="17" spans="7:8">
      <c r="G17" t="s">
        <v>88</v>
      </c>
      <c r="H17" s="1">
        <v>570767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A107-F8A5-4477-8627-50DBF2C141BF}">
  <dimension ref="A1:U442"/>
  <sheetViews>
    <sheetView topLeftCell="A24" zoomScale="160" zoomScaleNormal="160" workbookViewId="0">
      <selection sqref="A1:D1048576"/>
    </sheetView>
  </sheetViews>
  <sheetFormatPr defaultColWidth="8.85546875" defaultRowHeight="15"/>
  <cols>
    <col min="1" max="1" width="9.42578125" style="10" bestFit="1" customWidth="1"/>
    <col min="2" max="2" width="21.85546875" style="10" bestFit="1" customWidth="1"/>
    <col min="3" max="3" width="18.28515625" style="10" customWidth="1"/>
    <col min="4" max="4" width="10.7109375" style="10" bestFit="1" customWidth="1"/>
    <col min="5" max="5" width="16.140625" style="21" customWidth="1"/>
    <col min="6" max="6" width="15.140625" style="21" customWidth="1"/>
    <col min="7" max="8" width="14" style="21" customWidth="1"/>
    <col min="9" max="9" width="20.140625" style="2" customWidth="1"/>
    <col min="10" max="10" width="21.85546875" style="8" bestFit="1" customWidth="1"/>
    <col min="11" max="11" width="21.28515625" style="8" bestFit="1" customWidth="1"/>
    <col min="12" max="12" width="18.7109375" style="8" bestFit="1" customWidth="1"/>
    <col min="13" max="13" width="11.7109375" style="8" bestFit="1" customWidth="1"/>
    <col min="14" max="14" width="8.85546875" style="8"/>
    <col min="15" max="18" width="8.85546875" style="2"/>
    <col min="19" max="19" width="19.85546875" style="2" customWidth="1"/>
    <col min="20" max="20" width="19.28515625" style="2" customWidth="1"/>
    <col min="21" max="21" width="22" style="2" customWidth="1"/>
    <col min="22" max="16384" width="8.85546875" style="2"/>
  </cols>
  <sheetData>
    <row r="1" spans="1:21" ht="66.75" customHeight="1">
      <c r="A1" s="10" t="s">
        <v>15</v>
      </c>
      <c r="B1" s="10" t="s">
        <v>16</v>
      </c>
      <c r="C1" s="10" t="s">
        <v>17</v>
      </c>
      <c r="D1" s="10" t="s">
        <v>18</v>
      </c>
      <c r="E1" s="20" t="s">
        <v>19</v>
      </c>
      <c r="F1" s="20" t="s">
        <v>20</v>
      </c>
      <c r="G1" s="21" t="s">
        <v>21</v>
      </c>
      <c r="H1" s="20" t="s">
        <v>22</v>
      </c>
      <c r="I1" s="3"/>
      <c r="J1" s="8" t="s">
        <v>16</v>
      </c>
      <c r="K1" s="8" t="s">
        <v>17</v>
      </c>
      <c r="L1" s="8" t="s">
        <v>89</v>
      </c>
      <c r="M1" s="8" t="s">
        <v>86</v>
      </c>
      <c r="N1" s="8" t="s">
        <v>15</v>
      </c>
      <c r="R1" s="6" t="s">
        <v>15</v>
      </c>
      <c r="S1" s="14" t="s">
        <v>32</v>
      </c>
      <c r="T1" s="14" t="s">
        <v>84</v>
      </c>
      <c r="U1" s="14" t="s">
        <v>28</v>
      </c>
    </row>
    <row r="2" spans="1:21">
      <c r="A2" s="10" t="s">
        <v>36</v>
      </c>
      <c r="B2" s="10" t="s">
        <v>27</v>
      </c>
      <c r="C2" s="10" t="s">
        <v>32</v>
      </c>
      <c r="D2" s="10">
        <v>5289</v>
      </c>
      <c r="E2" s="21">
        <v>5289</v>
      </c>
      <c r="F2" s="21">
        <v>5289</v>
      </c>
      <c r="G2" s="21">
        <v>5765</v>
      </c>
      <c r="H2" s="21">
        <f>(F2/G2)*100</f>
        <v>91.74327840416305</v>
      </c>
      <c r="J2" s="8" t="s">
        <v>27</v>
      </c>
      <c r="K2" s="8" t="s">
        <v>32</v>
      </c>
      <c r="L2" s="8">
        <v>5289</v>
      </c>
      <c r="M2" s="8">
        <f>(L2/SUM(D2:D4))</f>
        <v>0.51409409020217733</v>
      </c>
      <c r="N2" s="7" t="s">
        <v>36</v>
      </c>
      <c r="R2" s="14" t="s">
        <v>36</v>
      </c>
      <c r="S2" s="17">
        <v>0.67720730900000004</v>
      </c>
      <c r="T2" s="17">
        <v>0.79585774899999995</v>
      </c>
      <c r="U2" s="17">
        <v>0.65415650400000003</v>
      </c>
    </row>
    <row r="3" spans="1:21" ht="30.75">
      <c r="A3" s="10" t="s">
        <v>26</v>
      </c>
      <c r="B3" s="10" t="s">
        <v>27</v>
      </c>
      <c r="C3" s="10" t="s">
        <v>32</v>
      </c>
      <c r="D3" s="10">
        <v>3485</v>
      </c>
      <c r="G3" s="21">
        <v>5765</v>
      </c>
      <c r="H3" s="21">
        <f t="shared" ref="H3:H10" si="0">(F3/G3)*100</f>
        <v>0</v>
      </c>
      <c r="J3" s="8" t="s">
        <v>27</v>
      </c>
      <c r="K3" s="8" t="s">
        <v>84</v>
      </c>
      <c r="L3" s="8">
        <v>4768</v>
      </c>
      <c r="M3" s="8">
        <f>(L3/SUM(D5:D6))</f>
        <v>0.76227018385291767</v>
      </c>
      <c r="N3" s="7" t="s">
        <v>36</v>
      </c>
      <c r="R3" s="14" t="s">
        <v>33</v>
      </c>
      <c r="S3" s="17">
        <v>0.20345502100000001</v>
      </c>
      <c r="T3" s="17">
        <v>0.204142251</v>
      </c>
      <c r="U3" s="17">
        <v>0.146408125</v>
      </c>
    </row>
    <row r="4" spans="1:21">
      <c r="A4" s="10" t="s">
        <v>33</v>
      </c>
      <c r="B4" s="10" t="s">
        <v>27</v>
      </c>
      <c r="C4" s="10" t="s">
        <v>32</v>
      </c>
      <c r="D4" s="10">
        <v>1514</v>
      </c>
      <c r="G4" s="21">
        <v>5765</v>
      </c>
      <c r="H4" s="21">
        <f t="shared" si="0"/>
        <v>0</v>
      </c>
      <c r="J4" s="8" t="s">
        <v>27</v>
      </c>
      <c r="K4" s="8" t="s">
        <v>28</v>
      </c>
      <c r="L4" s="8">
        <v>5239</v>
      </c>
      <c r="M4" s="8">
        <f>(L4/SUM(D7:D10))</f>
        <v>0.41858421220837327</v>
      </c>
      <c r="N4" s="7" t="s">
        <v>36</v>
      </c>
      <c r="R4" s="14" t="s">
        <v>26</v>
      </c>
      <c r="S4" s="17">
        <v>0.11933766899999999</v>
      </c>
      <c r="T4" s="18" t="s">
        <v>90</v>
      </c>
      <c r="U4" s="17">
        <v>0.10609893300000001</v>
      </c>
    </row>
    <row r="5" spans="1:21">
      <c r="A5" s="10" t="s">
        <v>36</v>
      </c>
      <c r="B5" s="10" t="s">
        <v>27</v>
      </c>
      <c r="C5" s="10" t="s">
        <v>84</v>
      </c>
      <c r="D5" s="10">
        <v>4768</v>
      </c>
      <c r="F5" s="21">
        <v>3539</v>
      </c>
      <c r="G5" s="21">
        <v>5765</v>
      </c>
      <c r="H5" s="21">
        <f t="shared" si="0"/>
        <v>61.387684301821331</v>
      </c>
      <c r="J5" s="8" t="s">
        <v>35</v>
      </c>
      <c r="K5" s="8" t="s">
        <v>32</v>
      </c>
      <c r="L5" s="8">
        <v>3956</v>
      </c>
      <c r="M5" s="8">
        <f>(L5/SUM(D11:D13))</f>
        <v>0.57870099473376246</v>
      </c>
      <c r="N5" s="7" t="s">
        <v>36</v>
      </c>
      <c r="R5" s="14" t="s">
        <v>29</v>
      </c>
      <c r="S5" s="19" t="s">
        <v>90</v>
      </c>
      <c r="T5" s="18" t="s">
        <v>90</v>
      </c>
      <c r="U5" s="17">
        <v>9.3336436999999994E-2</v>
      </c>
    </row>
    <row r="6" spans="1:21">
      <c r="A6" s="10" t="s">
        <v>33</v>
      </c>
      <c r="B6" s="10" t="s">
        <v>27</v>
      </c>
      <c r="C6" s="10" t="s">
        <v>84</v>
      </c>
      <c r="D6" s="10">
        <v>1487</v>
      </c>
      <c r="G6" s="21">
        <v>5765</v>
      </c>
      <c r="H6" s="21">
        <f t="shared" si="0"/>
        <v>0</v>
      </c>
      <c r="J6" s="8" t="s">
        <v>35</v>
      </c>
      <c r="K6" s="8" t="s">
        <v>84</v>
      </c>
      <c r="L6" s="8">
        <v>3492</v>
      </c>
      <c r="M6" s="8">
        <f>(L6/SUM(D14:D15))</f>
        <v>0.82905982905982911</v>
      </c>
      <c r="N6" s="7" t="s">
        <v>36</v>
      </c>
    </row>
    <row r="7" spans="1:21" ht="30.75">
      <c r="A7" s="10" t="s">
        <v>36</v>
      </c>
      <c r="B7" s="10" t="s">
        <v>27</v>
      </c>
      <c r="C7" s="10" t="s">
        <v>28</v>
      </c>
      <c r="D7" s="10">
        <v>5239</v>
      </c>
      <c r="F7" s="21">
        <v>2248</v>
      </c>
      <c r="G7" s="21">
        <v>5765</v>
      </c>
      <c r="H7" s="21">
        <f t="shared" si="0"/>
        <v>38.993928881179528</v>
      </c>
      <c r="J7" s="8" t="s">
        <v>35</v>
      </c>
      <c r="K7" s="8" t="s">
        <v>28</v>
      </c>
      <c r="L7" s="8">
        <v>3897</v>
      </c>
      <c r="M7" s="8">
        <f>(L7/SUM(D16:D19))</f>
        <v>0.48087364264560711</v>
      </c>
      <c r="N7" s="7" t="s">
        <v>36</v>
      </c>
    </row>
    <row r="8" spans="1:21" ht="30.75">
      <c r="A8" s="10" t="s">
        <v>26</v>
      </c>
      <c r="B8" s="10" t="s">
        <v>27</v>
      </c>
      <c r="C8" s="10" t="s">
        <v>28</v>
      </c>
      <c r="D8" s="10">
        <v>3539</v>
      </c>
      <c r="F8" s="21">
        <v>1514</v>
      </c>
      <c r="G8" s="21">
        <v>5765</v>
      </c>
      <c r="H8" s="21">
        <f t="shared" si="0"/>
        <v>26.261925411968779</v>
      </c>
      <c r="J8" s="8" t="s">
        <v>40</v>
      </c>
      <c r="K8" s="8" t="s">
        <v>32</v>
      </c>
      <c r="L8" s="8">
        <v>4678</v>
      </c>
      <c r="M8" s="8">
        <f>(L8/SUM(D20:D22))</f>
        <v>0.5342012104602033</v>
      </c>
      <c r="N8" s="7" t="s">
        <v>36</v>
      </c>
    </row>
    <row r="9" spans="1:21" ht="30.75">
      <c r="A9" s="10" t="s">
        <v>29</v>
      </c>
      <c r="B9" s="10" t="s">
        <v>27</v>
      </c>
      <c r="C9" s="10" t="s">
        <v>28</v>
      </c>
      <c r="D9" s="10">
        <v>2248</v>
      </c>
      <c r="G9" s="21">
        <v>5765</v>
      </c>
      <c r="H9" s="21">
        <f t="shared" si="0"/>
        <v>0</v>
      </c>
      <c r="J9" s="8" t="s">
        <v>40</v>
      </c>
      <c r="K9" s="8" t="s">
        <v>84</v>
      </c>
      <c r="L9" s="8">
        <v>4199</v>
      </c>
      <c r="M9" s="8">
        <f>L9/(SUM(D23:D24))</f>
        <v>0.74017274810505906</v>
      </c>
      <c r="N9" s="7" t="s">
        <v>36</v>
      </c>
    </row>
    <row r="10" spans="1:21" ht="30.75">
      <c r="A10" s="10" t="s">
        <v>33</v>
      </c>
      <c r="B10" s="10" t="s">
        <v>27</v>
      </c>
      <c r="C10" s="10" t="s">
        <v>28</v>
      </c>
      <c r="D10" s="10">
        <v>1490</v>
      </c>
      <c r="G10" s="21">
        <v>5765</v>
      </c>
      <c r="H10" s="21">
        <f t="shared" si="0"/>
        <v>0</v>
      </c>
      <c r="J10" s="8" t="s">
        <v>40</v>
      </c>
      <c r="K10" s="8" t="s">
        <v>28</v>
      </c>
      <c r="L10" s="8">
        <v>4649</v>
      </c>
      <c r="M10" s="8">
        <f>(L10/SUM(D25:D28))</f>
        <v>0.43367537313432836</v>
      </c>
      <c r="N10" s="7" t="s">
        <v>36</v>
      </c>
    </row>
    <row r="11" spans="1:21">
      <c r="A11" s="10" t="s">
        <v>36</v>
      </c>
      <c r="B11" s="10" t="s">
        <v>35</v>
      </c>
      <c r="C11" s="10" t="s">
        <v>32</v>
      </c>
      <c r="D11" s="10">
        <v>3956</v>
      </c>
      <c r="E11" s="21">
        <v>3956</v>
      </c>
      <c r="F11" s="21">
        <v>3956</v>
      </c>
      <c r="G11" s="21">
        <v>4292</v>
      </c>
      <c r="H11" s="21">
        <f>(F11/G11)*100</f>
        <v>92.171481826654244</v>
      </c>
      <c r="J11" s="8" t="s">
        <v>41</v>
      </c>
      <c r="K11" s="8" t="s">
        <v>32</v>
      </c>
      <c r="L11" s="8">
        <v>2597</v>
      </c>
      <c r="M11" s="8">
        <f>(L11/SUM(D29:D31))</f>
        <v>0.77453027139874742</v>
      </c>
      <c r="N11" s="7" t="s">
        <v>36</v>
      </c>
      <c r="R11" s="5"/>
      <c r="S11" s="5"/>
      <c r="T11" s="5"/>
      <c r="U11" s="5"/>
    </row>
    <row r="12" spans="1:21">
      <c r="A12" s="10" t="s">
        <v>26</v>
      </c>
      <c r="B12" s="10" t="s">
        <v>35</v>
      </c>
      <c r="C12" s="10" t="s">
        <v>32</v>
      </c>
      <c r="D12" s="10">
        <v>2148</v>
      </c>
      <c r="G12" s="21">
        <v>4292</v>
      </c>
      <c r="H12" s="21">
        <f t="shared" ref="H12:H75" si="1">(F12/G12)*100</f>
        <v>0</v>
      </c>
      <c r="J12" s="8" t="s">
        <v>41</v>
      </c>
      <c r="K12" s="8" t="s">
        <v>84</v>
      </c>
      <c r="L12" s="8">
        <v>2163</v>
      </c>
      <c r="M12" s="8">
        <f>(L12/SUM(D32:D33))</f>
        <v>0.87323375050464269</v>
      </c>
      <c r="N12" s="7" t="s">
        <v>36</v>
      </c>
      <c r="R12" s="5"/>
      <c r="S12" s="5"/>
      <c r="T12" s="5"/>
      <c r="U12" s="5"/>
    </row>
    <row r="13" spans="1:21">
      <c r="A13" s="10" t="s">
        <v>33</v>
      </c>
      <c r="B13" s="10" t="s">
        <v>35</v>
      </c>
      <c r="C13" s="10" t="s">
        <v>32</v>
      </c>
      <c r="D13" s="10">
        <v>732</v>
      </c>
      <c r="G13" s="21">
        <v>4292</v>
      </c>
      <c r="H13" s="21">
        <f t="shared" si="1"/>
        <v>0</v>
      </c>
      <c r="J13" s="8" t="s">
        <v>41</v>
      </c>
      <c r="K13" s="8" t="s">
        <v>28</v>
      </c>
      <c r="L13" s="8">
        <v>2564</v>
      </c>
      <c r="M13" s="8">
        <f>L13/SUM(D34:D37)</f>
        <v>0.70054644808743172</v>
      </c>
      <c r="N13" s="7" t="s">
        <v>36</v>
      </c>
      <c r="R13" s="5"/>
      <c r="S13" s="5"/>
      <c r="T13" s="5"/>
      <c r="U13" s="5"/>
    </row>
    <row r="14" spans="1:21">
      <c r="A14" s="10" t="s">
        <v>36</v>
      </c>
      <c r="B14" s="10" t="s">
        <v>35</v>
      </c>
      <c r="C14" s="10" t="s">
        <v>84</v>
      </c>
      <c r="D14" s="10">
        <v>3492</v>
      </c>
      <c r="F14" s="21">
        <v>2187</v>
      </c>
      <c r="G14" s="21">
        <v>4292</v>
      </c>
      <c r="H14" s="21">
        <f t="shared" si="1"/>
        <v>50.955265610438026</v>
      </c>
      <c r="J14" s="8" t="s">
        <v>42</v>
      </c>
      <c r="K14" s="8" t="s">
        <v>32</v>
      </c>
      <c r="L14" s="8">
        <v>2705</v>
      </c>
      <c r="M14" s="8">
        <f>(L14/SUM(D38:D40))</f>
        <v>0.74785734033729612</v>
      </c>
      <c r="N14" s="7" t="s">
        <v>36</v>
      </c>
      <c r="R14" s="5"/>
      <c r="S14" s="5"/>
      <c r="T14" s="5"/>
      <c r="U14" s="5"/>
    </row>
    <row r="15" spans="1:21">
      <c r="A15" s="10" t="s">
        <v>33</v>
      </c>
      <c r="B15" s="10" t="s">
        <v>35</v>
      </c>
      <c r="C15" s="10" t="s">
        <v>84</v>
      </c>
      <c r="D15" s="10">
        <v>720</v>
      </c>
      <c r="G15" s="21">
        <v>4292</v>
      </c>
      <c r="H15" s="21">
        <f t="shared" si="1"/>
        <v>0</v>
      </c>
      <c r="J15" s="8" t="s">
        <v>42</v>
      </c>
      <c r="K15" s="8" t="s">
        <v>84</v>
      </c>
      <c r="L15" s="8">
        <v>2472</v>
      </c>
      <c r="M15" s="8">
        <f>L15/SUM(D41:D42)</f>
        <v>0.83232323232323235</v>
      </c>
      <c r="N15" s="7" t="s">
        <v>36</v>
      </c>
      <c r="R15" s="5"/>
      <c r="S15" s="5"/>
      <c r="T15" s="5"/>
      <c r="U15" s="5"/>
    </row>
    <row r="16" spans="1:21" ht="30.75">
      <c r="A16" s="10" t="s">
        <v>36</v>
      </c>
      <c r="B16" s="10" t="s">
        <v>35</v>
      </c>
      <c r="C16" s="10" t="s">
        <v>28</v>
      </c>
      <c r="D16" s="10">
        <v>3897</v>
      </c>
      <c r="F16" s="21">
        <v>1308</v>
      </c>
      <c r="G16" s="21">
        <v>4292</v>
      </c>
      <c r="H16" s="21">
        <f t="shared" si="1"/>
        <v>30.475302889095989</v>
      </c>
      <c r="J16" s="8" t="s">
        <v>42</v>
      </c>
      <c r="K16" s="8" t="s">
        <v>28</v>
      </c>
      <c r="L16" s="8">
        <v>2666</v>
      </c>
      <c r="M16" s="8">
        <f>L16/SUM(D43:D46)</f>
        <v>0.80156343956704745</v>
      </c>
      <c r="N16" s="7" t="s">
        <v>36</v>
      </c>
      <c r="R16" s="5"/>
      <c r="S16" s="5"/>
      <c r="T16" s="5"/>
      <c r="U16" s="5"/>
    </row>
    <row r="17" spans="1:14" ht="30.75">
      <c r="A17" s="10" t="s">
        <v>26</v>
      </c>
      <c r="B17" s="10" t="s">
        <v>35</v>
      </c>
      <c r="C17" s="10" t="s">
        <v>28</v>
      </c>
      <c r="D17" s="10">
        <v>2187</v>
      </c>
      <c r="F17" s="21">
        <v>732</v>
      </c>
      <c r="G17" s="21">
        <v>4292</v>
      </c>
      <c r="H17" s="21">
        <f t="shared" si="1"/>
        <v>17.054986020503264</v>
      </c>
      <c r="J17" s="8" t="s">
        <v>43</v>
      </c>
      <c r="K17" s="8" t="s">
        <v>32</v>
      </c>
      <c r="L17" s="8">
        <v>953</v>
      </c>
      <c r="M17" s="8">
        <f>L17/SUM(D47:D49)</f>
        <v>0.71385767790262167</v>
      </c>
      <c r="N17" s="7" t="s">
        <v>36</v>
      </c>
    </row>
    <row r="18" spans="1:14" ht="30.75">
      <c r="A18" s="10" t="s">
        <v>29</v>
      </c>
      <c r="B18" s="10" t="s">
        <v>35</v>
      </c>
      <c r="C18" s="10" t="s">
        <v>28</v>
      </c>
      <c r="D18" s="10">
        <v>1308</v>
      </c>
      <c r="G18" s="21">
        <v>4292</v>
      </c>
      <c r="H18" s="21">
        <f t="shared" si="1"/>
        <v>0</v>
      </c>
      <c r="J18" s="8" t="s">
        <v>43</v>
      </c>
      <c r="K18" s="8" t="s">
        <v>84</v>
      </c>
      <c r="L18" s="8">
        <v>813</v>
      </c>
      <c r="M18" s="8">
        <f>L18/SUM(D50:D51)</f>
        <v>0.77134724857685011</v>
      </c>
      <c r="N18" s="7" t="s">
        <v>36</v>
      </c>
    </row>
    <row r="19" spans="1:14" ht="30.75">
      <c r="A19" s="10" t="s">
        <v>33</v>
      </c>
      <c r="B19" s="10" t="s">
        <v>35</v>
      </c>
      <c r="C19" s="10" t="s">
        <v>28</v>
      </c>
      <c r="D19" s="10">
        <v>712</v>
      </c>
      <c r="G19" s="21">
        <v>4292</v>
      </c>
      <c r="H19" s="21">
        <f t="shared" si="1"/>
        <v>0</v>
      </c>
      <c r="J19" s="8" t="s">
        <v>43</v>
      </c>
      <c r="K19" s="8" t="s">
        <v>28</v>
      </c>
      <c r="L19" s="8">
        <v>946</v>
      </c>
      <c r="M19" s="8">
        <f>L19/SUM(D61:D64)</f>
        <v>0.17515274949083504</v>
      </c>
      <c r="N19" s="7" t="s">
        <v>36</v>
      </c>
    </row>
    <row r="20" spans="1:14">
      <c r="A20" s="10" t="s">
        <v>36</v>
      </c>
      <c r="B20" s="10" t="s">
        <v>40</v>
      </c>
      <c r="C20" s="10" t="s">
        <v>32</v>
      </c>
      <c r="D20" s="10">
        <v>4678</v>
      </c>
      <c r="E20" s="21">
        <v>4678</v>
      </c>
      <c r="F20" s="21">
        <v>4678</v>
      </c>
      <c r="G20" s="21">
        <v>5081</v>
      </c>
      <c r="H20" s="21">
        <f t="shared" si="1"/>
        <v>92.068490454634912</v>
      </c>
      <c r="J20" s="8" t="s">
        <v>44</v>
      </c>
      <c r="K20" s="8" t="s">
        <v>32</v>
      </c>
      <c r="L20" s="8">
        <v>2668</v>
      </c>
      <c r="M20" s="8">
        <f>L20/SUM(D56:D58)</f>
        <v>0.57155098543273353</v>
      </c>
      <c r="N20" s="7" t="s">
        <v>36</v>
      </c>
    </row>
    <row r="21" spans="1:14">
      <c r="A21" s="10" t="s">
        <v>26</v>
      </c>
      <c r="B21" s="10" t="s">
        <v>40</v>
      </c>
      <c r="C21" s="10" t="s">
        <v>32</v>
      </c>
      <c r="D21" s="10">
        <v>2586</v>
      </c>
      <c r="G21" s="21">
        <v>5081</v>
      </c>
      <c r="H21" s="21">
        <f t="shared" si="1"/>
        <v>0</v>
      </c>
      <c r="J21" s="8" t="s">
        <v>44</v>
      </c>
      <c r="K21" s="8" t="s">
        <v>84</v>
      </c>
      <c r="L21" s="8">
        <v>2388</v>
      </c>
      <c r="M21" s="8">
        <f>L21/SUM(D59:D60)</f>
        <v>0.71776375112714152</v>
      </c>
      <c r="N21" s="7" t="s">
        <v>36</v>
      </c>
    </row>
    <row r="22" spans="1:14">
      <c r="A22" s="10" t="s">
        <v>33</v>
      </c>
      <c r="B22" s="10" t="s">
        <v>40</v>
      </c>
      <c r="C22" s="10" t="s">
        <v>32</v>
      </c>
      <c r="D22" s="10">
        <v>1493</v>
      </c>
      <c r="G22" s="21">
        <v>5081</v>
      </c>
      <c r="H22" s="21">
        <f t="shared" si="1"/>
        <v>0</v>
      </c>
      <c r="J22" s="8" t="s">
        <v>44</v>
      </c>
      <c r="K22" s="8" t="s">
        <v>28</v>
      </c>
      <c r="L22" s="8">
        <v>2654</v>
      </c>
      <c r="M22" s="8">
        <f>L22/SUM(D61:D64)</f>
        <v>0.49139048324384371</v>
      </c>
      <c r="N22" s="7" t="s">
        <v>36</v>
      </c>
    </row>
    <row r="23" spans="1:14">
      <c r="A23" s="10" t="s">
        <v>36</v>
      </c>
      <c r="B23" s="10" t="s">
        <v>40</v>
      </c>
      <c r="C23" s="10" t="s">
        <v>84</v>
      </c>
      <c r="D23" s="10">
        <v>4199</v>
      </c>
      <c r="F23" s="21">
        <v>2626</v>
      </c>
      <c r="G23" s="21">
        <v>5081</v>
      </c>
      <c r="H23" s="21">
        <f t="shared" si="1"/>
        <v>51.682739618185394</v>
      </c>
      <c r="J23" s="8" t="s">
        <v>45</v>
      </c>
      <c r="K23" s="8" t="s">
        <v>32</v>
      </c>
      <c r="L23" s="8">
        <v>15148</v>
      </c>
      <c r="M23" s="8">
        <f>L23/SUM(D65:D67)</f>
        <v>0.82930033942844628</v>
      </c>
      <c r="N23" s="7" t="s">
        <v>36</v>
      </c>
    </row>
    <row r="24" spans="1:14">
      <c r="A24" s="10" t="s">
        <v>33</v>
      </c>
      <c r="B24" s="10" t="s">
        <v>40</v>
      </c>
      <c r="C24" s="10" t="s">
        <v>84</v>
      </c>
      <c r="D24" s="10">
        <v>1474</v>
      </c>
      <c r="G24" s="21">
        <v>5081</v>
      </c>
      <c r="H24" s="21">
        <f t="shared" si="1"/>
        <v>0</v>
      </c>
      <c r="J24" s="8" t="s">
        <v>45</v>
      </c>
      <c r="K24" s="8" t="s">
        <v>84</v>
      </c>
      <c r="L24" s="8">
        <v>12109</v>
      </c>
      <c r="M24" s="8">
        <f>L24/SUM(D68:D69)</f>
        <v>0.87416979497545477</v>
      </c>
      <c r="N24" s="7" t="s">
        <v>36</v>
      </c>
    </row>
    <row r="25" spans="1:14" ht="30.75">
      <c r="A25" s="10" t="s">
        <v>36</v>
      </c>
      <c r="B25" s="10" t="s">
        <v>40</v>
      </c>
      <c r="C25" s="10" t="s">
        <v>28</v>
      </c>
      <c r="D25" s="10">
        <v>4649</v>
      </c>
      <c r="F25" s="21">
        <v>1970</v>
      </c>
      <c r="G25" s="21">
        <v>5081</v>
      </c>
      <c r="H25" s="21">
        <f t="shared" si="1"/>
        <v>38.771895296201535</v>
      </c>
      <c r="J25" s="8" t="s">
        <v>45</v>
      </c>
      <c r="K25" s="8" t="s">
        <v>28</v>
      </c>
      <c r="L25" s="8">
        <v>14952</v>
      </c>
      <c r="M25" s="8">
        <f>L25/SUM(D70:D73)</f>
        <v>0.79333580941263859</v>
      </c>
      <c r="N25" s="7" t="s">
        <v>36</v>
      </c>
    </row>
    <row r="26" spans="1:14" ht="30.75">
      <c r="A26" s="10" t="s">
        <v>26</v>
      </c>
      <c r="B26" s="10" t="s">
        <v>40</v>
      </c>
      <c r="C26" s="10" t="s">
        <v>28</v>
      </c>
      <c r="D26" s="10">
        <v>2626</v>
      </c>
      <c r="F26" s="21">
        <v>1493</v>
      </c>
      <c r="G26" s="21">
        <v>5081</v>
      </c>
      <c r="H26" s="21">
        <f t="shared" si="1"/>
        <v>29.383979531588274</v>
      </c>
      <c r="J26" s="8" t="s">
        <v>46</v>
      </c>
      <c r="K26" s="8" t="s">
        <v>32</v>
      </c>
      <c r="L26" s="8">
        <v>11901</v>
      </c>
      <c r="M26" s="8">
        <f>L26/SUM(D74:D76)</f>
        <v>0.75480433817466863</v>
      </c>
      <c r="N26" s="7" t="s">
        <v>36</v>
      </c>
    </row>
    <row r="27" spans="1:14" ht="30.75">
      <c r="A27" s="10" t="s">
        <v>29</v>
      </c>
      <c r="B27" s="10" t="s">
        <v>40</v>
      </c>
      <c r="C27" s="10" t="s">
        <v>28</v>
      </c>
      <c r="D27" s="10">
        <v>1970</v>
      </c>
      <c r="G27" s="21">
        <v>5081</v>
      </c>
      <c r="H27" s="21">
        <f t="shared" si="1"/>
        <v>0</v>
      </c>
      <c r="J27" s="8" t="s">
        <v>46</v>
      </c>
      <c r="K27" s="8" t="s">
        <v>84</v>
      </c>
      <c r="L27" s="8">
        <v>11255</v>
      </c>
      <c r="M27" s="8">
        <f>L27/SUM(D77:D78)</f>
        <v>0.85316858702243781</v>
      </c>
      <c r="N27" s="7" t="s">
        <v>36</v>
      </c>
    </row>
    <row r="28" spans="1:14" ht="30.75">
      <c r="A28" s="10" t="s">
        <v>33</v>
      </c>
      <c r="B28" s="10" t="s">
        <v>40</v>
      </c>
      <c r="C28" s="10" t="s">
        <v>28</v>
      </c>
      <c r="D28" s="10">
        <v>1475</v>
      </c>
      <c r="G28" s="21">
        <v>5081</v>
      </c>
      <c r="H28" s="21">
        <f t="shared" si="1"/>
        <v>0</v>
      </c>
      <c r="J28" s="8" t="s">
        <v>46</v>
      </c>
      <c r="K28" s="8" t="s">
        <v>28</v>
      </c>
      <c r="L28" s="8">
        <v>11728</v>
      </c>
      <c r="M28" s="7">
        <f>L28/SUM(D79:D82)</f>
        <v>0.85053303357748933</v>
      </c>
      <c r="N28" s="7" t="s">
        <v>36</v>
      </c>
    </row>
    <row r="29" spans="1:14">
      <c r="A29" s="10" t="s">
        <v>36</v>
      </c>
      <c r="B29" s="10" t="s">
        <v>41</v>
      </c>
      <c r="C29" s="10" t="s">
        <v>32</v>
      </c>
      <c r="D29" s="10">
        <v>2597</v>
      </c>
      <c r="E29" s="21">
        <v>2597</v>
      </c>
      <c r="F29" s="21">
        <v>2597</v>
      </c>
      <c r="G29" s="21">
        <v>2772</v>
      </c>
      <c r="H29" s="21">
        <f t="shared" si="1"/>
        <v>93.686868686868678</v>
      </c>
      <c r="J29" s="8" t="s">
        <v>47</v>
      </c>
      <c r="K29" s="8" t="s">
        <v>32</v>
      </c>
      <c r="L29" s="8">
        <v>2936</v>
      </c>
      <c r="M29" s="8">
        <f>L29/SUM(D83:D85)</f>
        <v>0.54970979217375027</v>
      </c>
      <c r="N29" s="7" t="s">
        <v>36</v>
      </c>
    </row>
    <row r="30" spans="1:14">
      <c r="A30" s="10" t="s">
        <v>33</v>
      </c>
      <c r="B30" s="10" t="s">
        <v>41</v>
      </c>
      <c r="C30" s="10" t="s">
        <v>32</v>
      </c>
      <c r="D30" s="10">
        <v>435</v>
      </c>
      <c r="G30" s="21">
        <v>2772</v>
      </c>
      <c r="H30" s="21">
        <f t="shared" si="1"/>
        <v>0</v>
      </c>
      <c r="J30" s="8" t="s">
        <v>47</v>
      </c>
      <c r="K30" s="8" t="s">
        <v>84</v>
      </c>
      <c r="L30" s="8">
        <v>2693</v>
      </c>
      <c r="M30" s="8">
        <f>L30/SUM(D86:D87)</f>
        <v>0.70571278825995809</v>
      </c>
      <c r="N30" s="7" t="s">
        <v>36</v>
      </c>
    </row>
    <row r="31" spans="1:14">
      <c r="A31" s="10" t="s">
        <v>26</v>
      </c>
      <c r="B31" s="10" t="s">
        <v>41</v>
      </c>
      <c r="C31" s="10" t="s">
        <v>32</v>
      </c>
      <c r="D31" s="10">
        <v>321</v>
      </c>
      <c r="G31" s="21">
        <v>2772</v>
      </c>
      <c r="H31" s="21">
        <f t="shared" si="1"/>
        <v>0</v>
      </c>
      <c r="J31" s="8" t="s">
        <v>47</v>
      </c>
      <c r="K31" s="8" t="s">
        <v>28</v>
      </c>
      <c r="L31" s="8">
        <v>2923</v>
      </c>
      <c r="M31" s="8">
        <f>L31/SUM(D88:D91)</f>
        <v>0.46360031720856465</v>
      </c>
      <c r="N31" s="7" t="s">
        <v>36</v>
      </c>
    </row>
    <row r="32" spans="1:14">
      <c r="A32" s="10" t="s">
        <v>36</v>
      </c>
      <c r="B32" s="10" t="s">
        <v>41</v>
      </c>
      <c r="C32" s="10" t="s">
        <v>84</v>
      </c>
      <c r="D32" s="10">
        <v>2163</v>
      </c>
      <c r="F32" s="21">
        <v>460</v>
      </c>
      <c r="G32" s="21">
        <v>2772</v>
      </c>
      <c r="H32" s="21">
        <f t="shared" si="1"/>
        <v>16.594516594516595</v>
      </c>
      <c r="J32" s="8" t="s">
        <v>48</v>
      </c>
      <c r="K32" s="8" t="s">
        <v>32</v>
      </c>
      <c r="L32" s="8">
        <v>1341</v>
      </c>
      <c r="M32" s="8">
        <f>L32/SUM(D92:D94)</f>
        <v>0.50224719101123594</v>
      </c>
      <c r="N32" s="7" t="s">
        <v>36</v>
      </c>
    </row>
    <row r="33" spans="1:14">
      <c r="A33" s="10" t="s">
        <v>33</v>
      </c>
      <c r="B33" s="10" t="s">
        <v>41</v>
      </c>
      <c r="C33" s="10" t="s">
        <v>84</v>
      </c>
      <c r="D33" s="10">
        <v>314</v>
      </c>
      <c r="F33" s="21">
        <v>435</v>
      </c>
      <c r="G33" s="21">
        <v>2772</v>
      </c>
      <c r="H33" s="21">
        <f t="shared" si="1"/>
        <v>15.692640692640691</v>
      </c>
      <c r="J33" s="8" t="s">
        <v>48</v>
      </c>
      <c r="K33" s="8" t="s">
        <v>84</v>
      </c>
      <c r="L33" s="8">
        <v>1242</v>
      </c>
      <c r="M33" s="8">
        <f>L33/SUM(D95:D96)</f>
        <v>0.61637717121588087</v>
      </c>
      <c r="N33" s="7" t="s">
        <v>36</v>
      </c>
    </row>
    <row r="34" spans="1:14" ht="30.75">
      <c r="A34" s="10" t="s">
        <v>36</v>
      </c>
      <c r="B34" s="10" t="s">
        <v>41</v>
      </c>
      <c r="C34" s="10" t="s">
        <v>28</v>
      </c>
      <c r="D34" s="10">
        <v>2564</v>
      </c>
      <c r="F34" s="21">
        <v>329</v>
      </c>
      <c r="G34" s="21">
        <v>2772</v>
      </c>
      <c r="H34" s="21">
        <f t="shared" si="1"/>
        <v>11.868686868686869</v>
      </c>
      <c r="J34" s="8" t="s">
        <v>48</v>
      </c>
      <c r="K34" s="8" t="s">
        <v>28</v>
      </c>
      <c r="L34" s="8">
        <v>1330</v>
      </c>
      <c r="M34" s="8">
        <f>L34/SUM(D97:D100)</f>
        <v>0.43620859298130532</v>
      </c>
      <c r="N34" s="7" t="s">
        <v>36</v>
      </c>
    </row>
    <row r="35" spans="1:14" ht="30.75">
      <c r="A35" s="10" t="s">
        <v>29</v>
      </c>
      <c r="B35" s="10" t="s">
        <v>41</v>
      </c>
      <c r="C35" s="10" t="s">
        <v>28</v>
      </c>
      <c r="D35" s="10">
        <v>460</v>
      </c>
      <c r="G35" s="21">
        <v>2772</v>
      </c>
      <c r="H35" s="21">
        <f t="shared" si="1"/>
        <v>0</v>
      </c>
      <c r="J35" s="8" t="s">
        <v>49</v>
      </c>
      <c r="K35" s="8" t="s">
        <v>32</v>
      </c>
      <c r="L35" s="8">
        <v>9171</v>
      </c>
      <c r="M35" s="8">
        <f>L35/SUM(D101:D103)</f>
        <v>0.53606499883095626</v>
      </c>
      <c r="N35" s="7" t="s">
        <v>36</v>
      </c>
    </row>
    <row r="36" spans="1:14" ht="30.75">
      <c r="A36" s="10" t="s">
        <v>26</v>
      </c>
      <c r="B36" s="10" t="s">
        <v>41</v>
      </c>
      <c r="C36" s="10" t="s">
        <v>28</v>
      </c>
      <c r="D36" s="10">
        <v>329</v>
      </c>
      <c r="G36" s="21">
        <v>2772</v>
      </c>
      <c r="H36" s="21">
        <f t="shared" si="1"/>
        <v>0</v>
      </c>
      <c r="J36" s="8" t="s">
        <v>49</v>
      </c>
      <c r="K36" s="8" t="s">
        <v>84</v>
      </c>
      <c r="L36" s="8">
        <v>8368</v>
      </c>
      <c r="M36" s="8">
        <f>L36/SUM(D104:D105)</f>
        <v>0.75211216969261185</v>
      </c>
      <c r="N36" s="7" t="s">
        <v>36</v>
      </c>
    </row>
    <row r="37" spans="1:14" ht="30.75">
      <c r="A37" s="10" t="s">
        <v>33</v>
      </c>
      <c r="B37" s="10" t="s">
        <v>41</v>
      </c>
      <c r="C37" s="10" t="s">
        <v>28</v>
      </c>
      <c r="D37" s="10">
        <v>307</v>
      </c>
      <c r="G37" s="21">
        <v>2772</v>
      </c>
      <c r="H37" s="21">
        <f t="shared" si="1"/>
        <v>0</v>
      </c>
      <c r="J37" s="8" t="s">
        <v>49</v>
      </c>
      <c r="K37" s="8" t="s">
        <v>28</v>
      </c>
      <c r="L37" s="8">
        <v>9094</v>
      </c>
      <c r="M37" s="8">
        <f>L37/SUM(D106:D109)</f>
        <v>0.42987473410541244</v>
      </c>
      <c r="N37" s="7" t="s">
        <v>36</v>
      </c>
    </row>
    <row r="38" spans="1:14">
      <c r="A38" s="10" t="s">
        <v>36</v>
      </c>
      <c r="B38" s="10" t="s">
        <v>42</v>
      </c>
      <c r="C38" s="10" t="s">
        <v>32</v>
      </c>
      <c r="D38" s="10">
        <v>2705</v>
      </c>
      <c r="E38" s="21">
        <v>2705</v>
      </c>
      <c r="F38" s="21">
        <v>2705</v>
      </c>
      <c r="G38" s="21">
        <v>3007</v>
      </c>
      <c r="H38" s="21">
        <f t="shared" si="1"/>
        <v>89.956767542401067</v>
      </c>
      <c r="J38" s="8" t="s">
        <v>50</v>
      </c>
      <c r="K38" s="8" t="s">
        <v>32</v>
      </c>
      <c r="L38" s="8">
        <v>397</v>
      </c>
      <c r="M38" s="8">
        <f>L38/SUM(D110:D112)</f>
        <v>0.61838006230529596</v>
      </c>
      <c r="N38" s="7" t="s">
        <v>36</v>
      </c>
    </row>
    <row r="39" spans="1:14">
      <c r="A39" s="10" t="s">
        <v>33</v>
      </c>
      <c r="B39" s="10" t="s">
        <v>42</v>
      </c>
      <c r="C39" s="10" t="s">
        <v>32</v>
      </c>
      <c r="D39" s="10">
        <v>811</v>
      </c>
      <c r="G39" s="21">
        <v>3007</v>
      </c>
      <c r="H39" s="21">
        <f t="shared" si="1"/>
        <v>0</v>
      </c>
      <c r="J39" s="8" t="s">
        <v>50</v>
      </c>
      <c r="K39" s="8" t="s">
        <v>32</v>
      </c>
      <c r="L39" s="8">
        <v>397</v>
      </c>
    </row>
    <row r="40" spans="1:14">
      <c r="A40" s="10" t="s">
        <v>26</v>
      </c>
      <c r="B40" s="10" t="s">
        <v>42</v>
      </c>
      <c r="C40" s="10" t="s">
        <v>32</v>
      </c>
      <c r="D40" s="10">
        <v>101</v>
      </c>
      <c r="G40" s="21">
        <v>3007</v>
      </c>
      <c r="H40" s="21">
        <f t="shared" si="1"/>
        <v>0</v>
      </c>
      <c r="J40" s="8" t="s">
        <v>50</v>
      </c>
      <c r="K40" s="8" t="s">
        <v>84</v>
      </c>
      <c r="L40" s="8">
        <v>336</v>
      </c>
      <c r="M40" s="8">
        <f>L40/SUM(D113:D114)</f>
        <v>0.72570194384449249</v>
      </c>
      <c r="N40" s="7" t="s">
        <v>36</v>
      </c>
    </row>
    <row r="41" spans="1:14">
      <c r="A41" s="10" t="s">
        <v>36</v>
      </c>
      <c r="B41" s="10" t="s">
        <v>42</v>
      </c>
      <c r="C41" s="10" t="s">
        <v>84</v>
      </c>
      <c r="D41" s="10">
        <v>2472</v>
      </c>
      <c r="F41" s="21">
        <v>811</v>
      </c>
      <c r="G41" s="21">
        <v>3007</v>
      </c>
      <c r="H41" s="21">
        <f t="shared" si="1"/>
        <v>26.970402394413036</v>
      </c>
      <c r="J41" s="8" t="s">
        <v>50</v>
      </c>
      <c r="K41" s="8" t="s">
        <v>28</v>
      </c>
      <c r="L41" s="8">
        <v>396</v>
      </c>
      <c r="M41" s="8">
        <f>L41/SUM(D115:D118)</f>
        <v>0.6</v>
      </c>
      <c r="N41" s="7" t="s">
        <v>36</v>
      </c>
    </row>
    <row r="42" spans="1:14">
      <c r="A42" s="10" t="s">
        <v>33</v>
      </c>
      <c r="B42" s="10" t="s">
        <v>42</v>
      </c>
      <c r="C42" s="10" t="s">
        <v>84</v>
      </c>
      <c r="D42" s="10">
        <v>498</v>
      </c>
      <c r="G42" s="21">
        <v>3007</v>
      </c>
      <c r="H42" s="21">
        <f t="shared" si="1"/>
        <v>0</v>
      </c>
      <c r="J42" s="8" t="s">
        <v>50</v>
      </c>
      <c r="K42" s="8" t="s">
        <v>28</v>
      </c>
      <c r="L42" s="8">
        <v>396</v>
      </c>
    </row>
    <row r="43" spans="1:14" ht="30.75">
      <c r="A43" s="10" t="s">
        <v>36</v>
      </c>
      <c r="B43" s="10" t="s">
        <v>42</v>
      </c>
      <c r="C43" s="10" t="s">
        <v>28</v>
      </c>
      <c r="D43" s="10">
        <v>2666</v>
      </c>
      <c r="G43" s="21">
        <v>3007</v>
      </c>
      <c r="H43" s="21">
        <f t="shared" si="1"/>
        <v>0</v>
      </c>
      <c r="J43" s="8" t="s">
        <v>51</v>
      </c>
      <c r="K43" s="8" t="s">
        <v>32</v>
      </c>
      <c r="L43" s="8">
        <v>5806</v>
      </c>
      <c r="M43" s="8">
        <f>L43/SUM(D119:D121)</f>
        <v>0.72178020885131777</v>
      </c>
      <c r="N43" s="7" t="s">
        <v>36</v>
      </c>
    </row>
    <row r="44" spans="1:14" ht="30.75">
      <c r="A44" s="10" t="s">
        <v>33</v>
      </c>
      <c r="B44" s="10" t="s">
        <v>42</v>
      </c>
      <c r="C44" s="10" t="s">
        <v>28</v>
      </c>
      <c r="D44" s="10">
        <v>455</v>
      </c>
      <c r="F44" s="21">
        <v>103</v>
      </c>
      <c r="G44" s="21">
        <v>3007</v>
      </c>
      <c r="H44" s="21">
        <f t="shared" si="1"/>
        <v>3.4253408713002997</v>
      </c>
      <c r="J44" s="8" t="s">
        <v>51</v>
      </c>
      <c r="K44" s="8" t="s">
        <v>84</v>
      </c>
      <c r="L44" s="8">
        <v>5194</v>
      </c>
      <c r="M44" s="8">
        <f>L44/SUM(D122:D123)</f>
        <v>0.86021861543557465</v>
      </c>
      <c r="N44" s="7" t="s">
        <v>36</v>
      </c>
    </row>
    <row r="45" spans="1:14" ht="30.75">
      <c r="A45" s="10" t="s">
        <v>26</v>
      </c>
      <c r="B45" s="10" t="s">
        <v>42</v>
      </c>
      <c r="C45" s="10" t="s">
        <v>28</v>
      </c>
      <c r="D45" s="10">
        <v>103</v>
      </c>
      <c r="F45" s="21">
        <v>102</v>
      </c>
      <c r="G45" s="21">
        <v>3007</v>
      </c>
      <c r="H45" s="21">
        <f t="shared" si="1"/>
        <v>3.392085134685733</v>
      </c>
      <c r="J45" s="8" t="s">
        <v>51</v>
      </c>
      <c r="K45" s="8" t="s">
        <v>28</v>
      </c>
      <c r="L45" s="8">
        <v>5705</v>
      </c>
      <c r="M45" s="8">
        <f>L45/SUM(D124:D127)</f>
        <v>0.78033100807003142</v>
      </c>
      <c r="N45" s="7" t="s">
        <v>36</v>
      </c>
    </row>
    <row r="46" spans="1:14" ht="30.75">
      <c r="A46" s="10" t="s">
        <v>29</v>
      </c>
      <c r="B46" s="10" t="s">
        <v>42</v>
      </c>
      <c r="C46" s="10" t="s">
        <v>28</v>
      </c>
      <c r="D46" s="10">
        <v>102</v>
      </c>
      <c r="G46" s="21">
        <v>3007</v>
      </c>
      <c r="H46" s="21">
        <f t="shared" si="1"/>
        <v>0</v>
      </c>
      <c r="J46" s="8" t="s">
        <v>52</v>
      </c>
      <c r="K46" s="8" t="s">
        <v>32</v>
      </c>
      <c r="L46" s="8">
        <v>1618</v>
      </c>
      <c r="M46" s="8">
        <f>L46/SUM(D128:D130)</f>
        <v>0.59815157116451012</v>
      </c>
      <c r="N46" s="7" t="s">
        <v>36</v>
      </c>
    </row>
    <row r="47" spans="1:14">
      <c r="A47" s="10" t="s">
        <v>36</v>
      </c>
      <c r="B47" s="10" t="s">
        <v>43</v>
      </c>
      <c r="C47" s="10" t="s">
        <v>32</v>
      </c>
      <c r="D47" s="10">
        <v>953</v>
      </c>
      <c r="E47" s="21">
        <v>953</v>
      </c>
      <c r="F47" s="21">
        <v>953</v>
      </c>
      <c r="G47" s="21">
        <v>1018</v>
      </c>
      <c r="H47" s="21">
        <f t="shared" si="1"/>
        <v>93.614931237721024</v>
      </c>
      <c r="J47" s="8" t="s">
        <v>52</v>
      </c>
      <c r="K47" s="8" t="s">
        <v>84</v>
      </c>
      <c r="L47" s="8">
        <v>1551</v>
      </c>
      <c r="M47" s="8">
        <f>L47/SUM(D131:D132)</f>
        <v>0.66537966537966542</v>
      </c>
      <c r="N47" s="7" t="s">
        <v>36</v>
      </c>
    </row>
    <row r="48" spans="1:14">
      <c r="A48" s="10" t="s">
        <v>33</v>
      </c>
      <c r="B48" s="10" t="s">
        <v>43</v>
      </c>
      <c r="C48" s="10" t="s">
        <v>32</v>
      </c>
      <c r="D48" s="10">
        <v>302</v>
      </c>
      <c r="G48" s="21">
        <v>1018</v>
      </c>
      <c r="H48" s="21">
        <f t="shared" si="1"/>
        <v>0</v>
      </c>
      <c r="J48" s="8" t="s">
        <v>52</v>
      </c>
      <c r="K48" s="8" t="s">
        <v>28</v>
      </c>
      <c r="L48" s="8">
        <v>1609</v>
      </c>
      <c r="M48" s="8">
        <f>L48/SUM(D133:D136)</f>
        <v>0.60172026925953626</v>
      </c>
      <c r="N48" s="7" t="s">
        <v>36</v>
      </c>
    </row>
    <row r="49" spans="1:14">
      <c r="A49" s="10" t="s">
        <v>26</v>
      </c>
      <c r="B49" s="10" t="s">
        <v>43</v>
      </c>
      <c r="C49" s="10" t="s">
        <v>32</v>
      </c>
      <c r="D49" s="10">
        <v>80</v>
      </c>
      <c r="G49" s="21">
        <v>1018</v>
      </c>
      <c r="H49" s="21">
        <f t="shared" si="1"/>
        <v>0</v>
      </c>
      <c r="J49" s="8" t="s">
        <v>53</v>
      </c>
      <c r="K49" s="8" t="s">
        <v>32</v>
      </c>
      <c r="L49" s="8">
        <v>30227</v>
      </c>
      <c r="M49" s="7">
        <f>L49/SUM(D137:D139)</f>
        <v>0.76929145882113403</v>
      </c>
      <c r="N49" s="7" t="s">
        <v>36</v>
      </c>
    </row>
    <row r="50" spans="1:14">
      <c r="A50" s="10" t="s">
        <v>36</v>
      </c>
      <c r="B50" s="10" t="s">
        <v>43</v>
      </c>
      <c r="C50" s="10" t="s">
        <v>84</v>
      </c>
      <c r="D50" s="10">
        <v>813</v>
      </c>
      <c r="F50" s="21">
        <v>302</v>
      </c>
      <c r="G50" s="21">
        <v>1018</v>
      </c>
      <c r="H50" s="21">
        <f t="shared" si="1"/>
        <v>29.666011787819251</v>
      </c>
      <c r="J50" s="8" t="s">
        <v>53</v>
      </c>
      <c r="K50" s="8" t="s">
        <v>84</v>
      </c>
      <c r="L50" s="8">
        <v>25601</v>
      </c>
      <c r="M50" s="8">
        <f>L50/SUM(D140:D141)</f>
        <v>0.8211238693950863</v>
      </c>
      <c r="N50" s="7" t="s">
        <v>36</v>
      </c>
    </row>
    <row r="51" spans="1:14">
      <c r="A51" s="10" t="s">
        <v>33</v>
      </c>
      <c r="B51" s="10" t="s">
        <v>43</v>
      </c>
      <c r="C51" s="10" t="s">
        <v>84</v>
      </c>
      <c r="D51" s="10">
        <v>241</v>
      </c>
      <c r="G51" s="21">
        <v>1018</v>
      </c>
      <c r="H51" s="21">
        <f t="shared" si="1"/>
        <v>0</v>
      </c>
      <c r="J51" s="8" t="s">
        <v>53</v>
      </c>
      <c r="K51" s="8" t="s">
        <v>28</v>
      </c>
      <c r="L51" s="8">
        <v>29750</v>
      </c>
      <c r="M51" s="8">
        <f>L51/SUM(D142:D145)</f>
        <v>0.79130758591339501</v>
      </c>
      <c r="N51" s="7" t="s">
        <v>36</v>
      </c>
    </row>
    <row r="52" spans="1:14" ht="30.75">
      <c r="A52" s="10" t="s">
        <v>36</v>
      </c>
      <c r="B52" s="10" t="s">
        <v>43</v>
      </c>
      <c r="C52" s="10" t="s">
        <v>28</v>
      </c>
      <c r="D52" s="10">
        <v>946</v>
      </c>
      <c r="G52" s="21">
        <v>1018</v>
      </c>
      <c r="H52" s="21">
        <f t="shared" si="1"/>
        <v>0</v>
      </c>
      <c r="J52" s="8" t="s">
        <v>54</v>
      </c>
      <c r="K52" s="8" t="s">
        <v>32</v>
      </c>
      <c r="L52" s="8">
        <v>3817</v>
      </c>
      <c r="M52" s="8">
        <f>L52/SUM(D146:D148)</f>
        <v>0.73150632426216944</v>
      </c>
      <c r="N52" s="7" t="s">
        <v>36</v>
      </c>
    </row>
    <row r="53" spans="1:14" ht="30.75">
      <c r="A53" s="10" t="s">
        <v>33</v>
      </c>
      <c r="B53" s="10" t="s">
        <v>43</v>
      </c>
      <c r="C53" s="10" t="s">
        <v>28</v>
      </c>
      <c r="D53" s="10">
        <v>228</v>
      </c>
      <c r="F53" s="21">
        <v>109</v>
      </c>
      <c r="G53" s="21">
        <v>1018</v>
      </c>
      <c r="H53" s="21">
        <f t="shared" si="1"/>
        <v>10.707269155206287</v>
      </c>
      <c r="J53" s="8" t="s">
        <v>54</v>
      </c>
      <c r="K53" s="8" t="s">
        <v>84</v>
      </c>
      <c r="L53" s="8">
        <v>3288</v>
      </c>
      <c r="M53" s="8">
        <f>L53/SUM(D149:D150)</f>
        <v>0.93409090909090908</v>
      </c>
      <c r="N53" s="7" t="s">
        <v>36</v>
      </c>
    </row>
    <row r="54" spans="1:14" ht="30.75">
      <c r="A54" s="10" t="s">
        <v>29</v>
      </c>
      <c r="B54" s="10" t="s">
        <v>43</v>
      </c>
      <c r="C54" s="10" t="s">
        <v>28</v>
      </c>
      <c r="D54" s="10">
        <v>109</v>
      </c>
      <c r="F54" s="21">
        <v>80</v>
      </c>
      <c r="G54" s="21">
        <v>1018</v>
      </c>
      <c r="H54" s="21">
        <f t="shared" si="1"/>
        <v>7.8585461689587426</v>
      </c>
      <c r="J54" s="8" t="s">
        <v>54</v>
      </c>
      <c r="K54" s="8" t="s">
        <v>28</v>
      </c>
      <c r="L54" s="8">
        <v>3701</v>
      </c>
      <c r="M54" s="8">
        <f>L54/SUM(D151:D154)</f>
        <v>0.70737767584097855</v>
      </c>
      <c r="N54" s="7" t="s">
        <v>36</v>
      </c>
    </row>
    <row r="55" spans="1:14" ht="30.75">
      <c r="A55" s="10" t="s">
        <v>26</v>
      </c>
      <c r="B55" s="10" t="s">
        <v>43</v>
      </c>
      <c r="C55" s="10" t="s">
        <v>28</v>
      </c>
      <c r="D55" s="10">
        <v>80</v>
      </c>
      <c r="G55" s="21">
        <v>1018</v>
      </c>
      <c r="H55" s="21">
        <f t="shared" si="1"/>
        <v>0</v>
      </c>
      <c r="J55" s="8" t="s">
        <v>55</v>
      </c>
      <c r="K55" s="8" t="s">
        <v>32</v>
      </c>
      <c r="L55" s="8">
        <v>20791</v>
      </c>
      <c r="M55" s="8">
        <f>L55/SUM(D155:D157)</f>
        <v>0.71782212401601986</v>
      </c>
      <c r="N55" s="7" t="s">
        <v>36</v>
      </c>
    </row>
    <row r="56" spans="1:14">
      <c r="A56" s="10" t="s">
        <v>36</v>
      </c>
      <c r="B56" s="10" t="s">
        <v>44</v>
      </c>
      <c r="C56" s="10" t="s">
        <v>32</v>
      </c>
      <c r="D56" s="10">
        <v>2668</v>
      </c>
      <c r="E56" s="21">
        <v>2668</v>
      </c>
      <c r="F56" s="21">
        <v>2668</v>
      </c>
      <c r="G56" s="21">
        <v>2862</v>
      </c>
      <c r="H56" s="21">
        <f t="shared" si="1"/>
        <v>93.22152341020265</v>
      </c>
      <c r="J56" s="8" t="s">
        <v>55</v>
      </c>
      <c r="K56" s="8" t="s">
        <v>84</v>
      </c>
      <c r="L56" s="8">
        <v>17621</v>
      </c>
      <c r="M56" s="8">
        <f>L56/SUM(D158:D159)</f>
        <v>0.82199001725987775</v>
      </c>
      <c r="N56" s="7" t="s">
        <v>36</v>
      </c>
    </row>
    <row r="57" spans="1:14">
      <c r="A57" s="10" t="s">
        <v>26</v>
      </c>
      <c r="B57" s="10" t="s">
        <v>44</v>
      </c>
      <c r="C57" s="10" t="s">
        <v>32</v>
      </c>
      <c r="D57" s="10">
        <v>1019</v>
      </c>
      <c r="G57" s="21">
        <v>2862</v>
      </c>
      <c r="H57" s="21">
        <f t="shared" si="1"/>
        <v>0</v>
      </c>
      <c r="J57" s="8" t="s">
        <v>55</v>
      </c>
      <c r="K57" s="8" t="s">
        <v>28</v>
      </c>
      <c r="L57" s="8">
        <v>20604</v>
      </c>
      <c r="M57" s="8">
        <f>L57/SUM(D160:D163)</f>
        <v>0.6811464841812952</v>
      </c>
      <c r="N57" s="7" t="s">
        <v>36</v>
      </c>
    </row>
    <row r="58" spans="1:14">
      <c r="A58" s="10" t="s">
        <v>33</v>
      </c>
      <c r="B58" s="10" t="s">
        <v>44</v>
      </c>
      <c r="C58" s="10" t="s">
        <v>32</v>
      </c>
      <c r="D58" s="10">
        <v>981</v>
      </c>
      <c r="G58" s="21">
        <v>2862</v>
      </c>
      <c r="H58" s="21">
        <f t="shared" si="1"/>
        <v>0</v>
      </c>
      <c r="J58" s="8" t="s">
        <v>56</v>
      </c>
      <c r="K58" s="8" t="s">
        <v>32</v>
      </c>
      <c r="L58" s="8">
        <v>726</v>
      </c>
      <c r="M58" s="8">
        <f>L58/SUM(D164:D166)</f>
        <v>0.72599999999999998</v>
      </c>
      <c r="N58" s="7" t="s">
        <v>36</v>
      </c>
    </row>
    <row r="59" spans="1:14">
      <c r="A59" s="10" t="s">
        <v>36</v>
      </c>
      <c r="B59" s="10" t="s">
        <v>44</v>
      </c>
      <c r="C59" s="10" t="s">
        <v>84</v>
      </c>
      <c r="D59" s="10">
        <v>2388</v>
      </c>
      <c r="F59" s="21">
        <v>1028</v>
      </c>
      <c r="G59" s="21">
        <v>2862</v>
      </c>
      <c r="H59" s="21">
        <f t="shared" si="1"/>
        <v>35.918937805730259</v>
      </c>
      <c r="J59" s="8" t="s">
        <v>56</v>
      </c>
      <c r="K59" s="8" t="s">
        <v>84</v>
      </c>
      <c r="L59" s="8">
        <v>680</v>
      </c>
      <c r="M59" s="8">
        <f>L59/SUM(D167:D168)</f>
        <v>0.79905992949471205</v>
      </c>
      <c r="N59" s="7" t="s">
        <v>36</v>
      </c>
    </row>
    <row r="60" spans="1:14">
      <c r="A60" s="10" t="s">
        <v>33</v>
      </c>
      <c r="B60" s="10" t="s">
        <v>44</v>
      </c>
      <c r="C60" s="10" t="s">
        <v>84</v>
      </c>
      <c r="D60" s="10">
        <v>939</v>
      </c>
      <c r="G60" s="21">
        <v>2862</v>
      </c>
      <c r="H60" s="21">
        <f t="shared" si="1"/>
        <v>0</v>
      </c>
      <c r="J60" s="8" t="s">
        <v>56</v>
      </c>
      <c r="K60" s="8" t="s">
        <v>28</v>
      </c>
      <c r="L60" s="8">
        <v>717</v>
      </c>
      <c r="M60" s="8">
        <f>L60/SUM(D169:D172)</f>
        <v>0.75</v>
      </c>
      <c r="N60" s="7" t="s">
        <v>36</v>
      </c>
    </row>
    <row r="61" spans="1:14" ht="30.75">
      <c r="A61" s="10" t="s">
        <v>36</v>
      </c>
      <c r="B61" s="10" t="s">
        <v>44</v>
      </c>
      <c r="C61" s="10" t="s">
        <v>28</v>
      </c>
      <c r="D61" s="10">
        <v>2654</v>
      </c>
      <c r="F61" s="21">
        <v>981</v>
      </c>
      <c r="G61" s="21">
        <v>2862</v>
      </c>
      <c r="H61" s="21">
        <f t="shared" si="1"/>
        <v>34.276729559748425</v>
      </c>
      <c r="J61" s="8" t="s">
        <v>57</v>
      </c>
      <c r="K61" s="8" t="s">
        <v>32</v>
      </c>
      <c r="L61" s="8">
        <v>16683</v>
      </c>
      <c r="M61" s="8">
        <f>L61/SUM(D173:D175)</f>
        <v>0.76583731178846859</v>
      </c>
      <c r="N61" s="7" t="s">
        <v>36</v>
      </c>
    </row>
    <row r="62" spans="1:14" ht="30.75">
      <c r="A62" s="10" t="s">
        <v>26</v>
      </c>
      <c r="B62" s="10" t="s">
        <v>44</v>
      </c>
      <c r="C62" s="10" t="s">
        <v>28</v>
      </c>
      <c r="D62" s="10">
        <v>1028</v>
      </c>
      <c r="G62" s="21">
        <v>2862</v>
      </c>
      <c r="H62" s="21">
        <f t="shared" si="1"/>
        <v>0</v>
      </c>
      <c r="J62" s="8" t="s">
        <v>57</v>
      </c>
      <c r="K62" s="8" t="s">
        <v>84</v>
      </c>
      <c r="L62" s="8">
        <v>15720</v>
      </c>
      <c r="M62" s="8">
        <f>L62/SUM(D176:D177)</f>
        <v>0.85658238884045335</v>
      </c>
      <c r="N62" s="7" t="s">
        <v>36</v>
      </c>
    </row>
    <row r="63" spans="1:14" ht="30.75">
      <c r="A63" s="10" t="s">
        <v>33</v>
      </c>
      <c r="B63" s="10" t="s">
        <v>44</v>
      </c>
      <c r="C63" s="10" t="s">
        <v>28</v>
      </c>
      <c r="D63" s="10">
        <v>923</v>
      </c>
      <c r="G63" s="21">
        <v>2862</v>
      </c>
      <c r="H63" s="21">
        <f t="shared" si="1"/>
        <v>0</v>
      </c>
      <c r="J63" s="8" t="s">
        <v>57</v>
      </c>
      <c r="K63" s="8" t="s">
        <v>28</v>
      </c>
      <c r="L63" s="8">
        <v>16431</v>
      </c>
      <c r="M63" s="8">
        <f>L63/SUM(D178:D181)</f>
        <v>0.8422698380151733</v>
      </c>
      <c r="N63" s="7" t="s">
        <v>36</v>
      </c>
    </row>
    <row r="64" spans="1:14" ht="30.75">
      <c r="A64" s="10" t="s">
        <v>29</v>
      </c>
      <c r="B64" s="10" t="s">
        <v>44</v>
      </c>
      <c r="C64" s="10" t="s">
        <v>28</v>
      </c>
      <c r="D64" s="10">
        <v>796</v>
      </c>
      <c r="F64" s="21">
        <v>796</v>
      </c>
      <c r="G64" s="21">
        <v>2862</v>
      </c>
      <c r="H64" s="21">
        <f t="shared" si="1"/>
        <v>27.812718378756113</v>
      </c>
      <c r="J64" s="8" t="s">
        <v>34</v>
      </c>
      <c r="K64" s="8" t="s">
        <v>32</v>
      </c>
      <c r="L64" s="8">
        <v>5508</v>
      </c>
      <c r="M64" s="8">
        <f>L64/SUM(D182:D184)</f>
        <v>0.62265430703142666</v>
      </c>
      <c r="N64" s="7" t="s">
        <v>36</v>
      </c>
    </row>
    <row r="65" spans="1:14">
      <c r="A65" s="10" t="s">
        <v>36</v>
      </c>
      <c r="B65" s="10" t="s">
        <v>45</v>
      </c>
      <c r="C65" s="10" t="s">
        <v>32</v>
      </c>
      <c r="D65" s="10">
        <v>15148</v>
      </c>
      <c r="E65" s="21">
        <v>15148</v>
      </c>
      <c r="F65" s="21">
        <v>15148</v>
      </c>
      <c r="G65" s="21">
        <v>17237</v>
      </c>
      <c r="H65" s="21">
        <f t="shared" si="1"/>
        <v>87.880721703312631</v>
      </c>
      <c r="J65" s="8" t="s">
        <v>34</v>
      </c>
      <c r="K65" s="8" t="s">
        <v>84</v>
      </c>
      <c r="L65" s="8">
        <v>5245</v>
      </c>
      <c r="M65" s="8">
        <f>L65/SUM(D185:D186)</f>
        <v>0.67590206185567014</v>
      </c>
      <c r="N65" s="7" t="s">
        <v>36</v>
      </c>
    </row>
    <row r="66" spans="1:14">
      <c r="A66" s="10" t="s">
        <v>33</v>
      </c>
      <c r="B66" s="10" t="s">
        <v>45</v>
      </c>
      <c r="C66" s="10" t="s">
        <v>32</v>
      </c>
      <c r="D66" s="10">
        <v>2315</v>
      </c>
      <c r="G66" s="21">
        <v>17237</v>
      </c>
      <c r="H66" s="21">
        <f t="shared" si="1"/>
        <v>0</v>
      </c>
      <c r="J66" s="8" t="s">
        <v>34</v>
      </c>
      <c r="K66" s="8" t="s">
        <v>28</v>
      </c>
      <c r="L66" s="8">
        <v>5468</v>
      </c>
      <c r="M66" s="8">
        <f>L66/SUM(D187:D190)</f>
        <v>0.68512717704548298</v>
      </c>
      <c r="N66" s="7" t="s">
        <v>36</v>
      </c>
    </row>
    <row r="67" spans="1:14">
      <c r="A67" s="10" t="s">
        <v>26</v>
      </c>
      <c r="B67" s="10" t="s">
        <v>45</v>
      </c>
      <c r="C67" s="10" t="s">
        <v>32</v>
      </c>
      <c r="D67" s="10">
        <v>803</v>
      </c>
      <c r="G67" s="21">
        <v>17237</v>
      </c>
      <c r="H67" s="21">
        <f t="shared" si="1"/>
        <v>0</v>
      </c>
      <c r="J67" s="8" t="s">
        <v>58</v>
      </c>
      <c r="K67" s="8" t="s">
        <v>32</v>
      </c>
      <c r="L67" s="8">
        <v>9926</v>
      </c>
      <c r="M67" s="8">
        <f>L67/SUM(D191:D193)</f>
        <v>0.70292472204518097</v>
      </c>
      <c r="N67" s="7" t="s">
        <v>36</v>
      </c>
    </row>
    <row r="68" spans="1:14">
      <c r="A68" s="10" t="s">
        <v>36</v>
      </c>
      <c r="B68" s="10" t="s">
        <v>45</v>
      </c>
      <c r="C68" s="10" t="s">
        <v>84</v>
      </c>
      <c r="D68" s="10">
        <v>12109</v>
      </c>
      <c r="F68" s="21">
        <v>2315</v>
      </c>
      <c r="G68" s="21">
        <v>17237</v>
      </c>
      <c r="H68" s="21">
        <f t="shared" si="1"/>
        <v>13.430411324476418</v>
      </c>
      <c r="J68" s="8" t="s">
        <v>58</v>
      </c>
      <c r="K68" s="8" t="s">
        <v>84</v>
      </c>
      <c r="L68" s="8">
        <v>9124</v>
      </c>
      <c r="M68" s="8">
        <f>L68/SUM(D194:D195)</f>
        <v>0.76866048862679026</v>
      </c>
      <c r="N68" s="7" t="s">
        <v>36</v>
      </c>
    </row>
    <row r="69" spans="1:14">
      <c r="A69" s="10" t="s">
        <v>33</v>
      </c>
      <c r="B69" s="10" t="s">
        <v>45</v>
      </c>
      <c r="C69" s="10" t="s">
        <v>84</v>
      </c>
      <c r="D69" s="10">
        <v>1743</v>
      </c>
      <c r="G69" s="21">
        <v>17237</v>
      </c>
      <c r="H69" s="21">
        <f t="shared" si="1"/>
        <v>0</v>
      </c>
      <c r="J69" s="8" t="s">
        <v>58</v>
      </c>
      <c r="K69" s="8" t="s">
        <v>28</v>
      </c>
      <c r="L69" s="8">
        <v>9799</v>
      </c>
      <c r="M69" s="8">
        <f>L69/SUM(D196:D199)</f>
        <v>0.75007654623392528</v>
      </c>
      <c r="N69" s="7" t="s">
        <v>36</v>
      </c>
    </row>
    <row r="70" spans="1:14" ht="30.75">
      <c r="A70" s="10" t="s">
        <v>36</v>
      </c>
      <c r="B70" s="10" t="s">
        <v>45</v>
      </c>
      <c r="C70" s="10" t="s">
        <v>28</v>
      </c>
      <c r="D70" s="10">
        <v>14952</v>
      </c>
      <c r="G70" s="21">
        <v>17237</v>
      </c>
      <c r="H70" s="21">
        <f t="shared" si="1"/>
        <v>0</v>
      </c>
      <c r="J70" s="8" t="s">
        <v>59</v>
      </c>
      <c r="K70" s="8" t="s">
        <v>32</v>
      </c>
      <c r="L70" s="8">
        <v>1657</v>
      </c>
      <c r="M70" s="8">
        <f>L70/SUM(D200:D202)</f>
        <v>0.70691126279863481</v>
      </c>
      <c r="N70" s="7" t="s">
        <v>36</v>
      </c>
    </row>
    <row r="71" spans="1:14" ht="30.75">
      <c r="A71" s="10" t="s">
        <v>33</v>
      </c>
      <c r="B71" s="10" t="s">
        <v>45</v>
      </c>
      <c r="C71" s="10" t="s">
        <v>28</v>
      </c>
      <c r="D71" s="10">
        <v>1741</v>
      </c>
      <c r="F71" s="21">
        <v>1334</v>
      </c>
      <c r="G71" s="21">
        <v>17237</v>
      </c>
      <c r="H71" s="21">
        <f t="shared" si="1"/>
        <v>7.7391657481000173</v>
      </c>
      <c r="J71" s="8" t="s">
        <v>59</v>
      </c>
      <c r="K71" s="8" t="s">
        <v>84</v>
      </c>
      <c r="L71" s="8">
        <v>1546</v>
      </c>
      <c r="M71" s="8">
        <f>L71/SUM(D203:D204)</f>
        <v>0.78797145769622834</v>
      </c>
      <c r="N71" s="7" t="s">
        <v>36</v>
      </c>
    </row>
    <row r="72" spans="1:14" ht="30.75">
      <c r="A72" s="10" t="s">
        <v>29</v>
      </c>
      <c r="B72" s="10" t="s">
        <v>45</v>
      </c>
      <c r="C72" s="10" t="s">
        <v>28</v>
      </c>
      <c r="D72" s="10">
        <v>1334</v>
      </c>
      <c r="F72" s="21">
        <v>820</v>
      </c>
      <c r="G72" s="21">
        <v>17237</v>
      </c>
      <c r="H72" s="21">
        <f t="shared" si="1"/>
        <v>4.7572083309160522</v>
      </c>
      <c r="J72" s="8" t="s">
        <v>59</v>
      </c>
      <c r="K72" s="8" t="s">
        <v>28</v>
      </c>
      <c r="L72" s="8">
        <v>1639</v>
      </c>
      <c r="M72" s="8">
        <f>L72/SUM(D205:D208)</f>
        <v>0.7857142857142857</v>
      </c>
      <c r="N72" s="7" t="s">
        <v>36</v>
      </c>
    </row>
    <row r="73" spans="1:14" ht="30.75">
      <c r="A73" s="10" t="s">
        <v>26</v>
      </c>
      <c r="B73" s="10" t="s">
        <v>45</v>
      </c>
      <c r="C73" s="10" t="s">
        <v>28</v>
      </c>
      <c r="D73" s="10">
        <v>820</v>
      </c>
      <c r="G73" s="21">
        <v>17237</v>
      </c>
      <c r="H73" s="21">
        <f t="shared" si="1"/>
        <v>0</v>
      </c>
      <c r="J73" s="8" t="s">
        <v>60</v>
      </c>
      <c r="K73" s="8" t="s">
        <v>32</v>
      </c>
      <c r="L73" s="8">
        <v>351</v>
      </c>
      <c r="M73" s="8">
        <f>L73/SUM(D209:D211)</f>
        <v>0.78699551569506732</v>
      </c>
      <c r="N73" s="7" t="s">
        <v>36</v>
      </c>
    </row>
    <row r="74" spans="1:14">
      <c r="A74" s="10" t="s">
        <v>36</v>
      </c>
      <c r="B74" s="10" t="s">
        <v>46</v>
      </c>
      <c r="C74" s="10" t="s">
        <v>32</v>
      </c>
      <c r="D74" s="10">
        <v>11901</v>
      </c>
      <c r="E74" s="21">
        <v>11901</v>
      </c>
      <c r="F74" s="21">
        <v>11901</v>
      </c>
      <c r="G74" s="21">
        <v>13125</v>
      </c>
      <c r="H74" s="21">
        <f t="shared" si="1"/>
        <v>90.674285714285716</v>
      </c>
      <c r="J74" s="8" t="s">
        <v>60</v>
      </c>
      <c r="K74" s="8" t="s">
        <v>84</v>
      </c>
      <c r="L74" s="8">
        <v>290</v>
      </c>
      <c r="M74" s="8">
        <f>L74/SUM(D212:D213)</f>
        <v>0.85545722713864303</v>
      </c>
      <c r="N74" s="7" t="s">
        <v>36</v>
      </c>
    </row>
    <row r="75" spans="1:14">
      <c r="A75" s="10" t="s">
        <v>33</v>
      </c>
      <c r="B75" s="10" t="s">
        <v>46</v>
      </c>
      <c r="C75" s="10" t="s">
        <v>32</v>
      </c>
      <c r="D75" s="10">
        <v>3774</v>
      </c>
      <c r="G75" s="21">
        <v>13125</v>
      </c>
      <c r="H75" s="21">
        <f t="shared" si="1"/>
        <v>0</v>
      </c>
      <c r="J75" s="8" t="s">
        <v>60</v>
      </c>
      <c r="K75" s="8" t="s">
        <v>28</v>
      </c>
      <c r="L75" s="8">
        <v>335</v>
      </c>
      <c r="M75" s="8">
        <f>L75/SUM(D214:D217)</f>
        <v>0.76834862385321101</v>
      </c>
      <c r="N75" s="7" t="s">
        <v>36</v>
      </c>
    </row>
    <row r="76" spans="1:14">
      <c r="A76" s="10" t="s">
        <v>26</v>
      </c>
      <c r="B76" s="10" t="s">
        <v>46</v>
      </c>
      <c r="C76" s="10" t="s">
        <v>32</v>
      </c>
      <c r="D76" s="10">
        <v>92</v>
      </c>
      <c r="G76" s="21">
        <v>13125</v>
      </c>
      <c r="H76" s="21">
        <f t="shared" ref="H76:H139" si="2">(F76/G76)*100</f>
        <v>0</v>
      </c>
      <c r="J76" s="8" t="s">
        <v>61</v>
      </c>
      <c r="K76" s="8" t="s">
        <v>32</v>
      </c>
      <c r="L76" s="8">
        <v>13822</v>
      </c>
      <c r="M76" s="8">
        <f>L76/SUM(D74:D76)</f>
        <v>0.87664108581213929</v>
      </c>
      <c r="N76" s="7" t="s">
        <v>36</v>
      </c>
    </row>
    <row r="77" spans="1:14">
      <c r="A77" s="10" t="s">
        <v>36</v>
      </c>
      <c r="B77" s="10" t="s">
        <v>46</v>
      </c>
      <c r="C77" s="10" t="s">
        <v>84</v>
      </c>
      <c r="D77" s="10">
        <v>11255</v>
      </c>
      <c r="F77" s="21">
        <v>3774</v>
      </c>
      <c r="G77" s="21">
        <v>13125</v>
      </c>
      <c r="H77" s="21">
        <f t="shared" si="2"/>
        <v>28.754285714285714</v>
      </c>
      <c r="J77" s="8" t="s">
        <v>61</v>
      </c>
      <c r="K77" s="8" t="s">
        <v>84</v>
      </c>
      <c r="L77" s="8">
        <v>12142</v>
      </c>
      <c r="M77" s="8">
        <f>L77/SUM(D221:D222)</f>
        <v>0.79126751384815897</v>
      </c>
      <c r="N77" s="7" t="s">
        <v>36</v>
      </c>
    </row>
    <row r="78" spans="1:14">
      <c r="A78" s="10" t="s">
        <v>33</v>
      </c>
      <c r="B78" s="10" t="s">
        <v>46</v>
      </c>
      <c r="C78" s="10" t="s">
        <v>84</v>
      </c>
      <c r="D78" s="10">
        <v>1937</v>
      </c>
      <c r="G78" s="21">
        <v>13125</v>
      </c>
      <c r="H78" s="21">
        <f t="shared" si="2"/>
        <v>0</v>
      </c>
      <c r="J78" s="8" t="s">
        <v>61</v>
      </c>
      <c r="K78" s="8" t="s">
        <v>28</v>
      </c>
      <c r="L78" s="8">
        <v>13681</v>
      </c>
      <c r="M78" s="8">
        <f>L78/SUM(D223:D226)</f>
        <v>0.75277869483878068</v>
      </c>
      <c r="N78" s="7" t="s">
        <v>36</v>
      </c>
    </row>
    <row r="79" spans="1:14" ht="30.75">
      <c r="A79" s="10" t="s">
        <v>36</v>
      </c>
      <c r="B79" s="10" t="s">
        <v>46</v>
      </c>
      <c r="C79" s="10" t="s">
        <v>28</v>
      </c>
      <c r="D79" s="10">
        <v>11728</v>
      </c>
      <c r="G79" s="21">
        <v>13125</v>
      </c>
      <c r="H79" s="21">
        <f t="shared" si="2"/>
        <v>0</v>
      </c>
      <c r="J79" s="8" t="s">
        <v>62</v>
      </c>
      <c r="K79" s="8" t="s">
        <v>32</v>
      </c>
      <c r="L79" s="8">
        <v>4920</v>
      </c>
      <c r="M79" s="8">
        <f>L79/SUM(D227:D229)</f>
        <v>0.76838981727315325</v>
      </c>
      <c r="N79" s="7" t="s">
        <v>36</v>
      </c>
    </row>
    <row r="80" spans="1:14" ht="30.75">
      <c r="A80" s="10" t="s">
        <v>33</v>
      </c>
      <c r="B80" s="10" t="s">
        <v>46</v>
      </c>
      <c r="C80" s="10" t="s">
        <v>28</v>
      </c>
      <c r="D80" s="10">
        <v>1831</v>
      </c>
      <c r="F80" s="21">
        <v>138</v>
      </c>
      <c r="G80" s="21">
        <v>13125</v>
      </c>
      <c r="H80" s="21">
        <f t="shared" si="2"/>
        <v>1.0514285714285714</v>
      </c>
      <c r="J80" s="8" t="s">
        <v>62</v>
      </c>
      <c r="K80" s="8" t="s">
        <v>84</v>
      </c>
      <c r="L80" s="8">
        <v>4745</v>
      </c>
      <c r="M80" s="8">
        <f>L80/SUM(D230:D231)</f>
        <v>0.81459227467811157</v>
      </c>
      <c r="N80" s="7" t="s">
        <v>36</v>
      </c>
    </row>
    <row r="81" spans="1:14" ht="30.75">
      <c r="A81" s="10" t="s">
        <v>29</v>
      </c>
      <c r="B81" s="10" t="s">
        <v>46</v>
      </c>
      <c r="C81" s="10" t="s">
        <v>28</v>
      </c>
      <c r="D81" s="10">
        <v>138</v>
      </c>
      <c r="F81" s="21">
        <v>92</v>
      </c>
      <c r="G81" s="21">
        <v>13125</v>
      </c>
      <c r="H81" s="21">
        <f t="shared" si="2"/>
        <v>0.70095238095238088</v>
      </c>
      <c r="J81" s="8" t="s">
        <v>62</v>
      </c>
      <c r="K81" s="8" t="s">
        <v>28</v>
      </c>
      <c r="L81" s="8">
        <v>4869</v>
      </c>
      <c r="M81" s="8">
        <f>L81/SUM(D232:D235)</f>
        <v>0.78748180494905384</v>
      </c>
      <c r="N81" s="7" t="s">
        <v>36</v>
      </c>
    </row>
    <row r="82" spans="1:14" ht="30.75">
      <c r="A82" s="10" t="s">
        <v>26</v>
      </c>
      <c r="B82" s="10" t="s">
        <v>46</v>
      </c>
      <c r="C82" s="10" t="s">
        <v>28</v>
      </c>
      <c r="D82" s="10">
        <v>92</v>
      </c>
      <c r="G82" s="21">
        <v>13125</v>
      </c>
      <c r="H82" s="21">
        <f t="shared" si="2"/>
        <v>0</v>
      </c>
      <c r="J82" s="8" t="s">
        <v>63</v>
      </c>
      <c r="K82" s="8" t="s">
        <v>32</v>
      </c>
      <c r="L82" s="8">
        <v>4171</v>
      </c>
      <c r="M82" s="8">
        <f>L82/SUM(D236:D238)</f>
        <v>0.74923657266031973</v>
      </c>
      <c r="N82" s="7" t="s">
        <v>36</v>
      </c>
    </row>
    <row r="83" spans="1:14">
      <c r="A83" s="10" t="s">
        <v>36</v>
      </c>
      <c r="B83" s="10" t="s">
        <v>47</v>
      </c>
      <c r="C83" s="10" t="s">
        <v>32</v>
      </c>
      <c r="D83" s="10">
        <v>2936</v>
      </c>
      <c r="E83" s="21">
        <v>2936</v>
      </c>
      <c r="F83" s="21">
        <v>2936</v>
      </c>
      <c r="G83" s="21">
        <v>3090</v>
      </c>
      <c r="H83" s="21">
        <f t="shared" si="2"/>
        <v>95.016181229773466</v>
      </c>
      <c r="J83" s="8" t="s">
        <v>63</v>
      </c>
      <c r="K83" s="8" t="s">
        <v>84</v>
      </c>
      <c r="L83" s="8">
        <v>3803</v>
      </c>
      <c r="M83" s="8">
        <f>L83/SUM(D239:D240)</f>
        <v>0.8323484351061502</v>
      </c>
      <c r="N83" s="7" t="s">
        <v>36</v>
      </c>
    </row>
    <row r="84" spans="1:14">
      <c r="A84" s="10" t="s">
        <v>26</v>
      </c>
      <c r="B84" s="10" t="s">
        <v>47</v>
      </c>
      <c r="C84" s="10" t="s">
        <v>32</v>
      </c>
      <c r="D84" s="10">
        <v>1257</v>
      </c>
      <c r="G84" s="21">
        <v>3090</v>
      </c>
      <c r="H84" s="21">
        <f t="shared" si="2"/>
        <v>0</v>
      </c>
      <c r="J84" s="8" t="s">
        <v>63</v>
      </c>
      <c r="K84" s="8" t="s">
        <v>28</v>
      </c>
      <c r="L84" s="8">
        <v>4102</v>
      </c>
      <c r="M84" s="8">
        <f>L84/SUM(D241:D244)</f>
        <v>0.82551821292010463</v>
      </c>
      <c r="N84" s="7" t="s">
        <v>36</v>
      </c>
    </row>
    <row r="85" spans="1:14">
      <c r="A85" s="10" t="s">
        <v>33</v>
      </c>
      <c r="B85" s="10" t="s">
        <v>47</v>
      </c>
      <c r="C85" s="10" t="s">
        <v>32</v>
      </c>
      <c r="D85" s="10">
        <v>1148</v>
      </c>
      <c r="G85" s="21">
        <v>3090</v>
      </c>
      <c r="H85" s="21">
        <f t="shared" si="2"/>
        <v>0</v>
      </c>
      <c r="J85" s="8" t="s">
        <v>64</v>
      </c>
      <c r="K85" s="8" t="s">
        <v>32</v>
      </c>
      <c r="L85" s="8">
        <v>861</v>
      </c>
      <c r="M85" s="8">
        <f>L85/SUM(D245:D247)</f>
        <v>0.60251924422673198</v>
      </c>
      <c r="N85" s="7" t="s">
        <v>36</v>
      </c>
    </row>
    <row r="86" spans="1:14">
      <c r="A86" s="10" t="s">
        <v>36</v>
      </c>
      <c r="B86" s="10" t="s">
        <v>47</v>
      </c>
      <c r="C86" s="10" t="s">
        <v>84</v>
      </c>
      <c r="D86" s="10">
        <v>2693</v>
      </c>
      <c r="F86" s="21">
        <v>1268</v>
      </c>
      <c r="G86" s="21">
        <v>3090</v>
      </c>
      <c r="H86" s="21">
        <f t="shared" si="2"/>
        <v>41.03559870550162</v>
      </c>
      <c r="J86" s="8" t="s">
        <v>64</v>
      </c>
      <c r="K86" s="8" t="s">
        <v>84</v>
      </c>
      <c r="L86" s="8">
        <v>783</v>
      </c>
      <c r="M86" s="8">
        <f>L86/SUM(D248:D249)</f>
        <v>0.81224066390041494</v>
      </c>
      <c r="N86" s="7" t="s">
        <v>36</v>
      </c>
    </row>
    <row r="87" spans="1:14">
      <c r="A87" s="10" t="s">
        <v>33</v>
      </c>
      <c r="B87" s="10" t="s">
        <v>47</v>
      </c>
      <c r="C87" s="10" t="s">
        <v>84</v>
      </c>
      <c r="D87" s="10">
        <v>1123</v>
      </c>
      <c r="G87" s="21">
        <v>3090</v>
      </c>
      <c r="H87" s="21">
        <f t="shared" si="2"/>
        <v>0</v>
      </c>
      <c r="J87" s="8" t="s">
        <v>64</v>
      </c>
      <c r="K87" s="8" t="s">
        <v>28</v>
      </c>
      <c r="L87" s="8">
        <v>853</v>
      </c>
      <c r="M87" s="8">
        <f>L87/SUM(D250:D253)</f>
        <v>0.48994830557151064</v>
      </c>
      <c r="N87" s="7" t="s">
        <v>36</v>
      </c>
    </row>
    <row r="88" spans="1:14" ht="30.75">
      <c r="A88" s="10" t="s">
        <v>36</v>
      </c>
      <c r="B88" s="10" t="s">
        <v>47</v>
      </c>
      <c r="C88" s="10" t="s">
        <v>28</v>
      </c>
      <c r="D88" s="10">
        <v>2923</v>
      </c>
      <c r="F88" s="21">
        <v>1148</v>
      </c>
      <c r="G88" s="21">
        <v>3090</v>
      </c>
      <c r="H88" s="21">
        <f t="shared" si="2"/>
        <v>37.152103559870554</v>
      </c>
      <c r="J88" s="8" t="s">
        <v>64</v>
      </c>
      <c r="K88" s="8" t="s">
        <v>28</v>
      </c>
      <c r="L88" s="8">
        <v>853</v>
      </c>
      <c r="N88" s="7"/>
    </row>
    <row r="89" spans="1:14" ht="30.75">
      <c r="A89" s="10" t="s">
        <v>26</v>
      </c>
      <c r="B89" s="10" t="s">
        <v>47</v>
      </c>
      <c r="C89" s="10" t="s">
        <v>28</v>
      </c>
      <c r="D89" s="10">
        <v>1268</v>
      </c>
      <c r="G89" s="21">
        <v>3090</v>
      </c>
      <c r="H89" s="21">
        <f t="shared" si="2"/>
        <v>0</v>
      </c>
      <c r="J89" s="8" t="s">
        <v>65</v>
      </c>
      <c r="K89" s="8" t="s">
        <v>32</v>
      </c>
      <c r="L89" s="8">
        <v>14210</v>
      </c>
      <c r="M89" s="8">
        <f>L89/SUM(D254:D256)</f>
        <v>0.79800078620767112</v>
      </c>
      <c r="N89" s="7" t="s">
        <v>36</v>
      </c>
    </row>
    <row r="90" spans="1:14" ht="30.75">
      <c r="A90" s="10" t="s">
        <v>33</v>
      </c>
      <c r="B90" s="10" t="s">
        <v>47</v>
      </c>
      <c r="C90" s="10" t="s">
        <v>28</v>
      </c>
      <c r="D90" s="10">
        <v>1112</v>
      </c>
      <c r="G90" s="21">
        <v>3090</v>
      </c>
      <c r="H90" s="21">
        <f t="shared" si="2"/>
        <v>0</v>
      </c>
      <c r="J90" s="8" t="s">
        <v>65</v>
      </c>
      <c r="K90" s="8" t="s">
        <v>84</v>
      </c>
      <c r="L90" s="8">
        <v>11537</v>
      </c>
      <c r="M90" s="8">
        <f>L90/SUM(D257:D258)</f>
        <v>0.86438900127369445</v>
      </c>
      <c r="N90" s="7" t="s">
        <v>36</v>
      </c>
    </row>
    <row r="91" spans="1:14" ht="30.75">
      <c r="A91" s="10" t="s">
        <v>29</v>
      </c>
      <c r="B91" s="10" t="s">
        <v>47</v>
      </c>
      <c r="C91" s="10" t="s">
        <v>28</v>
      </c>
      <c r="D91" s="10">
        <v>1002</v>
      </c>
      <c r="F91" s="21">
        <v>1002</v>
      </c>
      <c r="G91" s="21">
        <v>3090</v>
      </c>
      <c r="H91" s="21">
        <f t="shared" si="2"/>
        <v>32.427184466019412</v>
      </c>
      <c r="J91" s="8" t="s">
        <v>65</v>
      </c>
      <c r="K91" s="8" t="s">
        <v>28</v>
      </c>
      <c r="L91" s="8">
        <v>14088</v>
      </c>
      <c r="M91" s="8">
        <f>L91/SUM(D259:D262)</f>
        <v>0.74155174228866194</v>
      </c>
      <c r="N91" s="7" t="s">
        <v>36</v>
      </c>
    </row>
    <row r="92" spans="1:14">
      <c r="A92" s="10" t="s">
        <v>36</v>
      </c>
      <c r="B92" s="10" t="s">
        <v>48</v>
      </c>
      <c r="C92" s="10" t="s">
        <v>32</v>
      </c>
      <c r="D92" s="10">
        <v>1341</v>
      </c>
      <c r="E92" s="21">
        <v>1341</v>
      </c>
      <c r="F92" s="21">
        <v>1341</v>
      </c>
      <c r="G92" s="21">
        <v>1456</v>
      </c>
      <c r="H92" s="21">
        <f t="shared" si="2"/>
        <v>92.10164835164835</v>
      </c>
      <c r="J92" s="8" t="s">
        <v>66</v>
      </c>
      <c r="K92" s="8" t="s">
        <v>32</v>
      </c>
      <c r="L92" s="8">
        <v>6505</v>
      </c>
      <c r="M92" s="8">
        <f>L92/SUM(D263:D265)</f>
        <v>0.69084536958368736</v>
      </c>
      <c r="N92" s="7" t="s">
        <v>36</v>
      </c>
    </row>
    <row r="93" spans="1:14">
      <c r="A93" s="10" t="s">
        <v>33</v>
      </c>
      <c r="B93" s="10" t="s">
        <v>48</v>
      </c>
      <c r="C93" s="10" t="s">
        <v>32</v>
      </c>
      <c r="D93" s="10">
        <v>808</v>
      </c>
      <c r="G93" s="21">
        <v>1456</v>
      </c>
      <c r="H93" s="21">
        <f t="shared" si="2"/>
        <v>0</v>
      </c>
      <c r="J93" s="8" t="s">
        <v>66</v>
      </c>
      <c r="K93" s="8" t="s">
        <v>84</v>
      </c>
      <c r="L93" s="8">
        <v>6164</v>
      </c>
      <c r="M93" s="8">
        <f>L93/SUM(D266:D267)</f>
        <v>0.76324913323427435</v>
      </c>
      <c r="N93" s="7" t="s">
        <v>36</v>
      </c>
    </row>
    <row r="94" spans="1:14">
      <c r="A94" s="10" t="s">
        <v>26</v>
      </c>
      <c r="B94" s="10" t="s">
        <v>48</v>
      </c>
      <c r="C94" s="10" t="s">
        <v>32</v>
      </c>
      <c r="D94" s="10">
        <v>521</v>
      </c>
      <c r="G94" s="21">
        <v>1456</v>
      </c>
      <c r="H94" s="21">
        <f t="shared" si="2"/>
        <v>0</v>
      </c>
      <c r="J94" s="8" t="s">
        <v>66</v>
      </c>
      <c r="K94" s="8" t="s">
        <v>28</v>
      </c>
      <c r="L94" s="8">
        <v>6480</v>
      </c>
      <c r="M94" s="8">
        <f>L94/SUM(D268:D271)</f>
        <v>0.74706017984782103</v>
      </c>
      <c r="N94" s="7" t="s">
        <v>36</v>
      </c>
    </row>
    <row r="95" spans="1:14">
      <c r="A95" s="10" t="s">
        <v>36</v>
      </c>
      <c r="B95" s="10" t="s">
        <v>48</v>
      </c>
      <c r="C95" s="10" t="s">
        <v>84</v>
      </c>
      <c r="D95" s="10">
        <v>1242</v>
      </c>
      <c r="F95" s="21">
        <v>808</v>
      </c>
      <c r="G95" s="21">
        <v>1456</v>
      </c>
      <c r="H95" s="21">
        <f t="shared" si="2"/>
        <v>55.494505494505496</v>
      </c>
      <c r="J95" s="8" t="s">
        <v>68</v>
      </c>
      <c r="K95" s="8" t="s">
        <v>32</v>
      </c>
      <c r="L95" s="8">
        <v>999</v>
      </c>
      <c r="M95" s="8">
        <f>L95/SUM(D281:D283)</f>
        <v>0.7000700770847933</v>
      </c>
      <c r="N95" s="7" t="s">
        <v>36</v>
      </c>
    </row>
    <row r="96" spans="1:14">
      <c r="A96" s="10" t="s">
        <v>33</v>
      </c>
      <c r="B96" s="10" t="s">
        <v>48</v>
      </c>
      <c r="C96" s="10" t="s">
        <v>84</v>
      </c>
      <c r="D96" s="10">
        <v>773</v>
      </c>
      <c r="G96" s="21">
        <v>1456</v>
      </c>
      <c r="H96" s="21">
        <f t="shared" si="2"/>
        <v>0</v>
      </c>
      <c r="J96" s="8" t="s">
        <v>68</v>
      </c>
      <c r="K96" s="8" t="s">
        <v>84</v>
      </c>
      <c r="L96" s="8">
        <v>887</v>
      </c>
      <c r="M96" s="8">
        <f>L96/SUM(D284:D285)</f>
        <v>0.75105842506350551</v>
      </c>
      <c r="N96" s="7" t="s">
        <v>36</v>
      </c>
    </row>
    <row r="97" spans="1:14" ht="30.75">
      <c r="A97" s="10" t="s">
        <v>36</v>
      </c>
      <c r="B97" s="10" t="s">
        <v>48</v>
      </c>
      <c r="C97" s="10" t="s">
        <v>28</v>
      </c>
      <c r="D97" s="10">
        <v>1330</v>
      </c>
      <c r="G97" s="21">
        <v>1456</v>
      </c>
      <c r="H97" s="21">
        <f t="shared" si="2"/>
        <v>0</v>
      </c>
      <c r="J97" s="8" t="s">
        <v>68</v>
      </c>
      <c r="K97" s="8" t="s">
        <v>28</v>
      </c>
      <c r="L97" s="8">
        <v>988</v>
      </c>
      <c r="M97" s="8">
        <f>L97/SUM(D286:D289)</f>
        <v>0.71542360608254885</v>
      </c>
      <c r="N97" s="7" t="s">
        <v>36</v>
      </c>
    </row>
    <row r="98" spans="1:14" ht="30.75">
      <c r="A98" s="10" t="s">
        <v>33</v>
      </c>
      <c r="B98" s="10" t="s">
        <v>48</v>
      </c>
      <c r="C98" s="10" t="s">
        <v>28</v>
      </c>
      <c r="D98" s="10">
        <v>782</v>
      </c>
      <c r="F98" s="21">
        <v>533</v>
      </c>
      <c r="G98" s="21">
        <v>1456</v>
      </c>
      <c r="H98" s="21">
        <f t="shared" si="2"/>
        <v>36.607142857142854</v>
      </c>
      <c r="J98" s="8" t="s">
        <v>69</v>
      </c>
      <c r="K98" s="8" t="s">
        <v>32</v>
      </c>
      <c r="L98" s="8">
        <v>13333</v>
      </c>
      <c r="M98" s="8">
        <f>L98/SUM(D290:D292)</f>
        <v>0.82664765329530654</v>
      </c>
      <c r="N98" s="7" t="s">
        <v>36</v>
      </c>
    </row>
    <row r="99" spans="1:14" ht="30.75">
      <c r="A99" s="10" t="s">
        <v>26</v>
      </c>
      <c r="B99" s="10" t="s">
        <v>48</v>
      </c>
      <c r="C99" s="10" t="s">
        <v>28</v>
      </c>
      <c r="D99" s="10">
        <v>533</v>
      </c>
      <c r="G99" s="21">
        <v>1456</v>
      </c>
      <c r="H99" s="21">
        <f t="shared" si="2"/>
        <v>0</v>
      </c>
      <c r="J99" s="8" t="s">
        <v>69</v>
      </c>
      <c r="K99" s="8" t="s">
        <v>84</v>
      </c>
      <c r="L99" s="8">
        <v>11290</v>
      </c>
      <c r="M99" s="8">
        <f>L99/SUM(D293:D294)</f>
        <v>0.95621241636317433</v>
      </c>
      <c r="N99" s="7" t="s">
        <v>36</v>
      </c>
    </row>
    <row r="100" spans="1:14" ht="30.75">
      <c r="A100" s="10" t="s">
        <v>29</v>
      </c>
      <c r="B100" s="10" t="s">
        <v>48</v>
      </c>
      <c r="C100" s="10" t="s">
        <v>28</v>
      </c>
      <c r="D100" s="10">
        <v>404</v>
      </c>
      <c r="F100" s="21">
        <v>404</v>
      </c>
      <c r="G100" s="21">
        <v>1456</v>
      </c>
      <c r="H100" s="21">
        <f t="shared" si="2"/>
        <v>27.747252747252748</v>
      </c>
      <c r="J100" s="8" t="s">
        <v>69</v>
      </c>
      <c r="K100" s="8" t="s">
        <v>28</v>
      </c>
      <c r="L100" s="8">
        <v>13236</v>
      </c>
      <c r="M100" s="8">
        <f>L100/SUM(D295:D298)</f>
        <v>0.74263591987880828</v>
      </c>
      <c r="N100" s="7" t="s">
        <v>36</v>
      </c>
    </row>
    <row r="101" spans="1:14">
      <c r="A101" s="10" t="s">
        <v>36</v>
      </c>
      <c r="B101" s="10" t="s">
        <v>49</v>
      </c>
      <c r="C101" s="10" t="s">
        <v>32</v>
      </c>
      <c r="D101" s="10">
        <v>9171</v>
      </c>
      <c r="E101" s="21">
        <v>9171</v>
      </c>
      <c r="F101" s="21">
        <v>9171</v>
      </c>
      <c r="G101" s="21">
        <v>9656</v>
      </c>
      <c r="H101" s="21">
        <f t="shared" si="2"/>
        <v>94.977216238608122</v>
      </c>
      <c r="J101" s="8" t="s">
        <v>70</v>
      </c>
      <c r="K101" s="8" t="s">
        <v>32</v>
      </c>
      <c r="L101" s="8">
        <v>7126</v>
      </c>
      <c r="M101" s="8">
        <f>L101/SUM(D299:D301)</f>
        <v>0.82314889684648263</v>
      </c>
      <c r="N101" s="7" t="s">
        <v>36</v>
      </c>
    </row>
    <row r="102" spans="1:14">
      <c r="A102" s="10" t="s">
        <v>26</v>
      </c>
      <c r="B102" s="10" t="s">
        <v>49</v>
      </c>
      <c r="C102" s="10" t="s">
        <v>32</v>
      </c>
      <c r="D102" s="10">
        <v>5095</v>
      </c>
      <c r="G102" s="21">
        <v>9656</v>
      </c>
      <c r="H102" s="21">
        <f t="shared" si="2"/>
        <v>0</v>
      </c>
      <c r="J102" s="8" t="s">
        <v>70</v>
      </c>
      <c r="K102" s="8" t="s">
        <v>84</v>
      </c>
      <c r="L102" s="8">
        <v>5584</v>
      </c>
      <c r="M102" s="8">
        <f>L102/SUM(D302:D303)</f>
        <v>0.86748485319248092</v>
      </c>
      <c r="N102" s="7" t="s">
        <v>36</v>
      </c>
    </row>
    <row r="103" spans="1:14">
      <c r="A103" s="10" t="s">
        <v>33</v>
      </c>
      <c r="B103" s="10" t="s">
        <v>49</v>
      </c>
      <c r="C103" s="10" t="s">
        <v>32</v>
      </c>
      <c r="D103" s="10">
        <v>2842</v>
      </c>
      <c r="G103" s="21">
        <v>9656</v>
      </c>
      <c r="H103" s="21">
        <f t="shared" si="2"/>
        <v>0</v>
      </c>
      <c r="J103" s="8" t="s">
        <v>70</v>
      </c>
      <c r="K103" s="8" t="s">
        <v>28</v>
      </c>
      <c r="L103" s="8">
        <v>7033</v>
      </c>
      <c r="M103" s="8">
        <f>L103/SUM(D304:D307)</f>
        <v>0.77302703890965052</v>
      </c>
      <c r="N103" s="7" t="s">
        <v>36</v>
      </c>
    </row>
    <row r="104" spans="1:14">
      <c r="A104" s="10" t="s">
        <v>36</v>
      </c>
      <c r="B104" s="10" t="s">
        <v>49</v>
      </c>
      <c r="C104" s="10" t="s">
        <v>84</v>
      </c>
      <c r="D104" s="10">
        <v>8368</v>
      </c>
      <c r="F104" s="21">
        <v>5141</v>
      </c>
      <c r="G104" s="21">
        <v>9656</v>
      </c>
      <c r="H104" s="21">
        <f t="shared" si="2"/>
        <v>53.241507870753935</v>
      </c>
      <c r="J104" s="8" t="s">
        <v>71</v>
      </c>
      <c r="K104" s="8" t="s">
        <v>32</v>
      </c>
      <c r="L104" s="8">
        <v>10210</v>
      </c>
      <c r="M104" s="8">
        <f>L104/SUM(D308:D310)</f>
        <v>0.80654080101113834</v>
      </c>
      <c r="N104" s="7" t="s">
        <v>36</v>
      </c>
    </row>
    <row r="105" spans="1:14">
      <c r="A105" s="10" t="s">
        <v>33</v>
      </c>
      <c r="B105" s="10" t="s">
        <v>49</v>
      </c>
      <c r="C105" s="10" t="s">
        <v>84</v>
      </c>
      <c r="D105" s="10">
        <v>2758</v>
      </c>
      <c r="G105" s="21">
        <v>9656</v>
      </c>
      <c r="H105" s="21">
        <f t="shared" si="2"/>
        <v>0</v>
      </c>
      <c r="J105" s="8" t="s">
        <v>71</v>
      </c>
      <c r="K105" s="8" t="s">
        <v>84</v>
      </c>
      <c r="L105" s="8">
        <v>9014</v>
      </c>
      <c r="M105" s="8">
        <f>L105/SUM(D311:D312)</f>
        <v>0.88268703486094791</v>
      </c>
      <c r="N105" s="7" t="s">
        <v>36</v>
      </c>
    </row>
    <row r="106" spans="1:14" ht="30.75">
      <c r="A106" s="10" t="s">
        <v>36</v>
      </c>
      <c r="B106" s="10" t="s">
        <v>49</v>
      </c>
      <c r="C106" s="10" t="s">
        <v>28</v>
      </c>
      <c r="D106" s="10">
        <v>9094</v>
      </c>
      <c r="F106" s="21">
        <v>4156</v>
      </c>
      <c r="G106" s="21">
        <v>9656</v>
      </c>
      <c r="H106" s="21">
        <f t="shared" si="2"/>
        <v>43.040596520298259</v>
      </c>
      <c r="J106" s="8" t="s">
        <v>71</v>
      </c>
      <c r="K106" s="8" t="s">
        <v>28</v>
      </c>
      <c r="L106" s="8">
        <v>10009</v>
      </c>
      <c r="M106" s="8">
        <f>L106/SUM(D313:D316)</f>
        <v>0.8317267741399369</v>
      </c>
      <c r="N106" s="7" t="s">
        <v>36</v>
      </c>
    </row>
    <row r="107" spans="1:14" ht="30.75">
      <c r="A107" s="10" t="s">
        <v>26</v>
      </c>
      <c r="B107" s="10" t="s">
        <v>49</v>
      </c>
      <c r="C107" s="10" t="s">
        <v>28</v>
      </c>
      <c r="D107" s="10">
        <v>5141</v>
      </c>
      <c r="F107" s="21">
        <v>2842</v>
      </c>
      <c r="G107" s="21">
        <v>9656</v>
      </c>
      <c r="H107" s="21">
        <f t="shared" si="2"/>
        <v>29.432477216238606</v>
      </c>
      <c r="J107" s="8" t="s">
        <v>30</v>
      </c>
      <c r="K107" s="8" t="s">
        <v>32</v>
      </c>
      <c r="L107" s="8">
        <v>9673</v>
      </c>
      <c r="M107" s="8">
        <f>L107/SUM(D317:D319)</f>
        <v>0.5278293135435993</v>
      </c>
      <c r="N107" s="7" t="s">
        <v>36</v>
      </c>
    </row>
    <row r="108" spans="1:14" ht="30.75">
      <c r="A108" s="10" t="s">
        <v>29</v>
      </c>
      <c r="B108" s="10" t="s">
        <v>49</v>
      </c>
      <c r="C108" s="10" t="s">
        <v>28</v>
      </c>
      <c r="D108" s="10">
        <v>4156</v>
      </c>
      <c r="G108" s="21">
        <v>9656</v>
      </c>
      <c r="H108" s="21">
        <f t="shared" si="2"/>
        <v>0</v>
      </c>
      <c r="J108" s="8" t="s">
        <v>30</v>
      </c>
      <c r="K108" s="8" t="s">
        <v>84</v>
      </c>
      <c r="L108" s="8">
        <v>8774</v>
      </c>
      <c r="M108" s="8">
        <f>L108/SUM(D320:D321)</f>
        <v>0.72047955329282309</v>
      </c>
      <c r="N108" s="7" t="s">
        <v>36</v>
      </c>
    </row>
    <row r="109" spans="1:14" ht="30.75">
      <c r="A109" s="10" t="s">
        <v>33</v>
      </c>
      <c r="B109" s="10" t="s">
        <v>49</v>
      </c>
      <c r="C109" s="10" t="s">
        <v>28</v>
      </c>
      <c r="D109" s="10">
        <v>2764</v>
      </c>
      <c r="G109" s="21">
        <v>9656</v>
      </c>
      <c r="H109" s="21">
        <f t="shared" si="2"/>
        <v>0</v>
      </c>
      <c r="J109" s="8" t="s">
        <v>30</v>
      </c>
      <c r="K109" s="8" t="s">
        <v>28</v>
      </c>
      <c r="L109" s="8">
        <v>9636</v>
      </c>
      <c r="M109" s="8">
        <f>L109/SUM(D322:D325)</f>
        <v>0.42430647291941875</v>
      </c>
      <c r="N109" s="7" t="s">
        <v>36</v>
      </c>
    </row>
    <row r="110" spans="1:14">
      <c r="A110" s="10" t="s">
        <v>36</v>
      </c>
      <c r="B110" s="10" t="s">
        <v>50</v>
      </c>
      <c r="C110" s="10" t="s">
        <v>32</v>
      </c>
      <c r="D110" s="10">
        <v>397</v>
      </c>
      <c r="E110" s="21">
        <v>397</v>
      </c>
      <c r="F110" s="21">
        <v>397</v>
      </c>
      <c r="G110" s="21">
        <v>427</v>
      </c>
      <c r="H110" s="21">
        <f t="shared" si="2"/>
        <v>92.974238875878228</v>
      </c>
      <c r="J110" s="8" t="s">
        <v>72</v>
      </c>
      <c r="K110" s="8" t="s">
        <v>32</v>
      </c>
      <c r="L110" s="8">
        <v>2661</v>
      </c>
      <c r="M110" s="8">
        <f>L110/SUM(D326:D328)</f>
        <v>0.55024813895781632</v>
      </c>
      <c r="N110" s="7" t="s">
        <v>36</v>
      </c>
    </row>
    <row r="111" spans="1:14">
      <c r="A111" s="10" t="s">
        <v>33</v>
      </c>
      <c r="B111" s="10" t="s">
        <v>50</v>
      </c>
      <c r="C111" s="10" t="s">
        <v>32</v>
      </c>
      <c r="D111" s="10">
        <v>168</v>
      </c>
      <c r="G111" s="21">
        <v>427</v>
      </c>
      <c r="H111" s="21">
        <f t="shared" si="2"/>
        <v>0</v>
      </c>
      <c r="J111" s="8" t="s">
        <v>72</v>
      </c>
      <c r="K111" s="8" t="s">
        <v>84</v>
      </c>
      <c r="L111" s="8">
        <v>2357</v>
      </c>
      <c r="M111" s="8">
        <f>L111/SUM(D329:D330)</f>
        <v>0.83227401129943501</v>
      </c>
      <c r="N111" s="7" t="s">
        <v>36</v>
      </c>
    </row>
    <row r="112" spans="1:14">
      <c r="A112" s="10" t="s">
        <v>26</v>
      </c>
      <c r="B112" s="10" t="s">
        <v>50</v>
      </c>
      <c r="C112" s="10" t="s">
        <v>32</v>
      </c>
      <c r="D112" s="10">
        <v>77</v>
      </c>
      <c r="G112" s="21">
        <v>427</v>
      </c>
      <c r="H112" s="21">
        <f t="shared" si="2"/>
        <v>0</v>
      </c>
      <c r="J112" s="8" t="s">
        <v>72</v>
      </c>
      <c r="K112" s="8" t="s">
        <v>28</v>
      </c>
      <c r="L112" s="8">
        <v>2624</v>
      </c>
      <c r="M112" s="8">
        <f>L112/SUM(D331:D334)</f>
        <v>0.44679039673080195</v>
      </c>
      <c r="N112" s="7" t="s">
        <v>36</v>
      </c>
    </row>
    <row r="113" spans="1:14">
      <c r="A113" s="10" t="s">
        <v>36</v>
      </c>
      <c r="B113" s="10" t="s">
        <v>50</v>
      </c>
      <c r="C113" s="10" t="s">
        <v>84</v>
      </c>
      <c r="D113" s="10">
        <v>336</v>
      </c>
      <c r="F113" s="21">
        <v>168</v>
      </c>
      <c r="G113" s="21">
        <v>427</v>
      </c>
      <c r="H113" s="21">
        <f t="shared" si="2"/>
        <v>39.344262295081968</v>
      </c>
      <c r="J113" s="8" t="s">
        <v>73</v>
      </c>
      <c r="K113" s="8" t="s">
        <v>32</v>
      </c>
      <c r="L113" s="8">
        <v>4922</v>
      </c>
      <c r="M113" s="8">
        <f>L113/SUM(D335:D337)</f>
        <v>0.56875433325629765</v>
      </c>
      <c r="N113" s="7" t="s">
        <v>36</v>
      </c>
    </row>
    <row r="114" spans="1:14">
      <c r="A114" s="10" t="s">
        <v>33</v>
      </c>
      <c r="B114" s="10" t="s">
        <v>50</v>
      </c>
      <c r="C114" s="10" t="s">
        <v>84</v>
      </c>
      <c r="D114" s="10">
        <v>127</v>
      </c>
      <c r="G114" s="21">
        <v>427</v>
      </c>
      <c r="H114" s="21">
        <f t="shared" si="2"/>
        <v>0</v>
      </c>
      <c r="J114" s="8" t="s">
        <v>73</v>
      </c>
      <c r="K114" s="8" t="s">
        <v>84</v>
      </c>
      <c r="L114" s="8">
        <v>4418</v>
      </c>
      <c r="M114" s="8">
        <f>L114/SUM(D338:D339)</f>
        <v>0.77891396332863183</v>
      </c>
      <c r="N114" s="7" t="s">
        <v>36</v>
      </c>
    </row>
    <row r="115" spans="1:14" ht="30.75">
      <c r="A115" s="10" t="s">
        <v>36</v>
      </c>
      <c r="B115" s="10" t="s">
        <v>50</v>
      </c>
      <c r="C115" s="10" t="s">
        <v>28</v>
      </c>
      <c r="D115" s="10">
        <v>396</v>
      </c>
      <c r="G115" s="21">
        <v>427</v>
      </c>
      <c r="H115" s="21">
        <f t="shared" si="2"/>
        <v>0</v>
      </c>
      <c r="J115" s="8" t="s">
        <v>73</v>
      </c>
      <c r="K115" s="8" t="s">
        <v>28</v>
      </c>
      <c r="L115" s="8">
        <v>4878</v>
      </c>
      <c r="M115" s="8">
        <f>L115/SUM(D340:D343)</f>
        <v>0.48182536546819438</v>
      </c>
      <c r="N115" s="7" t="s">
        <v>36</v>
      </c>
    </row>
    <row r="116" spans="1:14" ht="30.75">
      <c r="A116" s="10" t="s">
        <v>33</v>
      </c>
      <c r="B116" s="10" t="s">
        <v>50</v>
      </c>
      <c r="C116" s="10" t="s">
        <v>28</v>
      </c>
      <c r="D116" s="10">
        <v>125</v>
      </c>
      <c r="F116" s="21">
        <v>79</v>
      </c>
      <c r="G116" s="21">
        <v>427</v>
      </c>
      <c r="H116" s="21">
        <f t="shared" si="2"/>
        <v>18.501170960187356</v>
      </c>
      <c r="J116" s="8" t="s">
        <v>74</v>
      </c>
      <c r="K116" s="8" t="s">
        <v>32</v>
      </c>
      <c r="L116" s="8">
        <v>11030</v>
      </c>
      <c r="M116" s="8">
        <f>L116/SUM(D344:D346)</f>
        <v>0.6286691365061271</v>
      </c>
      <c r="N116" s="7" t="s">
        <v>36</v>
      </c>
    </row>
    <row r="117" spans="1:14" ht="30.75">
      <c r="A117" s="10" t="s">
        <v>26</v>
      </c>
      <c r="B117" s="10" t="s">
        <v>50</v>
      </c>
      <c r="C117" s="10" t="s">
        <v>28</v>
      </c>
      <c r="D117" s="10">
        <v>79</v>
      </c>
      <c r="G117" s="21">
        <v>427</v>
      </c>
      <c r="H117" s="21">
        <f t="shared" si="2"/>
        <v>0</v>
      </c>
      <c r="J117" s="8" t="s">
        <v>74</v>
      </c>
      <c r="K117" s="8" t="s">
        <v>84</v>
      </c>
      <c r="L117" s="8">
        <v>10652</v>
      </c>
      <c r="M117" s="8">
        <f>L117/SUM(D347:D348)</f>
        <v>0.67035871617369414</v>
      </c>
      <c r="N117" s="7" t="s">
        <v>36</v>
      </c>
    </row>
    <row r="118" spans="1:14" ht="30.75">
      <c r="A118" s="10" t="s">
        <v>29</v>
      </c>
      <c r="B118" s="10" t="s">
        <v>50</v>
      </c>
      <c r="C118" s="10" t="s">
        <v>28</v>
      </c>
      <c r="D118" s="10">
        <v>60</v>
      </c>
      <c r="F118" s="21">
        <v>60</v>
      </c>
      <c r="G118" s="21">
        <v>427</v>
      </c>
      <c r="H118" s="21">
        <f t="shared" si="2"/>
        <v>14.051522248243559</v>
      </c>
      <c r="J118" s="8" t="s">
        <v>74</v>
      </c>
      <c r="K118" s="8" t="s">
        <v>28</v>
      </c>
      <c r="L118" s="8">
        <v>10951</v>
      </c>
      <c r="M118" s="8">
        <f>L118/SUM(D349:D352)</f>
        <v>0.67611286040624807</v>
      </c>
      <c r="N118" s="7" t="s">
        <v>36</v>
      </c>
    </row>
    <row r="119" spans="1:14">
      <c r="A119" s="10" t="s">
        <v>36</v>
      </c>
      <c r="B119" s="10" t="s">
        <v>51</v>
      </c>
      <c r="C119" s="10" t="s">
        <v>32</v>
      </c>
      <c r="D119" s="10">
        <v>5806</v>
      </c>
      <c r="E119" s="21">
        <v>5806</v>
      </c>
      <c r="F119" s="21">
        <v>5806</v>
      </c>
      <c r="G119" s="21">
        <v>6448</v>
      </c>
      <c r="H119" s="21">
        <f t="shared" si="2"/>
        <v>90.043424317617877</v>
      </c>
      <c r="J119" s="8" t="s">
        <v>38</v>
      </c>
      <c r="K119" s="8" t="s">
        <v>32</v>
      </c>
      <c r="L119" s="8">
        <v>8913</v>
      </c>
      <c r="M119" s="8">
        <f>L119/SUM(D353:D355)</f>
        <v>0.52343199436222687</v>
      </c>
      <c r="N119" s="7" t="s">
        <v>36</v>
      </c>
    </row>
    <row r="120" spans="1:14">
      <c r="A120" s="10" t="s">
        <v>33</v>
      </c>
      <c r="B120" s="10" t="s">
        <v>51</v>
      </c>
      <c r="C120" s="10" t="s">
        <v>32</v>
      </c>
      <c r="D120" s="10">
        <v>1972</v>
      </c>
      <c r="G120" s="21">
        <v>6448</v>
      </c>
      <c r="H120" s="21">
        <f t="shared" si="2"/>
        <v>0</v>
      </c>
      <c r="J120" s="8" t="s">
        <v>38</v>
      </c>
      <c r="K120" s="8" t="s">
        <v>84</v>
      </c>
      <c r="L120" s="8">
        <v>7992</v>
      </c>
      <c r="M120" s="8">
        <f>L120/SUM(D356:D357)</f>
        <v>0.77712952158693116</v>
      </c>
      <c r="N120" s="7" t="s">
        <v>36</v>
      </c>
    </row>
    <row r="121" spans="1:14">
      <c r="A121" s="10" t="s">
        <v>26</v>
      </c>
      <c r="B121" s="10" t="s">
        <v>51</v>
      </c>
      <c r="C121" s="10" t="s">
        <v>32</v>
      </c>
      <c r="D121" s="10">
        <v>266</v>
      </c>
      <c r="G121" s="21">
        <v>6448</v>
      </c>
      <c r="H121" s="21">
        <f t="shared" si="2"/>
        <v>0</v>
      </c>
      <c r="J121" s="8" t="s">
        <v>38</v>
      </c>
      <c r="K121" s="8" t="s">
        <v>28</v>
      </c>
      <c r="L121" s="8">
        <v>8795</v>
      </c>
      <c r="M121" s="8">
        <f>L121/SUM(D358:D361)</f>
        <v>0.42584612404977484</v>
      </c>
      <c r="N121" s="7" t="s">
        <v>36</v>
      </c>
    </row>
    <row r="122" spans="1:14">
      <c r="A122" s="10" t="s">
        <v>36</v>
      </c>
      <c r="B122" s="10" t="s">
        <v>51</v>
      </c>
      <c r="C122" s="10" t="s">
        <v>84</v>
      </c>
      <c r="D122" s="10">
        <v>5194</v>
      </c>
      <c r="F122" s="21">
        <v>1972</v>
      </c>
      <c r="G122" s="21">
        <v>6448</v>
      </c>
      <c r="H122" s="21">
        <f t="shared" si="2"/>
        <v>30.583126550868489</v>
      </c>
      <c r="J122" s="8" t="s">
        <v>75</v>
      </c>
      <c r="K122" s="8" t="s">
        <v>32</v>
      </c>
      <c r="L122" s="8">
        <v>6197</v>
      </c>
      <c r="M122" s="8">
        <f>L122/SUM(D362:D364)</f>
        <v>0.64244246319718012</v>
      </c>
      <c r="N122" s="7" t="s">
        <v>36</v>
      </c>
    </row>
    <row r="123" spans="1:14">
      <c r="A123" s="10" t="s">
        <v>33</v>
      </c>
      <c r="B123" s="10" t="s">
        <v>51</v>
      </c>
      <c r="C123" s="10" t="s">
        <v>84</v>
      </c>
      <c r="D123" s="10">
        <v>844</v>
      </c>
      <c r="G123" s="21">
        <v>6448</v>
      </c>
      <c r="H123" s="21">
        <f t="shared" si="2"/>
        <v>0</v>
      </c>
      <c r="J123" s="8" t="s">
        <v>75</v>
      </c>
      <c r="K123" s="8" t="s">
        <v>84</v>
      </c>
      <c r="L123" s="8">
        <v>5663</v>
      </c>
      <c r="M123" s="8">
        <f>L123/SUM(D365:D366)</f>
        <v>0.71620083470342732</v>
      </c>
      <c r="N123" s="7" t="s">
        <v>36</v>
      </c>
    </row>
    <row r="124" spans="1:14" ht="30.75">
      <c r="A124" s="10" t="s">
        <v>36</v>
      </c>
      <c r="B124" s="10" t="s">
        <v>51</v>
      </c>
      <c r="C124" s="10" t="s">
        <v>28</v>
      </c>
      <c r="D124" s="10">
        <v>5705</v>
      </c>
      <c r="G124" s="21">
        <v>6448</v>
      </c>
      <c r="H124" s="21">
        <f t="shared" si="2"/>
        <v>0</v>
      </c>
      <c r="J124" s="8" t="s">
        <v>75</v>
      </c>
      <c r="K124" s="8" t="s">
        <v>28</v>
      </c>
      <c r="L124" s="8">
        <v>6146</v>
      </c>
      <c r="M124" s="8">
        <f>L124/SUM(D367:D370)</f>
        <v>0.66121570736955348</v>
      </c>
      <c r="N124" s="7" t="s">
        <v>36</v>
      </c>
    </row>
    <row r="125" spans="1:14" ht="30.75">
      <c r="A125" s="10" t="s">
        <v>33</v>
      </c>
      <c r="B125" s="10" t="s">
        <v>51</v>
      </c>
      <c r="C125" s="10" t="s">
        <v>28</v>
      </c>
      <c r="D125" s="10">
        <v>811</v>
      </c>
      <c r="F125" s="21">
        <v>529</v>
      </c>
      <c r="G125" s="21">
        <v>6448</v>
      </c>
      <c r="H125" s="21">
        <f t="shared" si="2"/>
        <v>8.2040942928039708</v>
      </c>
      <c r="J125" s="8" t="s">
        <v>76</v>
      </c>
      <c r="K125" s="8" t="s">
        <v>32</v>
      </c>
      <c r="L125" s="8">
        <v>7900</v>
      </c>
      <c r="M125" s="8">
        <f>L125/SUM(D371:D373)</f>
        <v>0.64903056194544861</v>
      </c>
      <c r="N125" s="7" t="s">
        <v>36</v>
      </c>
    </row>
    <row r="126" spans="1:14" ht="30.75">
      <c r="A126" s="10" t="s">
        <v>29</v>
      </c>
      <c r="B126" s="10" t="s">
        <v>51</v>
      </c>
      <c r="C126" s="10" t="s">
        <v>28</v>
      </c>
      <c r="D126" s="10">
        <v>529</v>
      </c>
      <c r="F126" s="21">
        <v>266</v>
      </c>
      <c r="G126" s="21">
        <v>6448</v>
      </c>
      <c r="H126" s="21">
        <f t="shared" si="2"/>
        <v>4.1253101736972706</v>
      </c>
      <c r="J126" s="8" t="s">
        <v>76</v>
      </c>
      <c r="K126" s="8" t="s">
        <v>84</v>
      </c>
      <c r="L126" s="8">
        <v>7344</v>
      </c>
      <c r="M126" s="8">
        <f>L126/SUM(D374:D375)</f>
        <v>0.76651706502452777</v>
      </c>
    </row>
    <row r="127" spans="1:14" ht="30.75">
      <c r="A127" s="10" t="s">
        <v>26</v>
      </c>
      <c r="B127" s="10" t="s">
        <v>51</v>
      </c>
      <c r="C127" s="10" t="s">
        <v>28</v>
      </c>
      <c r="D127" s="10">
        <v>266</v>
      </c>
      <c r="G127" s="21">
        <v>6448</v>
      </c>
      <c r="H127" s="21">
        <f t="shared" si="2"/>
        <v>0</v>
      </c>
      <c r="J127" s="8" t="s">
        <v>76</v>
      </c>
      <c r="K127" s="8" t="s">
        <v>28</v>
      </c>
      <c r="L127" s="8">
        <v>7828</v>
      </c>
      <c r="M127" s="8">
        <f>L127/SUM(D376:D379)</f>
        <v>0.64269293924466342</v>
      </c>
      <c r="N127" s="8" t="s">
        <v>36</v>
      </c>
    </row>
    <row r="128" spans="1:14">
      <c r="A128" s="10" t="s">
        <v>36</v>
      </c>
      <c r="B128" s="10" t="s">
        <v>52</v>
      </c>
      <c r="C128" s="10" t="s">
        <v>32</v>
      </c>
      <c r="D128" s="10">
        <v>1618</v>
      </c>
      <c r="E128" s="21">
        <v>1618</v>
      </c>
      <c r="F128" s="21">
        <v>1618</v>
      </c>
      <c r="G128" s="21">
        <v>1659</v>
      </c>
      <c r="H128" s="21">
        <f t="shared" si="2"/>
        <v>97.528631705846891</v>
      </c>
      <c r="J128" s="8" t="s">
        <v>77</v>
      </c>
      <c r="K128" s="8" t="s">
        <v>32</v>
      </c>
      <c r="L128" s="8">
        <v>3732</v>
      </c>
      <c r="M128" s="8">
        <f>L128/SUM(D380:D382)</f>
        <v>0.56196355970486378</v>
      </c>
      <c r="N128" s="8" t="s">
        <v>36</v>
      </c>
    </row>
    <row r="129" spans="1:14">
      <c r="A129" s="10" t="s">
        <v>33</v>
      </c>
      <c r="B129" s="10" t="s">
        <v>52</v>
      </c>
      <c r="C129" s="10" t="s">
        <v>32</v>
      </c>
      <c r="D129" s="10">
        <v>922</v>
      </c>
      <c r="G129" s="21">
        <v>1659</v>
      </c>
      <c r="H129" s="21">
        <f t="shared" si="2"/>
        <v>0</v>
      </c>
      <c r="J129" s="8" t="s">
        <v>77</v>
      </c>
      <c r="K129" s="8" t="s">
        <v>84</v>
      </c>
      <c r="L129" s="8">
        <v>3497</v>
      </c>
      <c r="M129" s="8">
        <f>L129/SUM(D383:D384)</f>
        <v>0.76353711790393008</v>
      </c>
      <c r="N129" s="8" t="s">
        <v>36</v>
      </c>
    </row>
    <row r="130" spans="1:14">
      <c r="A130" s="10" t="s">
        <v>26</v>
      </c>
      <c r="B130" s="10" t="s">
        <v>52</v>
      </c>
      <c r="C130" s="10" t="s">
        <v>32</v>
      </c>
      <c r="D130" s="10">
        <v>165</v>
      </c>
      <c r="G130" s="21">
        <v>1659</v>
      </c>
      <c r="H130" s="21">
        <f t="shared" si="2"/>
        <v>0</v>
      </c>
      <c r="J130" s="8" t="s">
        <v>77</v>
      </c>
      <c r="K130" s="8" t="s">
        <v>28</v>
      </c>
      <c r="L130" s="8">
        <v>3703</v>
      </c>
      <c r="M130" s="8">
        <f>L130/SUM(D385:D388)</f>
        <v>0.47780645161290325</v>
      </c>
      <c r="N130" s="8" t="s">
        <v>36</v>
      </c>
    </row>
    <row r="131" spans="1:14">
      <c r="A131" s="10" t="s">
        <v>36</v>
      </c>
      <c r="B131" s="10" t="s">
        <v>52</v>
      </c>
      <c r="C131" s="10" t="s">
        <v>84</v>
      </c>
      <c r="D131" s="10">
        <v>1551</v>
      </c>
      <c r="F131" s="21">
        <v>922</v>
      </c>
      <c r="G131" s="21">
        <v>1659</v>
      </c>
      <c r="H131" s="21">
        <f t="shared" si="2"/>
        <v>55.575647980711274</v>
      </c>
      <c r="J131" s="8" t="s">
        <v>78</v>
      </c>
      <c r="K131" s="8" t="s">
        <v>32</v>
      </c>
      <c r="L131" s="8">
        <v>23826</v>
      </c>
      <c r="M131" s="8">
        <f>L131/SUM(D389:D391)</f>
        <v>0.81983345950037845</v>
      </c>
      <c r="N131" s="8" t="s">
        <v>36</v>
      </c>
    </row>
    <row r="132" spans="1:14">
      <c r="A132" s="10" t="s">
        <v>33</v>
      </c>
      <c r="B132" s="10" t="s">
        <v>52</v>
      </c>
      <c r="C132" s="10" t="s">
        <v>84</v>
      </c>
      <c r="D132" s="10">
        <v>780</v>
      </c>
      <c r="G132" s="21">
        <v>1659</v>
      </c>
      <c r="H132" s="21">
        <f t="shared" si="2"/>
        <v>0</v>
      </c>
      <c r="J132" s="8" t="s">
        <v>78</v>
      </c>
      <c r="K132" s="8" t="s">
        <v>84</v>
      </c>
      <c r="L132" s="8">
        <v>20319</v>
      </c>
      <c r="M132" s="8">
        <f>L132/SUM(D392:D393)</f>
        <v>0.90519891299505506</v>
      </c>
      <c r="N132" s="8" t="s">
        <v>36</v>
      </c>
    </row>
    <row r="133" spans="1:14" ht="30.75">
      <c r="A133" s="10" t="s">
        <v>36</v>
      </c>
      <c r="B133" s="10" t="s">
        <v>52</v>
      </c>
      <c r="C133" s="10" t="s">
        <v>28</v>
      </c>
      <c r="D133" s="10">
        <v>1609</v>
      </c>
      <c r="G133" s="21">
        <v>1659</v>
      </c>
      <c r="H133" s="21">
        <f t="shared" si="2"/>
        <v>0</v>
      </c>
      <c r="J133" s="8" t="s">
        <v>78</v>
      </c>
      <c r="K133" s="8" t="s">
        <v>28</v>
      </c>
      <c r="L133" s="8">
        <v>23313</v>
      </c>
      <c r="M133" s="8">
        <f>L133/SUM(D394:D397)</f>
        <v>0.78378832705755785</v>
      </c>
      <c r="N133" s="8" t="s">
        <v>36</v>
      </c>
    </row>
    <row r="134" spans="1:14" ht="30.75">
      <c r="A134" s="10" t="s">
        <v>33</v>
      </c>
      <c r="B134" s="10" t="s">
        <v>52</v>
      </c>
      <c r="C134" s="10" t="s">
        <v>28</v>
      </c>
      <c r="D134" s="10">
        <v>701</v>
      </c>
      <c r="F134" s="21">
        <v>199</v>
      </c>
      <c r="G134" s="21">
        <v>1659</v>
      </c>
      <c r="H134" s="21">
        <f t="shared" si="2"/>
        <v>11.995177817962627</v>
      </c>
      <c r="J134" s="8" t="s">
        <v>79</v>
      </c>
      <c r="K134" s="8" t="s">
        <v>32</v>
      </c>
      <c r="L134" s="8">
        <v>8512</v>
      </c>
      <c r="M134" s="8">
        <f>L134/SUM(D398:D400)</f>
        <v>0.70874271440466274</v>
      </c>
      <c r="N134" s="8" t="s">
        <v>36</v>
      </c>
    </row>
    <row r="135" spans="1:14" ht="30.75">
      <c r="A135" s="10" t="s">
        <v>29</v>
      </c>
      <c r="B135" s="10" t="s">
        <v>52</v>
      </c>
      <c r="C135" s="10" t="s">
        <v>28</v>
      </c>
      <c r="D135" s="10">
        <v>199</v>
      </c>
      <c r="F135" s="21">
        <v>165</v>
      </c>
      <c r="G135" s="21">
        <v>1659</v>
      </c>
      <c r="H135" s="21">
        <f t="shared" si="2"/>
        <v>9.9457504520795652</v>
      </c>
      <c r="J135" s="8" t="s">
        <v>79</v>
      </c>
      <c r="K135" s="8" t="s">
        <v>84</v>
      </c>
      <c r="L135" s="8">
        <v>8168</v>
      </c>
      <c r="M135" s="8">
        <f>L135/SUM(D401:D402)</f>
        <v>0.77326517087948499</v>
      </c>
      <c r="N135" s="8" t="s">
        <v>36</v>
      </c>
    </row>
    <row r="136" spans="1:14" ht="30.75">
      <c r="A136" s="10" t="s">
        <v>26</v>
      </c>
      <c r="B136" s="10" t="s">
        <v>52</v>
      </c>
      <c r="C136" s="10" t="s">
        <v>28</v>
      </c>
      <c r="D136" s="10">
        <v>165</v>
      </c>
      <c r="G136" s="21">
        <v>1659</v>
      </c>
      <c r="H136" s="21">
        <f t="shared" si="2"/>
        <v>0</v>
      </c>
      <c r="J136" s="8" t="s">
        <v>79</v>
      </c>
      <c r="K136" s="8" t="s">
        <v>28</v>
      </c>
      <c r="L136" s="8">
        <v>8427</v>
      </c>
      <c r="M136" s="8">
        <f>L136/SUM(D403:D406)</f>
        <v>0.77326114883464858</v>
      </c>
      <c r="N136" s="8" t="s">
        <v>36</v>
      </c>
    </row>
    <row r="137" spans="1:14">
      <c r="A137" s="10" t="s">
        <v>36</v>
      </c>
      <c r="B137" s="10" t="s">
        <v>53</v>
      </c>
      <c r="C137" s="10" t="s">
        <v>32</v>
      </c>
      <c r="D137" s="10">
        <v>30227</v>
      </c>
      <c r="E137" s="21">
        <v>30227</v>
      </c>
      <c r="F137" s="21">
        <v>30227</v>
      </c>
      <c r="G137" s="21">
        <v>33511</v>
      </c>
      <c r="H137" s="21">
        <f t="shared" si="2"/>
        <v>90.200232759392435</v>
      </c>
      <c r="J137" s="8" t="s">
        <v>80</v>
      </c>
      <c r="K137" s="8" t="s">
        <v>32</v>
      </c>
      <c r="L137" s="8">
        <v>1803</v>
      </c>
      <c r="M137" s="8">
        <f>L137/SUM(D407:D409)</f>
        <v>0.59860557768924305</v>
      </c>
      <c r="N137" s="8" t="s">
        <v>36</v>
      </c>
    </row>
    <row r="138" spans="1:14">
      <c r="A138" s="10" t="s">
        <v>33</v>
      </c>
      <c r="B138" s="10" t="s">
        <v>53</v>
      </c>
      <c r="C138" s="10" t="s">
        <v>32</v>
      </c>
      <c r="D138" s="10">
        <v>7671</v>
      </c>
      <c r="G138" s="21">
        <v>33511</v>
      </c>
      <c r="H138" s="21">
        <f t="shared" si="2"/>
        <v>0</v>
      </c>
      <c r="J138" s="8" t="s">
        <v>80</v>
      </c>
      <c r="K138" s="8" t="s">
        <v>84</v>
      </c>
      <c r="L138" s="8">
        <v>1598</v>
      </c>
      <c r="M138" s="8">
        <f>L138/SUM(D410:D411)</f>
        <v>0.76349737219302438</v>
      </c>
      <c r="N138" s="8" t="s">
        <v>36</v>
      </c>
    </row>
    <row r="139" spans="1:14">
      <c r="A139" s="10" t="s">
        <v>26</v>
      </c>
      <c r="B139" s="10" t="s">
        <v>53</v>
      </c>
      <c r="C139" s="10" t="s">
        <v>32</v>
      </c>
      <c r="D139" s="10">
        <v>1394</v>
      </c>
      <c r="G139" s="21">
        <v>33511</v>
      </c>
      <c r="H139" s="21">
        <f t="shared" si="2"/>
        <v>0</v>
      </c>
      <c r="J139" s="8" t="s">
        <v>80</v>
      </c>
      <c r="K139" s="8" t="s">
        <v>28</v>
      </c>
      <c r="L139" s="8">
        <v>1796</v>
      </c>
      <c r="M139" s="8">
        <f>L139/SUM(D412:D415)</f>
        <v>0.50791855203619907</v>
      </c>
      <c r="N139" s="8" t="s">
        <v>36</v>
      </c>
    </row>
    <row r="140" spans="1:14">
      <c r="A140" s="10" t="s">
        <v>36</v>
      </c>
      <c r="B140" s="10" t="s">
        <v>53</v>
      </c>
      <c r="C140" s="10" t="s">
        <v>84</v>
      </c>
      <c r="D140" s="10">
        <v>25601</v>
      </c>
      <c r="F140" s="21">
        <v>7671</v>
      </c>
      <c r="G140" s="21">
        <v>33511</v>
      </c>
      <c r="H140" s="21">
        <f t="shared" ref="H140:H203" si="3">(F140/G140)*100</f>
        <v>22.890991017874729</v>
      </c>
      <c r="J140" s="8" t="s">
        <v>81</v>
      </c>
      <c r="K140" s="8" t="s">
        <v>32</v>
      </c>
      <c r="L140" s="8">
        <v>3222</v>
      </c>
      <c r="M140" s="8">
        <f>L140/SUM(D416:D418)</f>
        <v>0.78912564290962528</v>
      </c>
      <c r="N140" s="8" t="s">
        <v>36</v>
      </c>
    </row>
    <row r="141" spans="1:14">
      <c r="A141" s="10" t="s">
        <v>33</v>
      </c>
      <c r="B141" s="10" t="s">
        <v>53</v>
      </c>
      <c r="C141" s="10" t="s">
        <v>84</v>
      </c>
      <c r="D141" s="10">
        <v>5577</v>
      </c>
      <c r="G141" s="21">
        <v>33511</v>
      </c>
      <c r="H141" s="21">
        <f t="shared" si="3"/>
        <v>0</v>
      </c>
      <c r="J141" s="8" t="s">
        <v>81</v>
      </c>
      <c r="K141" s="8" t="s">
        <v>84</v>
      </c>
      <c r="L141" s="8">
        <v>2630</v>
      </c>
      <c r="M141" s="8">
        <f>L141/SUM(D419:D420)</f>
        <v>0.85863532484492333</v>
      </c>
      <c r="N141" s="8" t="s">
        <v>36</v>
      </c>
    </row>
    <row r="142" spans="1:14" ht="30.75">
      <c r="A142" s="10" t="s">
        <v>36</v>
      </c>
      <c r="B142" s="10" t="s">
        <v>53</v>
      </c>
      <c r="C142" s="10" t="s">
        <v>28</v>
      </c>
      <c r="D142" s="10">
        <v>29750</v>
      </c>
      <c r="G142" s="21">
        <v>33511</v>
      </c>
      <c r="H142" s="21">
        <f t="shared" si="3"/>
        <v>0</v>
      </c>
      <c r="J142" s="8" t="s">
        <v>81</v>
      </c>
      <c r="K142" s="8" t="s">
        <v>28</v>
      </c>
      <c r="L142" s="8">
        <v>3176</v>
      </c>
      <c r="M142" s="8">
        <f>L142/SUM(D421:D424)</f>
        <v>0.72198226869743121</v>
      </c>
      <c r="N142" s="8" t="s">
        <v>36</v>
      </c>
    </row>
    <row r="143" spans="1:14" ht="30.75">
      <c r="A143" s="10" t="s">
        <v>33</v>
      </c>
      <c r="B143" s="10" t="s">
        <v>53</v>
      </c>
      <c r="C143" s="10" t="s">
        <v>28</v>
      </c>
      <c r="D143" s="10">
        <v>5132</v>
      </c>
      <c r="F143" s="21">
        <v>1416</v>
      </c>
      <c r="G143" s="21">
        <v>33511</v>
      </c>
      <c r="H143" s="21">
        <f t="shared" si="3"/>
        <v>4.2254782011876699</v>
      </c>
      <c r="J143" s="8" t="s">
        <v>82</v>
      </c>
      <c r="K143" s="8" t="s">
        <v>32</v>
      </c>
      <c r="L143" s="8">
        <v>1678</v>
      </c>
      <c r="M143" s="8">
        <f>L143/SUM(D425:D427)</f>
        <v>0.81062801932367146</v>
      </c>
      <c r="N143" s="8" t="s">
        <v>36</v>
      </c>
    </row>
    <row r="144" spans="1:14" ht="30.75">
      <c r="A144" s="10" t="s">
        <v>26</v>
      </c>
      <c r="B144" s="10" t="s">
        <v>53</v>
      </c>
      <c r="C144" s="10" t="s">
        <v>28</v>
      </c>
      <c r="D144" s="10">
        <v>1416</v>
      </c>
      <c r="G144" s="21">
        <v>33511</v>
      </c>
      <c r="H144" s="21">
        <f t="shared" si="3"/>
        <v>0</v>
      </c>
      <c r="J144" s="8" t="s">
        <v>82</v>
      </c>
      <c r="K144" s="8" t="s">
        <v>84</v>
      </c>
      <c r="L144" s="8">
        <v>1616</v>
      </c>
      <c r="M144" s="8">
        <f>L144/SUM(D428:D429)</f>
        <v>0.91558073654390937</v>
      </c>
      <c r="N144" s="8" t="s">
        <v>36</v>
      </c>
    </row>
    <row r="145" spans="1:14" ht="30.75">
      <c r="A145" s="10" t="s">
        <v>29</v>
      </c>
      <c r="B145" s="10" t="s">
        <v>53</v>
      </c>
      <c r="C145" s="10" t="s">
        <v>28</v>
      </c>
      <c r="D145" s="10">
        <v>1298</v>
      </c>
      <c r="F145" s="21">
        <v>1298</v>
      </c>
      <c r="G145" s="21">
        <v>33511</v>
      </c>
      <c r="H145" s="21">
        <f t="shared" si="3"/>
        <v>3.8733550177553635</v>
      </c>
      <c r="J145" s="8" t="s">
        <v>82</v>
      </c>
      <c r="K145" s="8" t="s">
        <v>28</v>
      </c>
      <c r="L145" s="8">
        <v>1665</v>
      </c>
      <c r="M145" s="8">
        <f>L145/SUM(D430:D433)</f>
        <v>0.76940850277264328</v>
      </c>
      <c r="N145" s="8" t="s">
        <v>36</v>
      </c>
    </row>
    <row r="146" spans="1:14">
      <c r="A146" s="10" t="s">
        <v>36</v>
      </c>
      <c r="B146" s="10" t="s">
        <v>54</v>
      </c>
      <c r="C146" s="10" t="s">
        <v>32</v>
      </c>
      <c r="D146" s="10">
        <v>3817</v>
      </c>
      <c r="E146" s="21">
        <v>3817</v>
      </c>
      <c r="F146" s="21">
        <v>3817</v>
      </c>
      <c r="G146" s="21">
        <v>4560</v>
      </c>
      <c r="H146" s="21">
        <f t="shared" si="3"/>
        <v>83.706140350877192</v>
      </c>
      <c r="J146" s="8" t="s">
        <v>83</v>
      </c>
      <c r="K146" s="8" t="s">
        <v>32</v>
      </c>
      <c r="L146" s="8">
        <v>2098</v>
      </c>
      <c r="M146" s="8">
        <f>L146/SUM(D434:D436)</f>
        <v>0.55590885002649704</v>
      </c>
      <c r="N146" s="8" t="s">
        <v>36</v>
      </c>
    </row>
    <row r="147" spans="1:14">
      <c r="A147" s="10" t="s">
        <v>26</v>
      </c>
      <c r="B147" s="10" t="s">
        <v>54</v>
      </c>
      <c r="C147" s="10" t="s">
        <v>32</v>
      </c>
      <c r="D147" s="10">
        <v>924</v>
      </c>
      <c r="G147" s="21">
        <v>4560</v>
      </c>
      <c r="H147" s="21">
        <f t="shared" si="3"/>
        <v>0</v>
      </c>
      <c r="J147" s="8" t="s">
        <v>83</v>
      </c>
      <c r="K147" s="8" t="s">
        <v>84</v>
      </c>
      <c r="L147" s="8">
        <v>1888</v>
      </c>
      <c r="M147" s="8">
        <f>L147/SUM(D437:D438)</f>
        <v>0.72420406597621789</v>
      </c>
      <c r="N147" s="8" t="s">
        <v>36</v>
      </c>
    </row>
    <row r="148" spans="1:14">
      <c r="A148" s="10" t="s">
        <v>33</v>
      </c>
      <c r="B148" s="10" t="s">
        <v>54</v>
      </c>
      <c r="C148" s="10" t="s">
        <v>32</v>
      </c>
      <c r="D148" s="10">
        <v>477</v>
      </c>
      <c r="G148" s="21">
        <v>4560</v>
      </c>
      <c r="H148" s="21">
        <f t="shared" si="3"/>
        <v>0</v>
      </c>
      <c r="J148" s="8" t="s">
        <v>83</v>
      </c>
      <c r="K148" s="8" t="s">
        <v>28</v>
      </c>
      <c r="L148" s="8">
        <v>2094</v>
      </c>
      <c r="M148" s="8">
        <f>L148/SUM(D439:D442)</f>
        <v>0.46174200661521497</v>
      </c>
      <c r="N148" s="8" t="s">
        <v>36</v>
      </c>
    </row>
    <row r="149" spans="1:14">
      <c r="A149" s="10" t="s">
        <v>36</v>
      </c>
      <c r="B149" s="10" t="s">
        <v>54</v>
      </c>
      <c r="C149" s="10" t="s">
        <v>84</v>
      </c>
      <c r="D149" s="10">
        <v>3288</v>
      </c>
      <c r="F149" s="21">
        <v>941</v>
      </c>
      <c r="G149" s="21">
        <v>4560</v>
      </c>
      <c r="H149" s="21">
        <f t="shared" si="3"/>
        <v>20.635964912280702</v>
      </c>
      <c r="J149" s="8" t="s">
        <v>67</v>
      </c>
      <c r="K149" s="8" t="s">
        <v>32</v>
      </c>
      <c r="L149" s="8">
        <v>229539</v>
      </c>
      <c r="M149" s="8">
        <f>L149/SUM(D272:D274)</f>
        <v>0.65675643197216627</v>
      </c>
      <c r="N149" s="8" t="s">
        <v>36</v>
      </c>
    </row>
    <row r="150" spans="1:14">
      <c r="A150" s="10" t="s">
        <v>33</v>
      </c>
      <c r="B150" s="10" t="s">
        <v>54</v>
      </c>
      <c r="C150" s="10" t="s">
        <v>84</v>
      </c>
      <c r="D150" s="10">
        <v>232</v>
      </c>
      <c r="G150" s="21">
        <v>4560</v>
      </c>
      <c r="H150" s="21">
        <f t="shared" si="3"/>
        <v>0</v>
      </c>
      <c r="J150" s="8" t="s">
        <v>67</v>
      </c>
      <c r="K150" s="8" t="s">
        <v>84</v>
      </c>
      <c r="L150" s="8">
        <v>169157</v>
      </c>
      <c r="M150" s="8">
        <f>L150/SUM(D275:D276)</f>
        <v>0.76539204640576997</v>
      </c>
      <c r="N150" s="8" t="s">
        <v>36</v>
      </c>
    </row>
    <row r="151" spans="1:14" ht="30.75">
      <c r="A151" s="10" t="s">
        <v>36</v>
      </c>
      <c r="B151" s="10" t="s">
        <v>54</v>
      </c>
      <c r="C151" s="10" t="s">
        <v>28</v>
      </c>
      <c r="D151" s="10">
        <v>3701</v>
      </c>
      <c r="F151" s="21">
        <v>477</v>
      </c>
      <c r="G151" s="21">
        <v>4560</v>
      </c>
      <c r="H151" s="21">
        <f t="shared" si="3"/>
        <v>10.460526315789474</v>
      </c>
      <c r="J151" s="8" t="s">
        <v>67</v>
      </c>
      <c r="K151" s="8" t="s">
        <v>28</v>
      </c>
      <c r="L151" s="8">
        <v>227101</v>
      </c>
      <c r="M151" s="8">
        <f>227101/SUM(D277:D280)</f>
        <v>0.58817846773838478</v>
      </c>
      <c r="N151" s="8" t="s">
        <v>36</v>
      </c>
    </row>
    <row r="152" spans="1:14" ht="30.75">
      <c r="A152" s="10" t="s">
        <v>26</v>
      </c>
      <c r="B152" s="10" t="s">
        <v>54</v>
      </c>
      <c r="C152" s="10" t="s">
        <v>28</v>
      </c>
      <c r="D152" s="10">
        <v>941</v>
      </c>
      <c r="F152" s="21">
        <v>361</v>
      </c>
      <c r="G152" s="21">
        <v>4560</v>
      </c>
      <c r="H152" s="21">
        <f t="shared" si="3"/>
        <v>7.9166666666666661</v>
      </c>
    </row>
    <row r="153" spans="1:14" ht="30.75">
      <c r="A153" s="10" t="s">
        <v>29</v>
      </c>
      <c r="B153" s="10" t="s">
        <v>54</v>
      </c>
      <c r="C153" s="10" t="s">
        <v>28</v>
      </c>
      <c r="D153" s="10">
        <v>361</v>
      </c>
      <c r="G153" s="21">
        <v>4560</v>
      </c>
      <c r="H153" s="21">
        <f t="shared" si="3"/>
        <v>0</v>
      </c>
    </row>
    <row r="154" spans="1:14" ht="30.75">
      <c r="A154" s="10" t="s">
        <v>33</v>
      </c>
      <c r="B154" s="10" t="s">
        <v>54</v>
      </c>
      <c r="C154" s="10" t="s">
        <v>28</v>
      </c>
      <c r="D154" s="10">
        <v>229</v>
      </c>
      <c r="G154" s="21">
        <v>4560</v>
      </c>
      <c r="H154" s="21">
        <f t="shared" si="3"/>
        <v>0</v>
      </c>
    </row>
    <row r="155" spans="1:14">
      <c r="A155" s="10" t="s">
        <v>36</v>
      </c>
      <c r="B155" s="10" t="s">
        <v>55</v>
      </c>
      <c r="C155" s="10" t="s">
        <v>32</v>
      </c>
      <c r="D155" s="10">
        <v>20791</v>
      </c>
      <c r="E155" s="21">
        <v>20791</v>
      </c>
      <c r="F155" s="21">
        <v>20791</v>
      </c>
      <c r="G155" s="21">
        <v>22230</v>
      </c>
      <c r="H155" s="21">
        <f t="shared" si="3"/>
        <v>93.526765632028784</v>
      </c>
    </row>
    <row r="156" spans="1:14">
      <c r="A156" s="10" t="s">
        <v>33</v>
      </c>
      <c r="B156" s="10" t="s">
        <v>55</v>
      </c>
      <c r="C156" s="10" t="s">
        <v>32</v>
      </c>
      <c r="D156" s="10">
        <v>5267</v>
      </c>
      <c r="G156" s="21">
        <v>22230</v>
      </c>
      <c r="H156" s="21">
        <f t="shared" si="3"/>
        <v>0</v>
      </c>
    </row>
    <row r="157" spans="1:14">
      <c r="A157" s="10" t="s">
        <v>26</v>
      </c>
      <c r="B157" s="10" t="s">
        <v>55</v>
      </c>
      <c r="C157" s="10" t="s">
        <v>32</v>
      </c>
      <c r="D157" s="10">
        <v>2906</v>
      </c>
      <c r="G157" s="21">
        <v>22230</v>
      </c>
      <c r="H157" s="21">
        <f t="shared" si="3"/>
        <v>0</v>
      </c>
    </row>
    <row r="158" spans="1:14">
      <c r="A158" s="10" t="s">
        <v>36</v>
      </c>
      <c r="B158" s="10" t="s">
        <v>55</v>
      </c>
      <c r="C158" s="10" t="s">
        <v>84</v>
      </c>
      <c r="D158" s="10">
        <v>17621</v>
      </c>
      <c r="F158" s="21">
        <v>5267</v>
      </c>
      <c r="G158" s="21">
        <v>22230</v>
      </c>
      <c r="H158" s="21">
        <f t="shared" si="3"/>
        <v>23.693207377417906</v>
      </c>
    </row>
    <row r="159" spans="1:14">
      <c r="A159" s="10" t="s">
        <v>33</v>
      </c>
      <c r="B159" s="10" t="s">
        <v>55</v>
      </c>
      <c r="C159" s="10" t="s">
        <v>84</v>
      </c>
      <c r="D159" s="10">
        <v>3816</v>
      </c>
      <c r="G159" s="21">
        <v>22230</v>
      </c>
      <c r="H159" s="21">
        <f t="shared" si="3"/>
        <v>0</v>
      </c>
    </row>
    <row r="160" spans="1:14" ht="30.75">
      <c r="A160" s="10" t="s">
        <v>36</v>
      </c>
      <c r="B160" s="10" t="s">
        <v>55</v>
      </c>
      <c r="C160" s="10" t="s">
        <v>28</v>
      </c>
      <c r="D160" s="10">
        <v>20604</v>
      </c>
      <c r="G160" s="21">
        <v>22230</v>
      </c>
      <c r="H160" s="21">
        <f t="shared" si="3"/>
        <v>0</v>
      </c>
    </row>
    <row r="161" spans="1:8" ht="30.75">
      <c r="A161" s="10" t="s">
        <v>33</v>
      </c>
      <c r="B161" s="10" t="s">
        <v>55</v>
      </c>
      <c r="C161" s="10" t="s">
        <v>28</v>
      </c>
      <c r="D161" s="10">
        <v>3628</v>
      </c>
      <c r="F161" s="21">
        <v>3071</v>
      </c>
      <c r="G161" s="21">
        <v>22230</v>
      </c>
      <c r="H161" s="21">
        <f t="shared" si="3"/>
        <v>13.814664867296447</v>
      </c>
    </row>
    <row r="162" spans="1:8" ht="30.75">
      <c r="A162" s="10" t="s">
        <v>29</v>
      </c>
      <c r="B162" s="10" t="s">
        <v>55</v>
      </c>
      <c r="C162" s="10" t="s">
        <v>28</v>
      </c>
      <c r="D162" s="10">
        <v>3071</v>
      </c>
      <c r="F162" s="21">
        <v>2946</v>
      </c>
      <c r="G162" s="21">
        <v>22230</v>
      </c>
      <c r="H162" s="21">
        <f t="shared" si="3"/>
        <v>13.252361673414306</v>
      </c>
    </row>
    <row r="163" spans="1:8" ht="30.75">
      <c r="A163" s="10" t="s">
        <v>26</v>
      </c>
      <c r="B163" s="10" t="s">
        <v>55</v>
      </c>
      <c r="C163" s="10" t="s">
        <v>28</v>
      </c>
      <c r="D163" s="10">
        <v>2946</v>
      </c>
      <c r="G163" s="21">
        <v>22230</v>
      </c>
      <c r="H163" s="21">
        <f t="shared" si="3"/>
        <v>0</v>
      </c>
    </row>
    <row r="164" spans="1:8">
      <c r="A164" s="10" t="s">
        <v>36</v>
      </c>
      <c r="B164" s="10" t="s">
        <v>56</v>
      </c>
      <c r="C164" s="10" t="s">
        <v>32</v>
      </c>
      <c r="D164" s="10">
        <v>726</v>
      </c>
      <c r="E164" s="21">
        <v>726</v>
      </c>
      <c r="F164" s="21">
        <v>726</v>
      </c>
      <c r="G164" s="21">
        <v>783</v>
      </c>
      <c r="H164" s="21">
        <f t="shared" si="3"/>
        <v>92.720306513409966</v>
      </c>
    </row>
    <row r="165" spans="1:8">
      <c r="A165" s="10" t="s">
        <v>33</v>
      </c>
      <c r="B165" s="10" t="s">
        <v>56</v>
      </c>
      <c r="C165" s="10" t="s">
        <v>32</v>
      </c>
      <c r="D165" s="10">
        <v>243</v>
      </c>
      <c r="G165" s="21">
        <v>783</v>
      </c>
      <c r="H165" s="21">
        <f t="shared" si="3"/>
        <v>0</v>
      </c>
    </row>
    <row r="166" spans="1:8">
      <c r="A166" s="10" t="s">
        <v>26</v>
      </c>
      <c r="B166" s="10" t="s">
        <v>56</v>
      </c>
      <c r="C166" s="10" t="s">
        <v>32</v>
      </c>
      <c r="D166" s="10">
        <v>31</v>
      </c>
      <c r="G166" s="21">
        <v>783</v>
      </c>
      <c r="H166" s="21">
        <f t="shared" si="3"/>
        <v>0</v>
      </c>
    </row>
    <row r="167" spans="1:8">
      <c r="A167" s="10" t="s">
        <v>36</v>
      </c>
      <c r="B167" s="10" t="s">
        <v>56</v>
      </c>
      <c r="C167" s="10" t="s">
        <v>84</v>
      </c>
      <c r="D167" s="10">
        <v>680</v>
      </c>
      <c r="F167" s="21">
        <v>243</v>
      </c>
      <c r="G167" s="21">
        <v>783</v>
      </c>
      <c r="H167" s="21">
        <f t="shared" si="3"/>
        <v>31.03448275862069</v>
      </c>
    </row>
    <row r="168" spans="1:8">
      <c r="A168" s="10" t="s">
        <v>33</v>
      </c>
      <c r="B168" s="10" t="s">
        <v>56</v>
      </c>
      <c r="C168" s="10" t="s">
        <v>84</v>
      </c>
      <c r="D168" s="10">
        <v>171</v>
      </c>
      <c r="G168" s="21">
        <v>783</v>
      </c>
      <c r="H168" s="21">
        <f t="shared" si="3"/>
        <v>0</v>
      </c>
    </row>
    <row r="169" spans="1:8" ht="30.75">
      <c r="A169" s="10" t="s">
        <v>36</v>
      </c>
      <c r="B169" s="10" t="s">
        <v>56</v>
      </c>
      <c r="C169" s="10" t="s">
        <v>28</v>
      </c>
      <c r="D169" s="10">
        <v>717</v>
      </c>
      <c r="G169" s="21">
        <v>783</v>
      </c>
      <c r="H169" s="21">
        <f t="shared" si="3"/>
        <v>0</v>
      </c>
    </row>
    <row r="170" spans="1:8" ht="30.75">
      <c r="A170" s="10" t="s">
        <v>33</v>
      </c>
      <c r="B170" s="10" t="s">
        <v>56</v>
      </c>
      <c r="C170" s="10" t="s">
        <v>28</v>
      </c>
      <c r="D170" s="10">
        <v>155</v>
      </c>
      <c r="F170" s="21">
        <v>52</v>
      </c>
      <c r="G170" s="21">
        <v>783</v>
      </c>
      <c r="H170" s="21">
        <f t="shared" si="3"/>
        <v>6.6411238825031926</v>
      </c>
    </row>
    <row r="171" spans="1:8" ht="30.75">
      <c r="A171" s="10" t="s">
        <v>29</v>
      </c>
      <c r="B171" s="10" t="s">
        <v>56</v>
      </c>
      <c r="C171" s="10" t="s">
        <v>28</v>
      </c>
      <c r="D171" s="10">
        <v>52</v>
      </c>
      <c r="F171" s="21">
        <v>32</v>
      </c>
      <c r="G171" s="21">
        <v>783</v>
      </c>
      <c r="H171" s="21">
        <f t="shared" si="3"/>
        <v>4.0868454661558111</v>
      </c>
    </row>
    <row r="172" spans="1:8" ht="30.75">
      <c r="A172" s="10" t="s">
        <v>26</v>
      </c>
      <c r="B172" s="10" t="s">
        <v>56</v>
      </c>
      <c r="C172" s="10" t="s">
        <v>28</v>
      </c>
      <c r="D172" s="10">
        <v>32</v>
      </c>
      <c r="G172" s="21">
        <v>783</v>
      </c>
      <c r="H172" s="21">
        <f t="shared" si="3"/>
        <v>0</v>
      </c>
    </row>
    <row r="173" spans="1:8">
      <c r="A173" s="10" t="s">
        <v>36</v>
      </c>
      <c r="B173" s="10" t="s">
        <v>57</v>
      </c>
      <c r="C173" s="10" t="s">
        <v>32</v>
      </c>
      <c r="D173" s="10">
        <v>16683</v>
      </c>
      <c r="E173" s="21">
        <v>16683</v>
      </c>
      <c r="F173" s="21">
        <v>16683</v>
      </c>
      <c r="G173" s="21">
        <v>17997</v>
      </c>
      <c r="H173" s="21">
        <f t="shared" si="3"/>
        <v>92.698783130521761</v>
      </c>
    </row>
    <row r="174" spans="1:8">
      <c r="A174" s="10" t="s">
        <v>33</v>
      </c>
      <c r="B174" s="10" t="s">
        <v>57</v>
      </c>
      <c r="C174" s="10" t="s">
        <v>32</v>
      </c>
      <c r="D174" s="10">
        <v>4911</v>
      </c>
      <c r="G174" s="21">
        <v>17997</v>
      </c>
      <c r="H174" s="21">
        <f t="shared" si="3"/>
        <v>0</v>
      </c>
    </row>
    <row r="175" spans="1:8">
      <c r="A175" s="10" t="s">
        <v>26</v>
      </c>
      <c r="B175" s="10" t="s">
        <v>57</v>
      </c>
      <c r="C175" s="10" t="s">
        <v>32</v>
      </c>
      <c r="D175" s="10">
        <v>190</v>
      </c>
      <c r="G175" s="21">
        <v>17997</v>
      </c>
      <c r="H175" s="21">
        <f t="shared" si="3"/>
        <v>0</v>
      </c>
    </row>
    <row r="176" spans="1:8">
      <c r="A176" s="10" t="s">
        <v>36</v>
      </c>
      <c r="B176" s="10" t="s">
        <v>57</v>
      </c>
      <c r="C176" s="10" t="s">
        <v>84</v>
      </c>
      <c r="D176" s="10">
        <v>15720</v>
      </c>
      <c r="F176" s="21">
        <v>4911</v>
      </c>
      <c r="G176" s="21">
        <v>17997</v>
      </c>
      <c r="H176" s="21">
        <f t="shared" si="3"/>
        <v>27.287881313552258</v>
      </c>
    </row>
    <row r="177" spans="1:8">
      <c r="A177" s="10" t="s">
        <v>33</v>
      </c>
      <c r="B177" s="10" t="s">
        <v>57</v>
      </c>
      <c r="C177" s="10" t="s">
        <v>84</v>
      </c>
      <c r="D177" s="10">
        <v>2632</v>
      </c>
      <c r="G177" s="21">
        <v>17997</v>
      </c>
      <c r="H177" s="21">
        <f t="shared" si="3"/>
        <v>0</v>
      </c>
    </row>
    <row r="178" spans="1:8" ht="30.75">
      <c r="A178" s="10" t="s">
        <v>36</v>
      </c>
      <c r="B178" s="10" t="s">
        <v>57</v>
      </c>
      <c r="C178" s="10" t="s">
        <v>28</v>
      </c>
      <c r="D178" s="10">
        <v>16431</v>
      </c>
      <c r="G178" s="21">
        <v>17997</v>
      </c>
      <c r="H178" s="21">
        <f t="shared" si="3"/>
        <v>0</v>
      </c>
    </row>
    <row r="179" spans="1:8" ht="30.75">
      <c r="A179" s="10" t="s">
        <v>33</v>
      </c>
      <c r="B179" s="10" t="s">
        <v>57</v>
      </c>
      <c r="C179" s="10" t="s">
        <v>28</v>
      </c>
      <c r="D179" s="10">
        <v>2570</v>
      </c>
      <c r="F179" s="21">
        <v>317</v>
      </c>
      <c r="G179" s="21">
        <v>17997</v>
      </c>
      <c r="H179" s="21">
        <f t="shared" si="3"/>
        <v>1.7614046785575372</v>
      </c>
    </row>
    <row r="180" spans="1:8" ht="30.75">
      <c r="A180" s="10" t="s">
        <v>29</v>
      </c>
      <c r="B180" s="10" t="s">
        <v>57</v>
      </c>
      <c r="C180" s="10" t="s">
        <v>28</v>
      </c>
      <c r="D180" s="10">
        <v>317</v>
      </c>
      <c r="F180" s="21">
        <v>190</v>
      </c>
      <c r="G180" s="21">
        <v>17997</v>
      </c>
      <c r="H180" s="21">
        <f t="shared" si="3"/>
        <v>1.0557315108073568</v>
      </c>
    </row>
    <row r="181" spans="1:8" ht="30.75">
      <c r="A181" s="10" t="s">
        <v>26</v>
      </c>
      <c r="B181" s="10" t="s">
        <v>57</v>
      </c>
      <c r="C181" s="10" t="s">
        <v>28</v>
      </c>
      <c r="D181" s="10">
        <v>190</v>
      </c>
      <c r="G181" s="21">
        <v>17997</v>
      </c>
      <c r="H181" s="21">
        <f t="shared" si="3"/>
        <v>0</v>
      </c>
    </row>
    <row r="182" spans="1:8">
      <c r="A182" s="10" t="s">
        <v>36</v>
      </c>
      <c r="B182" s="10" t="s">
        <v>34</v>
      </c>
      <c r="C182" s="10" t="s">
        <v>32</v>
      </c>
      <c r="D182" s="10">
        <v>5508</v>
      </c>
      <c r="E182" s="21">
        <v>5508</v>
      </c>
      <c r="F182" s="21">
        <v>5508</v>
      </c>
      <c r="G182" s="21">
        <v>5708</v>
      </c>
      <c r="H182" s="21">
        <f t="shared" si="3"/>
        <v>96.496145760336375</v>
      </c>
    </row>
    <row r="183" spans="1:8">
      <c r="A183" s="10" t="s">
        <v>33</v>
      </c>
      <c r="B183" s="10" t="s">
        <v>34</v>
      </c>
      <c r="C183" s="10" t="s">
        <v>32</v>
      </c>
      <c r="D183" s="10">
        <v>3290</v>
      </c>
      <c r="G183" s="21">
        <v>5708</v>
      </c>
      <c r="H183" s="21">
        <f t="shared" si="3"/>
        <v>0</v>
      </c>
    </row>
    <row r="184" spans="1:8">
      <c r="A184" s="10" t="s">
        <v>26</v>
      </c>
      <c r="B184" s="10" t="s">
        <v>34</v>
      </c>
      <c r="C184" s="10" t="s">
        <v>32</v>
      </c>
      <c r="D184" s="10">
        <v>48</v>
      </c>
      <c r="G184" s="21">
        <v>5708</v>
      </c>
      <c r="H184" s="21">
        <f t="shared" si="3"/>
        <v>0</v>
      </c>
    </row>
    <row r="185" spans="1:8">
      <c r="A185" s="10" t="s">
        <v>36</v>
      </c>
      <c r="B185" s="10" t="s">
        <v>34</v>
      </c>
      <c r="C185" s="10" t="s">
        <v>84</v>
      </c>
      <c r="D185" s="10">
        <v>5245</v>
      </c>
      <c r="F185" s="21">
        <v>3290</v>
      </c>
      <c r="G185" s="21">
        <v>5708</v>
      </c>
      <c r="H185" s="21">
        <f t="shared" si="3"/>
        <v>57.638402242466711</v>
      </c>
    </row>
    <row r="186" spans="1:8">
      <c r="A186" s="10" t="s">
        <v>33</v>
      </c>
      <c r="B186" s="10" t="s">
        <v>34</v>
      </c>
      <c r="C186" s="10" t="s">
        <v>84</v>
      </c>
      <c r="D186" s="10">
        <v>2515</v>
      </c>
      <c r="G186" s="21">
        <v>5708</v>
      </c>
      <c r="H186" s="21">
        <f t="shared" si="3"/>
        <v>0</v>
      </c>
    </row>
    <row r="187" spans="1:8" ht="30.75">
      <c r="A187" s="10" t="s">
        <v>36</v>
      </c>
      <c r="B187" s="10" t="s">
        <v>34</v>
      </c>
      <c r="C187" s="10" t="s">
        <v>28</v>
      </c>
      <c r="D187" s="10">
        <v>5468</v>
      </c>
      <c r="G187" s="21">
        <v>5708</v>
      </c>
      <c r="H187" s="21">
        <f t="shared" si="3"/>
        <v>0</v>
      </c>
    </row>
    <row r="188" spans="1:8" ht="30.75">
      <c r="A188" s="10" t="s">
        <v>33</v>
      </c>
      <c r="B188" s="10" t="s">
        <v>34</v>
      </c>
      <c r="C188" s="10" t="s">
        <v>28</v>
      </c>
      <c r="D188" s="10">
        <v>2377</v>
      </c>
      <c r="F188" s="21">
        <v>88</v>
      </c>
      <c r="G188" s="21">
        <v>5708</v>
      </c>
      <c r="H188" s="21">
        <f t="shared" si="3"/>
        <v>1.5416958654519972</v>
      </c>
    </row>
    <row r="189" spans="1:8" ht="30.75">
      <c r="A189" s="10" t="s">
        <v>29</v>
      </c>
      <c r="B189" s="10" t="s">
        <v>34</v>
      </c>
      <c r="C189" s="10" t="s">
        <v>28</v>
      </c>
      <c r="D189" s="10">
        <v>88</v>
      </c>
      <c r="F189" s="21">
        <v>48</v>
      </c>
      <c r="G189" s="21">
        <v>5708</v>
      </c>
      <c r="H189" s="21">
        <f t="shared" si="3"/>
        <v>0.84092501751927129</v>
      </c>
    </row>
    <row r="190" spans="1:8" ht="30.75">
      <c r="A190" s="10" t="s">
        <v>26</v>
      </c>
      <c r="B190" s="10" t="s">
        <v>34</v>
      </c>
      <c r="C190" s="10" t="s">
        <v>28</v>
      </c>
      <c r="D190" s="10">
        <v>48</v>
      </c>
      <c r="G190" s="21">
        <v>5708</v>
      </c>
      <c r="H190" s="21">
        <f t="shared" si="3"/>
        <v>0</v>
      </c>
    </row>
    <row r="191" spans="1:8">
      <c r="A191" s="10" t="s">
        <v>36</v>
      </c>
      <c r="B191" s="10" t="s">
        <v>58</v>
      </c>
      <c r="C191" s="10" t="s">
        <v>32</v>
      </c>
      <c r="D191" s="10">
        <v>9926</v>
      </c>
      <c r="E191" s="21">
        <v>9926</v>
      </c>
      <c r="F191" s="21">
        <v>9926</v>
      </c>
      <c r="G191" s="21">
        <v>10651</v>
      </c>
      <c r="H191" s="21">
        <f t="shared" si="3"/>
        <v>93.193127405877391</v>
      </c>
    </row>
    <row r="192" spans="1:8">
      <c r="A192" s="10" t="s">
        <v>33</v>
      </c>
      <c r="B192" s="10" t="s">
        <v>58</v>
      </c>
      <c r="C192" s="10" t="s">
        <v>32</v>
      </c>
      <c r="D192" s="10">
        <v>3936</v>
      </c>
      <c r="G192" s="21">
        <v>10651</v>
      </c>
      <c r="H192" s="21">
        <f t="shared" si="3"/>
        <v>0</v>
      </c>
    </row>
    <row r="193" spans="1:8">
      <c r="A193" s="10" t="s">
        <v>26</v>
      </c>
      <c r="B193" s="10" t="s">
        <v>58</v>
      </c>
      <c r="C193" s="10" t="s">
        <v>32</v>
      </c>
      <c r="D193" s="10">
        <v>259</v>
      </c>
      <c r="G193" s="21">
        <v>10651</v>
      </c>
      <c r="H193" s="21">
        <f t="shared" si="3"/>
        <v>0</v>
      </c>
    </row>
    <row r="194" spans="1:8">
      <c r="A194" s="10" t="s">
        <v>36</v>
      </c>
      <c r="B194" s="10" t="s">
        <v>58</v>
      </c>
      <c r="C194" s="10" t="s">
        <v>84</v>
      </c>
      <c r="D194" s="10">
        <v>9124</v>
      </c>
      <c r="F194" s="21">
        <v>3936</v>
      </c>
      <c r="G194" s="21">
        <v>10651</v>
      </c>
      <c r="H194" s="21">
        <f t="shared" si="3"/>
        <v>36.954276593747068</v>
      </c>
    </row>
    <row r="195" spans="1:8">
      <c r="A195" s="10" t="s">
        <v>33</v>
      </c>
      <c r="B195" s="10" t="s">
        <v>58</v>
      </c>
      <c r="C195" s="10" t="s">
        <v>84</v>
      </c>
      <c r="D195" s="10">
        <v>2746</v>
      </c>
      <c r="G195" s="21">
        <v>10651</v>
      </c>
      <c r="H195" s="21">
        <f t="shared" si="3"/>
        <v>0</v>
      </c>
    </row>
    <row r="196" spans="1:8" ht="30.75">
      <c r="A196" s="10" t="s">
        <v>36</v>
      </c>
      <c r="B196" s="10" t="s">
        <v>58</v>
      </c>
      <c r="C196" s="10" t="s">
        <v>28</v>
      </c>
      <c r="D196" s="10">
        <v>9799</v>
      </c>
      <c r="G196" s="21">
        <v>10651</v>
      </c>
      <c r="H196" s="21">
        <f t="shared" si="3"/>
        <v>0</v>
      </c>
    </row>
    <row r="197" spans="1:8" ht="30.75">
      <c r="A197" s="10" t="s">
        <v>33</v>
      </c>
      <c r="B197" s="10" t="s">
        <v>58</v>
      </c>
      <c r="C197" s="10" t="s">
        <v>28</v>
      </c>
      <c r="D197" s="10">
        <v>2585</v>
      </c>
      <c r="F197" s="21">
        <v>418</v>
      </c>
      <c r="G197" s="21">
        <v>10651</v>
      </c>
      <c r="H197" s="21">
        <f t="shared" si="3"/>
        <v>3.9245141301286264</v>
      </c>
    </row>
    <row r="198" spans="1:8" ht="30.75">
      <c r="A198" s="10" t="s">
        <v>29</v>
      </c>
      <c r="B198" s="10" t="s">
        <v>58</v>
      </c>
      <c r="C198" s="10" t="s">
        <v>28</v>
      </c>
      <c r="D198" s="10">
        <v>418</v>
      </c>
      <c r="F198" s="21">
        <v>262</v>
      </c>
      <c r="G198" s="21">
        <v>10651</v>
      </c>
      <c r="H198" s="21">
        <f t="shared" si="3"/>
        <v>2.4598629236691387</v>
      </c>
    </row>
    <row r="199" spans="1:8" ht="30.75">
      <c r="A199" s="10" t="s">
        <v>26</v>
      </c>
      <c r="B199" s="10" t="s">
        <v>58</v>
      </c>
      <c r="C199" s="10" t="s">
        <v>28</v>
      </c>
      <c r="D199" s="10">
        <v>262</v>
      </c>
      <c r="G199" s="21">
        <v>10651</v>
      </c>
      <c r="H199" s="21">
        <f t="shared" si="3"/>
        <v>0</v>
      </c>
    </row>
    <row r="200" spans="1:8">
      <c r="A200" s="10" t="s">
        <v>36</v>
      </c>
      <c r="B200" s="10" t="s">
        <v>59</v>
      </c>
      <c r="C200" s="10" t="s">
        <v>32</v>
      </c>
      <c r="D200" s="10">
        <v>1657</v>
      </c>
      <c r="E200" s="21">
        <v>1657</v>
      </c>
      <c r="F200" s="21">
        <v>1657</v>
      </c>
      <c r="G200" s="21">
        <v>1775</v>
      </c>
      <c r="H200" s="21">
        <f t="shared" si="3"/>
        <v>93.352112676056336</v>
      </c>
    </row>
    <row r="201" spans="1:8">
      <c r="A201" s="10" t="s">
        <v>33</v>
      </c>
      <c r="B201" s="10" t="s">
        <v>59</v>
      </c>
      <c r="C201" s="10" t="s">
        <v>32</v>
      </c>
      <c r="D201" s="10">
        <v>656</v>
      </c>
      <c r="G201" s="21">
        <v>1775</v>
      </c>
      <c r="H201" s="21">
        <f t="shared" si="3"/>
        <v>0</v>
      </c>
    </row>
    <row r="202" spans="1:8">
      <c r="A202" s="10" t="s">
        <v>26</v>
      </c>
      <c r="B202" s="10" t="s">
        <v>59</v>
      </c>
      <c r="C202" s="10" t="s">
        <v>32</v>
      </c>
      <c r="D202" s="10">
        <v>31</v>
      </c>
      <c r="G202" s="21">
        <v>1775</v>
      </c>
      <c r="H202" s="21">
        <f t="shared" si="3"/>
        <v>0</v>
      </c>
    </row>
    <row r="203" spans="1:8">
      <c r="A203" s="10" t="s">
        <v>36</v>
      </c>
      <c r="B203" s="10" t="s">
        <v>59</v>
      </c>
      <c r="C203" s="10" t="s">
        <v>84</v>
      </c>
      <c r="D203" s="10">
        <v>1546</v>
      </c>
      <c r="F203" s="21">
        <v>656</v>
      </c>
      <c r="G203" s="21">
        <v>1775</v>
      </c>
      <c r="H203" s="21">
        <f t="shared" si="3"/>
        <v>36.95774647887324</v>
      </c>
    </row>
    <row r="204" spans="1:8">
      <c r="A204" s="10" t="s">
        <v>33</v>
      </c>
      <c r="B204" s="10" t="s">
        <v>59</v>
      </c>
      <c r="C204" s="10" t="s">
        <v>84</v>
      </c>
      <c r="D204" s="10">
        <v>416</v>
      </c>
      <c r="G204" s="21">
        <v>1775</v>
      </c>
      <c r="H204" s="21">
        <f t="shared" ref="H204:H267" si="4">(F204/G204)*100</f>
        <v>0</v>
      </c>
    </row>
    <row r="205" spans="1:8" ht="30.75">
      <c r="A205" s="10" t="s">
        <v>36</v>
      </c>
      <c r="B205" s="10" t="s">
        <v>59</v>
      </c>
      <c r="C205" s="10" t="s">
        <v>28</v>
      </c>
      <c r="D205" s="10">
        <v>1639</v>
      </c>
      <c r="G205" s="21">
        <v>1775</v>
      </c>
      <c r="H205" s="21">
        <f t="shared" si="4"/>
        <v>0</v>
      </c>
    </row>
    <row r="206" spans="1:8" ht="30.75">
      <c r="A206" s="10" t="s">
        <v>33</v>
      </c>
      <c r="B206" s="10" t="s">
        <v>59</v>
      </c>
      <c r="C206" s="10" t="s">
        <v>28</v>
      </c>
      <c r="D206" s="10">
        <v>364</v>
      </c>
      <c r="F206" s="21">
        <v>52</v>
      </c>
      <c r="G206" s="21">
        <v>1775</v>
      </c>
      <c r="H206" s="21">
        <f t="shared" si="4"/>
        <v>2.9295774647887325</v>
      </c>
    </row>
    <row r="207" spans="1:8" ht="30.75">
      <c r="A207" s="10" t="s">
        <v>29</v>
      </c>
      <c r="B207" s="10" t="s">
        <v>59</v>
      </c>
      <c r="C207" s="10" t="s">
        <v>28</v>
      </c>
      <c r="D207" s="10">
        <v>52</v>
      </c>
      <c r="F207" s="21">
        <v>31</v>
      </c>
      <c r="G207" s="21">
        <v>1775</v>
      </c>
      <c r="H207" s="21">
        <f t="shared" si="4"/>
        <v>1.7464788732394365</v>
      </c>
    </row>
    <row r="208" spans="1:8" ht="30.75">
      <c r="A208" s="10" t="s">
        <v>26</v>
      </c>
      <c r="B208" s="10" t="s">
        <v>59</v>
      </c>
      <c r="C208" s="10" t="s">
        <v>28</v>
      </c>
      <c r="D208" s="10">
        <v>31</v>
      </c>
      <c r="G208" s="21">
        <v>1775</v>
      </c>
      <c r="H208" s="21">
        <f t="shared" si="4"/>
        <v>0</v>
      </c>
    </row>
    <row r="209" spans="1:8">
      <c r="A209" s="10" t="s">
        <v>36</v>
      </c>
      <c r="B209" s="10" t="s">
        <v>60</v>
      </c>
      <c r="C209" s="10" t="s">
        <v>32</v>
      </c>
      <c r="D209" s="10">
        <v>351</v>
      </c>
      <c r="E209" s="21">
        <v>351</v>
      </c>
      <c r="F209" s="21">
        <v>351</v>
      </c>
      <c r="G209" s="21">
        <v>435</v>
      </c>
      <c r="H209" s="21">
        <f t="shared" si="4"/>
        <v>80.689655172413794</v>
      </c>
    </row>
    <row r="210" spans="1:8">
      <c r="A210" s="10" t="s">
        <v>33</v>
      </c>
      <c r="B210" s="10" t="s">
        <v>60</v>
      </c>
      <c r="C210" s="10" t="s">
        <v>32</v>
      </c>
      <c r="D210" s="10">
        <v>69</v>
      </c>
      <c r="G210" s="21">
        <v>435</v>
      </c>
      <c r="H210" s="21">
        <f t="shared" si="4"/>
        <v>0</v>
      </c>
    </row>
    <row r="211" spans="1:8">
      <c r="A211" s="10" t="s">
        <v>26</v>
      </c>
      <c r="B211" s="10" t="s">
        <v>60</v>
      </c>
      <c r="C211" s="10" t="s">
        <v>32</v>
      </c>
      <c r="D211" s="10">
        <v>26</v>
      </c>
      <c r="G211" s="21">
        <v>435</v>
      </c>
      <c r="H211" s="21">
        <f t="shared" si="4"/>
        <v>0</v>
      </c>
    </row>
    <row r="212" spans="1:8">
      <c r="A212" s="10" t="s">
        <v>36</v>
      </c>
      <c r="B212" s="10" t="s">
        <v>60</v>
      </c>
      <c r="C212" s="10" t="s">
        <v>84</v>
      </c>
      <c r="D212" s="10">
        <v>290</v>
      </c>
      <c r="F212" s="21">
        <v>69</v>
      </c>
      <c r="G212" s="21">
        <v>435</v>
      </c>
      <c r="H212" s="21">
        <f t="shared" si="4"/>
        <v>15.862068965517242</v>
      </c>
    </row>
    <row r="213" spans="1:8">
      <c r="A213" s="10" t="s">
        <v>33</v>
      </c>
      <c r="B213" s="10" t="s">
        <v>60</v>
      </c>
      <c r="C213" s="10" t="s">
        <v>84</v>
      </c>
      <c r="D213" s="10">
        <v>49</v>
      </c>
      <c r="G213" s="21">
        <v>435</v>
      </c>
      <c r="H213" s="21">
        <f t="shared" si="4"/>
        <v>0</v>
      </c>
    </row>
    <row r="214" spans="1:8" ht="30.75">
      <c r="A214" s="10" t="s">
        <v>36</v>
      </c>
      <c r="B214" s="10" t="s">
        <v>60</v>
      </c>
      <c r="C214" s="10" t="s">
        <v>28</v>
      </c>
      <c r="D214" s="10">
        <v>335</v>
      </c>
      <c r="G214" s="21">
        <v>435</v>
      </c>
      <c r="H214" s="21">
        <f t="shared" si="4"/>
        <v>0</v>
      </c>
    </row>
    <row r="215" spans="1:8" ht="30.75">
      <c r="A215" s="10" t="s">
        <v>33</v>
      </c>
      <c r="B215" s="10" t="s">
        <v>60</v>
      </c>
      <c r="C215" s="10" t="s">
        <v>28</v>
      </c>
      <c r="D215" s="10">
        <v>47</v>
      </c>
      <c r="F215" s="21">
        <v>28</v>
      </c>
      <c r="G215" s="21">
        <v>435</v>
      </c>
      <c r="H215" s="21">
        <f t="shared" si="4"/>
        <v>6.4367816091954024</v>
      </c>
    </row>
    <row r="216" spans="1:8" ht="30.75">
      <c r="A216" s="10" t="s">
        <v>29</v>
      </c>
      <c r="B216" s="10" t="s">
        <v>60</v>
      </c>
      <c r="C216" s="10" t="s">
        <v>28</v>
      </c>
      <c r="D216" s="10">
        <v>28</v>
      </c>
      <c r="F216" s="21">
        <v>26</v>
      </c>
      <c r="G216" s="21">
        <v>435</v>
      </c>
      <c r="H216" s="21">
        <f t="shared" si="4"/>
        <v>5.9770114942528734</v>
      </c>
    </row>
    <row r="217" spans="1:8" ht="30.75">
      <c r="A217" s="10" t="s">
        <v>26</v>
      </c>
      <c r="B217" s="10" t="s">
        <v>60</v>
      </c>
      <c r="C217" s="10" t="s">
        <v>28</v>
      </c>
      <c r="D217" s="10">
        <v>26</v>
      </c>
      <c r="G217" s="21">
        <v>435</v>
      </c>
      <c r="H217" s="21">
        <f t="shared" si="4"/>
        <v>0</v>
      </c>
    </row>
    <row r="218" spans="1:8">
      <c r="A218" s="10" t="s">
        <v>36</v>
      </c>
      <c r="B218" s="10" t="s">
        <v>61</v>
      </c>
      <c r="C218" s="10" t="s">
        <v>32</v>
      </c>
      <c r="D218" s="10">
        <v>13822</v>
      </c>
      <c r="E218" s="21">
        <v>13822</v>
      </c>
      <c r="F218" s="21">
        <v>13822</v>
      </c>
      <c r="G218" s="21">
        <v>14721</v>
      </c>
      <c r="H218" s="21">
        <f t="shared" si="4"/>
        <v>93.893077915902452</v>
      </c>
    </row>
    <row r="219" spans="1:8">
      <c r="A219" s="10" t="s">
        <v>33</v>
      </c>
      <c r="B219" s="10" t="s">
        <v>61</v>
      </c>
      <c r="C219" s="10" t="s">
        <v>32</v>
      </c>
      <c r="D219" s="10">
        <v>4465</v>
      </c>
      <c r="G219" s="21">
        <v>14721</v>
      </c>
      <c r="H219" s="21">
        <f t="shared" si="4"/>
        <v>0</v>
      </c>
    </row>
    <row r="220" spans="1:8">
      <c r="A220" s="10" t="s">
        <v>26</v>
      </c>
      <c r="B220" s="10" t="s">
        <v>61</v>
      </c>
      <c r="C220" s="10" t="s">
        <v>32</v>
      </c>
      <c r="D220" s="10">
        <v>643</v>
      </c>
      <c r="G220" s="21">
        <v>14721</v>
      </c>
      <c r="H220" s="21">
        <f t="shared" si="4"/>
        <v>0</v>
      </c>
    </row>
    <row r="221" spans="1:8">
      <c r="A221" s="10" t="s">
        <v>36</v>
      </c>
      <c r="B221" s="10" t="s">
        <v>61</v>
      </c>
      <c r="C221" s="10" t="s">
        <v>84</v>
      </c>
      <c r="D221" s="10">
        <v>12142</v>
      </c>
      <c r="F221" s="21">
        <v>4465</v>
      </c>
      <c r="G221" s="21">
        <v>14721</v>
      </c>
      <c r="H221" s="21">
        <f t="shared" si="4"/>
        <v>30.330819917125197</v>
      </c>
    </row>
    <row r="222" spans="1:8">
      <c r="A222" s="10" t="s">
        <v>33</v>
      </c>
      <c r="B222" s="10" t="s">
        <v>61</v>
      </c>
      <c r="C222" s="10" t="s">
        <v>84</v>
      </c>
      <c r="D222" s="10">
        <v>3203</v>
      </c>
      <c r="G222" s="21">
        <v>14721</v>
      </c>
      <c r="H222" s="21">
        <f t="shared" si="4"/>
        <v>0</v>
      </c>
    </row>
    <row r="223" spans="1:8" ht="30.75">
      <c r="A223" s="10" t="s">
        <v>36</v>
      </c>
      <c r="B223" s="10" t="s">
        <v>61</v>
      </c>
      <c r="C223" s="10" t="s">
        <v>28</v>
      </c>
      <c r="D223" s="10">
        <v>13681</v>
      </c>
      <c r="G223" s="21">
        <v>14721</v>
      </c>
      <c r="H223" s="21">
        <f t="shared" si="4"/>
        <v>0</v>
      </c>
    </row>
    <row r="224" spans="1:8" ht="30.75">
      <c r="A224" s="10" t="s">
        <v>33</v>
      </c>
      <c r="B224" s="10" t="s">
        <v>61</v>
      </c>
      <c r="C224" s="10" t="s">
        <v>28</v>
      </c>
      <c r="D224" s="10">
        <v>2989</v>
      </c>
      <c r="F224" s="21">
        <v>850</v>
      </c>
      <c r="G224" s="21">
        <v>14721</v>
      </c>
      <c r="H224" s="21">
        <f t="shared" si="4"/>
        <v>5.7740642619387277</v>
      </c>
    </row>
    <row r="225" spans="1:8" ht="30.75">
      <c r="A225" s="10" t="s">
        <v>29</v>
      </c>
      <c r="B225" s="10" t="s">
        <v>61</v>
      </c>
      <c r="C225" s="10" t="s">
        <v>28</v>
      </c>
      <c r="D225" s="10">
        <v>850</v>
      </c>
      <c r="F225" s="21">
        <v>654</v>
      </c>
      <c r="G225" s="21">
        <v>14721</v>
      </c>
      <c r="H225" s="21">
        <f t="shared" si="4"/>
        <v>4.4426329733034438</v>
      </c>
    </row>
    <row r="226" spans="1:8" ht="30.75">
      <c r="A226" s="10" t="s">
        <v>26</v>
      </c>
      <c r="B226" s="10" t="s">
        <v>61</v>
      </c>
      <c r="C226" s="10" t="s">
        <v>28</v>
      </c>
      <c r="D226" s="10">
        <v>654</v>
      </c>
      <c r="G226" s="21">
        <v>14721</v>
      </c>
      <c r="H226" s="21">
        <f t="shared" si="4"/>
        <v>0</v>
      </c>
    </row>
    <row r="227" spans="1:8">
      <c r="A227" s="10" t="s">
        <v>36</v>
      </c>
      <c r="B227" s="10" t="s">
        <v>62</v>
      </c>
      <c r="C227" s="10" t="s">
        <v>32</v>
      </c>
      <c r="D227" s="10">
        <v>4920</v>
      </c>
      <c r="E227" s="21">
        <v>4920</v>
      </c>
      <c r="F227" s="21">
        <v>4920</v>
      </c>
      <c r="G227" s="21">
        <v>5176</v>
      </c>
      <c r="H227" s="21">
        <f t="shared" si="4"/>
        <v>95.054095826893359</v>
      </c>
    </row>
    <row r="228" spans="1:8">
      <c r="A228" s="10" t="s">
        <v>33</v>
      </c>
      <c r="B228" s="10" t="s">
        <v>62</v>
      </c>
      <c r="C228" s="10" t="s">
        <v>32</v>
      </c>
      <c r="D228" s="10">
        <v>1413</v>
      </c>
      <c r="G228" s="21">
        <v>5176</v>
      </c>
      <c r="H228" s="21">
        <f t="shared" si="4"/>
        <v>0</v>
      </c>
    </row>
    <row r="229" spans="1:8">
      <c r="A229" s="10" t="s">
        <v>26</v>
      </c>
      <c r="B229" s="10" t="s">
        <v>62</v>
      </c>
      <c r="C229" s="10" t="s">
        <v>32</v>
      </c>
      <c r="D229" s="10">
        <v>70</v>
      </c>
      <c r="G229" s="21">
        <v>5176</v>
      </c>
      <c r="H229" s="21">
        <f t="shared" si="4"/>
        <v>0</v>
      </c>
    </row>
    <row r="230" spans="1:8">
      <c r="A230" s="10" t="s">
        <v>36</v>
      </c>
      <c r="B230" s="10" t="s">
        <v>62</v>
      </c>
      <c r="C230" s="10" t="s">
        <v>84</v>
      </c>
      <c r="D230" s="10">
        <v>4745</v>
      </c>
      <c r="F230" s="21">
        <v>1413</v>
      </c>
      <c r="G230" s="21">
        <v>5176</v>
      </c>
      <c r="H230" s="21">
        <f t="shared" si="4"/>
        <v>27.299072642967541</v>
      </c>
    </row>
    <row r="231" spans="1:8">
      <c r="A231" s="10" t="s">
        <v>33</v>
      </c>
      <c r="B231" s="10" t="s">
        <v>62</v>
      </c>
      <c r="C231" s="10" t="s">
        <v>84</v>
      </c>
      <c r="D231" s="10">
        <v>1080</v>
      </c>
      <c r="G231" s="21">
        <v>5176</v>
      </c>
      <c r="H231" s="21">
        <f t="shared" si="4"/>
        <v>0</v>
      </c>
    </row>
    <row r="232" spans="1:8" ht="30.75">
      <c r="A232" s="10" t="s">
        <v>36</v>
      </c>
      <c r="B232" s="10" t="s">
        <v>62</v>
      </c>
      <c r="C232" s="10" t="s">
        <v>28</v>
      </c>
      <c r="D232" s="10">
        <v>4869</v>
      </c>
      <c r="G232" s="21">
        <v>5176</v>
      </c>
      <c r="H232" s="21">
        <f t="shared" si="4"/>
        <v>0</v>
      </c>
    </row>
    <row r="233" spans="1:8" ht="30.75">
      <c r="A233" s="10" t="s">
        <v>33</v>
      </c>
      <c r="B233" s="10" t="s">
        <v>62</v>
      </c>
      <c r="C233" s="10" t="s">
        <v>28</v>
      </c>
      <c r="D233" s="10">
        <v>1044</v>
      </c>
      <c r="F233" s="21">
        <v>200</v>
      </c>
      <c r="G233" s="21">
        <v>5176</v>
      </c>
      <c r="H233" s="21">
        <f t="shared" si="4"/>
        <v>3.863987635239567</v>
      </c>
    </row>
    <row r="234" spans="1:8" ht="30.75">
      <c r="A234" s="10" t="s">
        <v>29</v>
      </c>
      <c r="B234" s="10" t="s">
        <v>62</v>
      </c>
      <c r="C234" s="10" t="s">
        <v>28</v>
      </c>
      <c r="D234" s="10">
        <v>200</v>
      </c>
      <c r="F234" s="21">
        <v>70</v>
      </c>
      <c r="G234" s="21">
        <v>5176</v>
      </c>
      <c r="H234" s="21">
        <f t="shared" si="4"/>
        <v>1.3523956723338484</v>
      </c>
    </row>
    <row r="235" spans="1:8" ht="30.75">
      <c r="A235" s="10" t="s">
        <v>26</v>
      </c>
      <c r="B235" s="10" t="s">
        <v>62</v>
      </c>
      <c r="C235" s="10" t="s">
        <v>28</v>
      </c>
      <c r="D235" s="10">
        <v>70</v>
      </c>
      <c r="G235" s="21">
        <v>5176</v>
      </c>
      <c r="H235" s="21">
        <f t="shared" si="4"/>
        <v>0</v>
      </c>
    </row>
    <row r="236" spans="1:8">
      <c r="A236" s="10" t="s">
        <v>36</v>
      </c>
      <c r="B236" s="10" t="s">
        <v>63</v>
      </c>
      <c r="C236" s="10" t="s">
        <v>32</v>
      </c>
      <c r="D236" s="10">
        <v>4171</v>
      </c>
      <c r="E236" s="21">
        <v>4171</v>
      </c>
      <c r="F236" s="21">
        <v>4171</v>
      </c>
      <c r="G236" s="21">
        <v>4660</v>
      </c>
      <c r="H236" s="21">
        <f t="shared" si="4"/>
        <v>89.506437768240346</v>
      </c>
    </row>
    <row r="237" spans="1:8">
      <c r="A237" s="10" t="s">
        <v>33</v>
      </c>
      <c r="B237" s="10" t="s">
        <v>63</v>
      </c>
      <c r="C237" s="10" t="s">
        <v>32</v>
      </c>
      <c r="D237" s="10">
        <v>1349</v>
      </c>
      <c r="G237" s="21">
        <v>4660</v>
      </c>
      <c r="H237" s="21">
        <f t="shared" si="4"/>
        <v>0</v>
      </c>
    </row>
    <row r="238" spans="1:8">
      <c r="A238" s="10" t="s">
        <v>26</v>
      </c>
      <c r="B238" s="10" t="s">
        <v>63</v>
      </c>
      <c r="C238" s="10" t="s">
        <v>32</v>
      </c>
      <c r="D238" s="10">
        <v>47</v>
      </c>
      <c r="G238" s="21">
        <v>4660</v>
      </c>
      <c r="H238" s="21">
        <f t="shared" si="4"/>
        <v>0</v>
      </c>
    </row>
    <row r="239" spans="1:8">
      <c r="A239" s="10" t="s">
        <v>36</v>
      </c>
      <c r="B239" s="10" t="s">
        <v>63</v>
      </c>
      <c r="C239" s="10" t="s">
        <v>84</v>
      </c>
      <c r="D239" s="10">
        <v>3803</v>
      </c>
      <c r="F239" s="21">
        <v>1349</v>
      </c>
      <c r="G239" s="21">
        <v>4660</v>
      </c>
      <c r="H239" s="21">
        <f t="shared" si="4"/>
        <v>28.948497854077253</v>
      </c>
    </row>
    <row r="240" spans="1:8">
      <c r="A240" s="10" t="s">
        <v>33</v>
      </c>
      <c r="B240" s="10" t="s">
        <v>63</v>
      </c>
      <c r="C240" s="10" t="s">
        <v>84</v>
      </c>
      <c r="D240" s="10">
        <v>766</v>
      </c>
      <c r="G240" s="21">
        <v>4660</v>
      </c>
      <c r="H240" s="21">
        <f t="shared" si="4"/>
        <v>0</v>
      </c>
    </row>
    <row r="241" spans="1:8" ht="30.75">
      <c r="A241" s="10" t="s">
        <v>36</v>
      </c>
      <c r="B241" s="10" t="s">
        <v>63</v>
      </c>
      <c r="C241" s="10" t="s">
        <v>28</v>
      </c>
      <c r="D241" s="10">
        <v>4102</v>
      </c>
      <c r="G241" s="21">
        <v>4660</v>
      </c>
      <c r="H241" s="21">
        <f t="shared" si="4"/>
        <v>0</v>
      </c>
    </row>
    <row r="242" spans="1:8" ht="30.75">
      <c r="A242" s="10" t="s">
        <v>33</v>
      </c>
      <c r="B242" s="10" t="s">
        <v>63</v>
      </c>
      <c r="C242" s="10" t="s">
        <v>28</v>
      </c>
      <c r="D242" s="10">
        <v>736</v>
      </c>
      <c r="F242" s="21">
        <v>81</v>
      </c>
      <c r="G242" s="21">
        <v>4660</v>
      </c>
      <c r="H242" s="21">
        <f t="shared" si="4"/>
        <v>1.7381974248927041</v>
      </c>
    </row>
    <row r="243" spans="1:8" ht="30.75">
      <c r="A243" s="10" t="s">
        <v>29</v>
      </c>
      <c r="B243" s="10" t="s">
        <v>63</v>
      </c>
      <c r="C243" s="10" t="s">
        <v>28</v>
      </c>
      <c r="D243" s="10">
        <v>81</v>
      </c>
      <c r="F243" s="21">
        <v>50</v>
      </c>
      <c r="G243" s="21">
        <v>4660</v>
      </c>
      <c r="H243" s="21">
        <f t="shared" si="4"/>
        <v>1.0729613733905579</v>
      </c>
    </row>
    <row r="244" spans="1:8" ht="30.75">
      <c r="A244" s="10" t="s">
        <v>26</v>
      </c>
      <c r="B244" s="10" t="s">
        <v>63</v>
      </c>
      <c r="C244" s="10" t="s">
        <v>28</v>
      </c>
      <c r="D244" s="10">
        <v>50</v>
      </c>
      <c r="G244" s="21">
        <v>4660</v>
      </c>
      <c r="H244" s="21">
        <f t="shared" si="4"/>
        <v>0</v>
      </c>
    </row>
    <row r="245" spans="1:8">
      <c r="A245" s="10" t="s">
        <v>36</v>
      </c>
      <c r="B245" s="10" t="s">
        <v>64</v>
      </c>
      <c r="C245" s="10" t="s">
        <v>32</v>
      </c>
      <c r="D245" s="10">
        <v>861</v>
      </c>
      <c r="E245" s="21">
        <v>861</v>
      </c>
      <c r="F245" s="21">
        <v>861</v>
      </c>
      <c r="G245" s="21">
        <v>904</v>
      </c>
      <c r="H245" s="21">
        <f t="shared" si="4"/>
        <v>95.243362831858406</v>
      </c>
    </row>
    <row r="246" spans="1:8">
      <c r="A246" s="10" t="s">
        <v>26</v>
      </c>
      <c r="B246" s="10" t="s">
        <v>64</v>
      </c>
      <c r="C246" s="10" t="s">
        <v>32</v>
      </c>
      <c r="D246" s="10">
        <v>382</v>
      </c>
      <c r="G246" s="21">
        <v>904</v>
      </c>
      <c r="H246" s="21">
        <f t="shared" si="4"/>
        <v>0</v>
      </c>
    </row>
    <row r="247" spans="1:8">
      <c r="A247" s="10" t="s">
        <v>33</v>
      </c>
      <c r="B247" s="10" t="s">
        <v>64</v>
      </c>
      <c r="C247" s="10" t="s">
        <v>32</v>
      </c>
      <c r="D247" s="10">
        <v>186</v>
      </c>
      <c r="G247" s="21">
        <v>904</v>
      </c>
      <c r="H247" s="21">
        <f t="shared" si="4"/>
        <v>0</v>
      </c>
    </row>
    <row r="248" spans="1:8">
      <c r="A248" s="10" t="s">
        <v>36</v>
      </c>
      <c r="B248" s="10" t="s">
        <v>64</v>
      </c>
      <c r="C248" s="10" t="s">
        <v>84</v>
      </c>
      <c r="D248" s="10">
        <v>783</v>
      </c>
      <c r="F248" s="21">
        <v>383</v>
      </c>
      <c r="G248" s="21">
        <v>904</v>
      </c>
      <c r="H248" s="21">
        <f t="shared" si="4"/>
        <v>42.367256637168147</v>
      </c>
    </row>
    <row r="249" spans="1:8">
      <c r="A249" s="10" t="s">
        <v>33</v>
      </c>
      <c r="B249" s="10" t="s">
        <v>64</v>
      </c>
      <c r="C249" s="10" t="s">
        <v>84</v>
      </c>
      <c r="D249" s="10">
        <v>181</v>
      </c>
      <c r="G249" s="21">
        <v>904</v>
      </c>
      <c r="H249" s="21">
        <f t="shared" si="4"/>
        <v>0</v>
      </c>
    </row>
    <row r="250" spans="1:8" ht="30.75">
      <c r="A250" s="10" t="s">
        <v>36</v>
      </c>
      <c r="B250" s="10" t="s">
        <v>64</v>
      </c>
      <c r="C250" s="10" t="s">
        <v>28</v>
      </c>
      <c r="D250" s="10">
        <v>853</v>
      </c>
      <c r="F250" s="21">
        <v>325</v>
      </c>
      <c r="G250" s="21">
        <v>904</v>
      </c>
      <c r="H250" s="21">
        <f t="shared" si="4"/>
        <v>35.951327433628315</v>
      </c>
    </row>
    <row r="251" spans="1:8" ht="30.75">
      <c r="A251" s="10" t="s">
        <v>26</v>
      </c>
      <c r="B251" s="10" t="s">
        <v>64</v>
      </c>
      <c r="C251" s="10" t="s">
        <v>28</v>
      </c>
      <c r="D251" s="10">
        <v>383</v>
      </c>
      <c r="F251" s="21">
        <v>186</v>
      </c>
      <c r="G251" s="21">
        <v>904</v>
      </c>
      <c r="H251" s="21">
        <f t="shared" si="4"/>
        <v>20.575221238938052</v>
      </c>
    </row>
    <row r="252" spans="1:8" ht="30.75">
      <c r="A252" s="10" t="s">
        <v>29</v>
      </c>
      <c r="B252" s="10" t="s">
        <v>64</v>
      </c>
      <c r="C252" s="10" t="s">
        <v>28</v>
      </c>
      <c r="D252" s="10">
        <v>325</v>
      </c>
      <c r="G252" s="21">
        <v>904</v>
      </c>
      <c r="H252" s="21">
        <f t="shared" si="4"/>
        <v>0</v>
      </c>
    </row>
    <row r="253" spans="1:8" ht="30.75">
      <c r="A253" s="10" t="s">
        <v>33</v>
      </c>
      <c r="B253" s="10" t="s">
        <v>64</v>
      </c>
      <c r="C253" s="10" t="s">
        <v>28</v>
      </c>
      <c r="D253" s="10">
        <v>180</v>
      </c>
      <c r="G253" s="21">
        <v>904</v>
      </c>
      <c r="H253" s="21">
        <f t="shared" si="4"/>
        <v>0</v>
      </c>
    </row>
    <row r="254" spans="1:8">
      <c r="A254" s="10" t="s">
        <v>36</v>
      </c>
      <c r="B254" s="10" t="s">
        <v>65</v>
      </c>
      <c r="C254" s="10" t="s">
        <v>32</v>
      </c>
      <c r="D254" s="10">
        <v>14210</v>
      </c>
      <c r="E254" s="21">
        <v>14210</v>
      </c>
      <c r="F254" s="21">
        <v>14210</v>
      </c>
      <c r="G254" s="21">
        <v>15131</v>
      </c>
      <c r="H254" s="21">
        <f t="shared" si="4"/>
        <v>93.913158416495932</v>
      </c>
    </row>
    <row r="255" spans="1:8">
      <c r="A255" s="10" t="s">
        <v>33</v>
      </c>
      <c r="B255" s="10" t="s">
        <v>65</v>
      </c>
      <c r="C255" s="10" t="s">
        <v>32</v>
      </c>
      <c r="D255" s="10">
        <v>2403</v>
      </c>
      <c r="G255" s="21">
        <v>15131</v>
      </c>
      <c r="H255" s="21">
        <f t="shared" si="4"/>
        <v>0</v>
      </c>
    </row>
    <row r="256" spans="1:8">
      <c r="A256" s="10" t="s">
        <v>26</v>
      </c>
      <c r="B256" s="10" t="s">
        <v>65</v>
      </c>
      <c r="C256" s="10" t="s">
        <v>32</v>
      </c>
      <c r="D256" s="10">
        <v>1194</v>
      </c>
      <c r="G256" s="21">
        <v>15131</v>
      </c>
      <c r="H256" s="21">
        <f t="shared" si="4"/>
        <v>0</v>
      </c>
    </row>
    <row r="257" spans="1:8">
      <c r="A257" s="10" t="s">
        <v>36</v>
      </c>
      <c r="B257" s="10" t="s">
        <v>65</v>
      </c>
      <c r="C257" s="10" t="s">
        <v>84</v>
      </c>
      <c r="D257" s="10">
        <v>11537</v>
      </c>
      <c r="F257" s="21">
        <v>2403</v>
      </c>
      <c r="G257" s="21">
        <v>15131</v>
      </c>
      <c r="H257" s="21">
        <f t="shared" si="4"/>
        <v>15.881303284647414</v>
      </c>
    </row>
    <row r="258" spans="1:8">
      <c r="A258" s="10" t="s">
        <v>33</v>
      </c>
      <c r="B258" s="10" t="s">
        <v>65</v>
      </c>
      <c r="C258" s="10" t="s">
        <v>84</v>
      </c>
      <c r="D258" s="10">
        <v>1810</v>
      </c>
      <c r="G258" s="21">
        <v>15131</v>
      </c>
      <c r="H258" s="21">
        <f t="shared" si="4"/>
        <v>0</v>
      </c>
    </row>
    <row r="259" spans="1:8" ht="30.75">
      <c r="A259" s="10" t="s">
        <v>36</v>
      </c>
      <c r="B259" s="10" t="s">
        <v>65</v>
      </c>
      <c r="C259" s="10" t="s">
        <v>28</v>
      </c>
      <c r="D259" s="10">
        <v>14088</v>
      </c>
      <c r="F259" s="21">
        <v>1852</v>
      </c>
      <c r="G259" s="21">
        <v>15131</v>
      </c>
      <c r="H259" s="21">
        <f t="shared" si="4"/>
        <v>12.239772652171039</v>
      </c>
    </row>
    <row r="260" spans="1:8" ht="30.75">
      <c r="A260" s="10" t="s">
        <v>33</v>
      </c>
      <c r="B260" s="10" t="s">
        <v>65</v>
      </c>
      <c r="C260" s="10" t="s">
        <v>28</v>
      </c>
      <c r="D260" s="10">
        <v>1862</v>
      </c>
      <c r="G260" s="21">
        <v>15131</v>
      </c>
      <c r="H260" s="21">
        <f t="shared" si="4"/>
        <v>0</v>
      </c>
    </row>
    <row r="261" spans="1:8" ht="30.75">
      <c r="A261" s="10" t="s">
        <v>29</v>
      </c>
      <c r="B261" s="10" t="s">
        <v>65</v>
      </c>
      <c r="C261" s="10" t="s">
        <v>28</v>
      </c>
      <c r="D261" s="10">
        <v>1852</v>
      </c>
      <c r="F261" s="21">
        <v>1196</v>
      </c>
      <c r="G261" s="21">
        <v>15131</v>
      </c>
      <c r="H261" s="21">
        <f t="shared" si="4"/>
        <v>7.9043024254841052</v>
      </c>
    </row>
    <row r="262" spans="1:8" ht="30.75">
      <c r="A262" s="10" t="s">
        <v>26</v>
      </c>
      <c r="B262" s="10" t="s">
        <v>65</v>
      </c>
      <c r="C262" s="10" t="s">
        <v>28</v>
      </c>
      <c r="D262" s="10">
        <v>1196</v>
      </c>
      <c r="G262" s="21">
        <v>15131</v>
      </c>
      <c r="H262" s="21">
        <f t="shared" si="4"/>
        <v>0</v>
      </c>
    </row>
    <row r="263" spans="1:8">
      <c r="A263" s="10" t="s">
        <v>36</v>
      </c>
      <c r="B263" s="10" t="s">
        <v>66</v>
      </c>
      <c r="C263" s="10" t="s">
        <v>32</v>
      </c>
      <c r="D263" s="10">
        <v>6505</v>
      </c>
      <c r="E263" s="21">
        <v>6505</v>
      </c>
      <c r="F263" s="21">
        <v>6505</v>
      </c>
      <c r="G263" s="21">
        <v>6753</v>
      </c>
      <c r="H263" s="21">
        <f t="shared" si="4"/>
        <v>96.327558122316006</v>
      </c>
    </row>
    <row r="264" spans="1:8">
      <c r="A264" s="10" t="s">
        <v>33</v>
      </c>
      <c r="B264" s="10" t="s">
        <v>66</v>
      </c>
      <c r="C264" s="10" t="s">
        <v>32</v>
      </c>
      <c r="D264" s="10">
        <v>2783</v>
      </c>
      <c r="G264" s="21">
        <v>6753</v>
      </c>
      <c r="H264" s="21">
        <f t="shared" si="4"/>
        <v>0</v>
      </c>
    </row>
    <row r="265" spans="1:8">
      <c r="A265" s="10" t="s">
        <v>26</v>
      </c>
      <c r="B265" s="10" t="s">
        <v>66</v>
      </c>
      <c r="C265" s="10" t="s">
        <v>32</v>
      </c>
      <c r="D265" s="10">
        <v>128</v>
      </c>
      <c r="G265" s="21">
        <v>6753</v>
      </c>
      <c r="H265" s="21">
        <f t="shared" si="4"/>
        <v>0</v>
      </c>
    </row>
    <row r="266" spans="1:8">
      <c r="A266" s="10" t="s">
        <v>36</v>
      </c>
      <c r="B266" s="10" t="s">
        <v>66</v>
      </c>
      <c r="C266" s="10" t="s">
        <v>84</v>
      </c>
      <c r="D266" s="10">
        <v>6164</v>
      </c>
      <c r="F266" s="21">
        <v>2783</v>
      </c>
      <c r="G266" s="21">
        <v>6753</v>
      </c>
      <c r="H266" s="21">
        <f t="shared" si="4"/>
        <v>41.211313490300604</v>
      </c>
    </row>
    <row r="267" spans="1:8">
      <c r="A267" s="10" t="s">
        <v>33</v>
      </c>
      <c r="B267" s="10" t="s">
        <v>66</v>
      </c>
      <c r="C267" s="10" t="s">
        <v>84</v>
      </c>
      <c r="D267" s="10">
        <v>1912</v>
      </c>
      <c r="G267" s="21">
        <v>6753</v>
      </c>
      <c r="H267" s="21">
        <f t="shared" si="4"/>
        <v>0</v>
      </c>
    </row>
    <row r="268" spans="1:8" ht="30.75">
      <c r="A268" s="10" t="s">
        <v>36</v>
      </c>
      <c r="B268" s="10" t="s">
        <v>66</v>
      </c>
      <c r="C268" s="10" t="s">
        <v>28</v>
      </c>
      <c r="D268" s="10">
        <v>6480</v>
      </c>
      <c r="G268" s="21">
        <v>6753</v>
      </c>
      <c r="H268" s="21">
        <f t="shared" ref="H268:H331" si="5">(F268/G268)*100</f>
        <v>0</v>
      </c>
    </row>
    <row r="269" spans="1:8" ht="30.75">
      <c r="A269" s="10" t="s">
        <v>33</v>
      </c>
      <c r="B269" s="10" t="s">
        <v>66</v>
      </c>
      <c r="C269" s="10" t="s">
        <v>28</v>
      </c>
      <c r="D269" s="10">
        <v>1834</v>
      </c>
      <c r="F269" s="21">
        <v>289</v>
      </c>
      <c r="G269" s="21">
        <v>6753</v>
      </c>
      <c r="H269" s="21">
        <f t="shared" si="5"/>
        <v>4.2795794461720718</v>
      </c>
    </row>
    <row r="270" spans="1:8" ht="30.75">
      <c r="A270" s="10" t="s">
        <v>29</v>
      </c>
      <c r="B270" s="10" t="s">
        <v>66</v>
      </c>
      <c r="C270" s="10" t="s">
        <v>28</v>
      </c>
      <c r="D270" s="10">
        <v>229</v>
      </c>
      <c r="F270" s="21">
        <v>131</v>
      </c>
      <c r="G270" s="21">
        <v>6753</v>
      </c>
      <c r="H270" s="21">
        <f t="shared" si="5"/>
        <v>1.9398785724863026</v>
      </c>
    </row>
    <row r="271" spans="1:8" ht="30.75">
      <c r="A271" s="10" t="s">
        <v>26</v>
      </c>
      <c r="B271" s="10" t="s">
        <v>66</v>
      </c>
      <c r="C271" s="10" t="s">
        <v>28</v>
      </c>
      <c r="D271" s="10">
        <v>131</v>
      </c>
      <c r="G271" s="21">
        <v>6753</v>
      </c>
      <c r="H271" s="21">
        <f t="shared" si="5"/>
        <v>0</v>
      </c>
    </row>
    <row r="272" spans="1:8">
      <c r="A272" s="10" t="s">
        <v>36</v>
      </c>
      <c r="B272" s="10" t="s">
        <v>67</v>
      </c>
      <c r="C272" s="10" t="s">
        <v>32</v>
      </c>
      <c r="D272" s="10">
        <v>229539</v>
      </c>
      <c r="E272" s="21">
        <v>229539</v>
      </c>
      <c r="F272" s="21">
        <v>229539</v>
      </c>
      <c r="G272" s="21">
        <v>246060</v>
      </c>
      <c r="H272" s="21">
        <f t="shared" si="5"/>
        <v>93.285783955132899</v>
      </c>
    </row>
    <row r="273" spans="1:8">
      <c r="A273" s="10" t="s">
        <v>33</v>
      </c>
      <c r="B273" s="10" t="s">
        <v>67</v>
      </c>
      <c r="C273" s="10" t="s">
        <v>32</v>
      </c>
      <c r="D273" s="10">
        <v>61062</v>
      </c>
      <c r="G273" s="21">
        <v>246060</v>
      </c>
      <c r="H273" s="21">
        <f t="shared" si="5"/>
        <v>0</v>
      </c>
    </row>
    <row r="274" spans="1:8">
      <c r="A274" s="10" t="s">
        <v>26</v>
      </c>
      <c r="B274" s="10" t="s">
        <v>67</v>
      </c>
      <c r="C274" s="10" t="s">
        <v>32</v>
      </c>
      <c r="D274" s="10">
        <v>58903</v>
      </c>
      <c r="G274" s="21">
        <v>246060</v>
      </c>
      <c r="H274" s="21">
        <f t="shared" si="5"/>
        <v>0</v>
      </c>
    </row>
    <row r="275" spans="1:8">
      <c r="A275" s="10" t="s">
        <v>36</v>
      </c>
      <c r="B275" s="10" t="s">
        <v>67</v>
      </c>
      <c r="C275" s="10" t="s">
        <v>84</v>
      </c>
      <c r="D275" s="10">
        <v>169157</v>
      </c>
      <c r="F275" s="21">
        <v>63309</v>
      </c>
      <c r="G275" s="21">
        <v>246060</v>
      </c>
      <c r="H275" s="21">
        <f t="shared" si="5"/>
        <v>25.729090465740061</v>
      </c>
    </row>
    <row r="276" spans="1:8">
      <c r="A276" s="10" t="s">
        <v>33</v>
      </c>
      <c r="B276" s="10" t="s">
        <v>67</v>
      </c>
      <c r="C276" s="10" t="s">
        <v>84</v>
      </c>
      <c r="D276" s="10">
        <v>51850</v>
      </c>
      <c r="F276" s="21">
        <v>61062</v>
      </c>
      <c r="G276" s="21">
        <v>246060</v>
      </c>
      <c r="H276" s="21">
        <f t="shared" si="5"/>
        <v>24.815898561326506</v>
      </c>
    </row>
    <row r="277" spans="1:8" ht="30.75">
      <c r="A277" s="10" t="s">
        <v>36</v>
      </c>
      <c r="B277" s="10" t="s">
        <v>67</v>
      </c>
      <c r="C277" s="10" t="s">
        <v>28</v>
      </c>
      <c r="D277" s="10">
        <v>227101</v>
      </c>
      <c r="G277" s="21">
        <v>246060</v>
      </c>
      <c r="H277" s="21">
        <f t="shared" si="5"/>
        <v>0</v>
      </c>
    </row>
    <row r="278" spans="1:8" ht="30.75">
      <c r="A278" s="10" t="s">
        <v>26</v>
      </c>
      <c r="B278" s="10" t="s">
        <v>67</v>
      </c>
      <c r="C278" s="10" t="s">
        <v>28</v>
      </c>
      <c r="D278" s="10">
        <v>63309</v>
      </c>
      <c r="G278" s="21">
        <v>246060</v>
      </c>
      <c r="H278" s="21">
        <f t="shared" si="5"/>
        <v>0</v>
      </c>
    </row>
    <row r="279" spans="1:8" ht="30.75">
      <c r="A279" s="10" t="s">
        <v>33</v>
      </c>
      <c r="B279" s="10" t="s">
        <v>67</v>
      </c>
      <c r="C279" s="10" t="s">
        <v>28</v>
      </c>
      <c r="D279" s="10">
        <v>51762</v>
      </c>
      <c r="G279" s="21">
        <v>246060</v>
      </c>
      <c r="H279" s="21">
        <f t="shared" si="5"/>
        <v>0</v>
      </c>
    </row>
    <row r="280" spans="1:8" ht="30.75">
      <c r="A280" s="10" t="s">
        <v>29</v>
      </c>
      <c r="B280" s="10" t="s">
        <v>67</v>
      </c>
      <c r="C280" s="10" t="s">
        <v>28</v>
      </c>
      <c r="D280" s="10">
        <v>43937</v>
      </c>
      <c r="F280" s="21">
        <v>43937</v>
      </c>
      <c r="G280" s="21">
        <v>246060</v>
      </c>
      <c r="H280" s="21">
        <f t="shared" si="5"/>
        <v>17.856213931561406</v>
      </c>
    </row>
    <row r="281" spans="1:8">
      <c r="A281" s="10" t="s">
        <v>36</v>
      </c>
      <c r="B281" s="10" t="s">
        <v>68</v>
      </c>
      <c r="C281" s="10" t="s">
        <v>32</v>
      </c>
      <c r="D281" s="10">
        <v>999</v>
      </c>
      <c r="E281" s="21">
        <v>999</v>
      </c>
      <c r="F281" s="21">
        <v>999</v>
      </c>
      <c r="G281" s="21">
        <v>1037</v>
      </c>
      <c r="H281" s="21">
        <f t="shared" si="5"/>
        <v>96.335583413693342</v>
      </c>
    </row>
    <row r="282" spans="1:8">
      <c r="A282" s="10" t="s">
        <v>33</v>
      </c>
      <c r="B282" s="10" t="s">
        <v>68</v>
      </c>
      <c r="C282" s="10" t="s">
        <v>32</v>
      </c>
      <c r="D282" s="10">
        <v>380</v>
      </c>
      <c r="G282" s="21">
        <v>1037</v>
      </c>
      <c r="H282" s="21">
        <f t="shared" si="5"/>
        <v>0</v>
      </c>
    </row>
    <row r="283" spans="1:8">
      <c r="A283" s="10" t="s">
        <v>26</v>
      </c>
      <c r="B283" s="10" t="s">
        <v>68</v>
      </c>
      <c r="C283" s="10" t="s">
        <v>32</v>
      </c>
      <c r="D283" s="10">
        <v>48</v>
      </c>
      <c r="G283" s="21">
        <v>1037</v>
      </c>
      <c r="H283" s="21">
        <f t="shared" si="5"/>
        <v>0</v>
      </c>
    </row>
    <row r="284" spans="1:8">
      <c r="A284" s="10" t="s">
        <v>36</v>
      </c>
      <c r="B284" s="10" t="s">
        <v>68</v>
      </c>
      <c r="C284" s="10" t="s">
        <v>84</v>
      </c>
      <c r="D284" s="10">
        <v>887</v>
      </c>
      <c r="F284" s="21">
        <v>380</v>
      </c>
      <c r="G284" s="21">
        <v>1037</v>
      </c>
      <c r="H284" s="21">
        <f t="shared" si="5"/>
        <v>36.644165863066533</v>
      </c>
    </row>
    <row r="285" spans="1:8">
      <c r="A285" s="10" t="s">
        <v>33</v>
      </c>
      <c r="B285" s="10" t="s">
        <v>68</v>
      </c>
      <c r="C285" s="10" t="s">
        <v>84</v>
      </c>
      <c r="D285" s="10">
        <v>294</v>
      </c>
      <c r="G285" s="21">
        <v>1037</v>
      </c>
      <c r="H285" s="21">
        <f t="shared" si="5"/>
        <v>0</v>
      </c>
    </row>
    <row r="286" spans="1:8" ht="30.75">
      <c r="A286" s="10" t="s">
        <v>36</v>
      </c>
      <c r="B286" s="10" t="s">
        <v>68</v>
      </c>
      <c r="C286" s="10" t="s">
        <v>28</v>
      </c>
      <c r="D286" s="10">
        <v>988</v>
      </c>
      <c r="G286" s="21">
        <v>1037</v>
      </c>
      <c r="H286" s="21">
        <f t="shared" si="5"/>
        <v>0</v>
      </c>
    </row>
    <row r="287" spans="1:8" ht="30.75">
      <c r="A287" s="10" t="s">
        <v>33</v>
      </c>
      <c r="B287" s="10" t="s">
        <v>68</v>
      </c>
      <c r="C287" s="10" t="s">
        <v>28</v>
      </c>
      <c r="D287" s="10">
        <v>279</v>
      </c>
      <c r="F287" s="21">
        <v>65</v>
      </c>
      <c r="G287" s="21">
        <v>1037</v>
      </c>
      <c r="H287" s="21">
        <f t="shared" si="5"/>
        <v>6.2680810028929601</v>
      </c>
    </row>
    <row r="288" spans="1:8" ht="30.75">
      <c r="A288" s="10" t="s">
        <v>29</v>
      </c>
      <c r="B288" s="10" t="s">
        <v>68</v>
      </c>
      <c r="C288" s="10" t="s">
        <v>28</v>
      </c>
      <c r="D288" s="10">
        <v>65</v>
      </c>
      <c r="F288" s="21">
        <v>49</v>
      </c>
      <c r="G288" s="21">
        <v>1037</v>
      </c>
      <c r="H288" s="21">
        <f t="shared" si="5"/>
        <v>4.725168756027001</v>
      </c>
    </row>
    <row r="289" spans="1:8" ht="30.75">
      <c r="A289" s="10" t="s">
        <v>26</v>
      </c>
      <c r="B289" s="10" t="s">
        <v>68</v>
      </c>
      <c r="C289" s="10" t="s">
        <v>28</v>
      </c>
      <c r="D289" s="10">
        <v>49</v>
      </c>
      <c r="G289" s="21">
        <v>1037</v>
      </c>
      <c r="H289" s="21">
        <f t="shared" si="5"/>
        <v>0</v>
      </c>
    </row>
    <row r="290" spans="1:8">
      <c r="A290" s="10" t="s">
        <v>36</v>
      </c>
      <c r="B290" s="10" t="s">
        <v>69</v>
      </c>
      <c r="C290" s="10" t="s">
        <v>32</v>
      </c>
      <c r="D290" s="10">
        <v>13333</v>
      </c>
      <c r="E290" s="21">
        <v>13333</v>
      </c>
      <c r="F290" s="21">
        <v>13333</v>
      </c>
      <c r="G290" s="21">
        <v>14962</v>
      </c>
      <c r="H290" s="21">
        <f t="shared" si="5"/>
        <v>89.112418125918992</v>
      </c>
    </row>
    <row r="291" spans="1:8">
      <c r="A291" s="10" t="s">
        <v>33</v>
      </c>
      <c r="B291" s="10" t="s">
        <v>69</v>
      </c>
      <c r="C291" s="10" t="s">
        <v>32</v>
      </c>
      <c r="D291" s="10">
        <v>1624</v>
      </c>
      <c r="G291" s="21">
        <v>14962</v>
      </c>
      <c r="H291" s="21">
        <f t="shared" si="5"/>
        <v>0</v>
      </c>
    </row>
    <row r="292" spans="1:8">
      <c r="A292" s="10" t="s">
        <v>26</v>
      </c>
      <c r="B292" s="10" t="s">
        <v>69</v>
      </c>
      <c r="C292" s="10" t="s">
        <v>32</v>
      </c>
      <c r="D292" s="10">
        <v>1172</v>
      </c>
      <c r="G292" s="21">
        <v>14962</v>
      </c>
      <c r="H292" s="21">
        <f t="shared" si="5"/>
        <v>0</v>
      </c>
    </row>
    <row r="293" spans="1:8">
      <c r="A293" s="10" t="s">
        <v>36</v>
      </c>
      <c r="B293" s="10" t="s">
        <v>69</v>
      </c>
      <c r="C293" s="10" t="s">
        <v>84</v>
      </c>
      <c r="D293" s="10">
        <v>11290</v>
      </c>
      <c r="F293" s="21">
        <v>2381</v>
      </c>
      <c r="G293" s="21">
        <v>14962</v>
      </c>
      <c r="H293" s="21">
        <f t="shared" si="5"/>
        <v>15.913647908033685</v>
      </c>
    </row>
    <row r="294" spans="1:8">
      <c r="A294" s="10" t="s">
        <v>33</v>
      </c>
      <c r="B294" s="10" t="s">
        <v>69</v>
      </c>
      <c r="C294" s="10" t="s">
        <v>84</v>
      </c>
      <c r="D294" s="10">
        <v>517</v>
      </c>
      <c r="F294" s="21">
        <v>1624</v>
      </c>
      <c r="G294" s="21">
        <v>14962</v>
      </c>
      <c r="H294" s="21">
        <f t="shared" si="5"/>
        <v>10.85416388183398</v>
      </c>
    </row>
    <row r="295" spans="1:8" ht="30.75">
      <c r="A295" s="10" t="s">
        <v>36</v>
      </c>
      <c r="B295" s="10" t="s">
        <v>69</v>
      </c>
      <c r="C295" s="10" t="s">
        <v>28</v>
      </c>
      <c r="D295" s="10">
        <v>13236</v>
      </c>
      <c r="F295" s="21">
        <v>1181</v>
      </c>
      <c r="G295" s="21">
        <v>14962</v>
      </c>
      <c r="H295" s="21">
        <f t="shared" si="5"/>
        <v>7.8933297687474937</v>
      </c>
    </row>
    <row r="296" spans="1:8" ht="30.75">
      <c r="A296" s="10" t="s">
        <v>29</v>
      </c>
      <c r="B296" s="10" t="s">
        <v>69</v>
      </c>
      <c r="C296" s="10" t="s">
        <v>28</v>
      </c>
      <c r="D296" s="10">
        <v>2381</v>
      </c>
      <c r="G296" s="21">
        <v>14962</v>
      </c>
      <c r="H296" s="21">
        <f t="shared" si="5"/>
        <v>0</v>
      </c>
    </row>
    <row r="297" spans="1:8" ht="30.75">
      <c r="A297" s="10" t="s">
        <v>26</v>
      </c>
      <c r="B297" s="10" t="s">
        <v>69</v>
      </c>
      <c r="C297" s="10" t="s">
        <v>28</v>
      </c>
      <c r="D297" s="10">
        <v>1181</v>
      </c>
      <c r="G297" s="21">
        <v>14962</v>
      </c>
      <c r="H297" s="21">
        <f t="shared" si="5"/>
        <v>0</v>
      </c>
    </row>
    <row r="298" spans="1:8" ht="30.75">
      <c r="A298" s="10" t="s">
        <v>33</v>
      </c>
      <c r="B298" s="10" t="s">
        <v>69</v>
      </c>
      <c r="C298" s="10" t="s">
        <v>28</v>
      </c>
      <c r="D298" s="10">
        <v>1025</v>
      </c>
      <c r="G298" s="21">
        <v>14962</v>
      </c>
      <c r="H298" s="21">
        <f t="shared" si="5"/>
        <v>0</v>
      </c>
    </row>
    <row r="299" spans="1:8">
      <c r="A299" s="10" t="s">
        <v>36</v>
      </c>
      <c r="B299" s="10" t="s">
        <v>70</v>
      </c>
      <c r="C299" s="10" t="s">
        <v>32</v>
      </c>
      <c r="D299" s="10">
        <v>7126</v>
      </c>
      <c r="E299" s="21">
        <v>7126</v>
      </c>
      <c r="F299" s="21">
        <v>7126</v>
      </c>
      <c r="G299" s="21">
        <v>7600</v>
      </c>
      <c r="H299" s="21">
        <f t="shared" si="5"/>
        <v>93.763157894736835</v>
      </c>
    </row>
    <row r="300" spans="1:8">
      <c r="A300" s="10" t="s">
        <v>33</v>
      </c>
      <c r="B300" s="10" t="s">
        <v>70</v>
      </c>
      <c r="C300" s="10" t="s">
        <v>32</v>
      </c>
      <c r="D300" s="10">
        <v>1052</v>
      </c>
      <c r="G300" s="21">
        <v>7600</v>
      </c>
      <c r="H300" s="21">
        <f t="shared" si="5"/>
        <v>0</v>
      </c>
    </row>
    <row r="301" spans="1:8">
      <c r="A301" s="10" t="s">
        <v>26</v>
      </c>
      <c r="B301" s="10" t="s">
        <v>70</v>
      </c>
      <c r="C301" s="10" t="s">
        <v>32</v>
      </c>
      <c r="D301" s="10">
        <v>479</v>
      </c>
      <c r="G301" s="21">
        <v>7600</v>
      </c>
      <c r="H301" s="21">
        <f t="shared" si="5"/>
        <v>0</v>
      </c>
    </row>
    <row r="302" spans="1:8">
      <c r="A302" s="10" t="s">
        <v>36</v>
      </c>
      <c r="B302" s="10" t="s">
        <v>70</v>
      </c>
      <c r="C302" s="10" t="s">
        <v>84</v>
      </c>
      <c r="D302" s="10">
        <v>5584</v>
      </c>
      <c r="F302" s="21">
        <v>1052</v>
      </c>
      <c r="G302" s="21">
        <v>7600</v>
      </c>
      <c r="H302" s="21">
        <f t="shared" si="5"/>
        <v>13.842105263157894</v>
      </c>
    </row>
    <row r="303" spans="1:8">
      <c r="A303" s="10" t="s">
        <v>33</v>
      </c>
      <c r="B303" s="10" t="s">
        <v>70</v>
      </c>
      <c r="C303" s="10" t="s">
        <v>84</v>
      </c>
      <c r="D303" s="10">
        <v>853</v>
      </c>
      <c r="G303" s="21">
        <v>7600</v>
      </c>
      <c r="H303" s="21">
        <f t="shared" si="5"/>
        <v>0</v>
      </c>
    </row>
    <row r="304" spans="1:8" ht="30.75">
      <c r="A304" s="10" t="s">
        <v>36</v>
      </c>
      <c r="B304" s="10" t="s">
        <v>70</v>
      </c>
      <c r="C304" s="10" t="s">
        <v>28</v>
      </c>
      <c r="D304" s="10">
        <v>7033</v>
      </c>
      <c r="G304" s="21">
        <v>7600</v>
      </c>
      <c r="H304" s="21">
        <f t="shared" si="5"/>
        <v>0</v>
      </c>
    </row>
    <row r="305" spans="1:8" ht="30.75">
      <c r="A305" s="10" t="s">
        <v>33</v>
      </c>
      <c r="B305" s="10" t="s">
        <v>70</v>
      </c>
      <c r="C305" s="10" t="s">
        <v>28</v>
      </c>
      <c r="D305" s="10">
        <v>858</v>
      </c>
      <c r="F305" s="21">
        <v>720</v>
      </c>
      <c r="G305" s="21">
        <v>7600</v>
      </c>
      <c r="H305" s="21">
        <f t="shared" si="5"/>
        <v>9.4736842105263168</v>
      </c>
    </row>
    <row r="306" spans="1:8" ht="30.75">
      <c r="A306" s="10" t="s">
        <v>29</v>
      </c>
      <c r="B306" s="10" t="s">
        <v>70</v>
      </c>
      <c r="C306" s="10" t="s">
        <v>28</v>
      </c>
      <c r="D306" s="10">
        <v>720</v>
      </c>
      <c r="F306" s="21">
        <v>487</v>
      </c>
      <c r="G306" s="21">
        <v>7600</v>
      </c>
      <c r="H306" s="21">
        <f t="shared" si="5"/>
        <v>6.4078947368421053</v>
      </c>
    </row>
    <row r="307" spans="1:8" ht="30.75">
      <c r="A307" s="10" t="s">
        <v>26</v>
      </c>
      <c r="B307" s="10" t="s">
        <v>70</v>
      </c>
      <c r="C307" s="10" t="s">
        <v>28</v>
      </c>
      <c r="D307" s="10">
        <v>487</v>
      </c>
      <c r="G307" s="21">
        <v>7600</v>
      </c>
      <c r="H307" s="21">
        <f t="shared" si="5"/>
        <v>0</v>
      </c>
    </row>
    <row r="308" spans="1:8">
      <c r="A308" s="10" t="s">
        <v>36</v>
      </c>
      <c r="B308" s="10" t="s">
        <v>71</v>
      </c>
      <c r="C308" s="10" t="s">
        <v>32</v>
      </c>
      <c r="D308" s="10">
        <v>10210</v>
      </c>
      <c r="E308" s="21">
        <v>10210</v>
      </c>
      <c r="F308" s="21">
        <v>10210</v>
      </c>
      <c r="G308" s="21">
        <v>11496</v>
      </c>
      <c r="H308" s="21">
        <f t="shared" si="5"/>
        <v>88.813500347947112</v>
      </c>
    </row>
    <row r="309" spans="1:8">
      <c r="A309" s="10" t="s">
        <v>33</v>
      </c>
      <c r="B309" s="10" t="s">
        <v>71</v>
      </c>
      <c r="C309" s="10" t="s">
        <v>32</v>
      </c>
      <c r="D309" s="10">
        <v>2151</v>
      </c>
      <c r="G309" s="21">
        <v>11496</v>
      </c>
      <c r="H309" s="21">
        <f t="shared" si="5"/>
        <v>0</v>
      </c>
    </row>
    <row r="310" spans="1:8">
      <c r="A310" s="10" t="s">
        <v>26</v>
      </c>
      <c r="B310" s="10" t="s">
        <v>71</v>
      </c>
      <c r="C310" s="10" t="s">
        <v>32</v>
      </c>
      <c r="D310" s="10">
        <v>298</v>
      </c>
      <c r="G310" s="21">
        <v>11496</v>
      </c>
      <c r="H310" s="21">
        <f t="shared" si="5"/>
        <v>0</v>
      </c>
    </row>
    <row r="311" spans="1:8">
      <c r="A311" s="10" t="s">
        <v>36</v>
      </c>
      <c r="B311" s="10" t="s">
        <v>71</v>
      </c>
      <c r="C311" s="10" t="s">
        <v>84</v>
      </c>
      <c r="D311" s="10">
        <v>9014</v>
      </c>
      <c r="F311" s="21">
        <v>2151</v>
      </c>
      <c r="G311" s="21">
        <v>11496</v>
      </c>
      <c r="H311" s="21">
        <f t="shared" si="5"/>
        <v>18.710855949895617</v>
      </c>
    </row>
    <row r="312" spans="1:8">
      <c r="A312" s="10" t="s">
        <v>33</v>
      </c>
      <c r="B312" s="10" t="s">
        <v>71</v>
      </c>
      <c r="C312" s="10" t="s">
        <v>84</v>
      </c>
      <c r="D312" s="10">
        <v>1198</v>
      </c>
      <c r="G312" s="21">
        <v>11496</v>
      </c>
      <c r="H312" s="21">
        <f t="shared" si="5"/>
        <v>0</v>
      </c>
    </row>
    <row r="313" spans="1:8" ht="30.75">
      <c r="A313" s="10" t="s">
        <v>36</v>
      </c>
      <c r="B313" s="10" t="s">
        <v>71</v>
      </c>
      <c r="C313" s="10" t="s">
        <v>28</v>
      </c>
      <c r="D313" s="10">
        <v>10009</v>
      </c>
      <c r="G313" s="21">
        <v>11496</v>
      </c>
      <c r="H313" s="21">
        <f t="shared" si="5"/>
        <v>0</v>
      </c>
    </row>
    <row r="314" spans="1:8" ht="30.75">
      <c r="A314" s="10" t="s">
        <v>33</v>
      </c>
      <c r="B314" s="10" t="s">
        <v>71</v>
      </c>
      <c r="C314" s="10" t="s">
        <v>28</v>
      </c>
      <c r="D314" s="10">
        <v>1125</v>
      </c>
      <c r="F314" s="21">
        <v>601</v>
      </c>
      <c r="G314" s="21">
        <v>11496</v>
      </c>
      <c r="H314" s="21">
        <f t="shared" si="5"/>
        <v>5.2279053583855255</v>
      </c>
    </row>
    <row r="315" spans="1:8" ht="30.75">
      <c r="A315" s="10" t="s">
        <v>29</v>
      </c>
      <c r="B315" s="10" t="s">
        <v>71</v>
      </c>
      <c r="C315" s="10" t="s">
        <v>28</v>
      </c>
      <c r="D315" s="10">
        <v>601</v>
      </c>
      <c r="F315" s="21">
        <v>299</v>
      </c>
      <c r="G315" s="21">
        <v>11496</v>
      </c>
      <c r="H315" s="21">
        <f t="shared" si="5"/>
        <v>2.6009046624913013</v>
      </c>
    </row>
    <row r="316" spans="1:8" ht="30.75">
      <c r="A316" s="10" t="s">
        <v>26</v>
      </c>
      <c r="B316" s="10" t="s">
        <v>71</v>
      </c>
      <c r="C316" s="10" t="s">
        <v>28</v>
      </c>
      <c r="D316" s="10">
        <v>299</v>
      </c>
      <c r="G316" s="21">
        <v>11496</v>
      </c>
      <c r="H316" s="21">
        <f t="shared" si="5"/>
        <v>0</v>
      </c>
    </row>
    <row r="317" spans="1:8">
      <c r="A317" s="10" t="s">
        <v>36</v>
      </c>
      <c r="B317" s="10" t="s">
        <v>30</v>
      </c>
      <c r="C317" s="10" t="s">
        <v>32</v>
      </c>
      <c r="D317" s="10">
        <v>9673</v>
      </c>
      <c r="E317" s="21">
        <v>9673</v>
      </c>
      <c r="F317" s="21">
        <v>9673</v>
      </c>
      <c r="G317" s="21">
        <v>10111</v>
      </c>
      <c r="H317" s="21">
        <f t="shared" si="5"/>
        <v>95.668084264662241</v>
      </c>
    </row>
    <row r="318" spans="1:8">
      <c r="A318" s="10" t="s">
        <v>26</v>
      </c>
      <c r="B318" s="10" t="s">
        <v>30</v>
      </c>
      <c r="C318" s="10" t="s">
        <v>32</v>
      </c>
      <c r="D318" s="10">
        <v>5182</v>
      </c>
      <c r="G318" s="21">
        <v>10111</v>
      </c>
      <c r="H318" s="21">
        <f t="shared" si="5"/>
        <v>0</v>
      </c>
    </row>
    <row r="319" spans="1:8">
      <c r="A319" s="10" t="s">
        <v>33</v>
      </c>
      <c r="B319" s="10" t="s">
        <v>30</v>
      </c>
      <c r="C319" s="10" t="s">
        <v>32</v>
      </c>
      <c r="D319" s="10">
        <v>3471</v>
      </c>
      <c r="G319" s="21">
        <v>10111</v>
      </c>
      <c r="H319" s="21">
        <f t="shared" si="5"/>
        <v>0</v>
      </c>
    </row>
    <row r="320" spans="1:8">
      <c r="A320" s="10" t="s">
        <v>36</v>
      </c>
      <c r="B320" s="10" t="s">
        <v>30</v>
      </c>
      <c r="C320" s="10" t="s">
        <v>84</v>
      </c>
      <c r="D320" s="10">
        <v>8774</v>
      </c>
      <c r="F320" s="21">
        <v>5234</v>
      </c>
      <c r="G320" s="21">
        <v>10111</v>
      </c>
      <c r="H320" s="21">
        <f t="shared" si="5"/>
        <v>51.765404015428743</v>
      </c>
    </row>
    <row r="321" spans="1:8">
      <c r="A321" s="10" t="s">
        <v>33</v>
      </c>
      <c r="B321" s="10" t="s">
        <v>30</v>
      </c>
      <c r="C321" s="10" t="s">
        <v>84</v>
      </c>
      <c r="D321" s="10">
        <v>3404</v>
      </c>
      <c r="G321" s="21">
        <v>10111</v>
      </c>
      <c r="H321" s="21">
        <f t="shared" si="5"/>
        <v>0</v>
      </c>
    </row>
    <row r="322" spans="1:8" ht="30.75">
      <c r="A322" s="10" t="s">
        <v>36</v>
      </c>
      <c r="B322" s="10" t="s">
        <v>30</v>
      </c>
      <c r="C322" s="10" t="s">
        <v>28</v>
      </c>
      <c r="D322" s="10">
        <v>9636</v>
      </c>
      <c r="F322" s="21">
        <v>4415</v>
      </c>
      <c r="G322" s="21">
        <v>10111</v>
      </c>
      <c r="H322" s="21">
        <f t="shared" si="5"/>
        <v>43.665315003461572</v>
      </c>
    </row>
    <row r="323" spans="1:8" ht="30.75">
      <c r="A323" s="10" t="s">
        <v>26</v>
      </c>
      <c r="B323" s="10" t="s">
        <v>30</v>
      </c>
      <c r="C323" s="10" t="s">
        <v>28</v>
      </c>
      <c r="D323" s="10">
        <v>5234</v>
      </c>
      <c r="F323" s="21">
        <v>3471</v>
      </c>
      <c r="G323" s="21">
        <v>10111</v>
      </c>
      <c r="H323" s="21">
        <f t="shared" si="5"/>
        <v>34.328948669765602</v>
      </c>
    </row>
    <row r="324" spans="1:8" ht="30.75">
      <c r="A324" s="10" t="s">
        <v>29</v>
      </c>
      <c r="B324" s="10" t="s">
        <v>30</v>
      </c>
      <c r="C324" s="10" t="s">
        <v>28</v>
      </c>
      <c r="D324" s="10">
        <v>4415</v>
      </c>
      <c r="G324" s="21">
        <v>10111</v>
      </c>
      <c r="H324" s="21">
        <f t="shared" si="5"/>
        <v>0</v>
      </c>
    </row>
    <row r="325" spans="1:8" ht="30.75">
      <c r="A325" s="10" t="s">
        <v>33</v>
      </c>
      <c r="B325" s="10" t="s">
        <v>30</v>
      </c>
      <c r="C325" s="10" t="s">
        <v>28</v>
      </c>
      <c r="D325" s="10">
        <v>3425</v>
      </c>
      <c r="G325" s="21">
        <v>10111</v>
      </c>
      <c r="H325" s="21">
        <f t="shared" si="5"/>
        <v>0</v>
      </c>
    </row>
    <row r="326" spans="1:8">
      <c r="A326" s="10" t="s">
        <v>36</v>
      </c>
      <c r="B326" s="10" t="s">
        <v>72</v>
      </c>
      <c r="C326" s="10" t="s">
        <v>32</v>
      </c>
      <c r="D326" s="10">
        <v>2661</v>
      </c>
      <c r="E326" s="21">
        <v>2661</v>
      </c>
      <c r="F326" s="21">
        <v>2661</v>
      </c>
      <c r="G326" s="21">
        <v>2828</v>
      </c>
      <c r="H326" s="21">
        <f t="shared" si="5"/>
        <v>94.094766619519106</v>
      </c>
    </row>
    <row r="327" spans="1:8">
      <c r="A327" s="10" t="s">
        <v>26</v>
      </c>
      <c r="B327" s="10" t="s">
        <v>72</v>
      </c>
      <c r="C327" s="10" t="s">
        <v>32</v>
      </c>
      <c r="D327" s="10">
        <v>1694</v>
      </c>
      <c r="G327" s="21">
        <v>2828</v>
      </c>
      <c r="H327" s="21">
        <f t="shared" si="5"/>
        <v>0</v>
      </c>
    </row>
    <row r="328" spans="1:8">
      <c r="A328" s="10" t="s">
        <v>33</v>
      </c>
      <c r="B328" s="10" t="s">
        <v>72</v>
      </c>
      <c r="C328" s="10" t="s">
        <v>32</v>
      </c>
      <c r="D328" s="10">
        <v>481</v>
      </c>
      <c r="G328" s="21">
        <v>2828</v>
      </c>
      <c r="H328" s="21">
        <f t="shared" si="5"/>
        <v>0</v>
      </c>
    </row>
    <row r="329" spans="1:8">
      <c r="A329" s="10" t="s">
        <v>36</v>
      </c>
      <c r="B329" s="10" t="s">
        <v>72</v>
      </c>
      <c r="C329" s="10" t="s">
        <v>84</v>
      </c>
      <c r="D329" s="10">
        <v>2357</v>
      </c>
      <c r="F329" s="21">
        <v>1745</v>
      </c>
      <c r="G329" s="21">
        <v>2828</v>
      </c>
      <c r="H329" s="21">
        <f t="shared" si="5"/>
        <v>61.704384724186703</v>
      </c>
    </row>
    <row r="330" spans="1:8">
      <c r="A330" s="10" t="s">
        <v>33</v>
      </c>
      <c r="B330" s="10" t="s">
        <v>72</v>
      </c>
      <c r="C330" s="10" t="s">
        <v>84</v>
      </c>
      <c r="D330" s="10">
        <v>475</v>
      </c>
      <c r="G330" s="21">
        <v>2828</v>
      </c>
      <c r="H330" s="21">
        <f t="shared" si="5"/>
        <v>0</v>
      </c>
    </row>
    <row r="331" spans="1:8" ht="30.75">
      <c r="A331" s="10" t="s">
        <v>36</v>
      </c>
      <c r="B331" s="10" t="s">
        <v>72</v>
      </c>
      <c r="C331" s="10" t="s">
        <v>28</v>
      </c>
      <c r="D331" s="10">
        <v>2624</v>
      </c>
      <c r="F331" s="21">
        <v>1028</v>
      </c>
      <c r="G331" s="21">
        <v>2828</v>
      </c>
      <c r="H331" s="21">
        <f t="shared" si="5"/>
        <v>36.350777934936353</v>
      </c>
    </row>
    <row r="332" spans="1:8" ht="30.75">
      <c r="A332" s="10" t="s">
        <v>26</v>
      </c>
      <c r="B332" s="10" t="s">
        <v>72</v>
      </c>
      <c r="C332" s="10" t="s">
        <v>28</v>
      </c>
      <c r="D332" s="10">
        <v>1745</v>
      </c>
      <c r="F332" s="21">
        <v>481</v>
      </c>
      <c r="G332" s="21">
        <v>2828</v>
      </c>
      <c r="H332" s="21">
        <f t="shared" ref="H332:H395" si="6">(F332/G332)*100</f>
        <v>17.008486562942007</v>
      </c>
    </row>
    <row r="333" spans="1:8" ht="30.75">
      <c r="A333" s="10" t="s">
        <v>29</v>
      </c>
      <c r="B333" s="10" t="s">
        <v>72</v>
      </c>
      <c r="C333" s="10" t="s">
        <v>28</v>
      </c>
      <c r="D333" s="10">
        <v>1028</v>
      </c>
      <c r="G333" s="21">
        <v>2828</v>
      </c>
      <c r="H333" s="21">
        <f t="shared" si="6"/>
        <v>0</v>
      </c>
    </row>
    <row r="334" spans="1:8" ht="30.75">
      <c r="A334" s="10" t="s">
        <v>33</v>
      </c>
      <c r="B334" s="10" t="s">
        <v>72</v>
      </c>
      <c r="C334" s="10" t="s">
        <v>28</v>
      </c>
      <c r="D334" s="10">
        <v>476</v>
      </c>
      <c r="G334" s="21">
        <v>2828</v>
      </c>
      <c r="H334" s="21">
        <f t="shared" si="6"/>
        <v>0</v>
      </c>
    </row>
    <row r="335" spans="1:8">
      <c r="A335" s="10" t="s">
        <v>36</v>
      </c>
      <c r="B335" s="10" t="s">
        <v>73</v>
      </c>
      <c r="C335" s="10" t="s">
        <v>32</v>
      </c>
      <c r="D335" s="10">
        <v>4922</v>
      </c>
      <c r="E335" s="21">
        <v>4922</v>
      </c>
      <c r="F335" s="21">
        <v>4922</v>
      </c>
      <c r="G335" s="21">
        <v>5214</v>
      </c>
      <c r="H335" s="21">
        <f t="shared" si="6"/>
        <v>94.399693133870343</v>
      </c>
    </row>
    <row r="336" spans="1:8">
      <c r="A336" s="10" t="s">
        <v>26</v>
      </c>
      <c r="B336" s="10" t="s">
        <v>73</v>
      </c>
      <c r="C336" s="10" t="s">
        <v>32</v>
      </c>
      <c r="D336" s="10">
        <v>2456</v>
      </c>
      <c r="G336" s="21">
        <v>5214</v>
      </c>
      <c r="H336" s="21">
        <f t="shared" si="6"/>
        <v>0</v>
      </c>
    </row>
    <row r="337" spans="1:8">
      <c r="A337" s="10" t="s">
        <v>33</v>
      </c>
      <c r="B337" s="10" t="s">
        <v>73</v>
      </c>
      <c r="C337" s="10" t="s">
        <v>32</v>
      </c>
      <c r="D337" s="10">
        <v>1276</v>
      </c>
      <c r="G337" s="21">
        <v>5214</v>
      </c>
      <c r="H337" s="21">
        <f t="shared" si="6"/>
        <v>0</v>
      </c>
    </row>
    <row r="338" spans="1:8">
      <c r="A338" s="10" t="s">
        <v>36</v>
      </c>
      <c r="B338" s="10" t="s">
        <v>73</v>
      </c>
      <c r="C338" s="10" t="s">
        <v>84</v>
      </c>
      <c r="D338" s="10">
        <v>4418</v>
      </c>
      <c r="F338" s="21">
        <v>2476</v>
      </c>
      <c r="G338" s="21">
        <v>5214</v>
      </c>
      <c r="H338" s="21">
        <f t="shared" si="6"/>
        <v>47.487533563482934</v>
      </c>
    </row>
    <row r="339" spans="1:8">
      <c r="A339" s="10" t="s">
        <v>33</v>
      </c>
      <c r="B339" s="10" t="s">
        <v>73</v>
      </c>
      <c r="C339" s="10" t="s">
        <v>84</v>
      </c>
      <c r="D339" s="10">
        <v>1254</v>
      </c>
      <c r="G339" s="21">
        <v>5214</v>
      </c>
      <c r="H339" s="21">
        <f t="shared" si="6"/>
        <v>0</v>
      </c>
    </row>
    <row r="340" spans="1:8" ht="30.75">
      <c r="A340" s="10" t="s">
        <v>36</v>
      </c>
      <c r="B340" s="10" t="s">
        <v>73</v>
      </c>
      <c r="C340" s="10" t="s">
        <v>28</v>
      </c>
      <c r="D340" s="10">
        <v>4878</v>
      </c>
      <c r="F340" s="21">
        <v>1525</v>
      </c>
      <c r="G340" s="21">
        <v>5214</v>
      </c>
      <c r="H340" s="21">
        <f t="shared" si="6"/>
        <v>29.248177982355202</v>
      </c>
    </row>
    <row r="341" spans="1:8" ht="30.75">
      <c r="A341" s="10" t="s">
        <v>26</v>
      </c>
      <c r="B341" s="10" t="s">
        <v>73</v>
      </c>
      <c r="C341" s="10" t="s">
        <v>28</v>
      </c>
      <c r="D341" s="10">
        <v>2476</v>
      </c>
      <c r="F341" s="21">
        <v>1276</v>
      </c>
      <c r="G341" s="21">
        <v>5214</v>
      </c>
      <c r="H341" s="21">
        <f t="shared" si="6"/>
        <v>24.472573839662449</v>
      </c>
    </row>
    <row r="342" spans="1:8" ht="30.75">
      <c r="A342" s="10" t="s">
        <v>29</v>
      </c>
      <c r="B342" s="10" t="s">
        <v>73</v>
      </c>
      <c r="C342" s="10" t="s">
        <v>28</v>
      </c>
      <c r="D342" s="10">
        <v>1525</v>
      </c>
      <c r="G342" s="21">
        <v>5214</v>
      </c>
      <c r="H342" s="21">
        <f t="shared" si="6"/>
        <v>0</v>
      </c>
    </row>
    <row r="343" spans="1:8" ht="30.75">
      <c r="A343" s="10" t="s">
        <v>33</v>
      </c>
      <c r="B343" s="10" t="s">
        <v>73</v>
      </c>
      <c r="C343" s="10" t="s">
        <v>28</v>
      </c>
      <c r="D343" s="10">
        <v>1245</v>
      </c>
      <c r="G343" s="21">
        <v>5214</v>
      </c>
      <c r="H343" s="21">
        <f t="shared" si="6"/>
        <v>0</v>
      </c>
    </row>
    <row r="344" spans="1:8">
      <c r="A344" s="10" t="s">
        <v>36</v>
      </c>
      <c r="B344" s="10" t="s">
        <v>74</v>
      </c>
      <c r="C344" s="10" t="s">
        <v>32</v>
      </c>
      <c r="D344" s="10">
        <v>11030</v>
      </c>
      <c r="E344" s="21">
        <v>11030</v>
      </c>
      <c r="F344" s="21">
        <v>11030</v>
      </c>
      <c r="G344" s="21">
        <v>11440</v>
      </c>
      <c r="H344" s="21">
        <f t="shared" si="6"/>
        <v>96.41608391608392</v>
      </c>
    </row>
    <row r="345" spans="1:8">
      <c r="A345" s="10" t="s">
        <v>33</v>
      </c>
      <c r="B345" s="10" t="s">
        <v>74</v>
      </c>
      <c r="C345" s="10" t="s">
        <v>32</v>
      </c>
      <c r="D345" s="10">
        <v>6408</v>
      </c>
      <c r="G345" s="21">
        <v>11440</v>
      </c>
      <c r="H345" s="21">
        <f t="shared" si="6"/>
        <v>0</v>
      </c>
    </row>
    <row r="346" spans="1:8">
      <c r="A346" s="10" t="s">
        <v>26</v>
      </c>
      <c r="B346" s="10" t="s">
        <v>74</v>
      </c>
      <c r="C346" s="10" t="s">
        <v>32</v>
      </c>
      <c r="D346" s="10">
        <v>107</v>
      </c>
      <c r="G346" s="21">
        <v>11440</v>
      </c>
      <c r="H346" s="21">
        <f t="shared" si="6"/>
        <v>0</v>
      </c>
    </row>
    <row r="347" spans="1:8">
      <c r="A347" s="10" t="s">
        <v>36</v>
      </c>
      <c r="B347" s="10" t="s">
        <v>74</v>
      </c>
      <c r="C347" s="10" t="s">
        <v>84</v>
      </c>
      <c r="D347" s="10">
        <v>10652</v>
      </c>
      <c r="F347" s="21">
        <v>6408</v>
      </c>
      <c r="G347" s="21">
        <v>11440</v>
      </c>
      <c r="H347" s="21">
        <f t="shared" si="6"/>
        <v>56.013986013986013</v>
      </c>
    </row>
    <row r="348" spans="1:8">
      <c r="A348" s="10" t="s">
        <v>33</v>
      </c>
      <c r="B348" s="10" t="s">
        <v>74</v>
      </c>
      <c r="C348" s="10" t="s">
        <v>84</v>
      </c>
      <c r="D348" s="10">
        <v>5238</v>
      </c>
      <c r="G348" s="21">
        <v>11440</v>
      </c>
      <c r="H348" s="21">
        <f t="shared" si="6"/>
        <v>0</v>
      </c>
    </row>
    <row r="349" spans="1:8" ht="30.75">
      <c r="A349" s="10" t="s">
        <v>36</v>
      </c>
      <c r="B349" s="10" t="s">
        <v>74</v>
      </c>
      <c r="C349" s="10" t="s">
        <v>28</v>
      </c>
      <c r="D349" s="10">
        <v>10951</v>
      </c>
      <c r="G349" s="21">
        <v>11440</v>
      </c>
      <c r="H349" s="21">
        <f t="shared" si="6"/>
        <v>0</v>
      </c>
    </row>
    <row r="350" spans="1:8" ht="30.75">
      <c r="A350" s="10" t="s">
        <v>33</v>
      </c>
      <c r="B350" s="10" t="s">
        <v>74</v>
      </c>
      <c r="C350" s="10" t="s">
        <v>28</v>
      </c>
      <c r="D350" s="10">
        <v>5009</v>
      </c>
      <c r="F350" s="21">
        <v>129</v>
      </c>
      <c r="G350" s="21">
        <v>11440</v>
      </c>
      <c r="H350" s="21">
        <f t="shared" si="6"/>
        <v>1.1276223776223777</v>
      </c>
    </row>
    <row r="351" spans="1:8" ht="30.75">
      <c r="A351" s="10" t="s">
        <v>29</v>
      </c>
      <c r="B351" s="10" t="s">
        <v>74</v>
      </c>
      <c r="C351" s="10" t="s">
        <v>28</v>
      </c>
      <c r="D351" s="10">
        <v>129</v>
      </c>
      <c r="F351" s="21">
        <v>108</v>
      </c>
      <c r="G351" s="21">
        <v>11440</v>
      </c>
      <c r="H351" s="21">
        <f t="shared" si="6"/>
        <v>0.94405594405594406</v>
      </c>
    </row>
    <row r="352" spans="1:8" ht="30.75">
      <c r="A352" s="10" t="s">
        <v>26</v>
      </c>
      <c r="B352" s="10" t="s">
        <v>74</v>
      </c>
      <c r="C352" s="10" t="s">
        <v>28</v>
      </c>
      <c r="D352" s="10">
        <v>108</v>
      </c>
      <c r="G352" s="21">
        <v>11440</v>
      </c>
      <c r="H352" s="21">
        <f t="shared" si="6"/>
        <v>0</v>
      </c>
    </row>
    <row r="353" spans="1:8">
      <c r="A353" s="10" t="s">
        <v>36</v>
      </c>
      <c r="B353" s="10" t="s">
        <v>38</v>
      </c>
      <c r="C353" s="10" t="s">
        <v>32</v>
      </c>
      <c r="D353" s="10">
        <v>8913</v>
      </c>
      <c r="E353" s="21">
        <v>8913</v>
      </c>
      <c r="F353" s="21">
        <v>8913</v>
      </c>
      <c r="G353" s="21">
        <v>9419</v>
      </c>
      <c r="H353" s="21">
        <f t="shared" si="6"/>
        <v>94.627879817390379</v>
      </c>
    </row>
    <row r="354" spans="1:8">
      <c r="A354" s="10" t="s">
        <v>26</v>
      </c>
      <c r="B354" s="10" t="s">
        <v>38</v>
      </c>
      <c r="C354" s="10" t="s">
        <v>32</v>
      </c>
      <c r="D354" s="10">
        <v>5788</v>
      </c>
      <c r="G354" s="21">
        <v>9419</v>
      </c>
      <c r="H354" s="21">
        <f t="shared" si="6"/>
        <v>0</v>
      </c>
    </row>
    <row r="355" spans="1:8">
      <c r="A355" s="10" t="s">
        <v>33</v>
      </c>
      <c r="B355" s="10" t="s">
        <v>38</v>
      </c>
      <c r="C355" s="10" t="s">
        <v>32</v>
      </c>
      <c r="D355" s="10">
        <v>2327</v>
      </c>
      <c r="G355" s="21">
        <v>9419</v>
      </c>
      <c r="H355" s="21">
        <f t="shared" si="6"/>
        <v>0</v>
      </c>
    </row>
    <row r="356" spans="1:8">
      <c r="A356" s="10" t="s">
        <v>36</v>
      </c>
      <c r="B356" s="10" t="s">
        <v>38</v>
      </c>
      <c r="C356" s="10" t="s">
        <v>84</v>
      </c>
      <c r="D356" s="10">
        <v>7992</v>
      </c>
      <c r="F356" s="21">
        <v>5884</v>
      </c>
      <c r="G356" s="21">
        <v>9419</v>
      </c>
      <c r="H356" s="21">
        <f t="shared" si="6"/>
        <v>62.469476589871533</v>
      </c>
    </row>
    <row r="357" spans="1:8">
      <c r="A357" s="10" t="s">
        <v>33</v>
      </c>
      <c r="B357" s="10" t="s">
        <v>38</v>
      </c>
      <c r="C357" s="10" t="s">
        <v>84</v>
      </c>
      <c r="D357" s="10">
        <v>2292</v>
      </c>
      <c r="G357" s="21">
        <v>9419</v>
      </c>
      <c r="H357" s="21">
        <f t="shared" si="6"/>
        <v>0</v>
      </c>
    </row>
    <row r="358" spans="1:8" ht="30.75">
      <c r="A358" s="10" t="s">
        <v>36</v>
      </c>
      <c r="B358" s="10" t="s">
        <v>38</v>
      </c>
      <c r="C358" s="10" t="s">
        <v>28</v>
      </c>
      <c r="D358" s="10">
        <v>8795</v>
      </c>
      <c r="F358" s="21">
        <v>3661</v>
      </c>
      <c r="G358" s="21">
        <v>9419</v>
      </c>
      <c r="H358" s="21">
        <f t="shared" si="6"/>
        <v>38.868245036628089</v>
      </c>
    </row>
    <row r="359" spans="1:8" ht="30.75">
      <c r="A359" s="10" t="s">
        <v>26</v>
      </c>
      <c r="B359" s="10" t="s">
        <v>38</v>
      </c>
      <c r="C359" s="10" t="s">
        <v>28</v>
      </c>
      <c r="D359" s="10">
        <v>5884</v>
      </c>
      <c r="F359" s="21">
        <v>2327</v>
      </c>
      <c r="G359" s="21">
        <v>9419</v>
      </c>
      <c r="H359" s="21">
        <f t="shared" si="6"/>
        <v>24.705382737020916</v>
      </c>
    </row>
    <row r="360" spans="1:8" ht="30.75">
      <c r="A360" s="10" t="s">
        <v>29</v>
      </c>
      <c r="B360" s="10" t="s">
        <v>38</v>
      </c>
      <c r="C360" s="10" t="s">
        <v>28</v>
      </c>
      <c r="D360" s="10">
        <v>3661</v>
      </c>
      <c r="G360" s="21">
        <v>9419</v>
      </c>
      <c r="H360" s="21">
        <f t="shared" si="6"/>
        <v>0</v>
      </c>
    </row>
    <row r="361" spans="1:8" ht="30.75">
      <c r="A361" s="10" t="s">
        <v>33</v>
      </c>
      <c r="B361" s="10" t="s">
        <v>38</v>
      </c>
      <c r="C361" s="10" t="s">
        <v>28</v>
      </c>
      <c r="D361" s="10">
        <v>2313</v>
      </c>
      <c r="G361" s="21">
        <v>9419</v>
      </c>
      <c r="H361" s="21">
        <f t="shared" si="6"/>
        <v>0</v>
      </c>
    </row>
    <row r="362" spans="1:8">
      <c r="A362" s="10" t="s">
        <v>36</v>
      </c>
      <c r="B362" s="10" t="s">
        <v>75</v>
      </c>
      <c r="C362" s="10" t="s">
        <v>32</v>
      </c>
      <c r="D362" s="10">
        <v>6197</v>
      </c>
      <c r="E362" s="21">
        <v>6197</v>
      </c>
      <c r="F362" s="21">
        <v>6197</v>
      </c>
      <c r="G362" s="21">
        <v>6493</v>
      </c>
      <c r="H362" s="21">
        <f t="shared" si="6"/>
        <v>95.441244417064524</v>
      </c>
    </row>
    <row r="363" spans="1:8">
      <c r="A363" s="10" t="s">
        <v>33</v>
      </c>
      <c r="B363" s="10" t="s">
        <v>75</v>
      </c>
      <c r="C363" s="10" t="s">
        <v>32</v>
      </c>
      <c r="D363" s="10">
        <v>3053</v>
      </c>
      <c r="G363" s="21">
        <v>6493</v>
      </c>
      <c r="H363" s="21">
        <f t="shared" si="6"/>
        <v>0</v>
      </c>
    </row>
    <row r="364" spans="1:8">
      <c r="A364" s="10" t="s">
        <v>26</v>
      </c>
      <c r="B364" s="10" t="s">
        <v>75</v>
      </c>
      <c r="C364" s="10" t="s">
        <v>32</v>
      </c>
      <c r="D364" s="10">
        <v>396</v>
      </c>
      <c r="G364" s="21">
        <v>6493</v>
      </c>
      <c r="H364" s="21">
        <f t="shared" si="6"/>
        <v>0</v>
      </c>
    </row>
    <row r="365" spans="1:8">
      <c r="A365" s="10" t="s">
        <v>36</v>
      </c>
      <c r="B365" s="10" t="s">
        <v>75</v>
      </c>
      <c r="C365" s="10" t="s">
        <v>84</v>
      </c>
      <c r="D365" s="10">
        <v>5663</v>
      </c>
      <c r="F365" s="21">
        <v>3053</v>
      </c>
      <c r="G365" s="21">
        <v>6493</v>
      </c>
      <c r="H365" s="21">
        <f t="shared" si="6"/>
        <v>47.019867549668874</v>
      </c>
    </row>
    <row r="366" spans="1:8">
      <c r="A366" s="10" t="s">
        <v>33</v>
      </c>
      <c r="B366" s="10" t="s">
        <v>75</v>
      </c>
      <c r="C366" s="10" t="s">
        <v>84</v>
      </c>
      <c r="D366" s="10">
        <v>2244</v>
      </c>
      <c r="G366" s="21">
        <v>6493</v>
      </c>
      <c r="H366" s="21">
        <f t="shared" si="6"/>
        <v>0</v>
      </c>
    </row>
    <row r="367" spans="1:8" ht="30.75">
      <c r="A367" s="10" t="s">
        <v>36</v>
      </c>
      <c r="B367" s="10" t="s">
        <v>75</v>
      </c>
      <c r="C367" s="10" t="s">
        <v>28</v>
      </c>
      <c r="D367" s="10">
        <v>6146</v>
      </c>
      <c r="G367" s="21">
        <v>6493</v>
      </c>
      <c r="H367" s="21">
        <f t="shared" si="6"/>
        <v>0</v>
      </c>
    </row>
    <row r="368" spans="1:8" ht="30.75">
      <c r="A368" s="10" t="s">
        <v>33</v>
      </c>
      <c r="B368" s="10" t="s">
        <v>75</v>
      </c>
      <c r="C368" s="10" t="s">
        <v>28</v>
      </c>
      <c r="D368" s="10">
        <v>2106</v>
      </c>
      <c r="F368" s="21">
        <v>646</v>
      </c>
      <c r="G368" s="21">
        <v>6493</v>
      </c>
      <c r="H368" s="21">
        <f t="shared" si="6"/>
        <v>9.9491760357307868</v>
      </c>
    </row>
    <row r="369" spans="1:8" ht="30.75">
      <c r="A369" s="10" t="s">
        <v>29</v>
      </c>
      <c r="B369" s="10" t="s">
        <v>75</v>
      </c>
      <c r="C369" s="10" t="s">
        <v>28</v>
      </c>
      <c r="D369" s="10">
        <v>646</v>
      </c>
      <c r="F369" s="21">
        <v>397</v>
      </c>
      <c r="G369" s="21">
        <v>6493</v>
      </c>
      <c r="H369" s="21">
        <f t="shared" si="6"/>
        <v>6.1142769135992605</v>
      </c>
    </row>
    <row r="370" spans="1:8" ht="30.75">
      <c r="A370" s="10" t="s">
        <v>26</v>
      </c>
      <c r="B370" s="10" t="s">
        <v>75</v>
      </c>
      <c r="C370" s="10" t="s">
        <v>28</v>
      </c>
      <c r="D370" s="10">
        <v>397</v>
      </c>
      <c r="G370" s="21">
        <v>6493</v>
      </c>
      <c r="H370" s="21">
        <f t="shared" si="6"/>
        <v>0</v>
      </c>
    </row>
    <row r="371" spans="1:8">
      <c r="A371" s="10" t="s">
        <v>36</v>
      </c>
      <c r="B371" s="10" t="s">
        <v>76</v>
      </c>
      <c r="C371" s="10" t="s">
        <v>32</v>
      </c>
      <c r="D371" s="10">
        <v>7900</v>
      </c>
      <c r="E371" s="21">
        <v>7900</v>
      </c>
      <c r="F371" s="21">
        <v>7900</v>
      </c>
      <c r="G371" s="21">
        <v>8372</v>
      </c>
      <c r="H371" s="21">
        <f t="shared" si="6"/>
        <v>94.362159579550891</v>
      </c>
    </row>
    <row r="372" spans="1:8">
      <c r="A372" s="10" t="s">
        <v>33</v>
      </c>
      <c r="B372" s="10" t="s">
        <v>76</v>
      </c>
      <c r="C372" s="10" t="s">
        <v>32</v>
      </c>
      <c r="D372" s="10">
        <v>3012</v>
      </c>
      <c r="G372" s="21">
        <v>8372</v>
      </c>
      <c r="H372" s="21">
        <f t="shared" si="6"/>
        <v>0</v>
      </c>
    </row>
    <row r="373" spans="1:8">
      <c r="A373" s="10" t="s">
        <v>26</v>
      </c>
      <c r="B373" s="10" t="s">
        <v>76</v>
      </c>
      <c r="C373" s="10" t="s">
        <v>32</v>
      </c>
      <c r="D373" s="10">
        <v>1260</v>
      </c>
      <c r="G373" s="21">
        <v>8372</v>
      </c>
      <c r="H373" s="21">
        <f t="shared" si="6"/>
        <v>0</v>
      </c>
    </row>
    <row r="374" spans="1:8">
      <c r="A374" s="10" t="s">
        <v>36</v>
      </c>
      <c r="B374" s="10" t="s">
        <v>76</v>
      </c>
      <c r="C374" s="10" t="s">
        <v>84</v>
      </c>
      <c r="D374" s="10">
        <v>7344</v>
      </c>
      <c r="F374" s="21">
        <v>3012</v>
      </c>
      <c r="G374" s="21">
        <v>8372</v>
      </c>
      <c r="H374" s="21">
        <f t="shared" si="6"/>
        <v>35.977066411849016</v>
      </c>
    </row>
    <row r="375" spans="1:8">
      <c r="A375" s="10" t="s">
        <v>33</v>
      </c>
      <c r="B375" s="10" t="s">
        <v>76</v>
      </c>
      <c r="C375" s="10" t="s">
        <v>84</v>
      </c>
      <c r="D375" s="10">
        <v>2237</v>
      </c>
      <c r="G375" s="21">
        <v>8372</v>
      </c>
      <c r="H375" s="21">
        <f t="shared" si="6"/>
        <v>0</v>
      </c>
    </row>
    <row r="376" spans="1:8" ht="30.75">
      <c r="A376" s="10" t="s">
        <v>36</v>
      </c>
      <c r="B376" s="10" t="s">
        <v>76</v>
      </c>
      <c r="C376" s="10" t="s">
        <v>28</v>
      </c>
      <c r="D376" s="10">
        <v>7828</v>
      </c>
      <c r="G376" s="21">
        <v>8372</v>
      </c>
      <c r="H376" s="21">
        <f t="shared" si="6"/>
        <v>0</v>
      </c>
    </row>
    <row r="377" spans="1:8" ht="30.75">
      <c r="A377" s="10" t="s">
        <v>33</v>
      </c>
      <c r="B377" s="10" t="s">
        <v>76</v>
      </c>
      <c r="C377" s="10" t="s">
        <v>28</v>
      </c>
      <c r="D377" s="10">
        <v>2123</v>
      </c>
      <c r="F377" s="21">
        <v>1281</v>
      </c>
      <c r="G377" s="21">
        <v>8372</v>
      </c>
      <c r="H377" s="21">
        <f t="shared" si="6"/>
        <v>15.301003344481606</v>
      </c>
    </row>
    <row r="378" spans="1:8" ht="30.75">
      <c r="A378" s="10" t="s">
        <v>26</v>
      </c>
      <c r="B378" s="10" t="s">
        <v>76</v>
      </c>
      <c r="C378" s="10" t="s">
        <v>28</v>
      </c>
      <c r="D378" s="10">
        <v>1281</v>
      </c>
      <c r="G378" s="21">
        <v>8372</v>
      </c>
      <c r="H378" s="21">
        <f t="shared" si="6"/>
        <v>0</v>
      </c>
    </row>
    <row r="379" spans="1:8" ht="30.75">
      <c r="A379" s="10" t="s">
        <v>29</v>
      </c>
      <c r="B379" s="10" t="s">
        <v>76</v>
      </c>
      <c r="C379" s="10" t="s">
        <v>28</v>
      </c>
      <c r="D379" s="10">
        <v>948</v>
      </c>
      <c r="F379" s="21">
        <v>948</v>
      </c>
      <c r="G379" s="21">
        <v>8372</v>
      </c>
      <c r="H379" s="21">
        <f t="shared" si="6"/>
        <v>11.323459149546105</v>
      </c>
    </row>
    <row r="380" spans="1:8">
      <c r="A380" s="10" t="s">
        <v>36</v>
      </c>
      <c r="B380" s="10" t="s">
        <v>77</v>
      </c>
      <c r="C380" s="10" t="s">
        <v>32</v>
      </c>
      <c r="D380" s="10">
        <v>3732</v>
      </c>
      <c r="E380" s="21">
        <v>3732</v>
      </c>
      <c r="F380" s="21">
        <v>3732</v>
      </c>
      <c r="G380" s="21">
        <v>3932</v>
      </c>
      <c r="H380" s="21">
        <f t="shared" si="6"/>
        <v>94.913530010172948</v>
      </c>
    </row>
    <row r="381" spans="1:8">
      <c r="A381" s="10" t="s">
        <v>26</v>
      </c>
      <c r="B381" s="10" t="s">
        <v>77</v>
      </c>
      <c r="C381" s="10" t="s">
        <v>32</v>
      </c>
      <c r="D381" s="10">
        <v>1817</v>
      </c>
      <c r="G381" s="21">
        <v>3932</v>
      </c>
      <c r="H381" s="21">
        <f t="shared" si="6"/>
        <v>0</v>
      </c>
    </row>
    <row r="382" spans="1:8">
      <c r="A382" s="10" t="s">
        <v>33</v>
      </c>
      <c r="B382" s="10" t="s">
        <v>77</v>
      </c>
      <c r="C382" s="10" t="s">
        <v>32</v>
      </c>
      <c r="D382" s="10">
        <v>1092</v>
      </c>
      <c r="G382" s="21">
        <v>3932</v>
      </c>
      <c r="H382" s="21">
        <f t="shared" si="6"/>
        <v>0</v>
      </c>
    </row>
    <row r="383" spans="1:8">
      <c r="A383" s="10" t="s">
        <v>36</v>
      </c>
      <c r="B383" s="10" t="s">
        <v>77</v>
      </c>
      <c r="C383" s="10" t="s">
        <v>84</v>
      </c>
      <c r="D383" s="10">
        <v>3497</v>
      </c>
      <c r="F383" s="21">
        <v>1841</v>
      </c>
      <c r="G383" s="21">
        <v>3932</v>
      </c>
      <c r="H383" s="21">
        <f t="shared" si="6"/>
        <v>46.820956256358087</v>
      </c>
    </row>
    <row r="384" spans="1:8">
      <c r="A384" s="10" t="s">
        <v>33</v>
      </c>
      <c r="B384" s="10" t="s">
        <v>77</v>
      </c>
      <c r="C384" s="10" t="s">
        <v>84</v>
      </c>
      <c r="D384" s="10">
        <v>1083</v>
      </c>
      <c r="G384" s="21">
        <v>3932</v>
      </c>
      <c r="H384" s="21">
        <f t="shared" si="6"/>
        <v>0</v>
      </c>
    </row>
    <row r="385" spans="1:8" ht="30.75">
      <c r="A385" s="10" t="s">
        <v>36</v>
      </c>
      <c r="B385" s="10" t="s">
        <v>77</v>
      </c>
      <c r="C385" s="10" t="s">
        <v>28</v>
      </c>
      <c r="D385" s="10">
        <v>3703</v>
      </c>
      <c r="F385" s="21">
        <v>1126</v>
      </c>
      <c r="G385" s="21">
        <v>3932</v>
      </c>
      <c r="H385" s="21">
        <f t="shared" si="6"/>
        <v>28.636826042726348</v>
      </c>
    </row>
    <row r="386" spans="1:8" ht="30.75">
      <c r="A386" s="10" t="s">
        <v>26</v>
      </c>
      <c r="B386" s="10" t="s">
        <v>77</v>
      </c>
      <c r="C386" s="10" t="s">
        <v>28</v>
      </c>
      <c r="D386" s="10">
        <v>1841</v>
      </c>
      <c r="F386" s="21">
        <v>1092</v>
      </c>
      <c r="G386" s="21">
        <v>3932</v>
      </c>
      <c r="H386" s="21">
        <f t="shared" si="6"/>
        <v>27.772126144455751</v>
      </c>
    </row>
    <row r="387" spans="1:8" ht="30.75">
      <c r="A387" s="10" t="s">
        <v>29</v>
      </c>
      <c r="B387" s="10" t="s">
        <v>77</v>
      </c>
      <c r="C387" s="10" t="s">
        <v>28</v>
      </c>
      <c r="D387" s="10">
        <v>1126</v>
      </c>
      <c r="G387" s="21">
        <v>3932</v>
      </c>
      <c r="H387" s="21">
        <f t="shared" si="6"/>
        <v>0</v>
      </c>
    </row>
    <row r="388" spans="1:8" ht="30.75">
      <c r="A388" s="10" t="s">
        <v>33</v>
      </c>
      <c r="B388" s="10" t="s">
        <v>77</v>
      </c>
      <c r="C388" s="10" t="s">
        <v>28</v>
      </c>
      <c r="D388" s="10">
        <v>1080</v>
      </c>
      <c r="G388" s="21">
        <v>3932</v>
      </c>
      <c r="H388" s="21">
        <f t="shared" si="6"/>
        <v>0</v>
      </c>
    </row>
    <row r="389" spans="1:8">
      <c r="A389" s="10" t="s">
        <v>36</v>
      </c>
      <c r="B389" s="10" t="s">
        <v>78</v>
      </c>
      <c r="C389" s="10" t="s">
        <v>32</v>
      </c>
      <c r="D389" s="10">
        <v>23826</v>
      </c>
      <c r="E389" s="21">
        <v>23826</v>
      </c>
      <c r="F389" s="21">
        <v>23826</v>
      </c>
      <c r="G389" s="21">
        <v>27466</v>
      </c>
      <c r="H389" s="21">
        <f t="shared" si="6"/>
        <v>86.7472511468725</v>
      </c>
    </row>
    <row r="390" spans="1:8">
      <c r="A390" s="10" t="s">
        <v>33</v>
      </c>
      <c r="B390" s="10" t="s">
        <v>78</v>
      </c>
      <c r="C390" s="10" t="s">
        <v>32</v>
      </c>
      <c r="D390" s="10">
        <v>3672</v>
      </c>
      <c r="G390" s="21">
        <v>27466</v>
      </c>
      <c r="H390" s="21">
        <f t="shared" si="6"/>
        <v>0</v>
      </c>
    </row>
    <row r="391" spans="1:8">
      <c r="A391" s="10" t="s">
        <v>26</v>
      </c>
      <c r="B391" s="10" t="s">
        <v>78</v>
      </c>
      <c r="C391" s="10" t="s">
        <v>32</v>
      </c>
      <c r="D391" s="10">
        <v>1564</v>
      </c>
      <c r="G391" s="21">
        <v>27466</v>
      </c>
      <c r="H391" s="21">
        <f t="shared" si="6"/>
        <v>0</v>
      </c>
    </row>
    <row r="392" spans="1:8">
      <c r="A392" s="10" t="s">
        <v>36</v>
      </c>
      <c r="B392" s="10" t="s">
        <v>78</v>
      </c>
      <c r="C392" s="10" t="s">
        <v>84</v>
      </c>
      <c r="D392" s="10">
        <v>20319</v>
      </c>
      <c r="F392" s="21">
        <v>3672</v>
      </c>
      <c r="G392" s="21">
        <v>27466</v>
      </c>
      <c r="H392" s="21">
        <f t="shared" si="6"/>
        <v>13.3692565353528</v>
      </c>
    </row>
    <row r="393" spans="1:8">
      <c r="A393" s="10" t="s">
        <v>33</v>
      </c>
      <c r="B393" s="10" t="s">
        <v>78</v>
      </c>
      <c r="C393" s="10" t="s">
        <v>84</v>
      </c>
      <c r="D393" s="10">
        <v>2128</v>
      </c>
      <c r="F393" s="21">
        <v>2712</v>
      </c>
      <c r="G393" s="21">
        <v>27466</v>
      </c>
      <c r="H393" s="21">
        <f t="shared" si="6"/>
        <v>9.8740260685938974</v>
      </c>
    </row>
    <row r="394" spans="1:8" ht="30.75">
      <c r="A394" s="10" t="s">
        <v>36</v>
      </c>
      <c r="B394" s="10" t="s">
        <v>78</v>
      </c>
      <c r="C394" s="10" t="s">
        <v>28</v>
      </c>
      <c r="D394" s="10">
        <v>23313</v>
      </c>
      <c r="G394" s="21">
        <v>27466</v>
      </c>
      <c r="H394" s="21">
        <f t="shared" si="6"/>
        <v>0</v>
      </c>
    </row>
    <row r="395" spans="1:8" ht="30.75">
      <c r="A395" s="10" t="s">
        <v>29</v>
      </c>
      <c r="B395" s="10" t="s">
        <v>78</v>
      </c>
      <c r="C395" s="10" t="s">
        <v>28</v>
      </c>
      <c r="D395" s="10">
        <v>2712</v>
      </c>
      <c r="G395" s="21">
        <v>27466</v>
      </c>
      <c r="H395" s="21">
        <f t="shared" si="6"/>
        <v>0</v>
      </c>
    </row>
    <row r="396" spans="1:8" ht="30.75">
      <c r="A396" s="10" t="s">
        <v>33</v>
      </c>
      <c r="B396" s="10" t="s">
        <v>78</v>
      </c>
      <c r="C396" s="10" t="s">
        <v>28</v>
      </c>
      <c r="D396" s="10">
        <v>2150</v>
      </c>
      <c r="F396" s="21">
        <v>1569</v>
      </c>
      <c r="G396" s="21">
        <v>27466</v>
      </c>
      <c r="H396" s="21">
        <f t="shared" ref="H396:H442" si="7">(F396/G396)*100</f>
        <v>5.7125172941090803</v>
      </c>
    </row>
    <row r="397" spans="1:8" ht="30.75">
      <c r="A397" s="10" t="s">
        <v>26</v>
      </c>
      <c r="B397" s="10" t="s">
        <v>78</v>
      </c>
      <c r="C397" s="10" t="s">
        <v>28</v>
      </c>
      <c r="D397" s="10">
        <v>1569</v>
      </c>
      <c r="G397" s="21">
        <v>27466</v>
      </c>
      <c r="H397" s="21">
        <f t="shared" si="7"/>
        <v>0</v>
      </c>
    </row>
    <row r="398" spans="1:8">
      <c r="A398" s="10" t="s">
        <v>36</v>
      </c>
      <c r="B398" s="10" t="s">
        <v>79</v>
      </c>
      <c r="C398" s="10" t="s">
        <v>32</v>
      </c>
      <c r="D398" s="10">
        <v>8512</v>
      </c>
      <c r="E398" s="21">
        <v>8512</v>
      </c>
      <c r="F398" s="21">
        <v>8512</v>
      </c>
      <c r="G398" s="21">
        <v>9045</v>
      </c>
      <c r="H398" s="21">
        <f t="shared" si="7"/>
        <v>94.107241569928135</v>
      </c>
    </row>
    <row r="399" spans="1:8">
      <c r="A399" s="10" t="s">
        <v>33</v>
      </c>
      <c r="B399" s="10" t="s">
        <v>79</v>
      </c>
      <c r="C399" s="10" t="s">
        <v>32</v>
      </c>
      <c r="D399" s="10">
        <v>3401</v>
      </c>
      <c r="G399" s="21">
        <v>9045</v>
      </c>
      <c r="H399" s="21">
        <f t="shared" si="7"/>
        <v>0</v>
      </c>
    </row>
    <row r="400" spans="1:8">
      <c r="A400" s="10" t="s">
        <v>26</v>
      </c>
      <c r="B400" s="10" t="s">
        <v>79</v>
      </c>
      <c r="C400" s="10" t="s">
        <v>32</v>
      </c>
      <c r="D400" s="10">
        <v>97</v>
      </c>
      <c r="G400" s="21">
        <v>9045</v>
      </c>
      <c r="H400" s="21">
        <f t="shared" si="7"/>
        <v>0</v>
      </c>
    </row>
    <row r="401" spans="1:8">
      <c r="A401" s="10" t="s">
        <v>36</v>
      </c>
      <c r="B401" s="10" t="s">
        <v>79</v>
      </c>
      <c r="C401" s="10" t="s">
        <v>84</v>
      </c>
      <c r="D401" s="10">
        <v>8168</v>
      </c>
      <c r="F401" s="21">
        <v>3401</v>
      </c>
      <c r="G401" s="21">
        <v>9045</v>
      </c>
      <c r="H401" s="21">
        <f t="shared" si="7"/>
        <v>37.600884466556103</v>
      </c>
    </row>
    <row r="402" spans="1:8">
      <c r="A402" s="10" t="s">
        <v>33</v>
      </c>
      <c r="B402" s="10" t="s">
        <v>79</v>
      </c>
      <c r="C402" s="10" t="s">
        <v>84</v>
      </c>
      <c r="D402" s="10">
        <v>2395</v>
      </c>
      <c r="G402" s="21">
        <v>9045</v>
      </c>
      <c r="H402" s="21">
        <f t="shared" si="7"/>
        <v>0</v>
      </c>
    </row>
    <row r="403" spans="1:8" ht="30.75">
      <c r="A403" s="10" t="s">
        <v>36</v>
      </c>
      <c r="B403" s="10" t="s">
        <v>79</v>
      </c>
      <c r="C403" s="10" t="s">
        <v>28</v>
      </c>
      <c r="D403" s="10">
        <v>8427</v>
      </c>
      <c r="G403" s="21">
        <v>9045</v>
      </c>
      <c r="H403" s="21">
        <f t="shared" si="7"/>
        <v>0</v>
      </c>
    </row>
    <row r="404" spans="1:8" ht="30.75">
      <c r="A404" s="10" t="s">
        <v>33</v>
      </c>
      <c r="B404" s="10" t="s">
        <v>79</v>
      </c>
      <c r="C404" s="10" t="s">
        <v>28</v>
      </c>
      <c r="D404" s="10">
        <v>2226</v>
      </c>
      <c r="F404" s="21">
        <v>148</v>
      </c>
      <c r="G404" s="21">
        <v>9045</v>
      </c>
      <c r="H404" s="21">
        <f t="shared" si="7"/>
        <v>1.6362631288004421</v>
      </c>
    </row>
    <row r="405" spans="1:8" ht="30.75">
      <c r="A405" s="10" t="s">
        <v>29</v>
      </c>
      <c r="B405" s="10" t="s">
        <v>79</v>
      </c>
      <c r="C405" s="10" t="s">
        <v>28</v>
      </c>
      <c r="D405" s="10">
        <v>148</v>
      </c>
      <c r="F405" s="21">
        <v>97</v>
      </c>
      <c r="G405" s="21">
        <v>9045</v>
      </c>
      <c r="H405" s="21">
        <f t="shared" si="7"/>
        <v>1.0724156992813709</v>
      </c>
    </row>
    <row r="406" spans="1:8" ht="30.75">
      <c r="A406" s="10" t="s">
        <v>26</v>
      </c>
      <c r="B406" s="10" t="s">
        <v>79</v>
      </c>
      <c r="C406" s="10" t="s">
        <v>28</v>
      </c>
      <c r="D406" s="10">
        <v>97</v>
      </c>
      <c r="G406" s="21">
        <v>9045</v>
      </c>
      <c r="H406" s="21">
        <f t="shared" si="7"/>
        <v>0</v>
      </c>
    </row>
    <row r="407" spans="1:8">
      <c r="A407" s="10" t="s">
        <v>36</v>
      </c>
      <c r="B407" s="10" t="s">
        <v>80</v>
      </c>
      <c r="C407" s="10" t="s">
        <v>32</v>
      </c>
      <c r="D407" s="10">
        <v>1803</v>
      </c>
      <c r="E407" s="21">
        <v>1803</v>
      </c>
      <c r="F407" s="21">
        <v>1803</v>
      </c>
      <c r="G407" s="21">
        <v>1873</v>
      </c>
      <c r="H407" s="21">
        <f t="shared" si="7"/>
        <v>96.262680192205025</v>
      </c>
    </row>
    <row r="408" spans="1:8">
      <c r="A408" s="10" t="s">
        <v>26</v>
      </c>
      <c r="B408" s="10" t="s">
        <v>80</v>
      </c>
      <c r="C408" s="10" t="s">
        <v>32</v>
      </c>
      <c r="D408" s="10">
        <v>671</v>
      </c>
      <c r="G408" s="21">
        <v>1873</v>
      </c>
      <c r="H408" s="21">
        <f t="shared" si="7"/>
        <v>0</v>
      </c>
    </row>
    <row r="409" spans="1:8">
      <c r="A409" s="10" t="s">
        <v>33</v>
      </c>
      <c r="B409" s="10" t="s">
        <v>80</v>
      </c>
      <c r="C409" s="10" t="s">
        <v>32</v>
      </c>
      <c r="D409" s="10">
        <v>538</v>
      </c>
      <c r="G409" s="21">
        <v>1873</v>
      </c>
      <c r="H409" s="21">
        <f t="shared" si="7"/>
        <v>0</v>
      </c>
    </row>
    <row r="410" spans="1:8">
      <c r="A410" s="10" t="s">
        <v>36</v>
      </c>
      <c r="B410" s="10" t="s">
        <v>80</v>
      </c>
      <c r="C410" s="10" t="s">
        <v>84</v>
      </c>
      <c r="D410" s="10">
        <v>1598</v>
      </c>
      <c r="F410" s="21">
        <v>683</v>
      </c>
      <c r="G410" s="21">
        <v>1873</v>
      </c>
      <c r="H410" s="21">
        <f t="shared" si="7"/>
        <v>36.465563267485315</v>
      </c>
    </row>
    <row r="411" spans="1:8">
      <c r="A411" s="10" t="s">
        <v>33</v>
      </c>
      <c r="B411" s="10" t="s">
        <v>80</v>
      </c>
      <c r="C411" s="10" t="s">
        <v>84</v>
      </c>
      <c r="D411" s="10">
        <v>495</v>
      </c>
      <c r="G411" s="21">
        <v>1873</v>
      </c>
      <c r="H411" s="21">
        <f t="shared" si="7"/>
        <v>0</v>
      </c>
    </row>
    <row r="412" spans="1:8" ht="30.75">
      <c r="A412" s="10" t="s">
        <v>36</v>
      </c>
      <c r="B412" s="10" t="s">
        <v>80</v>
      </c>
      <c r="C412" s="10" t="s">
        <v>28</v>
      </c>
      <c r="D412" s="10">
        <v>1796</v>
      </c>
      <c r="F412" s="21">
        <v>561</v>
      </c>
      <c r="G412" s="21">
        <v>1873</v>
      </c>
      <c r="H412" s="21">
        <f t="shared" si="7"/>
        <v>29.951948745328348</v>
      </c>
    </row>
    <row r="413" spans="1:8" ht="30.75">
      <c r="A413" s="10" t="s">
        <v>26</v>
      </c>
      <c r="B413" s="10" t="s">
        <v>80</v>
      </c>
      <c r="C413" s="10" t="s">
        <v>28</v>
      </c>
      <c r="D413" s="10">
        <v>683</v>
      </c>
      <c r="F413" s="21">
        <v>538</v>
      </c>
      <c r="G413" s="21">
        <v>1873</v>
      </c>
      <c r="H413" s="21">
        <f t="shared" si="7"/>
        <v>28.723972237052859</v>
      </c>
    </row>
    <row r="414" spans="1:8" ht="30.75">
      <c r="A414" s="10" t="s">
        <v>29</v>
      </c>
      <c r="B414" s="10" t="s">
        <v>80</v>
      </c>
      <c r="C414" s="10" t="s">
        <v>28</v>
      </c>
      <c r="D414" s="10">
        <v>561</v>
      </c>
      <c r="G414" s="21">
        <v>1873</v>
      </c>
      <c r="H414" s="21">
        <f t="shared" si="7"/>
        <v>0</v>
      </c>
    </row>
    <row r="415" spans="1:8" ht="30.75">
      <c r="A415" s="10" t="s">
        <v>33</v>
      </c>
      <c r="B415" s="10" t="s">
        <v>80</v>
      </c>
      <c r="C415" s="10" t="s">
        <v>28</v>
      </c>
      <c r="D415" s="10">
        <v>496</v>
      </c>
      <c r="G415" s="21">
        <v>1873</v>
      </c>
      <c r="H415" s="21">
        <f t="shared" si="7"/>
        <v>0</v>
      </c>
    </row>
    <row r="416" spans="1:8">
      <c r="A416" s="10" t="s">
        <v>36</v>
      </c>
      <c r="B416" s="10" t="s">
        <v>81</v>
      </c>
      <c r="C416" s="10" t="s">
        <v>32</v>
      </c>
      <c r="D416" s="10">
        <v>3222</v>
      </c>
      <c r="E416" s="21">
        <v>3222</v>
      </c>
      <c r="F416" s="21">
        <v>3222</v>
      </c>
      <c r="G416" s="21">
        <v>3474</v>
      </c>
      <c r="H416" s="21">
        <f t="shared" si="7"/>
        <v>92.746113989637308</v>
      </c>
    </row>
    <row r="417" spans="1:8">
      <c r="A417" s="10" t="s">
        <v>33</v>
      </c>
      <c r="B417" s="10" t="s">
        <v>81</v>
      </c>
      <c r="C417" s="10" t="s">
        <v>32</v>
      </c>
      <c r="D417" s="10">
        <v>582</v>
      </c>
      <c r="G417" s="21">
        <v>3474</v>
      </c>
      <c r="H417" s="21">
        <f t="shared" si="7"/>
        <v>0</v>
      </c>
    </row>
    <row r="418" spans="1:8">
      <c r="A418" s="10" t="s">
        <v>26</v>
      </c>
      <c r="B418" s="10" t="s">
        <v>81</v>
      </c>
      <c r="C418" s="10" t="s">
        <v>32</v>
      </c>
      <c r="D418" s="10">
        <v>279</v>
      </c>
      <c r="G418" s="21">
        <v>3474</v>
      </c>
      <c r="H418" s="21">
        <f t="shared" si="7"/>
        <v>0</v>
      </c>
    </row>
    <row r="419" spans="1:8">
      <c r="A419" s="10" t="s">
        <v>36</v>
      </c>
      <c r="B419" s="10" t="s">
        <v>81</v>
      </c>
      <c r="C419" s="10" t="s">
        <v>84</v>
      </c>
      <c r="D419" s="10">
        <v>2630</v>
      </c>
      <c r="F419" s="21">
        <v>582</v>
      </c>
      <c r="G419" s="21">
        <v>3474</v>
      </c>
      <c r="H419" s="21">
        <f t="shared" si="7"/>
        <v>16.753022452504318</v>
      </c>
    </row>
    <row r="420" spans="1:8">
      <c r="A420" s="10" t="s">
        <v>33</v>
      </c>
      <c r="B420" s="10" t="s">
        <v>81</v>
      </c>
      <c r="C420" s="10" t="s">
        <v>84</v>
      </c>
      <c r="D420" s="10">
        <v>433</v>
      </c>
      <c r="F420" s="21">
        <v>512</v>
      </c>
      <c r="G420" s="21">
        <v>3474</v>
      </c>
      <c r="H420" s="21">
        <f t="shared" si="7"/>
        <v>14.73805411629246</v>
      </c>
    </row>
    <row r="421" spans="1:8" ht="30.75">
      <c r="A421" s="10" t="s">
        <v>36</v>
      </c>
      <c r="B421" s="10" t="s">
        <v>81</v>
      </c>
      <c r="C421" s="10" t="s">
        <v>28</v>
      </c>
      <c r="D421" s="10">
        <v>3176</v>
      </c>
      <c r="G421" s="21">
        <v>3474</v>
      </c>
      <c r="H421" s="21">
        <f t="shared" si="7"/>
        <v>0</v>
      </c>
    </row>
    <row r="422" spans="1:8" ht="30.75">
      <c r="A422" s="10" t="s">
        <v>29</v>
      </c>
      <c r="B422" s="10" t="s">
        <v>81</v>
      </c>
      <c r="C422" s="10" t="s">
        <v>28</v>
      </c>
      <c r="D422" s="10">
        <v>512</v>
      </c>
      <c r="G422" s="21">
        <v>3474</v>
      </c>
      <c r="H422" s="21">
        <f t="shared" si="7"/>
        <v>0</v>
      </c>
    </row>
    <row r="423" spans="1:8" ht="30.75">
      <c r="A423" s="10" t="s">
        <v>33</v>
      </c>
      <c r="B423" s="10" t="s">
        <v>81</v>
      </c>
      <c r="C423" s="10" t="s">
        <v>28</v>
      </c>
      <c r="D423" s="10">
        <v>432</v>
      </c>
      <c r="F423" s="21">
        <v>279</v>
      </c>
      <c r="G423" s="21">
        <v>3474</v>
      </c>
      <c r="H423" s="21">
        <f t="shared" si="7"/>
        <v>8.0310880829015545</v>
      </c>
    </row>
    <row r="424" spans="1:8" ht="30.75">
      <c r="A424" s="10" t="s">
        <v>26</v>
      </c>
      <c r="B424" s="10" t="s">
        <v>81</v>
      </c>
      <c r="C424" s="10" t="s">
        <v>28</v>
      </c>
      <c r="D424" s="10">
        <v>279</v>
      </c>
      <c r="G424" s="21">
        <v>3474</v>
      </c>
      <c r="H424" s="21">
        <f t="shared" si="7"/>
        <v>0</v>
      </c>
    </row>
    <row r="425" spans="1:8">
      <c r="A425" s="10" t="s">
        <v>36</v>
      </c>
      <c r="B425" s="10" t="s">
        <v>82</v>
      </c>
      <c r="C425" s="10" t="s">
        <v>32</v>
      </c>
      <c r="D425" s="10">
        <v>1678</v>
      </c>
      <c r="E425" s="21">
        <v>1678</v>
      </c>
      <c r="F425" s="21">
        <v>1678</v>
      </c>
      <c r="G425" s="21">
        <v>1766</v>
      </c>
      <c r="H425" s="21">
        <f t="shared" si="7"/>
        <v>95.016987542468854</v>
      </c>
    </row>
    <row r="426" spans="1:8">
      <c r="A426" s="10" t="s">
        <v>33</v>
      </c>
      <c r="B426" s="10" t="s">
        <v>82</v>
      </c>
      <c r="C426" s="10" t="s">
        <v>32</v>
      </c>
      <c r="D426" s="10">
        <v>236</v>
      </c>
      <c r="G426" s="21">
        <v>1766</v>
      </c>
      <c r="H426" s="21">
        <f t="shared" si="7"/>
        <v>0</v>
      </c>
    </row>
    <row r="427" spans="1:8">
      <c r="A427" s="10" t="s">
        <v>26</v>
      </c>
      <c r="B427" s="10" t="s">
        <v>82</v>
      </c>
      <c r="C427" s="10" t="s">
        <v>32</v>
      </c>
      <c r="D427" s="10">
        <v>156</v>
      </c>
      <c r="G427" s="21">
        <v>1766</v>
      </c>
      <c r="H427" s="21">
        <f t="shared" si="7"/>
        <v>0</v>
      </c>
    </row>
    <row r="428" spans="1:8">
      <c r="A428" s="10" t="s">
        <v>36</v>
      </c>
      <c r="B428" s="10" t="s">
        <v>82</v>
      </c>
      <c r="C428" s="10" t="s">
        <v>84</v>
      </c>
      <c r="D428" s="10">
        <v>1616</v>
      </c>
      <c r="F428" s="21">
        <v>236</v>
      </c>
      <c r="G428" s="21">
        <v>1766</v>
      </c>
      <c r="H428" s="21">
        <f t="shared" si="7"/>
        <v>13.363533408833522</v>
      </c>
    </row>
    <row r="429" spans="1:8">
      <c r="A429" s="10" t="s">
        <v>33</v>
      </c>
      <c r="B429" s="10" t="s">
        <v>82</v>
      </c>
      <c r="C429" s="10" t="s">
        <v>84</v>
      </c>
      <c r="D429" s="10">
        <v>149</v>
      </c>
      <c r="F429" s="21">
        <v>191</v>
      </c>
      <c r="G429" s="21">
        <v>1766</v>
      </c>
      <c r="H429" s="21">
        <f t="shared" si="7"/>
        <v>10.815402038505097</v>
      </c>
    </row>
    <row r="430" spans="1:8" ht="30.75">
      <c r="A430" s="10" t="s">
        <v>36</v>
      </c>
      <c r="B430" s="10" t="s">
        <v>82</v>
      </c>
      <c r="C430" s="10" t="s">
        <v>28</v>
      </c>
      <c r="D430" s="10">
        <v>1665</v>
      </c>
      <c r="F430" s="21">
        <v>158</v>
      </c>
      <c r="G430" s="21">
        <v>1766</v>
      </c>
      <c r="H430" s="21">
        <f t="shared" si="7"/>
        <v>8.9467723669309169</v>
      </c>
    </row>
    <row r="431" spans="1:8" ht="30.75">
      <c r="A431" s="10" t="s">
        <v>29</v>
      </c>
      <c r="B431" s="10" t="s">
        <v>82</v>
      </c>
      <c r="C431" s="10" t="s">
        <v>28</v>
      </c>
      <c r="D431" s="10">
        <v>191</v>
      </c>
      <c r="G431" s="21">
        <v>1766</v>
      </c>
      <c r="H431" s="21">
        <f t="shared" si="7"/>
        <v>0</v>
      </c>
    </row>
    <row r="432" spans="1:8" ht="30.75">
      <c r="A432" s="10" t="s">
        <v>26</v>
      </c>
      <c r="B432" s="10" t="s">
        <v>82</v>
      </c>
      <c r="C432" s="10" t="s">
        <v>28</v>
      </c>
      <c r="D432" s="10">
        <v>158</v>
      </c>
      <c r="G432" s="21">
        <v>1766</v>
      </c>
      <c r="H432" s="21">
        <f t="shared" si="7"/>
        <v>0</v>
      </c>
    </row>
    <row r="433" spans="1:8" ht="30.75">
      <c r="A433" s="10" t="s">
        <v>33</v>
      </c>
      <c r="B433" s="10" t="s">
        <v>82</v>
      </c>
      <c r="C433" s="10" t="s">
        <v>28</v>
      </c>
      <c r="D433" s="10">
        <v>150</v>
      </c>
      <c r="G433" s="21">
        <v>1766</v>
      </c>
      <c r="H433" s="21">
        <f t="shared" si="7"/>
        <v>0</v>
      </c>
    </row>
    <row r="434" spans="1:8">
      <c r="A434" s="10" t="s">
        <v>36</v>
      </c>
      <c r="B434" s="10" t="s">
        <v>83</v>
      </c>
      <c r="C434" s="10" t="s">
        <v>32</v>
      </c>
      <c r="D434" s="10">
        <v>2098</v>
      </c>
      <c r="E434" s="21">
        <v>2098</v>
      </c>
      <c r="F434" s="21">
        <v>2098</v>
      </c>
      <c r="G434" s="21">
        <v>2230</v>
      </c>
      <c r="H434" s="21">
        <f t="shared" si="7"/>
        <v>94.080717488789233</v>
      </c>
    </row>
    <row r="435" spans="1:8">
      <c r="A435" s="10" t="s">
        <v>26</v>
      </c>
      <c r="B435" s="10" t="s">
        <v>83</v>
      </c>
      <c r="C435" s="10" t="s">
        <v>32</v>
      </c>
      <c r="D435" s="10">
        <v>914</v>
      </c>
      <c r="G435" s="21">
        <v>2230</v>
      </c>
      <c r="H435" s="21">
        <f t="shared" si="7"/>
        <v>0</v>
      </c>
    </row>
    <row r="436" spans="1:8">
      <c r="A436" s="10" t="s">
        <v>33</v>
      </c>
      <c r="B436" s="10" t="s">
        <v>83</v>
      </c>
      <c r="C436" s="10" t="s">
        <v>32</v>
      </c>
      <c r="D436" s="10">
        <v>762</v>
      </c>
      <c r="G436" s="21">
        <v>2230</v>
      </c>
      <c r="H436" s="21">
        <f t="shared" si="7"/>
        <v>0</v>
      </c>
    </row>
    <row r="437" spans="1:8">
      <c r="A437" s="10" t="s">
        <v>36</v>
      </c>
      <c r="B437" s="10" t="s">
        <v>83</v>
      </c>
      <c r="C437" s="10" t="s">
        <v>84</v>
      </c>
      <c r="D437" s="10">
        <v>1888</v>
      </c>
      <c r="F437" s="21">
        <v>924</v>
      </c>
      <c r="G437" s="21">
        <v>2230</v>
      </c>
      <c r="H437" s="21">
        <f t="shared" si="7"/>
        <v>41.434977578475333</v>
      </c>
    </row>
    <row r="438" spans="1:8">
      <c r="A438" s="10" t="s">
        <v>33</v>
      </c>
      <c r="B438" s="10" t="s">
        <v>83</v>
      </c>
      <c r="C438" s="10" t="s">
        <v>84</v>
      </c>
      <c r="D438" s="10">
        <v>719</v>
      </c>
      <c r="G438" s="21">
        <v>2230</v>
      </c>
      <c r="H438" s="21">
        <f t="shared" si="7"/>
        <v>0</v>
      </c>
    </row>
    <row r="439" spans="1:8" ht="30.75">
      <c r="A439" s="10" t="s">
        <v>36</v>
      </c>
      <c r="B439" s="10" t="s">
        <v>83</v>
      </c>
      <c r="C439" s="10" t="s">
        <v>28</v>
      </c>
      <c r="D439" s="10">
        <v>2094</v>
      </c>
      <c r="F439" s="21">
        <v>797</v>
      </c>
      <c r="G439" s="21">
        <v>2230</v>
      </c>
      <c r="H439" s="21">
        <f t="shared" si="7"/>
        <v>35.739910313901348</v>
      </c>
    </row>
    <row r="440" spans="1:8" ht="30.75">
      <c r="A440" s="10" t="s">
        <v>26</v>
      </c>
      <c r="B440" s="10" t="s">
        <v>83</v>
      </c>
      <c r="C440" s="10" t="s">
        <v>28</v>
      </c>
      <c r="D440" s="10">
        <v>924</v>
      </c>
      <c r="F440" s="21">
        <v>762</v>
      </c>
      <c r="G440" s="21">
        <v>2230</v>
      </c>
      <c r="H440" s="21">
        <f t="shared" si="7"/>
        <v>34.17040358744395</v>
      </c>
    </row>
    <row r="441" spans="1:8" ht="30.75">
      <c r="A441" s="10" t="s">
        <v>29</v>
      </c>
      <c r="B441" s="10" t="s">
        <v>83</v>
      </c>
      <c r="C441" s="10" t="s">
        <v>28</v>
      </c>
      <c r="D441" s="10">
        <v>797</v>
      </c>
      <c r="G441" s="21">
        <v>2230</v>
      </c>
      <c r="H441" s="21">
        <f t="shared" si="7"/>
        <v>0</v>
      </c>
    </row>
    <row r="442" spans="1:8" ht="30.75">
      <c r="A442" s="10" t="s">
        <v>33</v>
      </c>
      <c r="B442" s="10" t="s">
        <v>83</v>
      </c>
      <c r="C442" s="10" t="s">
        <v>28</v>
      </c>
      <c r="D442" s="10">
        <v>720</v>
      </c>
      <c r="G442" s="21">
        <v>2230</v>
      </c>
      <c r="H442" s="21">
        <f t="shared" si="7"/>
        <v>0</v>
      </c>
    </row>
  </sheetData>
  <sortState xmlns:xlrd2="http://schemas.microsoft.com/office/spreadsheetml/2017/richdata2" ref="A2:D442">
    <sortCondition ref="B2:B442"/>
    <sortCondition ref="C2:C4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AB83-EF03-4717-A55F-93D32FE1E672}">
  <dimension ref="A1:M89"/>
  <sheetViews>
    <sheetView zoomScale="130" zoomScaleNormal="130" workbookViewId="0">
      <selection activeCell="G25" sqref="G25"/>
    </sheetView>
  </sheetViews>
  <sheetFormatPr defaultColWidth="11.42578125" defaultRowHeight="15"/>
  <cols>
    <col min="1" max="1" width="11.42578125" style="6"/>
    <col min="2" max="2" width="18.28515625" style="6" bestFit="1" customWidth="1"/>
    <col min="3" max="3" width="25.28515625" style="6" customWidth="1"/>
    <col min="4" max="4" width="22.7109375" style="6" bestFit="1" customWidth="1"/>
    <col min="6" max="6" width="26" customWidth="1"/>
    <col min="7" max="7" width="17.42578125" bestFit="1" customWidth="1"/>
    <col min="9" max="9" width="18.28515625" bestFit="1" customWidth="1"/>
    <col min="12" max="12" width="22.7109375" style="9" bestFit="1" customWidth="1"/>
    <col min="13" max="13" width="16.28515625" style="9" customWidth="1"/>
  </cols>
  <sheetData>
    <row r="1" spans="1:8" ht="45.75">
      <c r="A1" s="14" t="s">
        <v>91</v>
      </c>
      <c r="B1" s="6" t="s">
        <v>92</v>
      </c>
      <c r="C1" s="6" t="s">
        <v>93</v>
      </c>
      <c r="D1" s="6" t="s">
        <v>94</v>
      </c>
      <c r="F1" s="9" t="s">
        <v>95</v>
      </c>
      <c r="G1" s="9" t="s">
        <v>96</v>
      </c>
      <c r="H1" s="2"/>
    </row>
    <row r="2" spans="1:8">
      <c r="A2" s="6">
        <v>162676</v>
      </c>
      <c r="B2" s="6" t="s">
        <v>97</v>
      </c>
      <c r="C2" s="22">
        <v>10000</v>
      </c>
      <c r="D2" s="23">
        <f>(A2/F2)*100</f>
        <v>53.634990867188478</v>
      </c>
      <c r="F2" s="9">
        <v>303302</v>
      </c>
      <c r="G2" s="9">
        <v>10000</v>
      </c>
    </row>
    <row r="3" spans="1:8">
      <c r="A3" s="6">
        <v>48837</v>
      </c>
      <c r="B3" s="6" t="s">
        <v>97</v>
      </c>
      <c r="C3" s="22">
        <v>50000</v>
      </c>
      <c r="D3" s="23">
        <f>(A3/F3)*100</f>
        <v>56.551141166525788</v>
      </c>
      <c r="F3" s="9">
        <v>86359</v>
      </c>
      <c r="G3" s="9">
        <v>50000</v>
      </c>
    </row>
    <row r="4" spans="1:8">
      <c r="A4" s="6">
        <v>75014</v>
      </c>
      <c r="B4" s="6" t="s">
        <v>97</v>
      </c>
      <c r="C4" s="22">
        <v>100000</v>
      </c>
      <c r="D4" s="23">
        <f>(A4/F4)*100</f>
        <v>59.445752006910269</v>
      </c>
      <c r="F4" s="9">
        <v>126189</v>
      </c>
      <c r="G4" s="9">
        <v>100000</v>
      </c>
    </row>
    <row r="5" spans="1:8">
      <c r="A5" s="6">
        <v>20170</v>
      </c>
      <c r="B5" s="6" t="s">
        <v>97</v>
      </c>
      <c r="C5" s="22">
        <v>500000</v>
      </c>
      <c r="D5" s="23">
        <f>(A5/F5)*100</f>
        <v>64.007362274689001</v>
      </c>
      <c r="F5" s="9">
        <v>31512</v>
      </c>
      <c r="G5" s="9">
        <v>500000</v>
      </c>
    </row>
    <row r="6" spans="1:8">
      <c r="A6" s="6">
        <v>28247</v>
      </c>
      <c r="B6" s="6" t="s">
        <v>97</v>
      </c>
      <c r="C6" s="22">
        <v>1000000</v>
      </c>
      <c r="D6" s="23">
        <f>(A6/F6)*100</f>
        <v>68.782720919473064</v>
      </c>
      <c r="F6" s="9">
        <v>41067</v>
      </c>
      <c r="G6" s="9">
        <v>1000000</v>
      </c>
    </row>
    <row r="7" spans="1:8">
      <c r="A7" s="6">
        <v>6425</v>
      </c>
      <c r="B7" s="6" t="s">
        <v>97</v>
      </c>
      <c r="C7" s="22">
        <v>5000000</v>
      </c>
      <c r="D7" s="23">
        <f>(A7/F7)*100</f>
        <v>75.260630197961802</v>
      </c>
      <c r="F7" s="9">
        <v>8537</v>
      </c>
      <c r="G7" s="9">
        <v>5000000</v>
      </c>
    </row>
    <row r="8" spans="1:8">
      <c r="A8" s="6">
        <v>6940</v>
      </c>
      <c r="B8" s="6" t="s">
        <v>97</v>
      </c>
      <c r="C8" s="22">
        <v>10000000</v>
      </c>
      <c r="D8" s="23">
        <f>(A8/F8)*100</f>
        <v>80.194129882135428</v>
      </c>
      <c r="F8" s="9">
        <v>8654</v>
      </c>
      <c r="G8" s="9">
        <v>10000000</v>
      </c>
    </row>
    <row r="9" spans="1:8">
      <c r="A9" s="6">
        <v>1007</v>
      </c>
      <c r="B9" s="6" t="s">
        <v>97</v>
      </c>
      <c r="C9" s="22">
        <v>50000000</v>
      </c>
      <c r="D9" s="23">
        <f>(A9/F9)*100</f>
        <v>83.499170812603651</v>
      </c>
      <c r="F9" s="9">
        <v>1206</v>
      </c>
      <c r="G9" s="9">
        <v>50000000</v>
      </c>
    </row>
    <row r="10" spans="1:8">
      <c r="A10" s="6">
        <v>664</v>
      </c>
      <c r="B10" s="6" t="s">
        <v>97</v>
      </c>
      <c r="C10" s="22">
        <v>100000000</v>
      </c>
      <c r="D10" s="23">
        <f>(A10/F10)*100</f>
        <v>84.371029224904703</v>
      </c>
      <c r="F10" s="9">
        <v>787</v>
      </c>
      <c r="G10" s="9">
        <v>100000000</v>
      </c>
    </row>
    <row r="11" spans="1:8">
      <c r="A11" s="6">
        <v>63</v>
      </c>
      <c r="B11" s="6" t="s">
        <v>97</v>
      </c>
      <c r="C11" s="22">
        <v>500000000</v>
      </c>
      <c r="D11" s="23">
        <f>(A11/F11)*100</f>
        <v>75.903614457831324</v>
      </c>
      <c r="F11" s="9">
        <v>83</v>
      </c>
      <c r="G11" s="9">
        <v>500000000</v>
      </c>
    </row>
    <row r="12" spans="1:8">
      <c r="A12" s="6">
        <v>41</v>
      </c>
      <c r="B12" s="6" t="s">
        <v>97</v>
      </c>
      <c r="C12" s="22">
        <v>1000000000</v>
      </c>
      <c r="D12" s="23">
        <f>(A12/F12)*100</f>
        <v>59.420289855072461</v>
      </c>
      <c r="F12" s="9">
        <v>69</v>
      </c>
      <c r="G12" s="9">
        <v>1000000000</v>
      </c>
    </row>
    <row r="13" spans="1:8">
      <c r="A13" s="6">
        <v>2</v>
      </c>
      <c r="B13" s="6" t="s">
        <v>97</v>
      </c>
      <c r="C13" s="22">
        <v>5000000000</v>
      </c>
      <c r="D13" s="23">
        <f>(A13/F13)*100</f>
        <v>10.526315789473683</v>
      </c>
      <c r="F13" s="9">
        <v>19</v>
      </c>
      <c r="G13" s="9">
        <v>5000000000</v>
      </c>
    </row>
    <row r="14" spans="1:8">
      <c r="A14" s="6">
        <v>3</v>
      </c>
      <c r="B14" s="6" t="s">
        <v>97</v>
      </c>
      <c r="C14" s="22">
        <v>10000000000</v>
      </c>
      <c r="D14" s="23">
        <f>(A14/F14)*100</f>
        <v>37.5</v>
      </c>
      <c r="F14" s="9">
        <v>8</v>
      </c>
      <c r="G14" s="9">
        <v>10000000000</v>
      </c>
    </row>
    <row r="15" spans="1:8">
      <c r="A15" s="6">
        <v>57719</v>
      </c>
      <c r="B15" s="6" t="s">
        <v>98</v>
      </c>
      <c r="C15" s="22">
        <v>10000</v>
      </c>
      <c r="D15" s="23">
        <f>(A15/F2)*100</f>
        <v>19.030207515941207</v>
      </c>
    </row>
    <row r="16" spans="1:8">
      <c r="A16" s="6">
        <v>15904</v>
      </c>
      <c r="B16" s="6" t="s">
        <v>98</v>
      </c>
      <c r="C16" s="22">
        <v>50000</v>
      </c>
      <c r="D16" s="23">
        <f>(A16/F3)*100</f>
        <v>18.416146551025371</v>
      </c>
    </row>
    <row r="17" spans="1:6">
      <c r="A17" s="6">
        <v>22665</v>
      </c>
      <c r="B17" s="6" t="s">
        <v>98</v>
      </c>
      <c r="C17" s="22">
        <v>100000</v>
      </c>
      <c r="D17" s="23">
        <f>(A17/F4)*100</f>
        <v>17.961153507833487</v>
      </c>
    </row>
    <row r="18" spans="1:6">
      <c r="A18" s="6">
        <v>5398</v>
      </c>
      <c r="B18" s="6" t="s">
        <v>98</v>
      </c>
      <c r="C18" s="22">
        <v>500000</v>
      </c>
      <c r="D18" s="23">
        <f>(A18/F5)*100</f>
        <v>17.12998222899213</v>
      </c>
      <c r="F18" s="12" t="s">
        <v>99</v>
      </c>
    </row>
    <row r="19" spans="1:6">
      <c r="A19" s="6">
        <v>7179</v>
      </c>
      <c r="B19" s="6" t="s">
        <v>98</v>
      </c>
      <c r="C19" s="22">
        <v>1000000</v>
      </c>
      <c r="D19" s="23">
        <f>(A19/F6)*100</f>
        <v>17.48118927606107</v>
      </c>
    </row>
    <row r="20" spans="1:6">
      <c r="A20" s="6">
        <v>1538</v>
      </c>
      <c r="B20" s="6" t="s">
        <v>98</v>
      </c>
      <c r="C20" s="22">
        <v>5000000</v>
      </c>
      <c r="D20" s="23">
        <f>(A20/F7)*100</f>
        <v>18.01569638046152</v>
      </c>
    </row>
    <row r="21" spans="1:6">
      <c r="A21" s="6">
        <v>1597</v>
      </c>
      <c r="B21" s="6" t="s">
        <v>98</v>
      </c>
      <c r="C21" s="22">
        <v>10000000</v>
      </c>
      <c r="D21" s="23">
        <f>(A21/F8)*100</f>
        <v>18.453894152992838</v>
      </c>
    </row>
    <row r="22" spans="1:6">
      <c r="A22" s="6">
        <v>255</v>
      </c>
      <c r="B22" s="6" t="s">
        <v>98</v>
      </c>
      <c r="C22" s="22">
        <v>50000000</v>
      </c>
      <c r="D22" s="23">
        <f>(A22/F9)*100</f>
        <v>21.144278606965177</v>
      </c>
      <c r="F22" t="s">
        <v>100</v>
      </c>
    </row>
    <row r="23" spans="1:6">
      <c r="A23" s="6">
        <v>146</v>
      </c>
      <c r="B23" s="6" t="s">
        <v>98</v>
      </c>
      <c r="C23" s="22">
        <v>100000000</v>
      </c>
      <c r="D23" s="23">
        <f>(A23/F10)*100</f>
        <v>18.551461245235071</v>
      </c>
    </row>
    <row r="24" spans="1:6">
      <c r="A24" s="6">
        <v>17</v>
      </c>
      <c r="B24" s="6" t="s">
        <v>98</v>
      </c>
      <c r="C24" s="22">
        <v>500000000</v>
      </c>
      <c r="D24" s="23">
        <f>(A24/F11)*100</f>
        <v>20.481927710843372</v>
      </c>
      <c r="F24" s="24"/>
    </row>
    <row r="25" spans="1:6">
      <c r="A25" s="6">
        <v>7</v>
      </c>
      <c r="B25" s="6" t="s">
        <v>98</v>
      </c>
      <c r="C25" s="22">
        <v>1000000000</v>
      </c>
      <c r="D25" s="23">
        <f>(A25/F12)*100</f>
        <v>10.144927536231885</v>
      </c>
      <c r="F25" s="24"/>
    </row>
    <row r="26" spans="1:6">
      <c r="A26" s="6">
        <v>1</v>
      </c>
      <c r="B26" s="6" t="s">
        <v>98</v>
      </c>
      <c r="C26" s="22">
        <v>10000000000</v>
      </c>
      <c r="D26" s="23">
        <f>(A26/F13)*100</f>
        <v>5.2631578947368416</v>
      </c>
      <c r="F26" s="24"/>
    </row>
    <row r="27" spans="1:6">
      <c r="A27" s="6">
        <v>8793</v>
      </c>
      <c r="B27" s="6" t="s">
        <v>101</v>
      </c>
      <c r="C27" s="22">
        <v>10000</v>
      </c>
      <c r="D27" s="23">
        <f>(A27/F2)*100</f>
        <v>2.8990906753005254</v>
      </c>
      <c r="F27" s="24"/>
    </row>
    <row r="28" spans="1:6">
      <c r="A28" s="6">
        <v>3287</v>
      </c>
      <c r="B28" s="6" t="s">
        <v>101</v>
      </c>
      <c r="C28" s="22">
        <v>50000</v>
      </c>
      <c r="D28" s="23">
        <f>(A28/F3)*100</f>
        <v>3.8062043330747231</v>
      </c>
      <c r="F28" s="24"/>
    </row>
    <row r="29" spans="1:6">
      <c r="A29" s="6">
        <v>6227</v>
      </c>
      <c r="B29" s="6" t="s">
        <v>101</v>
      </c>
      <c r="C29" s="22">
        <v>100000</v>
      </c>
      <c r="D29" s="23">
        <f>(A29/F4)*100</f>
        <v>4.9346614998137719</v>
      </c>
    </row>
    <row r="30" spans="1:6">
      <c r="A30" s="6">
        <v>1989</v>
      </c>
      <c r="B30" s="6" t="s">
        <v>101</v>
      </c>
      <c r="C30" s="22">
        <v>500000</v>
      </c>
      <c r="D30" s="23">
        <f>(A30/F5)*100</f>
        <v>6.3118811881188117</v>
      </c>
    </row>
    <row r="31" spans="1:6">
      <c r="A31" s="6">
        <v>3525</v>
      </c>
      <c r="B31" s="6" t="s">
        <v>101</v>
      </c>
      <c r="C31" s="22">
        <v>1000000</v>
      </c>
      <c r="D31" s="23">
        <f>(A31/F6)*100</f>
        <v>8.583534224559866</v>
      </c>
    </row>
    <row r="32" spans="1:6">
      <c r="A32" s="6">
        <v>974</v>
      </c>
      <c r="B32" s="6" t="s">
        <v>101</v>
      </c>
      <c r="C32" s="22">
        <v>5000000</v>
      </c>
      <c r="D32" s="23">
        <f>(A32/F7)*100</f>
        <v>11.409160126508141</v>
      </c>
    </row>
    <row r="33" spans="1:4">
      <c r="A33" s="6">
        <v>1219</v>
      </c>
      <c r="B33" s="6" t="s">
        <v>101</v>
      </c>
      <c r="C33" s="22">
        <v>10000000</v>
      </c>
      <c r="D33" s="23">
        <f>(A33/F8)*100</f>
        <v>14.085971804945691</v>
      </c>
    </row>
    <row r="34" spans="1:4">
      <c r="A34" s="6">
        <v>227</v>
      </c>
      <c r="B34" s="6" t="s">
        <v>101</v>
      </c>
      <c r="C34" s="22">
        <v>50000000</v>
      </c>
      <c r="D34" s="23">
        <f>(A34/F9)*100</f>
        <v>18.822553897180764</v>
      </c>
    </row>
    <row r="35" spans="1:4">
      <c r="A35" s="6">
        <v>164</v>
      </c>
      <c r="B35" s="6" t="s">
        <v>101</v>
      </c>
      <c r="C35" s="22">
        <v>100000000</v>
      </c>
      <c r="D35" s="23">
        <f>(A35/F10)*100</f>
        <v>20.838627700127066</v>
      </c>
    </row>
    <row r="36" spans="1:4">
      <c r="A36" s="6">
        <v>18</v>
      </c>
      <c r="B36" s="6" t="s">
        <v>101</v>
      </c>
      <c r="C36" s="22">
        <v>500000000</v>
      </c>
      <c r="D36" s="23">
        <f>(A36/F11)*100</f>
        <v>21.686746987951807</v>
      </c>
    </row>
    <row r="37" spans="1:4">
      <c r="A37" s="6">
        <v>11</v>
      </c>
      <c r="B37" s="6" t="s">
        <v>101</v>
      </c>
      <c r="C37" s="22">
        <v>1000000000</v>
      </c>
      <c r="D37" s="23">
        <f>(A37/F12)*100</f>
        <v>15.942028985507244</v>
      </c>
    </row>
    <row r="38" spans="1:4">
      <c r="A38" s="6">
        <v>6</v>
      </c>
      <c r="B38" s="6" t="s">
        <v>101</v>
      </c>
      <c r="C38" s="22">
        <v>5000000000</v>
      </c>
      <c r="D38" s="23">
        <f>(A38/F13)*100</f>
        <v>31.578947368421051</v>
      </c>
    </row>
    <row r="39" spans="1:4">
      <c r="A39" s="6">
        <v>2</v>
      </c>
      <c r="B39" s="6" t="s">
        <v>101</v>
      </c>
      <c r="C39" s="22">
        <v>10000000000</v>
      </c>
      <c r="D39" s="23">
        <f>(A39/F14)*100</f>
        <v>25</v>
      </c>
    </row>
    <row r="40" spans="1:4">
      <c r="A40" s="6">
        <v>7729</v>
      </c>
      <c r="B40" s="6" t="s">
        <v>102</v>
      </c>
      <c r="C40" s="22">
        <v>10000</v>
      </c>
      <c r="D40" s="23">
        <f>(A40/F2)*100</f>
        <v>2.5482852074829707</v>
      </c>
    </row>
    <row r="41" spans="1:4">
      <c r="A41" s="6">
        <v>2673</v>
      </c>
      <c r="B41" s="6" t="s">
        <v>102</v>
      </c>
      <c r="C41" s="22">
        <v>50000</v>
      </c>
      <c r="D41" s="23">
        <f>(A41/F3)*100</f>
        <v>3.0952187959564146</v>
      </c>
    </row>
    <row r="42" spans="1:4">
      <c r="A42" s="6">
        <v>4520</v>
      </c>
      <c r="B42" s="6" t="s">
        <v>102</v>
      </c>
      <c r="C42" s="22">
        <v>100000</v>
      </c>
      <c r="D42" s="23">
        <f>(A42/F4)*100</f>
        <v>3.5819286942601969</v>
      </c>
    </row>
    <row r="43" spans="1:4">
      <c r="A43" s="6">
        <v>1307</v>
      </c>
      <c r="B43" s="6" t="s">
        <v>102</v>
      </c>
      <c r="C43" s="22">
        <v>500000</v>
      </c>
      <c r="D43" s="23">
        <f>(A43/F5)*100</f>
        <v>4.1476263010916474</v>
      </c>
    </row>
    <row r="44" spans="1:4">
      <c r="A44" s="6">
        <v>1806</v>
      </c>
      <c r="B44" s="6" t="s">
        <v>102</v>
      </c>
      <c r="C44" s="22">
        <v>1000000</v>
      </c>
      <c r="D44" s="23">
        <f>(A44/F6)*100</f>
        <v>4.3976915771787572</v>
      </c>
    </row>
    <row r="45" spans="1:4">
      <c r="A45" s="6">
        <v>389</v>
      </c>
      <c r="B45" s="6" t="s">
        <v>102</v>
      </c>
      <c r="C45" s="22">
        <v>5000000</v>
      </c>
      <c r="D45" s="23">
        <f>(A45/F7)*100</f>
        <v>4.5566358205458588</v>
      </c>
    </row>
    <row r="46" spans="1:4">
      <c r="A46" s="6">
        <v>393</v>
      </c>
      <c r="B46" s="6" t="s">
        <v>102</v>
      </c>
      <c r="C46" s="22">
        <v>10000000</v>
      </c>
      <c r="D46" s="23">
        <f>(A46/F8)*100</f>
        <v>4.5412525999537792</v>
      </c>
    </row>
    <row r="47" spans="1:4">
      <c r="A47" s="6">
        <v>62</v>
      </c>
      <c r="B47" s="6" t="s">
        <v>102</v>
      </c>
      <c r="C47" s="22">
        <v>50000000</v>
      </c>
      <c r="D47" s="23">
        <f>(A47/F9)*100</f>
        <v>5.140961857379768</v>
      </c>
    </row>
    <row r="48" spans="1:4">
      <c r="A48" s="6">
        <v>28</v>
      </c>
      <c r="B48" s="6" t="s">
        <v>102</v>
      </c>
      <c r="C48" s="22">
        <v>100000000</v>
      </c>
      <c r="D48" s="23">
        <f>(A48/F10)*100</f>
        <v>3.5578144853875475</v>
      </c>
    </row>
    <row r="49" spans="1:4">
      <c r="A49" s="6">
        <v>2</v>
      </c>
      <c r="B49" s="6" t="s">
        <v>102</v>
      </c>
      <c r="C49" s="22">
        <v>500000000</v>
      </c>
      <c r="D49" s="23">
        <f>(A49/F11)*100</f>
        <v>2.4096385542168677</v>
      </c>
    </row>
    <row r="50" spans="1:4">
      <c r="A50" s="6">
        <v>1</v>
      </c>
      <c r="B50" s="6" t="s">
        <v>102</v>
      </c>
      <c r="C50" s="22">
        <v>1000000000</v>
      </c>
      <c r="D50" s="23">
        <f>(A50/F12)*100</f>
        <v>1.4492753623188406</v>
      </c>
    </row>
    <row r="51" spans="1:4">
      <c r="A51" s="6">
        <v>195965</v>
      </c>
      <c r="B51" s="6" t="s">
        <v>103</v>
      </c>
      <c r="C51" s="22">
        <v>10000</v>
      </c>
      <c r="D51" s="23">
        <f>(A51/F2)*100</f>
        <v>64.610520207581885</v>
      </c>
    </row>
    <row r="52" spans="1:4">
      <c r="A52" s="6">
        <v>59834</v>
      </c>
      <c r="B52" s="6" t="s">
        <v>103</v>
      </c>
      <c r="C52" s="22">
        <v>50000</v>
      </c>
      <c r="D52" s="23">
        <f>(A52/F3)*100</f>
        <v>69.285193205108911</v>
      </c>
    </row>
    <row r="53" spans="1:4">
      <c r="A53" s="6">
        <v>92423</v>
      </c>
      <c r="B53" s="6" t="s">
        <v>103</v>
      </c>
      <c r="C53" s="22">
        <v>100000</v>
      </c>
      <c r="D53" s="23">
        <f>(A53/F4)*100</f>
        <v>73.241724714515527</v>
      </c>
    </row>
    <row r="54" spans="1:4">
      <c r="A54" s="6">
        <v>24726</v>
      </c>
      <c r="B54" s="6" t="s">
        <v>103</v>
      </c>
      <c r="C54" s="22">
        <v>500000</v>
      </c>
      <c r="D54" s="23">
        <f>(A54/F5)*100</f>
        <v>78.465346534653463</v>
      </c>
    </row>
    <row r="55" spans="1:4">
      <c r="A55" s="6">
        <v>33883</v>
      </c>
      <c r="B55" s="6" t="s">
        <v>103</v>
      </c>
      <c r="C55" s="22">
        <v>1000000</v>
      </c>
      <c r="D55" s="23">
        <f>(A55/F6)*100</f>
        <v>82.506635498088485</v>
      </c>
    </row>
    <row r="56" spans="1:4">
      <c r="A56" s="6">
        <v>7368</v>
      </c>
      <c r="B56" s="6" t="s">
        <v>103</v>
      </c>
      <c r="C56" s="22">
        <v>5000000</v>
      </c>
      <c r="D56" s="23">
        <f>(A56/F7)*100</f>
        <v>86.306665104837762</v>
      </c>
    </row>
    <row r="57" spans="1:4">
      <c r="A57" s="6">
        <v>7700</v>
      </c>
      <c r="B57" s="6" t="s">
        <v>103</v>
      </c>
      <c r="C57" s="22">
        <v>10000000</v>
      </c>
      <c r="D57" s="23">
        <f>(A57/F8)*100</f>
        <v>88.976195978738161</v>
      </c>
    </row>
    <row r="58" spans="1:4">
      <c r="A58" s="6">
        <v>1090</v>
      </c>
      <c r="B58" s="6" t="s">
        <v>103</v>
      </c>
      <c r="C58" s="22">
        <v>50000000</v>
      </c>
      <c r="D58" s="23">
        <f>(A58/F9)*100</f>
        <v>90.38142620232172</v>
      </c>
    </row>
    <row r="59" spans="1:4">
      <c r="A59" s="6">
        <v>698</v>
      </c>
      <c r="B59" s="6" t="s">
        <v>103</v>
      </c>
      <c r="C59" s="22">
        <v>100000000</v>
      </c>
      <c r="D59" s="23">
        <f>(A59/F10)*100</f>
        <v>88.69123252858958</v>
      </c>
    </row>
    <row r="60" spans="1:4">
      <c r="A60" s="6">
        <v>64</v>
      </c>
      <c r="B60" s="6" t="s">
        <v>103</v>
      </c>
      <c r="C60" s="22">
        <v>500000000</v>
      </c>
      <c r="D60" s="23">
        <f>(A60/F11)*100</f>
        <v>77.108433734939766</v>
      </c>
    </row>
    <row r="61" spans="1:4">
      <c r="A61" s="6">
        <v>36</v>
      </c>
      <c r="B61" s="6" t="s">
        <v>103</v>
      </c>
      <c r="C61" s="22">
        <v>1000000000</v>
      </c>
      <c r="D61" s="23">
        <f>(A61/F12)*100</f>
        <v>52.173913043478258</v>
      </c>
    </row>
    <row r="62" spans="1:4">
      <c r="A62" s="6">
        <v>1</v>
      </c>
      <c r="B62" s="6" t="s">
        <v>103</v>
      </c>
      <c r="C62" s="22">
        <v>5000000000</v>
      </c>
      <c r="D62" s="23">
        <f>(A62/F13)*100</f>
        <v>5.2631578947368416</v>
      </c>
    </row>
    <row r="63" spans="1:4">
      <c r="A63" s="6">
        <v>4</v>
      </c>
      <c r="B63" s="6" t="s">
        <v>103</v>
      </c>
      <c r="C63" s="22">
        <v>10000000000</v>
      </c>
      <c r="D63" s="23">
        <f>(A63/F14)*100</f>
        <v>50</v>
      </c>
    </row>
    <row r="64" spans="1:4">
      <c r="A64" s="6">
        <v>12458</v>
      </c>
      <c r="B64" s="6" t="s">
        <v>104</v>
      </c>
      <c r="C64" s="22">
        <v>10000</v>
      </c>
      <c r="D64" s="23">
        <f>(A64/F2)*100</f>
        <v>4.1074572538262197</v>
      </c>
    </row>
    <row r="65" spans="1:4">
      <c r="A65" s="6">
        <v>3193</v>
      </c>
      <c r="B65" s="6" t="s">
        <v>104</v>
      </c>
      <c r="C65" s="22">
        <v>50000</v>
      </c>
      <c r="D65" s="23">
        <f>(A65/F3)*100</f>
        <v>3.6973563843953725</v>
      </c>
    </row>
    <row r="66" spans="1:4">
      <c r="A66" s="6">
        <v>4662</v>
      </c>
      <c r="B66" s="6" t="s">
        <v>104</v>
      </c>
      <c r="C66" s="22">
        <v>100000</v>
      </c>
      <c r="D66" s="23">
        <f>(A66/F4)*100</f>
        <v>3.6944583125312036</v>
      </c>
    </row>
    <row r="67" spans="1:4">
      <c r="A67" s="6">
        <v>1105</v>
      </c>
      <c r="B67" s="6" t="s">
        <v>104</v>
      </c>
      <c r="C67" s="22">
        <v>500000</v>
      </c>
      <c r="D67" s="23">
        <f>(A67/F5)*100</f>
        <v>3.5066006600660069</v>
      </c>
    </row>
    <row r="68" spans="1:4">
      <c r="A68" s="6">
        <v>1489</v>
      </c>
      <c r="B68" s="6" t="s">
        <v>104</v>
      </c>
      <c r="C68" s="22">
        <v>1000000</v>
      </c>
      <c r="D68" s="23">
        <f>(A68/F6)*100</f>
        <v>3.625782258260891</v>
      </c>
    </row>
    <row r="69" spans="1:4">
      <c r="A69" s="6">
        <v>312</v>
      </c>
      <c r="B69" s="6" t="s">
        <v>104</v>
      </c>
      <c r="C69" s="22">
        <v>5000000</v>
      </c>
      <c r="D69" s="23">
        <f>(A69/F7)*100</f>
        <v>3.6546796298465503</v>
      </c>
    </row>
    <row r="70" spans="1:4">
      <c r="A70" s="6">
        <v>409</v>
      </c>
      <c r="B70" s="6" t="s">
        <v>104</v>
      </c>
      <c r="C70" s="22">
        <v>10000000</v>
      </c>
      <c r="D70" s="23">
        <f>(A70/F8)*100</f>
        <v>4.7261382019875207</v>
      </c>
    </row>
    <row r="71" spans="1:4">
      <c r="A71" s="6">
        <v>71</v>
      </c>
      <c r="B71" s="6" t="s">
        <v>104</v>
      </c>
      <c r="C71" s="22">
        <v>50000000</v>
      </c>
      <c r="D71" s="23">
        <f>(A71/F9)*100</f>
        <v>5.8872305140961858</v>
      </c>
    </row>
    <row r="72" spans="1:4">
      <c r="A72" s="6">
        <v>44</v>
      </c>
      <c r="B72" s="6" t="s">
        <v>104</v>
      </c>
      <c r="C72" s="22">
        <v>100000000</v>
      </c>
      <c r="D72" s="23">
        <f>(A72/F10)*100</f>
        <v>5.5908513341804325</v>
      </c>
    </row>
    <row r="73" spans="1:4">
      <c r="A73" s="6">
        <v>7</v>
      </c>
      <c r="B73" s="6" t="s">
        <v>104</v>
      </c>
      <c r="C73" s="22">
        <v>500000000</v>
      </c>
      <c r="D73" s="23">
        <f>(A73/F11)*100</f>
        <v>8.4337349397590362</v>
      </c>
    </row>
    <row r="74" spans="1:4">
      <c r="A74" s="6">
        <v>9</v>
      </c>
      <c r="B74" s="6" t="s">
        <v>104</v>
      </c>
      <c r="C74" s="22">
        <v>1000000000</v>
      </c>
      <c r="D74" s="23">
        <f>(A74/F12)*100</f>
        <v>13.043478260869565</v>
      </c>
    </row>
    <row r="75" spans="1:4">
      <c r="A75" s="6">
        <v>3</v>
      </c>
      <c r="B75" s="6" t="s">
        <v>104</v>
      </c>
      <c r="C75" s="22">
        <v>5000000000</v>
      </c>
      <c r="D75" s="23">
        <f>(A75/F13)*100</f>
        <v>15.789473684210526</v>
      </c>
    </row>
    <row r="76" spans="1:4">
      <c r="A76" s="6">
        <v>4</v>
      </c>
      <c r="B76" s="6" t="s">
        <v>104</v>
      </c>
      <c r="C76" s="22">
        <v>10000000000</v>
      </c>
      <c r="D76" s="23">
        <f>(A76/F14)*100</f>
        <v>50</v>
      </c>
    </row>
    <row r="77" spans="1:4">
      <c r="A77" s="6">
        <v>15036</v>
      </c>
      <c r="B77" s="6" t="s">
        <v>105</v>
      </c>
      <c r="C77" s="22">
        <v>10000</v>
      </c>
      <c r="D77" s="23">
        <f>(A77/F2)*100</f>
        <v>4.9574351636322875</v>
      </c>
    </row>
    <row r="78" spans="1:4">
      <c r="A78" s="6">
        <v>4154</v>
      </c>
      <c r="B78" s="6" t="s">
        <v>105</v>
      </c>
      <c r="C78" s="22">
        <v>50000</v>
      </c>
      <c r="D78" s="23">
        <f>(A78/F3)*100</f>
        <v>4.8101529661066023</v>
      </c>
    </row>
    <row r="79" spans="1:4">
      <c r="A79" s="6">
        <v>6008</v>
      </c>
      <c r="B79" s="6" t="s">
        <v>105</v>
      </c>
      <c r="C79" s="22">
        <v>100000</v>
      </c>
      <c r="D79" s="23">
        <f>(A79/F4)*100</f>
        <v>4.7611122998042621</v>
      </c>
    </row>
    <row r="80" spans="1:4">
      <c r="A80" s="6">
        <v>1460</v>
      </c>
      <c r="B80" s="6" t="s">
        <v>105</v>
      </c>
      <c r="C80" s="22">
        <v>500000</v>
      </c>
      <c r="D80" s="23">
        <f>(A80/F5)*100</f>
        <v>4.6331556232546331</v>
      </c>
    </row>
    <row r="81" spans="1:5">
      <c r="A81" s="6">
        <v>2013</v>
      </c>
      <c r="B81" s="6" t="s">
        <v>105</v>
      </c>
      <c r="C81" s="22">
        <v>1000000</v>
      </c>
      <c r="D81" s="23">
        <f>(A81/F6)*100</f>
        <v>4.901745927386953</v>
      </c>
    </row>
    <row r="82" spans="1:5">
      <c r="A82" s="6">
        <v>437</v>
      </c>
      <c r="B82" s="6" t="s">
        <v>105</v>
      </c>
      <c r="C82" s="22">
        <v>5000000</v>
      </c>
      <c r="D82" s="23">
        <f>(A82/F7)*100</f>
        <v>5.1188942251376357</v>
      </c>
    </row>
    <row r="83" spans="1:5">
      <c r="A83" s="6">
        <v>438</v>
      </c>
      <c r="B83" s="6" t="s">
        <v>105</v>
      </c>
      <c r="C83" s="22">
        <v>10000000</v>
      </c>
      <c r="D83" s="23">
        <f>(A83/F8)*100</f>
        <v>5.0612433556736764</v>
      </c>
    </row>
    <row r="84" spans="1:5">
      <c r="A84" s="6">
        <v>82</v>
      </c>
      <c r="B84" s="6" t="s">
        <v>105</v>
      </c>
      <c r="C84" s="22">
        <v>50000000</v>
      </c>
      <c r="D84" s="23">
        <f>(A84/F9)*100</f>
        <v>6.7993366500829184</v>
      </c>
    </row>
    <row r="85" spans="1:5">
      <c r="A85" s="6">
        <v>64</v>
      </c>
      <c r="B85" s="6" t="s">
        <v>105</v>
      </c>
      <c r="C85" s="22">
        <v>100000000</v>
      </c>
      <c r="D85" s="23">
        <f>(A85/F10)*100</f>
        <v>8.132147395171538</v>
      </c>
    </row>
    <row r="86" spans="1:5">
      <c r="A86" s="6">
        <v>10</v>
      </c>
      <c r="B86" s="6" t="s">
        <v>105</v>
      </c>
      <c r="C86" s="22">
        <v>500000000</v>
      </c>
      <c r="D86" s="23">
        <f>(A86/F11)*100</f>
        <v>12.048192771084338</v>
      </c>
    </row>
    <row r="87" spans="1:5">
      <c r="A87" s="6">
        <v>9</v>
      </c>
      <c r="B87" s="6" t="s">
        <v>105</v>
      </c>
      <c r="C87" s="22">
        <v>1000000000</v>
      </c>
      <c r="D87" s="23">
        <f>(A87/F12)*100</f>
        <v>13.043478260869565</v>
      </c>
    </row>
    <row r="88" spans="1:5">
      <c r="A88" s="6">
        <v>2</v>
      </c>
      <c r="B88" s="6" t="s">
        <v>105</v>
      </c>
      <c r="C88" s="22">
        <v>5000000000</v>
      </c>
      <c r="D88" s="23">
        <f>(A88/F13)*100</f>
        <v>10.526315789473683</v>
      </c>
    </row>
    <row r="89" spans="1:5">
      <c r="A89" s="6">
        <v>6</v>
      </c>
      <c r="B89" s="6" t="s">
        <v>105</v>
      </c>
      <c r="C89" s="22">
        <v>10000000000</v>
      </c>
      <c r="D89" s="23">
        <f>(A89/F14)*100</f>
        <v>75</v>
      </c>
      <c r="E89" s="4"/>
    </row>
  </sheetData>
  <sortState xmlns:xlrd2="http://schemas.microsoft.com/office/spreadsheetml/2017/richdata2" ref="A1:C76">
    <sortCondition ref="B2:B76"/>
    <sortCondition ref="C2:C76"/>
    <sortCondition ref="A2:A7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D579-FDB3-4BB2-9C2D-865EBC663E60}">
  <dimension ref="A1:D10"/>
  <sheetViews>
    <sheetView workbookViewId="0">
      <selection activeCell="C16" sqref="C16"/>
    </sheetView>
  </sheetViews>
  <sheetFormatPr defaultRowHeight="15"/>
  <cols>
    <col min="2" max="2" width="20.7109375" customWidth="1"/>
    <col min="3" max="3" width="24.85546875" customWidth="1"/>
    <col min="4" max="4" width="11" customWidth="1"/>
  </cols>
  <sheetData>
    <row r="1" spans="1:4">
      <c r="A1" s="14" t="s">
        <v>15</v>
      </c>
      <c r="B1" s="14" t="s">
        <v>16</v>
      </c>
      <c r="C1" s="14" t="s">
        <v>17</v>
      </c>
      <c r="D1" s="14" t="s">
        <v>18</v>
      </c>
    </row>
    <row r="2" spans="1:4">
      <c r="A2" s="14" t="s">
        <v>26</v>
      </c>
      <c r="B2" s="14" t="s">
        <v>67</v>
      </c>
      <c r="C2" s="14" t="s">
        <v>28</v>
      </c>
      <c r="D2" s="14">
        <v>63309</v>
      </c>
    </row>
    <row r="3" spans="1:4">
      <c r="A3" s="14" t="s">
        <v>26</v>
      </c>
      <c r="B3" s="14" t="s">
        <v>67</v>
      </c>
      <c r="C3" s="14" t="s">
        <v>32</v>
      </c>
      <c r="D3" s="14">
        <v>58903</v>
      </c>
    </row>
    <row r="4" spans="1:4">
      <c r="A4" s="14" t="s">
        <v>36</v>
      </c>
      <c r="B4" s="14" t="s">
        <v>67</v>
      </c>
      <c r="C4" s="14" t="s">
        <v>32</v>
      </c>
      <c r="D4" s="14">
        <v>229539</v>
      </c>
    </row>
    <row r="5" spans="1:4">
      <c r="A5" s="14" t="s">
        <v>36</v>
      </c>
      <c r="B5" s="14" t="s">
        <v>67</v>
      </c>
      <c r="C5" s="14" t="s">
        <v>28</v>
      </c>
      <c r="D5" s="14">
        <v>227101</v>
      </c>
    </row>
    <row r="6" spans="1:4">
      <c r="A6" s="14" t="s">
        <v>36</v>
      </c>
      <c r="B6" s="14" t="s">
        <v>67</v>
      </c>
      <c r="C6" s="14" t="s">
        <v>84</v>
      </c>
      <c r="D6" s="14">
        <v>169157</v>
      </c>
    </row>
    <row r="7" spans="1:4">
      <c r="A7" s="14" t="s">
        <v>33</v>
      </c>
      <c r="B7" s="14" t="s">
        <v>67</v>
      </c>
      <c r="C7" s="14" t="s">
        <v>32</v>
      </c>
      <c r="D7" s="14">
        <v>61062</v>
      </c>
    </row>
    <row r="8" spans="1:4">
      <c r="A8" s="14" t="s">
        <v>33</v>
      </c>
      <c r="B8" s="14" t="s">
        <v>67</v>
      </c>
      <c r="C8" s="14" t="s">
        <v>84</v>
      </c>
      <c r="D8" s="14">
        <v>51850</v>
      </c>
    </row>
    <row r="9" spans="1:4">
      <c r="A9" s="14" t="s">
        <v>33</v>
      </c>
      <c r="B9" s="14" t="s">
        <v>67</v>
      </c>
      <c r="C9" s="14" t="s">
        <v>28</v>
      </c>
      <c r="D9" s="14">
        <v>51762</v>
      </c>
    </row>
    <row r="10" spans="1:4">
      <c r="A10" s="14" t="s">
        <v>29</v>
      </c>
      <c r="B10" s="14" t="s">
        <v>67</v>
      </c>
      <c r="C10" s="14" t="s">
        <v>28</v>
      </c>
      <c r="D10" s="14">
        <v>43937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2"/>
  <sheetViews>
    <sheetView workbookViewId="0">
      <selection activeCell="F7" sqref="F7"/>
    </sheetView>
  </sheetViews>
  <sheetFormatPr defaultColWidth="8.85546875" defaultRowHeight="15"/>
  <cols>
    <col min="1" max="1" width="20.85546875" bestFit="1"/>
    <col min="2" max="2" width="13.28515625" customWidth="1"/>
    <col min="3" max="3" width="20.28515625" bestFit="1"/>
    <col min="4" max="4" width="10.7109375" bestFit="1" customWidth="1"/>
  </cols>
  <sheetData>
    <row r="1" spans="1:4">
      <c r="A1" t="s">
        <v>16</v>
      </c>
      <c r="B1" t="s">
        <v>106</v>
      </c>
      <c r="C1" t="s">
        <v>107</v>
      </c>
      <c r="D1" t="s">
        <v>18</v>
      </c>
    </row>
    <row r="2" spans="1:4">
      <c r="A2" t="s">
        <v>27</v>
      </c>
      <c r="B2" t="s">
        <v>29</v>
      </c>
      <c r="C2" t="s">
        <v>28</v>
      </c>
      <c r="D2">
        <v>2248</v>
      </c>
    </row>
    <row r="3" spans="1:4">
      <c r="A3" t="s">
        <v>27</v>
      </c>
      <c r="B3" t="s">
        <v>33</v>
      </c>
      <c r="C3" t="s">
        <v>32</v>
      </c>
      <c r="D3">
        <v>1514</v>
      </c>
    </row>
    <row r="4" spans="1:4">
      <c r="A4" t="s">
        <v>27</v>
      </c>
      <c r="B4" t="s">
        <v>33</v>
      </c>
      <c r="C4" t="s">
        <v>28</v>
      </c>
      <c r="D4">
        <v>1490</v>
      </c>
    </row>
    <row r="5" spans="1:4">
      <c r="A5" t="s">
        <v>27</v>
      </c>
      <c r="B5" t="s">
        <v>33</v>
      </c>
      <c r="C5" t="s">
        <v>84</v>
      </c>
      <c r="D5">
        <v>1487</v>
      </c>
    </row>
    <row r="6" spans="1:4">
      <c r="A6" t="s">
        <v>27</v>
      </c>
      <c r="B6" t="s">
        <v>36</v>
      </c>
      <c r="C6" t="s">
        <v>32</v>
      </c>
      <c r="D6">
        <v>5289</v>
      </c>
    </row>
    <row r="7" spans="1:4">
      <c r="A7" t="s">
        <v>27</v>
      </c>
      <c r="B7" t="s">
        <v>36</v>
      </c>
      <c r="C7" t="s">
        <v>28</v>
      </c>
      <c r="D7">
        <v>5239</v>
      </c>
    </row>
    <row r="8" spans="1:4">
      <c r="A8" t="s">
        <v>27</v>
      </c>
      <c r="B8" t="s">
        <v>36</v>
      </c>
      <c r="C8" t="s">
        <v>84</v>
      </c>
      <c r="D8">
        <v>4768</v>
      </c>
    </row>
    <row r="9" spans="1:4">
      <c r="A9" t="s">
        <v>27</v>
      </c>
      <c r="B9" t="s">
        <v>26</v>
      </c>
      <c r="C9" t="s">
        <v>28</v>
      </c>
      <c r="D9">
        <v>3539</v>
      </c>
    </row>
    <row r="10" spans="1:4">
      <c r="A10" t="s">
        <v>27</v>
      </c>
      <c r="B10" t="s">
        <v>26</v>
      </c>
      <c r="C10" t="s">
        <v>32</v>
      </c>
      <c r="D10">
        <v>3485</v>
      </c>
    </row>
    <row r="11" spans="1:4">
      <c r="A11" t="s">
        <v>35</v>
      </c>
      <c r="B11" t="s">
        <v>29</v>
      </c>
      <c r="C11" t="s">
        <v>28</v>
      </c>
      <c r="D11">
        <v>1308</v>
      </c>
    </row>
    <row r="12" spans="1:4">
      <c r="A12" t="s">
        <v>35</v>
      </c>
      <c r="B12" t="s">
        <v>33</v>
      </c>
      <c r="C12" t="s">
        <v>32</v>
      </c>
      <c r="D12">
        <v>732</v>
      </c>
    </row>
    <row r="13" spans="1:4">
      <c r="A13" t="s">
        <v>35</v>
      </c>
      <c r="B13" t="s">
        <v>33</v>
      </c>
      <c r="C13" t="s">
        <v>84</v>
      </c>
      <c r="D13">
        <v>720</v>
      </c>
    </row>
    <row r="14" spans="1:4">
      <c r="A14" t="s">
        <v>35</v>
      </c>
      <c r="B14" t="s">
        <v>33</v>
      </c>
      <c r="C14" t="s">
        <v>28</v>
      </c>
      <c r="D14">
        <v>712</v>
      </c>
    </row>
    <row r="15" spans="1:4">
      <c r="A15" t="s">
        <v>35</v>
      </c>
      <c r="B15" t="s">
        <v>36</v>
      </c>
      <c r="C15" t="s">
        <v>32</v>
      </c>
      <c r="D15">
        <v>3956</v>
      </c>
    </row>
    <row r="16" spans="1:4">
      <c r="A16" t="s">
        <v>35</v>
      </c>
      <c r="B16" t="s">
        <v>36</v>
      </c>
      <c r="C16" t="s">
        <v>28</v>
      </c>
      <c r="D16">
        <v>3897</v>
      </c>
    </row>
    <row r="17" spans="1:4">
      <c r="A17" t="s">
        <v>35</v>
      </c>
      <c r="B17" t="s">
        <v>36</v>
      </c>
      <c r="C17" t="s">
        <v>84</v>
      </c>
      <c r="D17">
        <v>3492</v>
      </c>
    </row>
    <row r="18" spans="1:4">
      <c r="A18" t="s">
        <v>35</v>
      </c>
      <c r="B18" t="s">
        <v>26</v>
      </c>
      <c r="C18" t="s">
        <v>28</v>
      </c>
      <c r="D18">
        <v>2187</v>
      </c>
    </row>
    <row r="19" spans="1:4">
      <c r="A19" t="s">
        <v>35</v>
      </c>
      <c r="B19" t="s">
        <v>26</v>
      </c>
      <c r="C19" t="s">
        <v>32</v>
      </c>
      <c r="D19">
        <v>2148</v>
      </c>
    </row>
    <row r="20" spans="1:4">
      <c r="A20" t="s">
        <v>40</v>
      </c>
      <c r="B20" t="s">
        <v>29</v>
      </c>
      <c r="C20" t="s">
        <v>28</v>
      </c>
      <c r="D20">
        <v>1970</v>
      </c>
    </row>
    <row r="21" spans="1:4">
      <c r="A21" t="s">
        <v>40</v>
      </c>
      <c r="B21" t="s">
        <v>33</v>
      </c>
      <c r="C21" t="s">
        <v>32</v>
      </c>
      <c r="D21">
        <v>1493</v>
      </c>
    </row>
    <row r="22" spans="1:4">
      <c r="A22" t="s">
        <v>40</v>
      </c>
      <c r="B22" t="s">
        <v>33</v>
      </c>
      <c r="C22" t="s">
        <v>28</v>
      </c>
      <c r="D22">
        <v>1475</v>
      </c>
    </row>
    <row r="23" spans="1:4">
      <c r="A23" t="s">
        <v>40</v>
      </c>
      <c r="B23" t="s">
        <v>33</v>
      </c>
      <c r="C23" t="s">
        <v>84</v>
      </c>
      <c r="D23">
        <v>1474</v>
      </c>
    </row>
    <row r="24" spans="1:4">
      <c r="A24" t="s">
        <v>40</v>
      </c>
      <c r="B24" t="s">
        <v>36</v>
      </c>
      <c r="C24" t="s">
        <v>32</v>
      </c>
      <c r="D24">
        <v>4678</v>
      </c>
    </row>
    <row r="25" spans="1:4">
      <c r="A25" t="s">
        <v>40</v>
      </c>
      <c r="B25" t="s">
        <v>36</v>
      </c>
      <c r="C25" t="s">
        <v>28</v>
      </c>
      <c r="D25">
        <v>4649</v>
      </c>
    </row>
    <row r="26" spans="1:4">
      <c r="A26" t="s">
        <v>40</v>
      </c>
      <c r="B26" t="s">
        <v>36</v>
      </c>
      <c r="C26" t="s">
        <v>84</v>
      </c>
      <c r="D26">
        <v>4199</v>
      </c>
    </row>
    <row r="27" spans="1:4">
      <c r="A27" t="s">
        <v>40</v>
      </c>
      <c r="B27" t="s">
        <v>26</v>
      </c>
      <c r="C27" t="s">
        <v>28</v>
      </c>
      <c r="D27">
        <v>2626</v>
      </c>
    </row>
    <row r="28" spans="1:4">
      <c r="A28" t="s">
        <v>40</v>
      </c>
      <c r="B28" t="s">
        <v>26</v>
      </c>
      <c r="C28" t="s">
        <v>32</v>
      </c>
      <c r="D28">
        <v>2586</v>
      </c>
    </row>
    <row r="29" spans="1:4">
      <c r="A29" t="s">
        <v>41</v>
      </c>
      <c r="B29" t="s">
        <v>29</v>
      </c>
      <c r="C29" t="s">
        <v>28</v>
      </c>
      <c r="D29">
        <v>460</v>
      </c>
    </row>
    <row r="30" spans="1:4">
      <c r="A30" t="s">
        <v>41</v>
      </c>
      <c r="B30" t="s">
        <v>33</v>
      </c>
      <c r="C30" t="s">
        <v>32</v>
      </c>
      <c r="D30">
        <v>435</v>
      </c>
    </row>
    <row r="31" spans="1:4">
      <c r="A31" t="s">
        <v>41</v>
      </c>
      <c r="B31" t="s">
        <v>33</v>
      </c>
      <c r="C31" t="s">
        <v>84</v>
      </c>
      <c r="D31">
        <v>314</v>
      </c>
    </row>
    <row r="32" spans="1:4">
      <c r="A32" t="s">
        <v>41</v>
      </c>
      <c r="B32" t="s">
        <v>33</v>
      </c>
      <c r="C32" t="s">
        <v>28</v>
      </c>
      <c r="D32">
        <v>307</v>
      </c>
    </row>
    <row r="33" spans="1:4">
      <c r="A33" t="s">
        <v>41</v>
      </c>
      <c r="B33" t="s">
        <v>36</v>
      </c>
      <c r="C33" t="s">
        <v>32</v>
      </c>
      <c r="D33">
        <v>2597</v>
      </c>
    </row>
    <row r="34" spans="1:4">
      <c r="A34" t="s">
        <v>41</v>
      </c>
      <c r="B34" t="s">
        <v>36</v>
      </c>
      <c r="C34" t="s">
        <v>28</v>
      </c>
      <c r="D34">
        <v>2564</v>
      </c>
    </row>
    <row r="35" spans="1:4">
      <c r="A35" t="s">
        <v>41</v>
      </c>
      <c r="B35" t="s">
        <v>36</v>
      </c>
      <c r="C35" t="s">
        <v>84</v>
      </c>
      <c r="D35">
        <v>2163</v>
      </c>
    </row>
    <row r="36" spans="1:4">
      <c r="A36" t="s">
        <v>41</v>
      </c>
      <c r="B36" t="s">
        <v>26</v>
      </c>
      <c r="C36" t="s">
        <v>28</v>
      </c>
      <c r="D36">
        <v>329</v>
      </c>
    </row>
    <row r="37" spans="1:4">
      <c r="A37" t="s">
        <v>41</v>
      </c>
      <c r="B37" t="s">
        <v>26</v>
      </c>
      <c r="C37" t="s">
        <v>32</v>
      </c>
      <c r="D37">
        <v>321</v>
      </c>
    </row>
    <row r="38" spans="1:4">
      <c r="A38" t="s">
        <v>42</v>
      </c>
      <c r="B38" t="s">
        <v>29</v>
      </c>
      <c r="C38" t="s">
        <v>28</v>
      </c>
      <c r="D38">
        <v>102</v>
      </c>
    </row>
    <row r="39" spans="1:4">
      <c r="A39" t="s">
        <v>42</v>
      </c>
      <c r="B39" t="s">
        <v>33</v>
      </c>
      <c r="C39" t="s">
        <v>32</v>
      </c>
      <c r="D39">
        <v>811</v>
      </c>
    </row>
    <row r="40" spans="1:4">
      <c r="A40" t="s">
        <v>42</v>
      </c>
      <c r="B40" t="s">
        <v>33</v>
      </c>
      <c r="C40" t="s">
        <v>84</v>
      </c>
      <c r="D40">
        <v>498</v>
      </c>
    </row>
    <row r="41" spans="1:4">
      <c r="A41" t="s">
        <v>42</v>
      </c>
      <c r="B41" t="s">
        <v>33</v>
      </c>
      <c r="C41" t="s">
        <v>28</v>
      </c>
      <c r="D41">
        <v>455</v>
      </c>
    </row>
    <row r="42" spans="1:4">
      <c r="A42" t="s">
        <v>42</v>
      </c>
      <c r="B42" t="s">
        <v>36</v>
      </c>
      <c r="C42" t="s">
        <v>32</v>
      </c>
      <c r="D42">
        <v>2705</v>
      </c>
    </row>
    <row r="43" spans="1:4">
      <c r="A43" t="s">
        <v>42</v>
      </c>
      <c r="B43" t="s">
        <v>36</v>
      </c>
      <c r="C43" t="s">
        <v>28</v>
      </c>
      <c r="D43">
        <v>2666</v>
      </c>
    </row>
    <row r="44" spans="1:4">
      <c r="A44" t="s">
        <v>42</v>
      </c>
      <c r="B44" t="s">
        <v>36</v>
      </c>
      <c r="C44" t="s">
        <v>84</v>
      </c>
      <c r="D44">
        <v>2472</v>
      </c>
    </row>
    <row r="45" spans="1:4">
      <c r="A45" t="s">
        <v>42</v>
      </c>
      <c r="B45" t="s">
        <v>26</v>
      </c>
      <c r="C45" t="s">
        <v>28</v>
      </c>
      <c r="D45">
        <v>103</v>
      </c>
    </row>
    <row r="46" spans="1:4">
      <c r="A46" t="s">
        <v>42</v>
      </c>
      <c r="B46" t="s">
        <v>26</v>
      </c>
      <c r="C46" t="s">
        <v>32</v>
      </c>
      <c r="D46">
        <v>101</v>
      </c>
    </row>
    <row r="47" spans="1:4">
      <c r="A47" t="s">
        <v>43</v>
      </c>
      <c r="B47" t="s">
        <v>29</v>
      </c>
      <c r="C47" t="s">
        <v>28</v>
      </c>
      <c r="D47">
        <v>109</v>
      </c>
    </row>
    <row r="48" spans="1:4">
      <c r="A48" t="s">
        <v>43</v>
      </c>
      <c r="B48" t="s">
        <v>33</v>
      </c>
      <c r="C48" t="s">
        <v>32</v>
      </c>
      <c r="D48">
        <v>302</v>
      </c>
    </row>
    <row r="49" spans="1:4">
      <c r="A49" t="s">
        <v>43</v>
      </c>
      <c r="B49" t="s">
        <v>33</v>
      </c>
      <c r="C49" t="s">
        <v>84</v>
      </c>
      <c r="D49">
        <v>241</v>
      </c>
    </row>
    <row r="50" spans="1:4">
      <c r="A50" t="s">
        <v>43</v>
      </c>
      <c r="B50" t="s">
        <v>33</v>
      </c>
      <c r="C50" t="s">
        <v>28</v>
      </c>
      <c r="D50">
        <v>228</v>
      </c>
    </row>
    <row r="51" spans="1:4">
      <c r="A51" t="s">
        <v>43</v>
      </c>
      <c r="B51" t="s">
        <v>36</v>
      </c>
      <c r="C51" t="s">
        <v>32</v>
      </c>
      <c r="D51">
        <v>953</v>
      </c>
    </row>
    <row r="52" spans="1:4">
      <c r="A52" t="s">
        <v>43</v>
      </c>
      <c r="B52" t="s">
        <v>36</v>
      </c>
      <c r="C52" t="s">
        <v>28</v>
      </c>
      <c r="D52">
        <v>946</v>
      </c>
    </row>
    <row r="53" spans="1:4">
      <c r="A53" t="s">
        <v>43</v>
      </c>
      <c r="B53" t="s">
        <v>36</v>
      </c>
      <c r="C53" t="s">
        <v>84</v>
      </c>
      <c r="D53">
        <v>813</v>
      </c>
    </row>
    <row r="54" spans="1:4">
      <c r="A54" t="s">
        <v>43</v>
      </c>
      <c r="B54" t="s">
        <v>26</v>
      </c>
      <c r="C54" t="s">
        <v>28</v>
      </c>
      <c r="D54">
        <v>80</v>
      </c>
    </row>
    <row r="55" spans="1:4">
      <c r="A55" t="s">
        <v>43</v>
      </c>
      <c r="B55" t="s">
        <v>26</v>
      </c>
      <c r="C55" t="s">
        <v>32</v>
      </c>
      <c r="D55">
        <v>80</v>
      </c>
    </row>
    <row r="56" spans="1:4">
      <c r="A56" t="s">
        <v>44</v>
      </c>
      <c r="B56" t="s">
        <v>29</v>
      </c>
      <c r="C56" t="s">
        <v>28</v>
      </c>
      <c r="D56">
        <v>796</v>
      </c>
    </row>
    <row r="57" spans="1:4">
      <c r="A57" t="s">
        <v>44</v>
      </c>
      <c r="B57" t="s">
        <v>33</v>
      </c>
      <c r="C57" t="s">
        <v>32</v>
      </c>
      <c r="D57">
        <v>981</v>
      </c>
    </row>
    <row r="58" spans="1:4">
      <c r="A58" t="s">
        <v>44</v>
      </c>
      <c r="B58" t="s">
        <v>33</v>
      </c>
      <c r="C58" t="s">
        <v>84</v>
      </c>
      <c r="D58">
        <v>939</v>
      </c>
    </row>
    <row r="59" spans="1:4">
      <c r="A59" t="s">
        <v>44</v>
      </c>
      <c r="B59" t="s">
        <v>33</v>
      </c>
      <c r="C59" t="s">
        <v>28</v>
      </c>
      <c r="D59">
        <v>923</v>
      </c>
    </row>
    <row r="60" spans="1:4">
      <c r="A60" t="s">
        <v>44</v>
      </c>
      <c r="B60" t="s">
        <v>36</v>
      </c>
      <c r="C60" t="s">
        <v>32</v>
      </c>
      <c r="D60">
        <v>2668</v>
      </c>
    </row>
    <row r="61" spans="1:4">
      <c r="A61" t="s">
        <v>44</v>
      </c>
      <c r="B61" t="s">
        <v>36</v>
      </c>
      <c r="C61" t="s">
        <v>28</v>
      </c>
      <c r="D61">
        <v>2654</v>
      </c>
    </row>
    <row r="62" spans="1:4">
      <c r="A62" t="s">
        <v>44</v>
      </c>
      <c r="B62" t="s">
        <v>36</v>
      </c>
      <c r="C62" t="s">
        <v>84</v>
      </c>
      <c r="D62">
        <v>2388</v>
      </c>
    </row>
    <row r="63" spans="1:4">
      <c r="A63" t="s">
        <v>44</v>
      </c>
      <c r="B63" t="s">
        <v>26</v>
      </c>
      <c r="C63" t="s">
        <v>28</v>
      </c>
      <c r="D63">
        <v>1028</v>
      </c>
    </row>
    <row r="64" spans="1:4">
      <c r="A64" t="s">
        <v>44</v>
      </c>
      <c r="B64" t="s">
        <v>26</v>
      </c>
      <c r="C64" t="s">
        <v>32</v>
      </c>
      <c r="D64">
        <v>1019</v>
      </c>
    </row>
    <row r="65" spans="1:4">
      <c r="A65" t="s">
        <v>45</v>
      </c>
      <c r="B65" t="s">
        <v>29</v>
      </c>
      <c r="C65" t="s">
        <v>28</v>
      </c>
      <c r="D65">
        <v>1334</v>
      </c>
    </row>
    <row r="66" spans="1:4">
      <c r="A66" t="s">
        <v>45</v>
      </c>
      <c r="B66" t="s">
        <v>33</v>
      </c>
      <c r="C66" t="s">
        <v>32</v>
      </c>
      <c r="D66">
        <v>2315</v>
      </c>
    </row>
    <row r="67" spans="1:4">
      <c r="A67" t="s">
        <v>45</v>
      </c>
      <c r="B67" t="s">
        <v>33</v>
      </c>
      <c r="C67" t="s">
        <v>84</v>
      </c>
      <c r="D67">
        <v>1743</v>
      </c>
    </row>
    <row r="68" spans="1:4">
      <c r="A68" t="s">
        <v>45</v>
      </c>
      <c r="B68" t="s">
        <v>33</v>
      </c>
      <c r="C68" t="s">
        <v>28</v>
      </c>
      <c r="D68">
        <v>1741</v>
      </c>
    </row>
    <row r="69" spans="1:4">
      <c r="A69" t="s">
        <v>45</v>
      </c>
      <c r="B69" t="s">
        <v>36</v>
      </c>
      <c r="C69" t="s">
        <v>32</v>
      </c>
      <c r="D69">
        <v>15148</v>
      </c>
    </row>
    <row r="70" spans="1:4">
      <c r="A70" t="s">
        <v>45</v>
      </c>
      <c r="B70" t="s">
        <v>36</v>
      </c>
      <c r="C70" t="s">
        <v>28</v>
      </c>
      <c r="D70">
        <v>14952</v>
      </c>
    </row>
    <row r="71" spans="1:4">
      <c r="A71" t="s">
        <v>45</v>
      </c>
      <c r="B71" t="s">
        <v>36</v>
      </c>
      <c r="C71" t="s">
        <v>84</v>
      </c>
      <c r="D71">
        <v>12109</v>
      </c>
    </row>
    <row r="72" spans="1:4">
      <c r="A72" t="s">
        <v>45</v>
      </c>
      <c r="B72" t="s">
        <v>26</v>
      </c>
      <c r="C72" t="s">
        <v>28</v>
      </c>
      <c r="D72">
        <v>820</v>
      </c>
    </row>
    <row r="73" spans="1:4">
      <c r="A73" t="s">
        <v>45</v>
      </c>
      <c r="B73" t="s">
        <v>26</v>
      </c>
      <c r="C73" t="s">
        <v>32</v>
      </c>
      <c r="D73">
        <v>803</v>
      </c>
    </row>
    <row r="74" spans="1:4">
      <c r="A74" t="s">
        <v>46</v>
      </c>
      <c r="B74" t="s">
        <v>29</v>
      </c>
      <c r="C74" t="s">
        <v>28</v>
      </c>
      <c r="D74">
        <v>138</v>
      </c>
    </row>
    <row r="75" spans="1:4">
      <c r="A75" t="s">
        <v>46</v>
      </c>
      <c r="B75" t="s">
        <v>33</v>
      </c>
      <c r="C75" t="s">
        <v>32</v>
      </c>
      <c r="D75">
        <v>3774</v>
      </c>
    </row>
    <row r="76" spans="1:4">
      <c r="A76" t="s">
        <v>46</v>
      </c>
      <c r="B76" t="s">
        <v>33</v>
      </c>
      <c r="C76" t="s">
        <v>84</v>
      </c>
      <c r="D76">
        <v>1937</v>
      </c>
    </row>
    <row r="77" spans="1:4">
      <c r="A77" t="s">
        <v>46</v>
      </c>
      <c r="B77" t="s">
        <v>33</v>
      </c>
      <c r="C77" t="s">
        <v>28</v>
      </c>
      <c r="D77">
        <v>1831</v>
      </c>
    </row>
    <row r="78" spans="1:4">
      <c r="A78" t="s">
        <v>46</v>
      </c>
      <c r="B78" t="s">
        <v>36</v>
      </c>
      <c r="C78" t="s">
        <v>32</v>
      </c>
      <c r="D78">
        <v>11901</v>
      </c>
    </row>
    <row r="79" spans="1:4">
      <c r="A79" t="s">
        <v>46</v>
      </c>
      <c r="B79" t="s">
        <v>36</v>
      </c>
      <c r="C79" t="s">
        <v>28</v>
      </c>
      <c r="D79">
        <v>11728</v>
      </c>
    </row>
    <row r="80" spans="1:4">
      <c r="A80" t="s">
        <v>46</v>
      </c>
      <c r="B80" t="s">
        <v>36</v>
      </c>
      <c r="C80" t="s">
        <v>84</v>
      </c>
      <c r="D80">
        <v>11255</v>
      </c>
    </row>
    <row r="81" spans="1:4">
      <c r="A81" t="s">
        <v>46</v>
      </c>
      <c r="B81" t="s">
        <v>26</v>
      </c>
      <c r="C81" t="s">
        <v>32</v>
      </c>
      <c r="D81">
        <v>92</v>
      </c>
    </row>
    <row r="82" spans="1:4">
      <c r="A82" t="s">
        <v>46</v>
      </c>
      <c r="B82" t="s">
        <v>26</v>
      </c>
      <c r="C82" t="s">
        <v>28</v>
      </c>
      <c r="D82">
        <v>92</v>
      </c>
    </row>
    <row r="83" spans="1:4">
      <c r="A83" t="s">
        <v>47</v>
      </c>
      <c r="B83" t="s">
        <v>29</v>
      </c>
      <c r="C83" t="s">
        <v>28</v>
      </c>
      <c r="D83">
        <v>1002</v>
      </c>
    </row>
    <row r="84" spans="1:4">
      <c r="A84" t="s">
        <v>47</v>
      </c>
      <c r="B84" t="s">
        <v>33</v>
      </c>
      <c r="C84" t="s">
        <v>32</v>
      </c>
      <c r="D84">
        <v>1148</v>
      </c>
    </row>
    <row r="85" spans="1:4">
      <c r="A85" t="s">
        <v>47</v>
      </c>
      <c r="B85" t="s">
        <v>33</v>
      </c>
      <c r="C85" t="s">
        <v>84</v>
      </c>
      <c r="D85">
        <v>1123</v>
      </c>
    </row>
    <row r="86" spans="1:4">
      <c r="A86" t="s">
        <v>47</v>
      </c>
      <c r="B86" t="s">
        <v>33</v>
      </c>
      <c r="C86" t="s">
        <v>28</v>
      </c>
      <c r="D86">
        <v>1112</v>
      </c>
    </row>
    <row r="87" spans="1:4">
      <c r="A87" t="s">
        <v>47</v>
      </c>
      <c r="B87" t="s">
        <v>36</v>
      </c>
      <c r="C87" t="s">
        <v>32</v>
      </c>
      <c r="D87">
        <v>2936</v>
      </c>
    </row>
    <row r="88" spans="1:4">
      <c r="A88" t="s">
        <v>47</v>
      </c>
      <c r="B88" t="s">
        <v>36</v>
      </c>
      <c r="C88" t="s">
        <v>28</v>
      </c>
      <c r="D88">
        <v>2923</v>
      </c>
    </row>
    <row r="89" spans="1:4">
      <c r="A89" t="s">
        <v>47</v>
      </c>
      <c r="B89" t="s">
        <v>36</v>
      </c>
      <c r="C89" t="s">
        <v>84</v>
      </c>
      <c r="D89">
        <v>2693</v>
      </c>
    </row>
    <row r="90" spans="1:4">
      <c r="A90" t="s">
        <v>47</v>
      </c>
      <c r="B90" t="s">
        <v>26</v>
      </c>
      <c r="C90" t="s">
        <v>28</v>
      </c>
      <c r="D90">
        <v>1268</v>
      </c>
    </row>
    <row r="91" spans="1:4">
      <c r="A91" t="s">
        <v>47</v>
      </c>
      <c r="B91" t="s">
        <v>26</v>
      </c>
      <c r="C91" t="s">
        <v>32</v>
      </c>
      <c r="D91">
        <v>1257</v>
      </c>
    </row>
    <row r="92" spans="1:4">
      <c r="A92" t="s">
        <v>48</v>
      </c>
      <c r="B92" t="s">
        <v>29</v>
      </c>
      <c r="C92" t="s">
        <v>28</v>
      </c>
      <c r="D92">
        <v>404</v>
      </c>
    </row>
    <row r="93" spans="1:4">
      <c r="A93" t="s">
        <v>48</v>
      </c>
      <c r="B93" t="s">
        <v>33</v>
      </c>
      <c r="C93" t="s">
        <v>32</v>
      </c>
      <c r="D93">
        <v>808</v>
      </c>
    </row>
    <row r="94" spans="1:4">
      <c r="A94" t="s">
        <v>48</v>
      </c>
      <c r="B94" t="s">
        <v>33</v>
      </c>
      <c r="C94" t="s">
        <v>28</v>
      </c>
      <c r="D94">
        <v>782</v>
      </c>
    </row>
    <row r="95" spans="1:4">
      <c r="A95" t="s">
        <v>48</v>
      </c>
      <c r="B95" t="s">
        <v>33</v>
      </c>
      <c r="C95" t="s">
        <v>84</v>
      </c>
      <c r="D95">
        <v>773</v>
      </c>
    </row>
    <row r="96" spans="1:4">
      <c r="A96" t="s">
        <v>48</v>
      </c>
      <c r="B96" t="s">
        <v>36</v>
      </c>
      <c r="C96" t="s">
        <v>32</v>
      </c>
      <c r="D96">
        <v>1341</v>
      </c>
    </row>
    <row r="97" spans="1:4">
      <c r="A97" t="s">
        <v>48</v>
      </c>
      <c r="B97" t="s">
        <v>36</v>
      </c>
      <c r="C97" t="s">
        <v>28</v>
      </c>
      <c r="D97">
        <v>1330</v>
      </c>
    </row>
    <row r="98" spans="1:4">
      <c r="A98" t="s">
        <v>48</v>
      </c>
      <c r="B98" t="s">
        <v>36</v>
      </c>
      <c r="C98" t="s">
        <v>84</v>
      </c>
      <c r="D98">
        <v>1242</v>
      </c>
    </row>
    <row r="99" spans="1:4">
      <c r="A99" t="s">
        <v>48</v>
      </c>
      <c r="B99" t="s">
        <v>26</v>
      </c>
      <c r="C99" t="s">
        <v>28</v>
      </c>
      <c r="D99">
        <v>533</v>
      </c>
    </row>
    <row r="100" spans="1:4">
      <c r="A100" t="s">
        <v>48</v>
      </c>
      <c r="B100" t="s">
        <v>26</v>
      </c>
      <c r="C100" t="s">
        <v>32</v>
      </c>
      <c r="D100">
        <v>521</v>
      </c>
    </row>
    <row r="101" spans="1:4">
      <c r="A101" t="s">
        <v>49</v>
      </c>
      <c r="B101" t="s">
        <v>29</v>
      </c>
      <c r="C101" t="s">
        <v>28</v>
      </c>
      <c r="D101">
        <v>4156</v>
      </c>
    </row>
    <row r="102" spans="1:4">
      <c r="A102" t="s">
        <v>49</v>
      </c>
      <c r="B102" t="s">
        <v>33</v>
      </c>
      <c r="C102" t="s">
        <v>32</v>
      </c>
      <c r="D102">
        <v>2842</v>
      </c>
    </row>
    <row r="103" spans="1:4">
      <c r="A103" t="s">
        <v>49</v>
      </c>
      <c r="B103" t="s">
        <v>33</v>
      </c>
      <c r="C103" t="s">
        <v>28</v>
      </c>
      <c r="D103">
        <v>2764</v>
      </c>
    </row>
    <row r="104" spans="1:4">
      <c r="A104" t="s">
        <v>49</v>
      </c>
      <c r="B104" t="s">
        <v>33</v>
      </c>
      <c r="C104" t="s">
        <v>84</v>
      </c>
      <c r="D104">
        <v>2758</v>
      </c>
    </row>
    <row r="105" spans="1:4">
      <c r="A105" t="s">
        <v>49</v>
      </c>
      <c r="B105" t="s">
        <v>36</v>
      </c>
      <c r="C105" t="s">
        <v>32</v>
      </c>
      <c r="D105">
        <v>9171</v>
      </c>
    </row>
    <row r="106" spans="1:4">
      <c r="A106" t="s">
        <v>49</v>
      </c>
      <c r="B106" t="s">
        <v>36</v>
      </c>
      <c r="C106" t="s">
        <v>28</v>
      </c>
      <c r="D106">
        <v>9094</v>
      </c>
    </row>
    <row r="107" spans="1:4">
      <c r="A107" t="s">
        <v>49</v>
      </c>
      <c r="B107" t="s">
        <v>36</v>
      </c>
      <c r="C107" t="s">
        <v>84</v>
      </c>
      <c r="D107">
        <v>8368</v>
      </c>
    </row>
    <row r="108" spans="1:4">
      <c r="A108" t="s">
        <v>49</v>
      </c>
      <c r="B108" t="s">
        <v>26</v>
      </c>
      <c r="C108" t="s">
        <v>28</v>
      </c>
      <c r="D108">
        <v>5141</v>
      </c>
    </row>
    <row r="109" spans="1:4">
      <c r="A109" t="s">
        <v>49</v>
      </c>
      <c r="B109" t="s">
        <v>26</v>
      </c>
      <c r="C109" t="s">
        <v>32</v>
      </c>
      <c r="D109">
        <v>5095</v>
      </c>
    </row>
    <row r="110" spans="1:4">
      <c r="A110" t="s">
        <v>50</v>
      </c>
      <c r="B110" t="s">
        <v>29</v>
      </c>
      <c r="C110" t="s">
        <v>28</v>
      </c>
      <c r="D110">
        <v>60</v>
      </c>
    </row>
    <row r="111" spans="1:4">
      <c r="A111" t="s">
        <v>50</v>
      </c>
      <c r="B111" t="s">
        <v>33</v>
      </c>
      <c r="C111" t="s">
        <v>32</v>
      </c>
      <c r="D111">
        <v>168</v>
      </c>
    </row>
    <row r="112" spans="1:4">
      <c r="A112" t="s">
        <v>50</v>
      </c>
      <c r="B112" t="s">
        <v>33</v>
      </c>
      <c r="C112" t="s">
        <v>84</v>
      </c>
      <c r="D112">
        <v>127</v>
      </c>
    </row>
    <row r="113" spans="1:4">
      <c r="A113" t="s">
        <v>50</v>
      </c>
      <c r="B113" t="s">
        <v>33</v>
      </c>
      <c r="C113" t="s">
        <v>28</v>
      </c>
      <c r="D113">
        <v>125</v>
      </c>
    </row>
    <row r="114" spans="1:4">
      <c r="A114" t="s">
        <v>50</v>
      </c>
      <c r="B114" t="s">
        <v>36</v>
      </c>
      <c r="C114" t="s">
        <v>32</v>
      </c>
      <c r="D114">
        <v>397</v>
      </c>
    </row>
    <row r="115" spans="1:4">
      <c r="A115" t="s">
        <v>50</v>
      </c>
      <c r="B115" t="s">
        <v>36</v>
      </c>
      <c r="C115" t="s">
        <v>28</v>
      </c>
      <c r="D115">
        <v>396</v>
      </c>
    </row>
    <row r="116" spans="1:4">
      <c r="A116" t="s">
        <v>50</v>
      </c>
      <c r="B116" t="s">
        <v>36</v>
      </c>
      <c r="C116" t="s">
        <v>84</v>
      </c>
      <c r="D116">
        <v>336</v>
      </c>
    </row>
    <row r="117" spans="1:4">
      <c r="A117" t="s">
        <v>50</v>
      </c>
      <c r="B117" t="s">
        <v>26</v>
      </c>
      <c r="C117" t="s">
        <v>28</v>
      </c>
      <c r="D117">
        <v>79</v>
      </c>
    </row>
    <row r="118" spans="1:4">
      <c r="A118" t="s">
        <v>50</v>
      </c>
      <c r="B118" t="s">
        <v>26</v>
      </c>
      <c r="C118" t="s">
        <v>32</v>
      </c>
      <c r="D118">
        <v>77</v>
      </c>
    </row>
    <row r="119" spans="1:4">
      <c r="A119" t="s">
        <v>51</v>
      </c>
      <c r="B119" t="s">
        <v>29</v>
      </c>
      <c r="C119" t="s">
        <v>28</v>
      </c>
      <c r="D119">
        <v>529</v>
      </c>
    </row>
    <row r="120" spans="1:4">
      <c r="A120" t="s">
        <v>51</v>
      </c>
      <c r="B120" t="s">
        <v>33</v>
      </c>
      <c r="C120" t="s">
        <v>32</v>
      </c>
      <c r="D120">
        <v>1972</v>
      </c>
    </row>
    <row r="121" spans="1:4">
      <c r="A121" t="s">
        <v>51</v>
      </c>
      <c r="B121" t="s">
        <v>33</v>
      </c>
      <c r="C121" t="s">
        <v>84</v>
      </c>
      <c r="D121">
        <v>844</v>
      </c>
    </row>
    <row r="122" spans="1:4">
      <c r="A122" t="s">
        <v>51</v>
      </c>
      <c r="B122" t="s">
        <v>33</v>
      </c>
      <c r="C122" t="s">
        <v>28</v>
      </c>
      <c r="D122">
        <v>811</v>
      </c>
    </row>
    <row r="123" spans="1:4">
      <c r="A123" t="s">
        <v>51</v>
      </c>
      <c r="B123" t="s">
        <v>36</v>
      </c>
      <c r="C123" t="s">
        <v>32</v>
      </c>
      <c r="D123">
        <v>5806</v>
      </c>
    </row>
    <row r="124" spans="1:4">
      <c r="A124" t="s">
        <v>51</v>
      </c>
      <c r="B124" t="s">
        <v>36</v>
      </c>
      <c r="C124" t="s">
        <v>28</v>
      </c>
      <c r="D124">
        <v>5705</v>
      </c>
    </row>
    <row r="125" spans="1:4">
      <c r="A125" t="s">
        <v>51</v>
      </c>
      <c r="B125" t="s">
        <v>36</v>
      </c>
      <c r="C125" t="s">
        <v>84</v>
      </c>
      <c r="D125">
        <v>5194</v>
      </c>
    </row>
    <row r="126" spans="1:4">
      <c r="A126" t="s">
        <v>51</v>
      </c>
      <c r="B126" t="s">
        <v>26</v>
      </c>
      <c r="C126" t="s">
        <v>28</v>
      </c>
      <c r="D126">
        <v>266</v>
      </c>
    </row>
    <row r="127" spans="1:4">
      <c r="A127" t="s">
        <v>51</v>
      </c>
      <c r="B127" t="s">
        <v>26</v>
      </c>
      <c r="C127" t="s">
        <v>32</v>
      </c>
      <c r="D127">
        <v>266</v>
      </c>
    </row>
    <row r="128" spans="1:4">
      <c r="A128" t="s">
        <v>52</v>
      </c>
      <c r="B128" t="s">
        <v>29</v>
      </c>
      <c r="C128" t="s">
        <v>28</v>
      </c>
      <c r="D128">
        <v>199</v>
      </c>
    </row>
    <row r="129" spans="1:4">
      <c r="A129" t="s">
        <v>52</v>
      </c>
      <c r="B129" t="s">
        <v>33</v>
      </c>
      <c r="C129" t="s">
        <v>32</v>
      </c>
      <c r="D129">
        <v>922</v>
      </c>
    </row>
    <row r="130" spans="1:4">
      <c r="A130" t="s">
        <v>52</v>
      </c>
      <c r="B130" t="s">
        <v>33</v>
      </c>
      <c r="C130" t="s">
        <v>84</v>
      </c>
      <c r="D130">
        <v>780</v>
      </c>
    </row>
    <row r="131" spans="1:4">
      <c r="A131" t="s">
        <v>52</v>
      </c>
      <c r="B131" t="s">
        <v>33</v>
      </c>
      <c r="C131" t="s">
        <v>28</v>
      </c>
      <c r="D131">
        <v>701</v>
      </c>
    </row>
    <row r="132" spans="1:4">
      <c r="A132" t="s">
        <v>52</v>
      </c>
      <c r="B132" t="s">
        <v>36</v>
      </c>
      <c r="C132" t="s">
        <v>32</v>
      </c>
      <c r="D132">
        <v>1618</v>
      </c>
    </row>
    <row r="133" spans="1:4">
      <c r="A133" t="s">
        <v>52</v>
      </c>
      <c r="B133" t="s">
        <v>36</v>
      </c>
      <c r="C133" t="s">
        <v>28</v>
      </c>
      <c r="D133">
        <v>1609</v>
      </c>
    </row>
    <row r="134" spans="1:4">
      <c r="A134" t="s">
        <v>52</v>
      </c>
      <c r="B134" t="s">
        <v>36</v>
      </c>
      <c r="C134" t="s">
        <v>84</v>
      </c>
      <c r="D134">
        <v>1551</v>
      </c>
    </row>
    <row r="135" spans="1:4">
      <c r="A135" t="s">
        <v>52</v>
      </c>
      <c r="B135" t="s">
        <v>26</v>
      </c>
      <c r="C135" t="s">
        <v>32</v>
      </c>
      <c r="D135">
        <v>165</v>
      </c>
    </row>
    <row r="136" spans="1:4">
      <c r="A136" t="s">
        <v>52</v>
      </c>
      <c r="B136" t="s">
        <v>26</v>
      </c>
      <c r="C136" t="s">
        <v>28</v>
      </c>
      <c r="D136">
        <v>165</v>
      </c>
    </row>
    <row r="137" spans="1:4">
      <c r="A137" t="s">
        <v>53</v>
      </c>
      <c r="B137" t="s">
        <v>29</v>
      </c>
      <c r="C137" t="s">
        <v>28</v>
      </c>
      <c r="D137">
        <v>1298</v>
      </c>
    </row>
    <row r="138" spans="1:4">
      <c r="A138" t="s">
        <v>53</v>
      </c>
      <c r="B138" t="s">
        <v>33</v>
      </c>
      <c r="C138" t="s">
        <v>32</v>
      </c>
      <c r="D138">
        <v>7671</v>
      </c>
    </row>
    <row r="139" spans="1:4">
      <c r="A139" t="s">
        <v>53</v>
      </c>
      <c r="B139" t="s">
        <v>33</v>
      </c>
      <c r="C139" t="s">
        <v>84</v>
      </c>
      <c r="D139">
        <v>5577</v>
      </c>
    </row>
    <row r="140" spans="1:4">
      <c r="A140" t="s">
        <v>53</v>
      </c>
      <c r="B140" t="s">
        <v>33</v>
      </c>
      <c r="C140" t="s">
        <v>28</v>
      </c>
      <c r="D140">
        <v>5132</v>
      </c>
    </row>
    <row r="141" spans="1:4">
      <c r="A141" t="s">
        <v>53</v>
      </c>
      <c r="B141" t="s">
        <v>36</v>
      </c>
      <c r="C141" t="s">
        <v>32</v>
      </c>
      <c r="D141">
        <v>30227</v>
      </c>
    </row>
    <row r="142" spans="1:4">
      <c r="A142" t="s">
        <v>53</v>
      </c>
      <c r="B142" t="s">
        <v>36</v>
      </c>
      <c r="C142" t="s">
        <v>28</v>
      </c>
      <c r="D142">
        <v>29750</v>
      </c>
    </row>
    <row r="143" spans="1:4">
      <c r="A143" t="s">
        <v>53</v>
      </c>
      <c r="B143" t="s">
        <v>36</v>
      </c>
      <c r="C143" t="s">
        <v>84</v>
      </c>
      <c r="D143">
        <v>25601</v>
      </c>
    </row>
    <row r="144" spans="1:4">
      <c r="A144" t="s">
        <v>53</v>
      </c>
      <c r="B144" t="s">
        <v>26</v>
      </c>
      <c r="C144" t="s">
        <v>28</v>
      </c>
      <c r="D144">
        <v>1416</v>
      </c>
    </row>
    <row r="145" spans="1:4">
      <c r="A145" t="s">
        <v>53</v>
      </c>
      <c r="B145" t="s">
        <v>26</v>
      </c>
      <c r="C145" t="s">
        <v>32</v>
      </c>
      <c r="D145">
        <v>1394</v>
      </c>
    </row>
    <row r="146" spans="1:4">
      <c r="A146" t="s">
        <v>54</v>
      </c>
      <c r="B146" t="s">
        <v>29</v>
      </c>
      <c r="C146" t="s">
        <v>28</v>
      </c>
      <c r="D146">
        <v>361</v>
      </c>
    </row>
    <row r="147" spans="1:4">
      <c r="A147" t="s">
        <v>54</v>
      </c>
      <c r="B147" t="s">
        <v>33</v>
      </c>
      <c r="C147" t="s">
        <v>32</v>
      </c>
      <c r="D147">
        <v>477</v>
      </c>
    </row>
    <row r="148" spans="1:4">
      <c r="A148" t="s">
        <v>54</v>
      </c>
      <c r="B148" t="s">
        <v>33</v>
      </c>
      <c r="C148" t="s">
        <v>84</v>
      </c>
      <c r="D148">
        <v>232</v>
      </c>
    </row>
    <row r="149" spans="1:4">
      <c r="A149" t="s">
        <v>54</v>
      </c>
      <c r="B149" t="s">
        <v>33</v>
      </c>
      <c r="C149" t="s">
        <v>28</v>
      </c>
      <c r="D149">
        <v>229</v>
      </c>
    </row>
    <row r="150" spans="1:4">
      <c r="A150" t="s">
        <v>54</v>
      </c>
      <c r="B150" t="s">
        <v>36</v>
      </c>
      <c r="C150" t="s">
        <v>32</v>
      </c>
      <c r="D150">
        <v>3817</v>
      </c>
    </row>
    <row r="151" spans="1:4">
      <c r="A151" t="s">
        <v>54</v>
      </c>
      <c r="B151" t="s">
        <v>36</v>
      </c>
      <c r="C151" t="s">
        <v>28</v>
      </c>
      <c r="D151">
        <v>3701</v>
      </c>
    </row>
    <row r="152" spans="1:4">
      <c r="A152" t="s">
        <v>54</v>
      </c>
      <c r="B152" t="s">
        <v>36</v>
      </c>
      <c r="C152" t="s">
        <v>84</v>
      </c>
      <c r="D152">
        <v>3288</v>
      </c>
    </row>
    <row r="153" spans="1:4">
      <c r="A153" t="s">
        <v>54</v>
      </c>
      <c r="B153" t="s">
        <v>26</v>
      </c>
      <c r="C153" t="s">
        <v>28</v>
      </c>
      <c r="D153">
        <v>941</v>
      </c>
    </row>
    <row r="154" spans="1:4">
      <c r="A154" t="s">
        <v>54</v>
      </c>
      <c r="B154" t="s">
        <v>26</v>
      </c>
      <c r="C154" t="s">
        <v>32</v>
      </c>
      <c r="D154">
        <v>924</v>
      </c>
    </row>
    <row r="155" spans="1:4">
      <c r="A155" t="s">
        <v>55</v>
      </c>
      <c r="B155" t="s">
        <v>29</v>
      </c>
      <c r="C155" t="s">
        <v>28</v>
      </c>
      <c r="D155">
        <v>3071</v>
      </c>
    </row>
    <row r="156" spans="1:4">
      <c r="A156" t="s">
        <v>55</v>
      </c>
      <c r="B156" t="s">
        <v>33</v>
      </c>
      <c r="C156" t="s">
        <v>32</v>
      </c>
      <c r="D156">
        <v>5267</v>
      </c>
    </row>
    <row r="157" spans="1:4">
      <c r="A157" t="s">
        <v>55</v>
      </c>
      <c r="B157" t="s">
        <v>33</v>
      </c>
      <c r="C157" t="s">
        <v>84</v>
      </c>
      <c r="D157">
        <v>3816</v>
      </c>
    </row>
    <row r="158" spans="1:4">
      <c r="A158" t="s">
        <v>55</v>
      </c>
      <c r="B158" t="s">
        <v>33</v>
      </c>
      <c r="C158" t="s">
        <v>28</v>
      </c>
      <c r="D158">
        <v>3628</v>
      </c>
    </row>
    <row r="159" spans="1:4">
      <c r="A159" t="s">
        <v>55</v>
      </c>
      <c r="B159" t="s">
        <v>36</v>
      </c>
      <c r="C159" t="s">
        <v>32</v>
      </c>
      <c r="D159">
        <v>20791</v>
      </c>
    </row>
    <row r="160" spans="1:4">
      <c r="A160" t="s">
        <v>55</v>
      </c>
      <c r="B160" t="s">
        <v>36</v>
      </c>
      <c r="C160" t="s">
        <v>28</v>
      </c>
      <c r="D160">
        <v>20604</v>
      </c>
    </row>
    <row r="161" spans="1:4">
      <c r="A161" t="s">
        <v>55</v>
      </c>
      <c r="B161" t="s">
        <v>36</v>
      </c>
      <c r="C161" t="s">
        <v>84</v>
      </c>
      <c r="D161">
        <v>17621</v>
      </c>
    </row>
    <row r="162" spans="1:4">
      <c r="A162" t="s">
        <v>55</v>
      </c>
      <c r="B162" t="s">
        <v>26</v>
      </c>
      <c r="C162" t="s">
        <v>28</v>
      </c>
      <c r="D162">
        <v>2946</v>
      </c>
    </row>
    <row r="163" spans="1:4">
      <c r="A163" t="s">
        <v>55</v>
      </c>
      <c r="B163" t="s">
        <v>26</v>
      </c>
      <c r="C163" t="s">
        <v>32</v>
      </c>
      <c r="D163">
        <v>2906</v>
      </c>
    </row>
    <row r="164" spans="1:4">
      <c r="A164" t="s">
        <v>56</v>
      </c>
      <c r="B164" t="s">
        <v>29</v>
      </c>
      <c r="C164" t="s">
        <v>28</v>
      </c>
      <c r="D164">
        <v>52</v>
      </c>
    </row>
    <row r="165" spans="1:4">
      <c r="A165" t="s">
        <v>56</v>
      </c>
      <c r="B165" t="s">
        <v>33</v>
      </c>
      <c r="C165" t="s">
        <v>32</v>
      </c>
      <c r="D165">
        <v>243</v>
      </c>
    </row>
    <row r="166" spans="1:4">
      <c r="A166" t="s">
        <v>56</v>
      </c>
      <c r="B166" t="s">
        <v>33</v>
      </c>
      <c r="C166" t="s">
        <v>84</v>
      </c>
      <c r="D166">
        <v>171</v>
      </c>
    </row>
    <row r="167" spans="1:4">
      <c r="A167" t="s">
        <v>56</v>
      </c>
      <c r="B167" t="s">
        <v>33</v>
      </c>
      <c r="C167" t="s">
        <v>28</v>
      </c>
      <c r="D167">
        <v>155</v>
      </c>
    </row>
    <row r="168" spans="1:4">
      <c r="A168" t="s">
        <v>56</v>
      </c>
      <c r="B168" t="s">
        <v>36</v>
      </c>
      <c r="C168" t="s">
        <v>32</v>
      </c>
      <c r="D168">
        <v>726</v>
      </c>
    </row>
    <row r="169" spans="1:4">
      <c r="A169" t="s">
        <v>56</v>
      </c>
      <c r="B169" t="s">
        <v>36</v>
      </c>
      <c r="C169" t="s">
        <v>28</v>
      </c>
      <c r="D169">
        <v>717</v>
      </c>
    </row>
    <row r="170" spans="1:4">
      <c r="A170" t="s">
        <v>56</v>
      </c>
      <c r="B170" t="s">
        <v>36</v>
      </c>
      <c r="C170" t="s">
        <v>84</v>
      </c>
      <c r="D170">
        <v>680</v>
      </c>
    </row>
    <row r="171" spans="1:4">
      <c r="A171" t="s">
        <v>56</v>
      </c>
      <c r="B171" t="s">
        <v>26</v>
      </c>
      <c r="C171" t="s">
        <v>28</v>
      </c>
      <c r="D171">
        <v>32</v>
      </c>
    </row>
    <row r="172" spans="1:4">
      <c r="A172" t="s">
        <v>56</v>
      </c>
      <c r="B172" t="s">
        <v>26</v>
      </c>
      <c r="C172" t="s">
        <v>32</v>
      </c>
      <c r="D172">
        <v>31</v>
      </c>
    </row>
    <row r="173" spans="1:4">
      <c r="A173" t="s">
        <v>57</v>
      </c>
      <c r="B173" t="s">
        <v>29</v>
      </c>
      <c r="C173" t="s">
        <v>28</v>
      </c>
      <c r="D173">
        <v>317</v>
      </c>
    </row>
    <row r="174" spans="1:4">
      <c r="A174" t="s">
        <v>57</v>
      </c>
      <c r="B174" t="s">
        <v>33</v>
      </c>
      <c r="C174" t="s">
        <v>32</v>
      </c>
      <c r="D174">
        <v>4911</v>
      </c>
    </row>
    <row r="175" spans="1:4">
      <c r="A175" t="s">
        <v>57</v>
      </c>
      <c r="B175" t="s">
        <v>33</v>
      </c>
      <c r="C175" t="s">
        <v>84</v>
      </c>
      <c r="D175">
        <v>2632</v>
      </c>
    </row>
    <row r="176" spans="1:4">
      <c r="A176" t="s">
        <v>57</v>
      </c>
      <c r="B176" t="s">
        <v>33</v>
      </c>
      <c r="C176" t="s">
        <v>28</v>
      </c>
      <c r="D176">
        <v>2570</v>
      </c>
    </row>
    <row r="177" spans="1:4">
      <c r="A177" t="s">
        <v>57</v>
      </c>
      <c r="B177" t="s">
        <v>36</v>
      </c>
      <c r="C177" t="s">
        <v>32</v>
      </c>
      <c r="D177">
        <v>16683</v>
      </c>
    </row>
    <row r="178" spans="1:4">
      <c r="A178" t="s">
        <v>57</v>
      </c>
      <c r="B178" t="s">
        <v>36</v>
      </c>
      <c r="C178" t="s">
        <v>28</v>
      </c>
      <c r="D178">
        <v>16431</v>
      </c>
    </row>
    <row r="179" spans="1:4">
      <c r="A179" t="s">
        <v>57</v>
      </c>
      <c r="B179" t="s">
        <v>36</v>
      </c>
      <c r="C179" t="s">
        <v>84</v>
      </c>
      <c r="D179">
        <v>15720</v>
      </c>
    </row>
    <row r="180" spans="1:4">
      <c r="A180" t="s">
        <v>57</v>
      </c>
      <c r="B180" t="s">
        <v>26</v>
      </c>
      <c r="C180" t="s">
        <v>32</v>
      </c>
      <c r="D180">
        <v>190</v>
      </c>
    </row>
    <row r="181" spans="1:4">
      <c r="A181" t="s">
        <v>57</v>
      </c>
      <c r="B181" t="s">
        <v>26</v>
      </c>
      <c r="C181" t="s">
        <v>28</v>
      </c>
      <c r="D181">
        <v>190</v>
      </c>
    </row>
    <row r="182" spans="1:4">
      <c r="A182" t="s">
        <v>34</v>
      </c>
      <c r="B182" t="s">
        <v>29</v>
      </c>
      <c r="C182" t="s">
        <v>28</v>
      </c>
      <c r="D182">
        <v>88</v>
      </c>
    </row>
    <row r="183" spans="1:4">
      <c r="A183" t="s">
        <v>34</v>
      </c>
      <c r="B183" t="s">
        <v>33</v>
      </c>
      <c r="C183" t="s">
        <v>32</v>
      </c>
      <c r="D183">
        <v>3290</v>
      </c>
    </row>
    <row r="184" spans="1:4">
      <c r="A184" t="s">
        <v>34</v>
      </c>
      <c r="B184" t="s">
        <v>33</v>
      </c>
      <c r="C184" t="s">
        <v>84</v>
      </c>
      <c r="D184">
        <v>2515</v>
      </c>
    </row>
    <row r="185" spans="1:4">
      <c r="A185" t="s">
        <v>34</v>
      </c>
      <c r="B185" t="s">
        <v>33</v>
      </c>
      <c r="C185" t="s">
        <v>28</v>
      </c>
      <c r="D185">
        <v>2377</v>
      </c>
    </row>
    <row r="186" spans="1:4">
      <c r="A186" t="s">
        <v>34</v>
      </c>
      <c r="B186" t="s">
        <v>36</v>
      </c>
      <c r="C186" t="s">
        <v>32</v>
      </c>
      <c r="D186">
        <v>5508</v>
      </c>
    </row>
    <row r="187" spans="1:4">
      <c r="A187" t="s">
        <v>34</v>
      </c>
      <c r="B187" t="s">
        <v>36</v>
      </c>
      <c r="C187" t="s">
        <v>28</v>
      </c>
      <c r="D187">
        <v>5468</v>
      </c>
    </row>
    <row r="188" spans="1:4">
      <c r="A188" t="s">
        <v>34</v>
      </c>
      <c r="B188" t="s">
        <v>36</v>
      </c>
      <c r="C188" t="s">
        <v>84</v>
      </c>
      <c r="D188">
        <v>5245</v>
      </c>
    </row>
    <row r="189" spans="1:4">
      <c r="A189" t="s">
        <v>34</v>
      </c>
      <c r="B189" t="s">
        <v>26</v>
      </c>
      <c r="C189" t="s">
        <v>32</v>
      </c>
      <c r="D189">
        <v>48</v>
      </c>
    </row>
    <row r="190" spans="1:4">
      <c r="A190" t="s">
        <v>34</v>
      </c>
      <c r="B190" t="s">
        <v>26</v>
      </c>
      <c r="C190" t="s">
        <v>28</v>
      </c>
      <c r="D190">
        <v>48</v>
      </c>
    </row>
    <row r="191" spans="1:4">
      <c r="A191" t="s">
        <v>58</v>
      </c>
      <c r="B191" t="s">
        <v>29</v>
      </c>
      <c r="C191" t="s">
        <v>28</v>
      </c>
      <c r="D191">
        <v>418</v>
      </c>
    </row>
    <row r="192" spans="1:4">
      <c r="A192" t="s">
        <v>58</v>
      </c>
      <c r="B192" t="s">
        <v>33</v>
      </c>
      <c r="C192" t="s">
        <v>32</v>
      </c>
      <c r="D192">
        <v>3936</v>
      </c>
    </row>
    <row r="193" spans="1:4">
      <c r="A193" t="s">
        <v>58</v>
      </c>
      <c r="B193" t="s">
        <v>33</v>
      </c>
      <c r="C193" t="s">
        <v>84</v>
      </c>
      <c r="D193">
        <v>2746</v>
      </c>
    </row>
    <row r="194" spans="1:4">
      <c r="A194" t="s">
        <v>58</v>
      </c>
      <c r="B194" t="s">
        <v>33</v>
      </c>
      <c r="C194" t="s">
        <v>28</v>
      </c>
      <c r="D194">
        <v>2585</v>
      </c>
    </row>
    <row r="195" spans="1:4">
      <c r="A195" t="s">
        <v>58</v>
      </c>
      <c r="B195" t="s">
        <v>36</v>
      </c>
      <c r="C195" t="s">
        <v>32</v>
      </c>
      <c r="D195">
        <v>9926</v>
      </c>
    </row>
    <row r="196" spans="1:4">
      <c r="A196" t="s">
        <v>58</v>
      </c>
      <c r="B196" t="s">
        <v>36</v>
      </c>
      <c r="C196" t="s">
        <v>28</v>
      </c>
      <c r="D196">
        <v>9799</v>
      </c>
    </row>
    <row r="197" spans="1:4">
      <c r="A197" t="s">
        <v>58</v>
      </c>
      <c r="B197" t="s">
        <v>36</v>
      </c>
      <c r="C197" t="s">
        <v>84</v>
      </c>
      <c r="D197">
        <v>9124</v>
      </c>
    </row>
    <row r="198" spans="1:4">
      <c r="A198" t="s">
        <v>58</v>
      </c>
      <c r="B198" t="s">
        <v>26</v>
      </c>
      <c r="C198" t="s">
        <v>28</v>
      </c>
      <c r="D198">
        <v>262</v>
      </c>
    </row>
    <row r="199" spans="1:4">
      <c r="A199" t="s">
        <v>58</v>
      </c>
      <c r="B199" t="s">
        <v>26</v>
      </c>
      <c r="C199" t="s">
        <v>32</v>
      </c>
      <c r="D199">
        <v>259</v>
      </c>
    </row>
    <row r="200" spans="1:4">
      <c r="A200" t="s">
        <v>59</v>
      </c>
      <c r="B200" t="s">
        <v>29</v>
      </c>
      <c r="C200" t="s">
        <v>28</v>
      </c>
      <c r="D200">
        <v>52</v>
      </c>
    </row>
    <row r="201" spans="1:4">
      <c r="A201" t="s">
        <v>59</v>
      </c>
      <c r="B201" t="s">
        <v>33</v>
      </c>
      <c r="C201" t="s">
        <v>32</v>
      </c>
      <c r="D201">
        <v>656</v>
      </c>
    </row>
    <row r="202" spans="1:4">
      <c r="A202" t="s">
        <v>59</v>
      </c>
      <c r="B202" t="s">
        <v>33</v>
      </c>
      <c r="C202" t="s">
        <v>84</v>
      </c>
      <c r="D202">
        <v>416</v>
      </c>
    </row>
    <row r="203" spans="1:4">
      <c r="A203" t="s">
        <v>59</v>
      </c>
      <c r="B203" t="s">
        <v>33</v>
      </c>
      <c r="C203" t="s">
        <v>28</v>
      </c>
      <c r="D203">
        <v>364</v>
      </c>
    </row>
    <row r="204" spans="1:4">
      <c r="A204" t="s">
        <v>59</v>
      </c>
      <c r="B204" t="s">
        <v>36</v>
      </c>
      <c r="C204" t="s">
        <v>32</v>
      </c>
      <c r="D204">
        <v>1657</v>
      </c>
    </row>
    <row r="205" spans="1:4">
      <c r="A205" t="s">
        <v>59</v>
      </c>
      <c r="B205" t="s">
        <v>36</v>
      </c>
      <c r="C205" t="s">
        <v>28</v>
      </c>
      <c r="D205">
        <v>1639</v>
      </c>
    </row>
    <row r="206" spans="1:4">
      <c r="A206" t="s">
        <v>59</v>
      </c>
      <c r="B206" t="s">
        <v>36</v>
      </c>
      <c r="C206" t="s">
        <v>84</v>
      </c>
      <c r="D206">
        <v>1546</v>
      </c>
    </row>
    <row r="207" spans="1:4">
      <c r="A207" t="s">
        <v>59</v>
      </c>
      <c r="B207" t="s">
        <v>26</v>
      </c>
      <c r="C207" t="s">
        <v>32</v>
      </c>
      <c r="D207">
        <v>31</v>
      </c>
    </row>
    <row r="208" spans="1:4">
      <c r="A208" t="s">
        <v>59</v>
      </c>
      <c r="B208" t="s">
        <v>26</v>
      </c>
      <c r="C208" t="s">
        <v>28</v>
      </c>
      <c r="D208">
        <v>31</v>
      </c>
    </row>
    <row r="209" spans="1:4">
      <c r="A209" t="s">
        <v>60</v>
      </c>
      <c r="B209" t="s">
        <v>29</v>
      </c>
      <c r="C209" t="s">
        <v>28</v>
      </c>
      <c r="D209">
        <v>28</v>
      </c>
    </row>
    <row r="210" spans="1:4">
      <c r="A210" t="s">
        <v>60</v>
      </c>
      <c r="B210" t="s">
        <v>33</v>
      </c>
      <c r="C210" t="s">
        <v>32</v>
      </c>
      <c r="D210">
        <v>69</v>
      </c>
    </row>
    <row r="211" spans="1:4">
      <c r="A211" t="s">
        <v>60</v>
      </c>
      <c r="B211" t="s">
        <v>33</v>
      </c>
      <c r="C211" t="s">
        <v>84</v>
      </c>
      <c r="D211">
        <v>49</v>
      </c>
    </row>
    <row r="212" spans="1:4">
      <c r="A212" t="s">
        <v>60</v>
      </c>
      <c r="B212" t="s">
        <v>33</v>
      </c>
      <c r="C212" t="s">
        <v>28</v>
      </c>
      <c r="D212">
        <v>47</v>
      </c>
    </row>
    <row r="213" spans="1:4">
      <c r="A213" t="s">
        <v>60</v>
      </c>
      <c r="B213" t="s">
        <v>36</v>
      </c>
      <c r="C213" t="s">
        <v>32</v>
      </c>
      <c r="D213">
        <v>351</v>
      </c>
    </row>
    <row r="214" spans="1:4">
      <c r="A214" t="s">
        <v>60</v>
      </c>
      <c r="B214" t="s">
        <v>36</v>
      </c>
      <c r="C214" t="s">
        <v>28</v>
      </c>
      <c r="D214">
        <v>335</v>
      </c>
    </row>
    <row r="215" spans="1:4">
      <c r="A215" t="s">
        <v>60</v>
      </c>
      <c r="B215" t="s">
        <v>36</v>
      </c>
      <c r="C215" t="s">
        <v>84</v>
      </c>
      <c r="D215">
        <v>290</v>
      </c>
    </row>
    <row r="216" spans="1:4">
      <c r="A216" t="s">
        <v>60</v>
      </c>
      <c r="B216" t="s">
        <v>26</v>
      </c>
      <c r="C216" t="s">
        <v>28</v>
      </c>
      <c r="D216">
        <v>26</v>
      </c>
    </row>
    <row r="217" spans="1:4">
      <c r="A217" t="s">
        <v>60</v>
      </c>
      <c r="B217" t="s">
        <v>26</v>
      </c>
      <c r="C217" t="s">
        <v>32</v>
      </c>
      <c r="D217">
        <v>26</v>
      </c>
    </row>
    <row r="218" spans="1:4">
      <c r="A218" t="s">
        <v>61</v>
      </c>
      <c r="B218" t="s">
        <v>29</v>
      </c>
      <c r="C218" t="s">
        <v>28</v>
      </c>
      <c r="D218">
        <v>850</v>
      </c>
    </row>
    <row r="219" spans="1:4">
      <c r="A219" t="s">
        <v>61</v>
      </c>
      <c r="B219" t="s">
        <v>33</v>
      </c>
      <c r="C219" t="s">
        <v>32</v>
      </c>
      <c r="D219">
        <v>4465</v>
      </c>
    </row>
    <row r="220" spans="1:4">
      <c r="A220" t="s">
        <v>61</v>
      </c>
      <c r="B220" t="s">
        <v>33</v>
      </c>
      <c r="C220" t="s">
        <v>84</v>
      </c>
      <c r="D220">
        <v>3203</v>
      </c>
    </row>
    <row r="221" spans="1:4">
      <c r="A221" t="s">
        <v>61</v>
      </c>
      <c r="B221" t="s">
        <v>33</v>
      </c>
      <c r="C221" t="s">
        <v>28</v>
      </c>
      <c r="D221">
        <v>2989</v>
      </c>
    </row>
    <row r="222" spans="1:4">
      <c r="A222" t="s">
        <v>61</v>
      </c>
      <c r="B222" t="s">
        <v>36</v>
      </c>
      <c r="C222" t="s">
        <v>32</v>
      </c>
      <c r="D222">
        <v>13822</v>
      </c>
    </row>
    <row r="223" spans="1:4">
      <c r="A223" t="s">
        <v>61</v>
      </c>
      <c r="B223" t="s">
        <v>36</v>
      </c>
      <c r="C223" t="s">
        <v>28</v>
      </c>
      <c r="D223">
        <v>13681</v>
      </c>
    </row>
    <row r="224" spans="1:4">
      <c r="A224" t="s">
        <v>61</v>
      </c>
      <c r="B224" t="s">
        <v>36</v>
      </c>
      <c r="C224" t="s">
        <v>84</v>
      </c>
      <c r="D224">
        <v>12142</v>
      </c>
    </row>
    <row r="225" spans="1:4">
      <c r="A225" t="s">
        <v>61</v>
      </c>
      <c r="B225" t="s">
        <v>26</v>
      </c>
      <c r="C225" t="s">
        <v>28</v>
      </c>
      <c r="D225">
        <v>654</v>
      </c>
    </row>
    <row r="226" spans="1:4">
      <c r="A226" t="s">
        <v>61</v>
      </c>
      <c r="B226" t="s">
        <v>26</v>
      </c>
      <c r="C226" t="s">
        <v>32</v>
      </c>
      <c r="D226">
        <v>643</v>
      </c>
    </row>
    <row r="227" spans="1:4">
      <c r="A227" t="s">
        <v>62</v>
      </c>
      <c r="B227" t="s">
        <v>29</v>
      </c>
      <c r="C227" t="s">
        <v>28</v>
      </c>
      <c r="D227">
        <v>200</v>
      </c>
    </row>
    <row r="228" spans="1:4">
      <c r="A228" t="s">
        <v>62</v>
      </c>
      <c r="B228" t="s">
        <v>33</v>
      </c>
      <c r="C228" t="s">
        <v>32</v>
      </c>
      <c r="D228">
        <v>1413</v>
      </c>
    </row>
    <row r="229" spans="1:4">
      <c r="A229" t="s">
        <v>62</v>
      </c>
      <c r="B229" t="s">
        <v>33</v>
      </c>
      <c r="C229" t="s">
        <v>84</v>
      </c>
      <c r="D229">
        <v>1080</v>
      </c>
    </row>
    <row r="230" spans="1:4">
      <c r="A230" t="s">
        <v>62</v>
      </c>
      <c r="B230" t="s">
        <v>33</v>
      </c>
      <c r="C230" t="s">
        <v>28</v>
      </c>
      <c r="D230">
        <v>1044</v>
      </c>
    </row>
    <row r="231" spans="1:4">
      <c r="A231" t="s">
        <v>62</v>
      </c>
      <c r="B231" t="s">
        <v>36</v>
      </c>
      <c r="C231" t="s">
        <v>32</v>
      </c>
      <c r="D231">
        <v>4920</v>
      </c>
    </row>
    <row r="232" spans="1:4">
      <c r="A232" t="s">
        <v>62</v>
      </c>
      <c r="B232" t="s">
        <v>36</v>
      </c>
      <c r="C232" t="s">
        <v>28</v>
      </c>
      <c r="D232">
        <v>4869</v>
      </c>
    </row>
    <row r="233" spans="1:4">
      <c r="A233" t="s">
        <v>62</v>
      </c>
      <c r="B233" t="s">
        <v>36</v>
      </c>
      <c r="C233" t="s">
        <v>84</v>
      </c>
      <c r="D233">
        <v>4745</v>
      </c>
    </row>
    <row r="234" spans="1:4">
      <c r="A234" t="s">
        <v>62</v>
      </c>
      <c r="B234" t="s">
        <v>26</v>
      </c>
      <c r="C234" t="s">
        <v>32</v>
      </c>
      <c r="D234">
        <v>70</v>
      </c>
    </row>
    <row r="235" spans="1:4">
      <c r="A235" t="s">
        <v>62</v>
      </c>
      <c r="B235" t="s">
        <v>26</v>
      </c>
      <c r="C235" t="s">
        <v>28</v>
      </c>
      <c r="D235">
        <v>70</v>
      </c>
    </row>
    <row r="236" spans="1:4">
      <c r="A236" t="s">
        <v>63</v>
      </c>
      <c r="B236" t="s">
        <v>29</v>
      </c>
      <c r="C236" t="s">
        <v>28</v>
      </c>
      <c r="D236">
        <v>81</v>
      </c>
    </row>
    <row r="237" spans="1:4">
      <c r="A237" t="s">
        <v>63</v>
      </c>
      <c r="B237" t="s">
        <v>33</v>
      </c>
      <c r="C237" t="s">
        <v>32</v>
      </c>
      <c r="D237">
        <v>1349</v>
      </c>
    </row>
    <row r="238" spans="1:4">
      <c r="A238" t="s">
        <v>63</v>
      </c>
      <c r="B238" t="s">
        <v>33</v>
      </c>
      <c r="C238" t="s">
        <v>84</v>
      </c>
      <c r="D238">
        <v>766</v>
      </c>
    </row>
    <row r="239" spans="1:4">
      <c r="A239" t="s">
        <v>63</v>
      </c>
      <c r="B239" t="s">
        <v>33</v>
      </c>
      <c r="C239" t="s">
        <v>28</v>
      </c>
      <c r="D239">
        <v>736</v>
      </c>
    </row>
    <row r="240" spans="1:4">
      <c r="A240" t="s">
        <v>63</v>
      </c>
      <c r="B240" t="s">
        <v>36</v>
      </c>
      <c r="C240" t="s">
        <v>32</v>
      </c>
      <c r="D240">
        <v>4171</v>
      </c>
    </row>
    <row r="241" spans="1:4">
      <c r="A241" t="s">
        <v>63</v>
      </c>
      <c r="B241" t="s">
        <v>36</v>
      </c>
      <c r="C241" t="s">
        <v>28</v>
      </c>
      <c r="D241">
        <v>4102</v>
      </c>
    </row>
    <row r="242" spans="1:4">
      <c r="A242" t="s">
        <v>63</v>
      </c>
      <c r="B242" t="s">
        <v>36</v>
      </c>
      <c r="C242" t="s">
        <v>84</v>
      </c>
      <c r="D242">
        <v>3803</v>
      </c>
    </row>
    <row r="243" spans="1:4">
      <c r="A243" t="s">
        <v>63</v>
      </c>
      <c r="B243" t="s">
        <v>26</v>
      </c>
      <c r="C243" t="s">
        <v>28</v>
      </c>
      <c r="D243">
        <v>50</v>
      </c>
    </row>
    <row r="244" spans="1:4">
      <c r="A244" t="s">
        <v>63</v>
      </c>
      <c r="B244" t="s">
        <v>26</v>
      </c>
      <c r="C244" t="s">
        <v>32</v>
      </c>
      <c r="D244">
        <v>47</v>
      </c>
    </row>
    <row r="245" spans="1:4">
      <c r="A245" t="s">
        <v>64</v>
      </c>
      <c r="B245" t="s">
        <v>29</v>
      </c>
      <c r="C245" t="s">
        <v>28</v>
      </c>
      <c r="D245">
        <v>325</v>
      </c>
    </row>
    <row r="246" spans="1:4">
      <c r="A246" t="s">
        <v>64</v>
      </c>
      <c r="B246" t="s">
        <v>33</v>
      </c>
      <c r="C246" t="s">
        <v>32</v>
      </c>
      <c r="D246">
        <v>186</v>
      </c>
    </row>
    <row r="247" spans="1:4">
      <c r="A247" t="s">
        <v>64</v>
      </c>
      <c r="B247" t="s">
        <v>33</v>
      </c>
      <c r="C247" t="s">
        <v>84</v>
      </c>
      <c r="D247">
        <v>181</v>
      </c>
    </row>
    <row r="248" spans="1:4">
      <c r="A248" t="s">
        <v>64</v>
      </c>
      <c r="B248" t="s">
        <v>33</v>
      </c>
      <c r="C248" t="s">
        <v>28</v>
      </c>
      <c r="D248">
        <v>180</v>
      </c>
    </row>
    <row r="249" spans="1:4">
      <c r="A249" t="s">
        <v>64</v>
      </c>
      <c r="B249" t="s">
        <v>36</v>
      </c>
      <c r="C249" t="s">
        <v>32</v>
      </c>
      <c r="D249">
        <v>861</v>
      </c>
    </row>
    <row r="250" spans="1:4">
      <c r="A250" t="s">
        <v>64</v>
      </c>
      <c r="B250" t="s">
        <v>36</v>
      </c>
      <c r="C250" t="s">
        <v>28</v>
      </c>
      <c r="D250">
        <v>853</v>
      </c>
    </row>
    <row r="251" spans="1:4">
      <c r="A251" t="s">
        <v>64</v>
      </c>
      <c r="B251" t="s">
        <v>36</v>
      </c>
      <c r="C251" t="s">
        <v>84</v>
      </c>
      <c r="D251">
        <v>783</v>
      </c>
    </row>
    <row r="252" spans="1:4">
      <c r="A252" t="s">
        <v>64</v>
      </c>
      <c r="B252" t="s">
        <v>26</v>
      </c>
      <c r="C252" t="s">
        <v>28</v>
      </c>
      <c r="D252">
        <v>383</v>
      </c>
    </row>
    <row r="253" spans="1:4">
      <c r="A253" t="s">
        <v>64</v>
      </c>
      <c r="B253" t="s">
        <v>26</v>
      </c>
      <c r="C253" t="s">
        <v>32</v>
      </c>
      <c r="D253">
        <v>382</v>
      </c>
    </row>
    <row r="254" spans="1:4">
      <c r="A254" t="s">
        <v>65</v>
      </c>
      <c r="B254" t="s">
        <v>29</v>
      </c>
      <c r="C254" t="s">
        <v>28</v>
      </c>
      <c r="D254">
        <v>1852</v>
      </c>
    </row>
    <row r="255" spans="1:4">
      <c r="A255" t="s">
        <v>65</v>
      </c>
      <c r="B255" t="s">
        <v>33</v>
      </c>
      <c r="C255" t="s">
        <v>32</v>
      </c>
      <c r="D255">
        <v>2403</v>
      </c>
    </row>
    <row r="256" spans="1:4">
      <c r="A256" t="s">
        <v>65</v>
      </c>
      <c r="B256" t="s">
        <v>33</v>
      </c>
      <c r="C256" t="s">
        <v>28</v>
      </c>
      <c r="D256">
        <v>1862</v>
      </c>
    </row>
    <row r="257" spans="1:4">
      <c r="A257" t="s">
        <v>65</v>
      </c>
      <c r="B257" t="s">
        <v>33</v>
      </c>
      <c r="C257" t="s">
        <v>84</v>
      </c>
      <c r="D257">
        <v>1810</v>
      </c>
    </row>
    <row r="258" spans="1:4">
      <c r="A258" t="s">
        <v>65</v>
      </c>
      <c r="B258" t="s">
        <v>36</v>
      </c>
      <c r="C258" t="s">
        <v>32</v>
      </c>
      <c r="D258">
        <v>14210</v>
      </c>
    </row>
    <row r="259" spans="1:4">
      <c r="A259" t="s">
        <v>65</v>
      </c>
      <c r="B259" t="s">
        <v>36</v>
      </c>
      <c r="C259" t="s">
        <v>28</v>
      </c>
      <c r="D259">
        <v>14088</v>
      </c>
    </row>
    <row r="260" spans="1:4">
      <c r="A260" t="s">
        <v>65</v>
      </c>
      <c r="B260" t="s">
        <v>36</v>
      </c>
      <c r="C260" t="s">
        <v>84</v>
      </c>
      <c r="D260">
        <v>11537</v>
      </c>
    </row>
    <row r="261" spans="1:4">
      <c r="A261" t="s">
        <v>65</v>
      </c>
      <c r="B261" t="s">
        <v>26</v>
      </c>
      <c r="C261" t="s">
        <v>28</v>
      </c>
      <c r="D261">
        <v>1196</v>
      </c>
    </row>
    <row r="262" spans="1:4">
      <c r="A262" t="s">
        <v>65</v>
      </c>
      <c r="B262" t="s">
        <v>26</v>
      </c>
      <c r="C262" t="s">
        <v>32</v>
      </c>
      <c r="D262">
        <v>1194</v>
      </c>
    </row>
    <row r="263" spans="1:4">
      <c r="A263" t="s">
        <v>66</v>
      </c>
      <c r="B263" t="s">
        <v>29</v>
      </c>
      <c r="C263" t="s">
        <v>28</v>
      </c>
      <c r="D263">
        <v>229</v>
      </c>
    </row>
    <row r="264" spans="1:4">
      <c r="A264" t="s">
        <v>66</v>
      </c>
      <c r="B264" t="s">
        <v>33</v>
      </c>
      <c r="C264" t="s">
        <v>32</v>
      </c>
      <c r="D264">
        <v>2783</v>
      </c>
    </row>
    <row r="265" spans="1:4">
      <c r="A265" t="s">
        <v>66</v>
      </c>
      <c r="B265" t="s">
        <v>33</v>
      </c>
      <c r="C265" t="s">
        <v>84</v>
      </c>
      <c r="D265">
        <v>1912</v>
      </c>
    </row>
    <row r="266" spans="1:4">
      <c r="A266" t="s">
        <v>66</v>
      </c>
      <c r="B266" t="s">
        <v>33</v>
      </c>
      <c r="C266" t="s">
        <v>28</v>
      </c>
      <c r="D266">
        <v>1834</v>
      </c>
    </row>
    <row r="267" spans="1:4">
      <c r="A267" t="s">
        <v>66</v>
      </c>
      <c r="B267" t="s">
        <v>36</v>
      </c>
      <c r="C267" t="s">
        <v>32</v>
      </c>
      <c r="D267">
        <v>6505</v>
      </c>
    </row>
    <row r="268" spans="1:4">
      <c r="A268" t="s">
        <v>66</v>
      </c>
      <c r="B268" t="s">
        <v>36</v>
      </c>
      <c r="C268" t="s">
        <v>28</v>
      </c>
      <c r="D268">
        <v>6480</v>
      </c>
    </row>
    <row r="269" spans="1:4">
      <c r="A269" t="s">
        <v>66</v>
      </c>
      <c r="B269" t="s">
        <v>36</v>
      </c>
      <c r="C269" t="s">
        <v>84</v>
      </c>
      <c r="D269">
        <v>6164</v>
      </c>
    </row>
    <row r="270" spans="1:4">
      <c r="A270" t="s">
        <v>66</v>
      </c>
      <c r="B270" t="s">
        <v>26</v>
      </c>
      <c r="C270" t="s">
        <v>28</v>
      </c>
      <c r="D270">
        <v>131</v>
      </c>
    </row>
    <row r="271" spans="1:4">
      <c r="A271" t="s">
        <v>66</v>
      </c>
      <c r="B271" t="s">
        <v>26</v>
      </c>
      <c r="C271" t="s">
        <v>32</v>
      </c>
      <c r="D271">
        <v>128</v>
      </c>
    </row>
    <row r="272" spans="1:4">
      <c r="A272" t="s">
        <v>68</v>
      </c>
      <c r="B272" t="s">
        <v>29</v>
      </c>
      <c r="C272" t="s">
        <v>28</v>
      </c>
      <c r="D272">
        <v>65</v>
      </c>
    </row>
    <row r="273" spans="1:4">
      <c r="A273" t="s">
        <v>68</v>
      </c>
      <c r="B273" t="s">
        <v>33</v>
      </c>
      <c r="C273" t="s">
        <v>32</v>
      </c>
      <c r="D273">
        <v>380</v>
      </c>
    </row>
    <row r="274" spans="1:4">
      <c r="A274" t="s">
        <v>68</v>
      </c>
      <c r="B274" t="s">
        <v>33</v>
      </c>
      <c r="C274" t="s">
        <v>84</v>
      </c>
      <c r="D274">
        <v>294</v>
      </c>
    </row>
    <row r="275" spans="1:4">
      <c r="A275" t="s">
        <v>68</v>
      </c>
      <c r="B275" t="s">
        <v>33</v>
      </c>
      <c r="C275" t="s">
        <v>28</v>
      </c>
      <c r="D275">
        <v>279</v>
      </c>
    </row>
    <row r="276" spans="1:4">
      <c r="A276" t="s">
        <v>68</v>
      </c>
      <c r="B276" t="s">
        <v>36</v>
      </c>
      <c r="C276" t="s">
        <v>32</v>
      </c>
      <c r="D276">
        <v>999</v>
      </c>
    </row>
    <row r="277" spans="1:4">
      <c r="A277" t="s">
        <v>68</v>
      </c>
      <c r="B277" t="s">
        <v>36</v>
      </c>
      <c r="C277" t="s">
        <v>28</v>
      </c>
      <c r="D277">
        <v>988</v>
      </c>
    </row>
    <row r="278" spans="1:4">
      <c r="A278" t="s">
        <v>68</v>
      </c>
      <c r="B278" t="s">
        <v>36</v>
      </c>
      <c r="C278" t="s">
        <v>84</v>
      </c>
      <c r="D278">
        <v>887</v>
      </c>
    </row>
    <row r="279" spans="1:4">
      <c r="A279" t="s">
        <v>68</v>
      </c>
      <c r="B279" t="s">
        <v>26</v>
      </c>
      <c r="C279" t="s">
        <v>28</v>
      </c>
      <c r="D279">
        <v>49</v>
      </c>
    </row>
    <row r="280" spans="1:4">
      <c r="A280" t="s">
        <v>68</v>
      </c>
      <c r="B280" t="s">
        <v>26</v>
      </c>
      <c r="C280" t="s">
        <v>32</v>
      </c>
      <c r="D280">
        <v>48</v>
      </c>
    </row>
    <row r="281" spans="1:4">
      <c r="A281" t="s">
        <v>69</v>
      </c>
      <c r="B281" t="s">
        <v>29</v>
      </c>
      <c r="C281" t="s">
        <v>28</v>
      </c>
      <c r="D281">
        <v>2381</v>
      </c>
    </row>
    <row r="282" spans="1:4">
      <c r="A282" t="s">
        <v>69</v>
      </c>
      <c r="B282" t="s">
        <v>33</v>
      </c>
      <c r="C282" t="s">
        <v>32</v>
      </c>
      <c r="D282">
        <v>1624</v>
      </c>
    </row>
    <row r="283" spans="1:4">
      <c r="A283" t="s">
        <v>69</v>
      </c>
      <c r="B283" t="s">
        <v>33</v>
      </c>
      <c r="C283" t="s">
        <v>28</v>
      </c>
      <c r="D283">
        <v>1025</v>
      </c>
    </row>
    <row r="284" spans="1:4">
      <c r="A284" t="s">
        <v>69</v>
      </c>
      <c r="B284" t="s">
        <v>33</v>
      </c>
      <c r="C284" t="s">
        <v>84</v>
      </c>
      <c r="D284">
        <v>517</v>
      </c>
    </row>
    <row r="285" spans="1:4">
      <c r="A285" t="s">
        <v>69</v>
      </c>
      <c r="B285" t="s">
        <v>36</v>
      </c>
      <c r="C285" t="s">
        <v>32</v>
      </c>
      <c r="D285">
        <v>13333</v>
      </c>
    </row>
    <row r="286" spans="1:4">
      <c r="A286" t="s">
        <v>69</v>
      </c>
      <c r="B286" t="s">
        <v>36</v>
      </c>
      <c r="C286" t="s">
        <v>28</v>
      </c>
      <c r="D286">
        <v>13236</v>
      </c>
    </row>
    <row r="287" spans="1:4">
      <c r="A287" t="s">
        <v>69</v>
      </c>
      <c r="B287" t="s">
        <v>36</v>
      </c>
      <c r="C287" t="s">
        <v>84</v>
      </c>
      <c r="D287">
        <v>11290</v>
      </c>
    </row>
    <row r="288" spans="1:4">
      <c r="A288" t="s">
        <v>69</v>
      </c>
      <c r="B288" t="s">
        <v>26</v>
      </c>
      <c r="C288" t="s">
        <v>28</v>
      </c>
      <c r="D288">
        <v>1181</v>
      </c>
    </row>
    <row r="289" spans="1:4">
      <c r="A289" t="s">
        <v>69</v>
      </c>
      <c r="B289" t="s">
        <v>26</v>
      </c>
      <c r="C289" t="s">
        <v>32</v>
      </c>
      <c r="D289">
        <v>1172</v>
      </c>
    </row>
    <row r="290" spans="1:4">
      <c r="A290" t="s">
        <v>70</v>
      </c>
      <c r="B290" t="s">
        <v>29</v>
      </c>
      <c r="C290" t="s">
        <v>28</v>
      </c>
      <c r="D290">
        <v>720</v>
      </c>
    </row>
    <row r="291" spans="1:4">
      <c r="A291" t="s">
        <v>70</v>
      </c>
      <c r="B291" t="s">
        <v>33</v>
      </c>
      <c r="C291" t="s">
        <v>32</v>
      </c>
      <c r="D291">
        <v>1052</v>
      </c>
    </row>
    <row r="292" spans="1:4">
      <c r="A292" t="s">
        <v>70</v>
      </c>
      <c r="B292" t="s">
        <v>33</v>
      </c>
      <c r="C292" t="s">
        <v>28</v>
      </c>
      <c r="D292">
        <v>858</v>
      </c>
    </row>
    <row r="293" spans="1:4">
      <c r="A293" t="s">
        <v>70</v>
      </c>
      <c r="B293" t="s">
        <v>33</v>
      </c>
      <c r="C293" t="s">
        <v>84</v>
      </c>
      <c r="D293">
        <v>853</v>
      </c>
    </row>
    <row r="294" spans="1:4">
      <c r="A294" t="s">
        <v>70</v>
      </c>
      <c r="B294" t="s">
        <v>36</v>
      </c>
      <c r="C294" t="s">
        <v>32</v>
      </c>
      <c r="D294">
        <v>7126</v>
      </c>
    </row>
    <row r="295" spans="1:4">
      <c r="A295" t="s">
        <v>70</v>
      </c>
      <c r="B295" t="s">
        <v>36</v>
      </c>
      <c r="C295" t="s">
        <v>28</v>
      </c>
      <c r="D295">
        <v>7033</v>
      </c>
    </row>
    <row r="296" spans="1:4">
      <c r="A296" t="s">
        <v>70</v>
      </c>
      <c r="B296" t="s">
        <v>36</v>
      </c>
      <c r="C296" t="s">
        <v>84</v>
      </c>
      <c r="D296">
        <v>5584</v>
      </c>
    </row>
    <row r="297" spans="1:4">
      <c r="A297" t="s">
        <v>70</v>
      </c>
      <c r="B297" t="s">
        <v>26</v>
      </c>
      <c r="C297" t="s">
        <v>28</v>
      </c>
      <c r="D297">
        <v>487</v>
      </c>
    </row>
    <row r="298" spans="1:4">
      <c r="A298" t="s">
        <v>70</v>
      </c>
      <c r="B298" t="s">
        <v>26</v>
      </c>
      <c r="C298" t="s">
        <v>32</v>
      </c>
      <c r="D298">
        <v>479</v>
      </c>
    </row>
    <row r="299" spans="1:4">
      <c r="A299" t="s">
        <v>71</v>
      </c>
      <c r="B299" t="s">
        <v>29</v>
      </c>
      <c r="C299" t="s">
        <v>28</v>
      </c>
      <c r="D299">
        <v>601</v>
      </c>
    </row>
    <row r="300" spans="1:4">
      <c r="A300" t="s">
        <v>71</v>
      </c>
      <c r="B300" t="s">
        <v>33</v>
      </c>
      <c r="C300" t="s">
        <v>32</v>
      </c>
      <c r="D300">
        <v>2151</v>
      </c>
    </row>
    <row r="301" spans="1:4">
      <c r="A301" t="s">
        <v>71</v>
      </c>
      <c r="B301" t="s">
        <v>33</v>
      </c>
      <c r="C301" t="s">
        <v>84</v>
      </c>
      <c r="D301">
        <v>1198</v>
      </c>
    </row>
    <row r="302" spans="1:4">
      <c r="A302" t="s">
        <v>71</v>
      </c>
      <c r="B302" t="s">
        <v>33</v>
      </c>
      <c r="C302" t="s">
        <v>28</v>
      </c>
      <c r="D302">
        <v>1125</v>
      </c>
    </row>
    <row r="303" spans="1:4">
      <c r="A303" t="s">
        <v>71</v>
      </c>
      <c r="B303" t="s">
        <v>36</v>
      </c>
      <c r="C303" t="s">
        <v>32</v>
      </c>
      <c r="D303">
        <v>10210</v>
      </c>
    </row>
    <row r="304" spans="1:4">
      <c r="A304" t="s">
        <v>71</v>
      </c>
      <c r="B304" t="s">
        <v>36</v>
      </c>
      <c r="C304" t="s">
        <v>28</v>
      </c>
      <c r="D304">
        <v>10009</v>
      </c>
    </row>
    <row r="305" spans="1:4">
      <c r="A305" t="s">
        <v>71</v>
      </c>
      <c r="B305" t="s">
        <v>36</v>
      </c>
      <c r="C305" t="s">
        <v>84</v>
      </c>
      <c r="D305">
        <v>9014</v>
      </c>
    </row>
    <row r="306" spans="1:4">
      <c r="A306" t="s">
        <v>71</v>
      </c>
      <c r="B306" t="s">
        <v>26</v>
      </c>
      <c r="C306" t="s">
        <v>28</v>
      </c>
      <c r="D306">
        <v>299</v>
      </c>
    </row>
    <row r="307" spans="1:4">
      <c r="A307" t="s">
        <v>71</v>
      </c>
      <c r="B307" t="s">
        <v>26</v>
      </c>
      <c r="C307" t="s">
        <v>32</v>
      </c>
      <c r="D307">
        <v>298</v>
      </c>
    </row>
    <row r="308" spans="1:4">
      <c r="A308" t="s">
        <v>30</v>
      </c>
      <c r="B308" t="s">
        <v>29</v>
      </c>
      <c r="C308" t="s">
        <v>28</v>
      </c>
      <c r="D308">
        <v>4415</v>
      </c>
    </row>
    <row r="309" spans="1:4">
      <c r="A309" t="s">
        <v>30</v>
      </c>
      <c r="B309" t="s">
        <v>33</v>
      </c>
      <c r="C309" t="s">
        <v>32</v>
      </c>
      <c r="D309">
        <v>3471</v>
      </c>
    </row>
    <row r="310" spans="1:4">
      <c r="A310" t="s">
        <v>30</v>
      </c>
      <c r="B310" t="s">
        <v>33</v>
      </c>
      <c r="C310" t="s">
        <v>28</v>
      </c>
      <c r="D310">
        <v>3425</v>
      </c>
    </row>
    <row r="311" spans="1:4">
      <c r="A311" t="s">
        <v>30</v>
      </c>
      <c r="B311" t="s">
        <v>33</v>
      </c>
      <c r="C311" t="s">
        <v>84</v>
      </c>
      <c r="D311">
        <v>3404</v>
      </c>
    </row>
    <row r="312" spans="1:4">
      <c r="A312" t="s">
        <v>30</v>
      </c>
      <c r="B312" t="s">
        <v>36</v>
      </c>
      <c r="C312" t="s">
        <v>32</v>
      </c>
      <c r="D312">
        <v>9673</v>
      </c>
    </row>
    <row r="313" spans="1:4">
      <c r="A313" t="s">
        <v>30</v>
      </c>
      <c r="B313" t="s">
        <v>36</v>
      </c>
      <c r="C313" t="s">
        <v>28</v>
      </c>
      <c r="D313">
        <v>9636</v>
      </c>
    </row>
    <row r="314" spans="1:4">
      <c r="A314" t="s">
        <v>30</v>
      </c>
      <c r="B314" t="s">
        <v>36</v>
      </c>
      <c r="C314" t="s">
        <v>84</v>
      </c>
      <c r="D314">
        <v>8774</v>
      </c>
    </row>
    <row r="315" spans="1:4">
      <c r="A315" t="s">
        <v>30</v>
      </c>
      <c r="B315" t="s">
        <v>26</v>
      </c>
      <c r="C315" t="s">
        <v>28</v>
      </c>
      <c r="D315">
        <v>5234</v>
      </c>
    </row>
    <row r="316" spans="1:4">
      <c r="A316" t="s">
        <v>30</v>
      </c>
      <c r="B316" t="s">
        <v>26</v>
      </c>
      <c r="C316" t="s">
        <v>32</v>
      </c>
      <c r="D316">
        <v>5182</v>
      </c>
    </row>
    <row r="317" spans="1:4">
      <c r="A317" t="s">
        <v>72</v>
      </c>
      <c r="B317" t="s">
        <v>29</v>
      </c>
      <c r="C317" t="s">
        <v>28</v>
      </c>
      <c r="D317">
        <v>1028</v>
      </c>
    </row>
    <row r="318" spans="1:4">
      <c r="A318" t="s">
        <v>72</v>
      </c>
      <c r="B318" t="s">
        <v>33</v>
      </c>
      <c r="C318" t="s">
        <v>32</v>
      </c>
      <c r="D318">
        <v>481</v>
      </c>
    </row>
    <row r="319" spans="1:4">
      <c r="A319" t="s">
        <v>72</v>
      </c>
      <c r="B319" t="s">
        <v>33</v>
      </c>
      <c r="C319" t="s">
        <v>28</v>
      </c>
      <c r="D319">
        <v>476</v>
      </c>
    </row>
    <row r="320" spans="1:4">
      <c r="A320" t="s">
        <v>72</v>
      </c>
      <c r="B320" t="s">
        <v>33</v>
      </c>
      <c r="C320" t="s">
        <v>84</v>
      </c>
      <c r="D320">
        <v>475</v>
      </c>
    </row>
    <row r="321" spans="1:4">
      <c r="A321" t="s">
        <v>72</v>
      </c>
      <c r="B321" t="s">
        <v>36</v>
      </c>
      <c r="C321" t="s">
        <v>32</v>
      </c>
      <c r="D321">
        <v>2661</v>
      </c>
    </row>
    <row r="322" spans="1:4">
      <c r="A322" t="s">
        <v>72</v>
      </c>
      <c r="B322" t="s">
        <v>36</v>
      </c>
      <c r="C322" t="s">
        <v>28</v>
      </c>
      <c r="D322">
        <v>2624</v>
      </c>
    </row>
    <row r="323" spans="1:4">
      <c r="A323" t="s">
        <v>72</v>
      </c>
      <c r="B323" t="s">
        <v>36</v>
      </c>
      <c r="C323" t="s">
        <v>84</v>
      </c>
      <c r="D323">
        <v>2357</v>
      </c>
    </row>
    <row r="324" spans="1:4">
      <c r="A324" t="s">
        <v>72</v>
      </c>
      <c r="B324" t="s">
        <v>26</v>
      </c>
      <c r="C324" t="s">
        <v>28</v>
      </c>
      <c r="D324">
        <v>1745</v>
      </c>
    </row>
    <row r="325" spans="1:4">
      <c r="A325" t="s">
        <v>72</v>
      </c>
      <c r="B325" t="s">
        <v>26</v>
      </c>
      <c r="C325" t="s">
        <v>32</v>
      </c>
      <c r="D325">
        <v>1694</v>
      </c>
    </row>
    <row r="326" spans="1:4">
      <c r="A326" t="s">
        <v>73</v>
      </c>
      <c r="B326" t="s">
        <v>29</v>
      </c>
      <c r="C326" t="s">
        <v>28</v>
      </c>
      <c r="D326">
        <v>1525</v>
      </c>
    </row>
    <row r="327" spans="1:4">
      <c r="A327" t="s">
        <v>73</v>
      </c>
      <c r="B327" t="s">
        <v>33</v>
      </c>
      <c r="C327" t="s">
        <v>32</v>
      </c>
      <c r="D327">
        <v>1276</v>
      </c>
    </row>
    <row r="328" spans="1:4">
      <c r="A328" t="s">
        <v>73</v>
      </c>
      <c r="B328" t="s">
        <v>33</v>
      </c>
      <c r="C328" t="s">
        <v>84</v>
      </c>
      <c r="D328">
        <v>1254</v>
      </c>
    </row>
    <row r="329" spans="1:4">
      <c r="A329" t="s">
        <v>73</v>
      </c>
      <c r="B329" t="s">
        <v>33</v>
      </c>
      <c r="C329" t="s">
        <v>28</v>
      </c>
      <c r="D329">
        <v>1245</v>
      </c>
    </row>
    <row r="330" spans="1:4">
      <c r="A330" t="s">
        <v>73</v>
      </c>
      <c r="B330" t="s">
        <v>36</v>
      </c>
      <c r="C330" t="s">
        <v>32</v>
      </c>
      <c r="D330">
        <v>4922</v>
      </c>
    </row>
    <row r="331" spans="1:4">
      <c r="A331" t="s">
        <v>73</v>
      </c>
      <c r="B331" t="s">
        <v>36</v>
      </c>
      <c r="C331" t="s">
        <v>28</v>
      </c>
      <c r="D331">
        <v>4878</v>
      </c>
    </row>
    <row r="332" spans="1:4">
      <c r="A332" t="s">
        <v>73</v>
      </c>
      <c r="B332" t="s">
        <v>36</v>
      </c>
      <c r="C332" t="s">
        <v>84</v>
      </c>
      <c r="D332">
        <v>4418</v>
      </c>
    </row>
    <row r="333" spans="1:4">
      <c r="A333" t="s">
        <v>73</v>
      </c>
      <c r="B333" t="s">
        <v>26</v>
      </c>
      <c r="C333" t="s">
        <v>28</v>
      </c>
      <c r="D333">
        <v>2476</v>
      </c>
    </row>
    <row r="334" spans="1:4">
      <c r="A334" t="s">
        <v>73</v>
      </c>
      <c r="B334" t="s">
        <v>26</v>
      </c>
      <c r="C334" t="s">
        <v>32</v>
      </c>
      <c r="D334">
        <v>2456</v>
      </c>
    </row>
    <row r="335" spans="1:4">
      <c r="A335" t="s">
        <v>74</v>
      </c>
      <c r="B335" t="s">
        <v>29</v>
      </c>
      <c r="C335" t="s">
        <v>28</v>
      </c>
      <c r="D335">
        <v>129</v>
      </c>
    </row>
    <row r="336" spans="1:4">
      <c r="A336" t="s">
        <v>74</v>
      </c>
      <c r="B336" t="s">
        <v>33</v>
      </c>
      <c r="C336" t="s">
        <v>32</v>
      </c>
      <c r="D336">
        <v>6408</v>
      </c>
    </row>
    <row r="337" spans="1:4">
      <c r="A337" t="s">
        <v>74</v>
      </c>
      <c r="B337" t="s">
        <v>33</v>
      </c>
      <c r="C337" t="s">
        <v>84</v>
      </c>
      <c r="D337">
        <v>5238</v>
      </c>
    </row>
    <row r="338" spans="1:4">
      <c r="A338" t="s">
        <v>74</v>
      </c>
      <c r="B338" t="s">
        <v>33</v>
      </c>
      <c r="C338" t="s">
        <v>28</v>
      </c>
      <c r="D338">
        <v>5009</v>
      </c>
    </row>
    <row r="339" spans="1:4">
      <c r="A339" t="s">
        <v>74</v>
      </c>
      <c r="B339" t="s">
        <v>36</v>
      </c>
      <c r="C339" t="s">
        <v>32</v>
      </c>
      <c r="D339">
        <v>11030</v>
      </c>
    </row>
    <row r="340" spans="1:4">
      <c r="A340" t="s">
        <v>74</v>
      </c>
      <c r="B340" t="s">
        <v>36</v>
      </c>
      <c r="C340" t="s">
        <v>28</v>
      </c>
      <c r="D340">
        <v>10951</v>
      </c>
    </row>
    <row r="341" spans="1:4">
      <c r="A341" t="s">
        <v>74</v>
      </c>
      <c r="B341" t="s">
        <v>36</v>
      </c>
      <c r="C341" t="s">
        <v>84</v>
      </c>
      <c r="D341">
        <v>10652</v>
      </c>
    </row>
    <row r="342" spans="1:4">
      <c r="A342" t="s">
        <v>74</v>
      </c>
      <c r="B342" t="s">
        <v>26</v>
      </c>
      <c r="C342" t="s">
        <v>28</v>
      </c>
      <c r="D342">
        <v>108</v>
      </c>
    </row>
    <row r="343" spans="1:4">
      <c r="A343" t="s">
        <v>74</v>
      </c>
      <c r="B343" t="s">
        <v>26</v>
      </c>
      <c r="C343" t="s">
        <v>32</v>
      </c>
      <c r="D343">
        <v>107</v>
      </c>
    </row>
    <row r="344" spans="1:4">
      <c r="A344" t="s">
        <v>38</v>
      </c>
      <c r="B344" t="s">
        <v>29</v>
      </c>
      <c r="C344" t="s">
        <v>28</v>
      </c>
      <c r="D344">
        <v>3661</v>
      </c>
    </row>
    <row r="345" spans="1:4">
      <c r="A345" t="s">
        <v>38</v>
      </c>
      <c r="B345" t="s">
        <v>33</v>
      </c>
      <c r="C345" t="s">
        <v>32</v>
      </c>
      <c r="D345">
        <v>2327</v>
      </c>
    </row>
    <row r="346" spans="1:4">
      <c r="A346" t="s">
        <v>38</v>
      </c>
      <c r="B346" t="s">
        <v>33</v>
      </c>
      <c r="C346" t="s">
        <v>28</v>
      </c>
      <c r="D346">
        <v>2313</v>
      </c>
    </row>
    <row r="347" spans="1:4">
      <c r="A347" t="s">
        <v>38</v>
      </c>
      <c r="B347" t="s">
        <v>33</v>
      </c>
      <c r="C347" t="s">
        <v>84</v>
      </c>
      <c r="D347">
        <v>2292</v>
      </c>
    </row>
    <row r="348" spans="1:4">
      <c r="A348" t="s">
        <v>38</v>
      </c>
      <c r="B348" t="s">
        <v>36</v>
      </c>
      <c r="C348" t="s">
        <v>32</v>
      </c>
      <c r="D348">
        <v>8913</v>
      </c>
    </row>
    <row r="349" spans="1:4">
      <c r="A349" t="s">
        <v>38</v>
      </c>
      <c r="B349" t="s">
        <v>36</v>
      </c>
      <c r="C349" t="s">
        <v>28</v>
      </c>
      <c r="D349">
        <v>8795</v>
      </c>
    </row>
    <row r="350" spans="1:4">
      <c r="A350" t="s">
        <v>38</v>
      </c>
      <c r="B350" t="s">
        <v>36</v>
      </c>
      <c r="C350" t="s">
        <v>84</v>
      </c>
      <c r="D350">
        <v>7992</v>
      </c>
    </row>
    <row r="351" spans="1:4">
      <c r="A351" t="s">
        <v>38</v>
      </c>
      <c r="B351" t="s">
        <v>26</v>
      </c>
      <c r="C351" t="s">
        <v>28</v>
      </c>
      <c r="D351">
        <v>5884</v>
      </c>
    </row>
    <row r="352" spans="1:4">
      <c r="A352" t="s">
        <v>38</v>
      </c>
      <c r="B352" t="s">
        <v>26</v>
      </c>
      <c r="C352" t="s">
        <v>32</v>
      </c>
      <c r="D352">
        <v>5788</v>
      </c>
    </row>
    <row r="353" spans="1:4">
      <c r="A353" t="s">
        <v>75</v>
      </c>
      <c r="B353" t="s">
        <v>29</v>
      </c>
      <c r="C353" t="s">
        <v>28</v>
      </c>
      <c r="D353">
        <v>646</v>
      </c>
    </row>
    <row r="354" spans="1:4">
      <c r="A354" t="s">
        <v>75</v>
      </c>
      <c r="B354" t="s">
        <v>33</v>
      </c>
      <c r="C354" t="s">
        <v>32</v>
      </c>
      <c r="D354">
        <v>3053</v>
      </c>
    </row>
    <row r="355" spans="1:4">
      <c r="A355" t="s">
        <v>75</v>
      </c>
      <c r="B355" t="s">
        <v>33</v>
      </c>
      <c r="C355" t="s">
        <v>84</v>
      </c>
      <c r="D355">
        <v>2244</v>
      </c>
    </row>
    <row r="356" spans="1:4">
      <c r="A356" t="s">
        <v>75</v>
      </c>
      <c r="B356" t="s">
        <v>33</v>
      </c>
      <c r="C356" t="s">
        <v>28</v>
      </c>
      <c r="D356">
        <v>2106</v>
      </c>
    </row>
    <row r="357" spans="1:4">
      <c r="A357" t="s">
        <v>75</v>
      </c>
      <c r="B357" t="s">
        <v>36</v>
      </c>
      <c r="C357" t="s">
        <v>32</v>
      </c>
      <c r="D357">
        <v>6197</v>
      </c>
    </row>
    <row r="358" spans="1:4">
      <c r="A358" t="s">
        <v>75</v>
      </c>
      <c r="B358" t="s">
        <v>36</v>
      </c>
      <c r="C358" t="s">
        <v>28</v>
      </c>
      <c r="D358">
        <v>6146</v>
      </c>
    </row>
    <row r="359" spans="1:4">
      <c r="A359" t="s">
        <v>75</v>
      </c>
      <c r="B359" t="s">
        <v>36</v>
      </c>
      <c r="C359" t="s">
        <v>84</v>
      </c>
      <c r="D359">
        <v>5663</v>
      </c>
    </row>
    <row r="360" spans="1:4">
      <c r="A360" t="s">
        <v>75</v>
      </c>
      <c r="B360" t="s">
        <v>26</v>
      </c>
      <c r="C360" t="s">
        <v>28</v>
      </c>
      <c r="D360">
        <v>397</v>
      </c>
    </row>
    <row r="361" spans="1:4">
      <c r="A361" t="s">
        <v>75</v>
      </c>
      <c r="B361" t="s">
        <v>26</v>
      </c>
      <c r="C361" t="s">
        <v>32</v>
      </c>
      <c r="D361">
        <v>396</v>
      </c>
    </row>
    <row r="362" spans="1:4">
      <c r="A362" t="s">
        <v>76</v>
      </c>
      <c r="B362" t="s">
        <v>29</v>
      </c>
      <c r="C362" t="s">
        <v>28</v>
      </c>
      <c r="D362">
        <v>948</v>
      </c>
    </row>
    <row r="363" spans="1:4">
      <c r="A363" t="s">
        <v>76</v>
      </c>
      <c r="B363" t="s">
        <v>33</v>
      </c>
      <c r="C363" t="s">
        <v>32</v>
      </c>
      <c r="D363">
        <v>3012</v>
      </c>
    </row>
    <row r="364" spans="1:4">
      <c r="A364" t="s">
        <v>76</v>
      </c>
      <c r="B364" t="s">
        <v>33</v>
      </c>
      <c r="C364" t="s">
        <v>84</v>
      </c>
      <c r="D364">
        <v>2237</v>
      </c>
    </row>
    <row r="365" spans="1:4">
      <c r="A365" t="s">
        <v>76</v>
      </c>
      <c r="B365" t="s">
        <v>33</v>
      </c>
      <c r="C365" t="s">
        <v>28</v>
      </c>
      <c r="D365">
        <v>2123</v>
      </c>
    </row>
    <row r="366" spans="1:4">
      <c r="A366" t="s">
        <v>76</v>
      </c>
      <c r="B366" t="s">
        <v>36</v>
      </c>
      <c r="C366" t="s">
        <v>32</v>
      </c>
      <c r="D366">
        <v>7900</v>
      </c>
    </row>
    <row r="367" spans="1:4">
      <c r="A367" t="s">
        <v>76</v>
      </c>
      <c r="B367" t="s">
        <v>36</v>
      </c>
      <c r="C367" t="s">
        <v>28</v>
      </c>
      <c r="D367">
        <v>7828</v>
      </c>
    </row>
    <row r="368" spans="1:4">
      <c r="A368" t="s">
        <v>76</v>
      </c>
      <c r="B368" t="s">
        <v>36</v>
      </c>
      <c r="C368" t="s">
        <v>84</v>
      </c>
      <c r="D368">
        <v>7344</v>
      </c>
    </row>
    <row r="369" spans="1:4">
      <c r="A369" t="s">
        <v>76</v>
      </c>
      <c r="B369" t="s">
        <v>26</v>
      </c>
      <c r="C369" t="s">
        <v>28</v>
      </c>
      <c r="D369">
        <v>1281</v>
      </c>
    </row>
    <row r="370" spans="1:4">
      <c r="A370" t="s">
        <v>76</v>
      </c>
      <c r="B370" t="s">
        <v>26</v>
      </c>
      <c r="C370" t="s">
        <v>32</v>
      </c>
      <c r="D370">
        <v>1260</v>
      </c>
    </row>
    <row r="371" spans="1:4">
      <c r="A371" t="s">
        <v>77</v>
      </c>
      <c r="B371" t="s">
        <v>29</v>
      </c>
      <c r="C371" t="s">
        <v>28</v>
      </c>
      <c r="D371">
        <v>1126</v>
      </c>
    </row>
    <row r="372" spans="1:4">
      <c r="A372" t="s">
        <v>77</v>
      </c>
      <c r="B372" t="s">
        <v>33</v>
      </c>
      <c r="C372" t="s">
        <v>32</v>
      </c>
      <c r="D372">
        <v>1092</v>
      </c>
    </row>
    <row r="373" spans="1:4">
      <c r="A373" t="s">
        <v>77</v>
      </c>
      <c r="B373" t="s">
        <v>33</v>
      </c>
      <c r="C373" t="s">
        <v>84</v>
      </c>
      <c r="D373">
        <v>1083</v>
      </c>
    </row>
    <row r="374" spans="1:4">
      <c r="A374" t="s">
        <v>77</v>
      </c>
      <c r="B374" t="s">
        <v>33</v>
      </c>
      <c r="C374" t="s">
        <v>28</v>
      </c>
      <c r="D374">
        <v>1080</v>
      </c>
    </row>
    <row r="375" spans="1:4">
      <c r="A375" t="s">
        <v>77</v>
      </c>
      <c r="B375" t="s">
        <v>36</v>
      </c>
      <c r="C375" t="s">
        <v>32</v>
      </c>
      <c r="D375">
        <v>3732</v>
      </c>
    </row>
    <row r="376" spans="1:4">
      <c r="A376" t="s">
        <v>77</v>
      </c>
      <c r="B376" t="s">
        <v>36</v>
      </c>
      <c r="C376" t="s">
        <v>28</v>
      </c>
      <c r="D376">
        <v>3703</v>
      </c>
    </row>
    <row r="377" spans="1:4">
      <c r="A377" t="s">
        <v>77</v>
      </c>
      <c r="B377" t="s">
        <v>36</v>
      </c>
      <c r="C377" t="s">
        <v>84</v>
      </c>
      <c r="D377">
        <v>3497</v>
      </c>
    </row>
    <row r="378" spans="1:4">
      <c r="A378" t="s">
        <v>77</v>
      </c>
      <c r="B378" t="s">
        <v>26</v>
      </c>
      <c r="C378" t="s">
        <v>28</v>
      </c>
      <c r="D378">
        <v>1841</v>
      </c>
    </row>
    <row r="379" spans="1:4">
      <c r="A379" t="s">
        <v>77</v>
      </c>
      <c r="B379" t="s">
        <v>26</v>
      </c>
      <c r="C379" t="s">
        <v>32</v>
      </c>
      <c r="D379">
        <v>1817</v>
      </c>
    </row>
    <row r="380" spans="1:4">
      <c r="A380" t="s">
        <v>78</v>
      </c>
      <c r="B380" t="s">
        <v>29</v>
      </c>
      <c r="C380" t="s">
        <v>28</v>
      </c>
      <c r="D380">
        <v>2712</v>
      </c>
    </row>
    <row r="381" spans="1:4">
      <c r="A381" t="s">
        <v>78</v>
      </c>
      <c r="B381" t="s">
        <v>33</v>
      </c>
      <c r="C381" t="s">
        <v>32</v>
      </c>
      <c r="D381">
        <v>3672</v>
      </c>
    </row>
    <row r="382" spans="1:4">
      <c r="A382" t="s">
        <v>78</v>
      </c>
      <c r="B382" t="s">
        <v>33</v>
      </c>
      <c r="C382" t="s">
        <v>28</v>
      </c>
      <c r="D382">
        <v>2150</v>
      </c>
    </row>
    <row r="383" spans="1:4">
      <c r="A383" t="s">
        <v>78</v>
      </c>
      <c r="B383" t="s">
        <v>33</v>
      </c>
      <c r="C383" t="s">
        <v>84</v>
      </c>
      <c r="D383">
        <v>2128</v>
      </c>
    </row>
    <row r="384" spans="1:4">
      <c r="A384" t="s">
        <v>78</v>
      </c>
      <c r="B384" t="s">
        <v>36</v>
      </c>
      <c r="C384" t="s">
        <v>32</v>
      </c>
      <c r="D384">
        <v>23826</v>
      </c>
    </row>
    <row r="385" spans="1:4">
      <c r="A385" t="s">
        <v>78</v>
      </c>
      <c r="B385" t="s">
        <v>36</v>
      </c>
      <c r="C385" t="s">
        <v>28</v>
      </c>
      <c r="D385">
        <v>23313</v>
      </c>
    </row>
    <row r="386" spans="1:4">
      <c r="A386" t="s">
        <v>78</v>
      </c>
      <c r="B386" t="s">
        <v>36</v>
      </c>
      <c r="C386" t="s">
        <v>84</v>
      </c>
      <c r="D386">
        <v>20319</v>
      </c>
    </row>
    <row r="387" spans="1:4">
      <c r="A387" t="s">
        <v>78</v>
      </c>
      <c r="B387" t="s">
        <v>26</v>
      </c>
      <c r="C387" t="s">
        <v>28</v>
      </c>
      <c r="D387">
        <v>1569</v>
      </c>
    </row>
    <row r="388" spans="1:4">
      <c r="A388" t="s">
        <v>78</v>
      </c>
      <c r="B388" t="s">
        <v>26</v>
      </c>
      <c r="C388" t="s">
        <v>32</v>
      </c>
      <c r="D388">
        <v>1564</v>
      </c>
    </row>
    <row r="389" spans="1:4">
      <c r="A389" t="s">
        <v>79</v>
      </c>
      <c r="B389" t="s">
        <v>29</v>
      </c>
      <c r="C389" t="s">
        <v>28</v>
      </c>
      <c r="D389">
        <v>148</v>
      </c>
    </row>
    <row r="390" spans="1:4">
      <c r="A390" t="s">
        <v>79</v>
      </c>
      <c r="B390" t="s">
        <v>33</v>
      </c>
      <c r="C390" t="s">
        <v>32</v>
      </c>
      <c r="D390">
        <v>3401</v>
      </c>
    </row>
    <row r="391" spans="1:4">
      <c r="A391" t="s">
        <v>79</v>
      </c>
      <c r="B391" t="s">
        <v>33</v>
      </c>
      <c r="C391" t="s">
        <v>84</v>
      </c>
      <c r="D391">
        <v>2395</v>
      </c>
    </row>
    <row r="392" spans="1:4">
      <c r="A392" t="s">
        <v>79</v>
      </c>
      <c r="B392" t="s">
        <v>33</v>
      </c>
      <c r="C392" t="s">
        <v>28</v>
      </c>
      <c r="D392">
        <v>2226</v>
      </c>
    </row>
    <row r="393" spans="1:4">
      <c r="A393" t="s">
        <v>79</v>
      </c>
      <c r="B393" t="s">
        <v>36</v>
      </c>
      <c r="C393" t="s">
        <v>32</v>
      </c>
      <c r="D393">
        <v>8512</v>
      </c>
    </row>
    <row r="394" spans="1:4">
      <c r="A394" t="s">
        <v>79</v>
      </c>
      <c r="B394" t="s">
        <v>36</v>
      </c>
      <c r="C394" t="s">
        <v>28</v>
      </c>
      <c r="D394">
        <v>8427</v>
      </c>
    </row>
    <row r="395" spans="1:4">
      <c r="A395" t="s">
        <v>79</v>
      </c>
      <c r="B395" t="s">
        <v>36</v>
      </c>
      <c r="C395" t="s">
        <v>84</v>
      </c>
      <c r="D395">
        <v>8168</v>
      </c>
    </row>
    <row r="396" spans="1:4">
      <c r="A396" t="s">
        <v>79</v>
      </c>
      <c r="B396" t="s">
        <v>26</v>
      </c>
      <c r="C396" t="s">
        <v>32</v>
      </c>
      <c r="D396">
        <v>97</v>
      </c>
    </row>
    <row r="397" spans="1:4">
      <c r="A397" t="s">
        <v>79</v>
      </c>
      <c r="B397" t="s">
        <v>26</v>
      </c>
      <c r="C397" t="s">
        <v>28</v>
      </c>
      <c r="D397">
        <v>97</v>
      </c>
    </row>
    <row r="398" spans="1:4">
      <c r="A398" t="s">
        <v>80</v>
      </c>
      <c r="B398" t="s">
        <v>29</v>
      </c>
      <c r="C398" t="s">
        <v>28</v>
      </c>
      <c r="D398">
        <v>561</v>
      </c>
    </row>
    <row r="399" spans="1:4">
      <c r="A399" t="s">
        <v>80</v>
      </c>
      <c r="B399" t="s">
        <v>33</v>
      </c>
      <c r="C399" t="s">
        <v>32</v>
      </c>
      <c r="D399">
        <v>538</v>
      </c>
    </row>
    <row r="400" spans="1:4">
      <c r="A400" t="s">
        <v>80</v>
      </c>
      <c r="B400" t="s">
        <v>33</v>
      </c>
      <c r="C400" t="s">
        <v>28</v>
      </c>
      <c r="D400">
        <v>496</v>
      </c>
    </row>
    <row r="401" spans="1:4">
      <c r="A401" t="s">
        <v>80</v>
      </c>
      <c r="B401" t="s">
        <v>33</v>
      </c>
      <c r="C401" t="s">
        <v>84</v>
      </c>
      <c r="D401">
        <v>495</v>
      </c>
    </row>
    <row r="402" spans="1:4">
      <c r="A402" t="s">
        <v>80</v>
      </c>
      <c r="B402" t="s">
        <v>36</v>
      </c>
      <c r="C402" t="s">
        <v>32</v>
      </c>
      <c r="D402">
        <v>1803</v>
      </c>
    </row>
    <row r="403" spans="1:4">
      <c r="A403" t="s">
        <v>80</v>
      </c>
      <c r="B403" t="s">
        <v>36</v>
      </c>
      <c r="C403" t="s">
        <v>28</v>
      </c>
      <c r="D403">
        <v>1796</v>
      </c>
    </row>
    <row r="404" spans="1:4">
      <c r="A404" t="s">
        <v>80</v>
      </c>
      <c r="B404" t="s">
        <v>36</v>
      </c>
      <c r="C404" t="s">
        <v>84</v>
      </c>
      <c r="D404">
        <v>1598</v>
      </c>
    </row>
    <row r="405" spans="1:4">
      <c r="A405" t="s">
        <v>80</v>
      </c>
      <c r="B405" t="s">
        <v>26</v>
      </c>
      <c r="C405" t="s">
        <v>28</v>
      </c>
      <c r="D405">
        <v>683</v>
      </c>
    </row>
    <row r="406" spans="1:4">
      <c r="A406" t="s">
        <v>80</v>
      </c>
      <c r="B406" t="s">
        <v>26</v>
      </c>
      <c r="C406" t="s">
        <v>32</v>
      </c>
      <c r="D406">
        <v>671</v>
      </c>
    </row>
    <row r="407" spans="1:4">
      <c r="A407" t="s">
        <v>81</v>
      </c>
      <c r="B407" t="s">
        <v>29</v>
      </c>
      <c r="C407" t="s">
        <v>28</v>
      </c>
      <c r="D407">
        <v>512</v>
      </c>
    </row>
    <row r="408" spans="1:4">
      <c r="A408" t="s">
        <v>81</v>
      </c>
      <c r="B408" t="s">
        <v>33</v>
      </c>
      <c r="C408" t="s">
        <v>32</v>
      </c>
      <c r="D408">
        <v>582</v>
      </c>
    </row>
    <row r="409" spans="1:4">
      <c r="A409" t="s">
        <v>81</v>
      </c>
      <c r="B409" t="s">
        <v>33</v>
      </c>
      <c r="C409" t="s">
        <v>84</v>
      </c>
      <c r="D409">
        <v>433</v>
      </c>
    </row>
    <row r="410" spans="1:4">
      <c r="A410" t="s">
        <v>81</v>
      </c>
      <c r="B410" t="s">
        <v>33</v>
      </c>
      <c r="C410" t="s">
        <v>28</v>
      </c>
      <c r="D410">
        <v>432</v>
      </c>
    </row>
    <row r="411" spans="1:4">
      <c r="A411" t="s">
        <v>81</v>
      </c>
      <c r="B411" t="s">
        <v>36</v>
      </c>
      <c r="C411" t="s">
        <v>32</v>
      </c>
      <c r="D411">
        <v>3222</v>
      </c>
    </row>
    <row r="412" spans="1:4">
      <c r="A412" t="s">
        <v>81</v>
      </c>
      <c r="B412" t="s">
        <v>36</v>
      </c>
      <c r="C412" t="s">
        <v>28</v>
      </c>
      <c r="D412">
        <v>3176</v>
      </c>
    </row>
    <row r="413" spans="1:4">
      <c r="A413" t="s">
        <v>81</v>
      </c>
      <c r="B413" t="s">
        <v>36</v>
      </c>
      <c r="C413" t="s">
        <v>84</v>
      </c>
      <c r="D413">
        <v>2630</v>
      </c>
    </row>
    <row r="414" spans="1:4">
      <c r="A414" t="s">
        <v>81</v>
      </c>
      <c r="B414" t="s">
        <v>26</v>
      </c>
      <c r="C414" t="s">
        <v>32</v>
      </c>
      <c r="D414">
        <v>279</v>
      </c>
    </row>
    <row r="415" spans="1:4">
      <c r="A415" t="s">
        <v>81</v>
      </c>
      <c r="B415" t="s">
        <v>26</v>
      </c>
      <c r="C415" t="s">
        <v>28</v>
      </c>
      <c r="D415">
        <v>279</v>
      </c>
    </row>
    <row r="416" spans="1:4">
      <c r="A416" t="s">
        <v>82</v>
      </c>
      <c r="B416" t="s">
        <v>29</v>
      </c>
      <c r="C416" t="s">
        <v>28</v>
      </c>
      <c r="D416">
        <v>191</v>
      </c>
    </row>
    <row r="417" spans="1:4">
      <c r="A417" t="s">
        <v>82</v>
      </c>
      <c r="B417" t="s">
        <v>33</v>
      </c>
      <c r="C417" t="s">
        <v>32</v>
      </c>
      <c r="D417">
        <v>236</v>
      </c>
    </row>
    <row r="418" spans="1:4">
      <c r="A418" t="s">
        <v>82</v>
      </c>
      <c r="B418" t="s">
        <v>33</v>
      </c>
      <c r="C418" t="s">
        <v>28</v>
      </c>
      <c r="D418">
        <v>150</v>
      </c>
    </row>
    <row r="419" spans="1:4">
      <c r="A419" t="s">
        <v>82</v>
      </c>
      <c r="B419" t="s">
        <v>33</v>
      </c>
      <c r="C419" t="s">
        <v>84</v>
      </c>
      <c r="D419">
        <v>149</v>
      </c>
    </row>
    <row r="420" spans="1:4">
      <c r="A420" t="s">
        <v>82</v>
      </c>
      <c r="B420" t="s">
        <v>36</v>
      </c>
      <c r="C420" t="s">
        <v>32</v>
      </c>
      <c r="D420">
        <v>1678</v>
      </c>
    </row>
    <row r="421" spans="1:4">
      <c r="A421" t="s">
        <v>82</v>
      </c>
      <c r="B421" t="s">
        <v>36</v>
      </c>
      <c r="C421" t="s">
        <v>28</v>
      </c>
      <c r="D421">
        <v>1665</v>
      </c>
    </row>
    <row r="422" spans="1:4">
      <c r="A422" t="s">
        <v>82</v>
      </c>
      <c r="B422" t="s">
        <v>36</v>
      </c>
      <c r="C422" t="s">
        <v>84</v>
      </c>
      <c r="D422">
        <v>1616</v>
      </c>
    </row>
    <row r="423" spans="1:4">
      <c r="A423" t="s">
        <v>82</v>
      </c>
      <c r="B423" t="s">
        <v>26</v>
      </c>
      <c r="C423" t="s">
        <v>28</v>
      </c>
      <c r="D423">
        <v>158</v>
      </c>
    </row>
    <row r="424" spans="1:4">
      <c r="A424" t="s">
        <v>82</v>
      </c>
      <c r="B424" t="s">
        <v>26</v>
      </c>
      <c r="C424" t="s">
        <v>32</v>
      </c>
      <c r="D424">
        <v>156</v>
      </c>
    </row>
    <row r="425" spans="1:4">
      <c r="A425" t="s">
        <v>83</v>
      </c>
      <c r="B425" t="s">
        <v>29</v>
      </c>
      <c r="C425" t="s">
        <v>28</v>
      </c>
      <c r="D425">
        <v>797</v>
      </c>
    </row>
    <row r="426" spans="1:4">
      <c r="A426" t="s">
        <v>83</v>
      </c>
      <c r="B426" t="s">
        <v>33</v>
      </c>
      <c r="C426" t="s">
        <v>32</v>
      </c>
      <c r="D426">
        <v>762</v>
      </c>
    </row>
    <row r="427" spans="1:4">
      <c r="A427" t="s">
        <v>83</v>
      </c>
      <c r="B427" t="s">
        <v>33</v>
      </c>
      <c r="C427" t="s">
        <v>28</v>
      </c>
      <c r="D427">
        <v>720</v>
      </c>
    </row>
    <row r="428" spans="1:4">
      <c r="A428" t="s">
        <v>83</v>
      </c>
      <c r="B428" t="s">
        <v>33</v>
      </c>
      <c r="C428" t="s">
        <v>84</v>
      </c>
      <c r="D428">
        <v>719</v>
      </c>
    </row>
    <row r="429" spans="1:4">
      <c r="A429" t="s">
        <v>83</v>
      </c>
      <c r="B429" t="s">
        <v>36</v>
      </c>
      <c r="C429" t="s">
        <v>32</v>
      </c>
      <c r="D429">
        <v>2098</v>
      </c>
    </row>
    <row r="430" spans="1:4">
      <c r="A430" t="s">
        <v>83</v>
      </c>
      <c r="B430" t="s">
        <v>36</v>
      </c>
      <c r="C430" t="s">
        <v>28</v>
      </c>
      <c r="D430">
        <v>2094</v>
      </c>
    </row>
    <row r="431" spans="1:4">
      <c r="A431" t="s">
        <v>83</v>
      </c>
      <c r="B431" t="s">
        <v>36</v>
      </c>
      <c r="C431" t="s">
        <v>84</v>
      </c>
      <c r="D431">
        <v>1888</v>
      </c>
    </row>
    <row r="432" spans="1:4">
      <c r="A432" t="s">
        <v>83</v>
      </c>
      <c r="B432" t="s">
        <v>26</v>
      </c>
      <c r="C432" t="s">
        <v>28</v>
      </c>
      <c r="D432">
        <v>924</v>
      </c>
    </row>
    <row r="433" spans="1:4">
      <c r="A433" t="s">
        <v>83</v>
      </c>
      <c r="B433" t="s">
        <v>26</v>
      </c>
      <c r="C433" t="s">
        <v>32</v>
      </c>
      <c r="D433">
        <v>914</v>
      </c>
    </row>
    <row r="434" spans="1:4">
      <c r="B434" t="s">
        <v>29</v>
      </c>
      <c r="C434" t="s">
        <v>28</v>
      </c>
      <c r="D434">
        <v>43937</v>
      </c>
    </row>
    <row r="435" spans="1:4">
      <c r="B435" t="s">
        <v>33</v>
      </c>
      <c r="C435" t="s">
        <v>32</v>
      </c>
      <c r="D435">
        <v>61062</v>
      </c>
    </row>
    <row r="436" spans="1:4">
      <c r="B436" t="s">
        <v>33</v>
      </c>
      <c r="C436" t="s">
        <v>84</v>
      </c>
      <c r="D436">
        <v>51850</v>
      </c>
    </row>
    <row r="437" spans="1:4">
      <c r="B437" t="s">
        <v>33</v>
      </c>
      <c r="C437" t="s">
        <v>28</v>
      </c>
      <c r="D437">
        <v>51762</v>
      </c>
    </row>
    <row r="438" spans="1:4">
      <c r="B438" t="s">
        <v>36</v>
      </c>
      <c r="C438" t="s">
        <v>32</v>
      </c>
      <c r="D438">
        <v>229539</v>
      </c>
    </row>
    <row r="439" spans="1:4">
      <c r="B439" t="s">
        <v>36</v>
      </c>
      <c r="C439" t="s">
        <v>28</v>
      </c>
      <c r="D439">
        <v>227101</v>
      </c>
    </row>
    <row r="440" spans="1:4">
      <c r="B440" t="s">
        <v>36</v>
      </c>
      <c r="C440" t="s">
        <v>84</v>
      </c>
      <c r="D440">
        <v>169157</v>
      </c>
    </row>
    <row r="441" spans="1:4">
      <c r="B441" t="s">
        <v>26</v>
      </c>
      <c r="C441" t="s">
        <v>28</v>
      </c>
      <c r="D441">
        <v>63309</v>
      </c>
    </row>
    <row r="442" spans="1:4">
      <c r="B442" t="s">
        <v>26</v>
      </c>
      <c r="C442" t="s">
        <v>32</v>
      </c>
      <c r="D442">
        <v>58903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E77E-1FC9-4937-95AF-C82703E0004F}">
  <dimension ref="A1:G50"/>
  <sheetViews>
    <sheetView zoomScale="210" zoomScaleNormal="210" workbookViewId="0">
      <selection activeCell="D14" sqref="D14"/>
    </sheetView>
  </sheetViews>
  <sheetFormatPr defaultColWidth="10.85546875" defaultRowHeight="15"/>
  <cols>
    <col min="1" max="1" width="18.7109375" style="2" bestFit="1" customWidth="1"/>
    <col min="2" max="2" width="7.140625" style="2" bestFit="1" customWidth="1"/>
    <col min="3" max="4" width="10.85546875" style="2"/>
    <col min="5" max="5" width="14.7109375" style="2" customWidth="1"/>
    <col min="6" max="16384" width="10.85546875" style="2"/>
  </cols>
  <sheetData>
    <row r="1" spans="1:7" ht="15.95">
      <c r="A1" s="2" t="s">
        <v>108</v>
      </c>
      <c r="B1" s="2" t="s">
        <v>21</v>
      </c>
      <c r="G1" s="3"/>
    </row>
    <row r="2" spans="1:7" ht="15.95">
      <c r="A2" s="2" t="s">
        <v>27</v>
      </c>
      <c r="B2" s="2">
        <v>5765</v>
      </c>
    </row>
    <row r="3" spans="1:7" ht="15.95">
      <c r="A3" s="2" t="s">
        <v>35</v>
      </c>
      <c r="B3" s="2">
        <v>4292</v>
      </c>
    </row>
    <row r="4" spans="1:7" ht="15.95">
      <c r="A4" s="2" t="s">
        <v>40</v>
      </c>
      <c r="B4" s="2">
        <v>5081</v>
      </c>
    </row>
    <row r="5" spans="1:7" ht="15.95">
      <c r="A5" s="2" t="s">
        <v>41</v>
      </c>
      <c r="B5" s="2">
        <v>2772</v>
      </c>
    </row>
    <row r="6" spans="1:7" ht="15.95">
      <c r="A6" s="2" t="s">
        <v>42</v>
      </c>
      <c r="B6" s="2">
        <v>3007</v>
      </c>
    </row>
    <row r="7" spans="1:7" ht="15.95">
      <c r="A7" s="2" t="s">
        <v>43</v>
      </c>
      <c r="B7" s="2">
        <v>1018</v>
      </c>
    </row>
    <row r="8" spans="1:7" ht="15.95">
      <c r="A8" s="2" t="s">
        <v>44</v>
      </c>
      <c r="B8" s="2">
        <v>2862</v>
      </c>
    </row>
    <row r="9" spans="1:7" ht="15.95">
      <c r="A9" s="2" t="s">
        <v>45</v>
      </c>
      <c r="B9" s="2">
        <v>17237</v>
      </c>
    </row>
    <row r="10" spans="1:7" ht="15.95">
      <c r="A10" s="2" t="s">
        <v>46</v>
      </c>
      <c r="B10" s="2">
        <v>13125</v>
      </c>
    </row>
    <row r="11" spans="1:7" ht="15.95">
      <c r="A11" s="2" t="s">
        <v>47</v>
      </c>
      <c r="B11" s="2">
        <v>3090</v>
      </c>
    </row>
    <row r="12" spans="1:7" ht="15.95">
      <c r="A12" s="2" t="s">
        <v>48</v>
      </c>
      <c r="B12" s="2">
        <v>1456</v>
      </c>
    </row>
    <row r="13" spans="1:7" ht="15.95">
      <c r="A13" s="2" t="s">
        <v>49</v>
      </c>
      <c r="B13" s="2">
        <v>9656</v>
      </c>
    </row>
    <row r="14" spans="1:7" ht="15.95">
      <c r="A14" s="2" t="s">
        <v>50</v>
      </c>
      <c r="B14" s="2">
        <v>427</v>
      </c>
    </row>
    <row r="15" spans="1:7" ht="15.95">
      <c r="A15" s="2" t="s">
        <v>51</v>
      </c>
      <c r="B15" s="2">
        <v>6448</v>
      </c>
    </row>
    <row r="16" spans="1:7" ht="15.95">
      <c r="A16" s="2" t="s">
        <v>52</v>
      </c>
      <c r="B16" s="2">
        <v>1659</v>
      </c>
    </row>
    <row r="17" spans="1:2" ht="15.95">
      <c r="A17" s="2" t="s">
        <v>53</v>
      </c>
      <c r="B17" s="2">
        <v>33511</v>
      </c>
    </row>
    <row r="18" spans="1:2" ht="15.95">
      <c r="A18" s="2" t="s">
        <v>54</v>
      </c>
      <c r="B18" s="2">
        <v>4560</v>
      </c>
    </row>
    <row r="19" spans="1:2" ht="15.95">
      <c r="A19" s="2" t="s">
        <v>55</v>
      </c>
      <c r="B19" s="2">
        <v>22230</v>
      </c>
    </row>
    <row r="20" spans="1:2" ht="15.95">
      <c r="A20" s="2" t="s">
        <v>56</v>
      </c>
      <c r="B20" s="2">
        <v>783</v>
      </c>
    </row>
    <row r="21" spans="1:2" ht="15.95">
      <c r="A21" s="2" t="s">
        <v>57</v>
      </c>
      <c r="B21" s="2">
        <v>17997</v>
      </c>
    </row>
    <row r="22" spans="1:2" ht="15.95">
      <c r="A22" s="2" t="s">
        <v>34</v>
      </c>
      <c r="B22" s="2">
        <v>5708</v>
      </c>
    </row>
    <row r="23" spans="1:2" ht="15.95">
      <c r="A23" s="2" t="s">
        <v>58</v>
      </c>
      <c r="B23" s="2">
        <v>10651</v>
      </c>
    </row>
    <row r="24" spans="1:2" ht="15.95">
      <c r="A24" s="2" t="s">
        <v>59</v>
      </c>
      <c r="B24" s="2">
        <v>1775</v>
      </c>
    </row>
    <row r="25" spans="1:2" ht="15.95">
      <c r="A25" s="2" t="s">
        <v>60</v>
      </c>
      <c r="B25" s="2">
        <v>435</v>
      </c>
    </row>
    <row r="26" spans="1:2" ht="15.95">
      <c r="A26" s="2" t="s">
        <v>61</v>
      </c>
      <c r="B26" s="2">
        <v>14721</v>
      </c>
    </row>
    <row r="27" spans="1:2" ht="15.95">
      <c r="A27" s="2" t="s">
        <v>62</v>
      </c>
      <c r="B27" s="2">
        <v>5176</v>
      </c>
    </row>
    <row r="28" spans="1:2" ht="15.95">
      <c r="A28" s="2" t="s">
        <v>63</v>
      </c>
      <c r="B28" s="2">
        <v>4660</v>
      </c>
    </row>
    <row r="29" spans="1:2" ht="15.95">
      <c r="A29" s="2" t="s">
        <v>64</v>
      </c>
      <c r="B29" s="2">
        <v>904</v>
      </c>
    </row>
    <row r="30" spans="1:2" ht="15.95">
      <c r="A30" s="2" t="s">
        <v>65</v>
      </c>
      <c r="B30" s="2">
        <v>15131</v>
      </c>
    </row>
    <row r="31" spans="1:2" ht="15.95">
      <c r="A31" s="2" t="s">
        <v>66</v>
      </c>
      <c r="B31" s="2">
        <v>6753</v>
      </c>
    </row>
    <row r="32" spans="1:2" ht="15.95">
      <c r="A32" s="2" t="s">
        <v>67</v>
      </c>
      <c r="B32" s="2">
        <v>246060</v>
      </c>
    </row>
    <row r="33" spans="1:2" ht="15.95">
      <c r="A33" s="2" t="s">
        <v>68</v>
      </c>
      <c r="B33" s="2">
        <v>1037</v>
      </c>
    </row>
    <row r="34" spans="1:2" ht="15.95">
      <c r="A34" s="2" t="s">
        <v>69</v>
      </c>
      <c r="B34" s="2">
        <v>14962</v>
      </c>
    </row>
    <row r="35" spans="1:2" ht="15.95">
      <c r="A35" s="2" t="s">
        <v>70</v>
      </c>
      <c r="B35" s="2">
        <v>7600</v>
      </c>
    </row>
    <row r="36" spans="1:2" ht="15.95">
      <c r="A36" s="2" t="s">
        <v>71</v>
      </c>
      <c r="B36" s="2">
        <v>11496</v>
      </c>
    </row>
    <row r="37" spans="1:2" ht="15.95">
      <c r="A37" s="2" t="s">
        <v>30</v>
      </c>
      <c r="B37" s="2">
        <v>10111</v>
      </c>
    </row>
    <row r="38" spans="1:2" ht="15.95">
      <c r="A38" s="2" t="s">
        <v>72</v>
      </c>
      <c r="B38" s="2">
        <v>2828</v>
      </c>
    </row>
    <row r="39" spans="1:2" ht="15.95">
      <c r="A39" s="2" t="s">
        <v>73</v>
      </c>
      <c r="B39" s="2">
        <v>5214</v>
      </c>
    </row>
    <row r="40" spans="1:2" ht="15.95">
      <c r="A40" s="2" t="s">
        <v>74</v>
      </c>
      <c r="B40" s="2">
        <v>11440</v>
      </c>
    </row>
    <row r="41" spans="1:2" ht="15.95">
      <c r="A41" s="2" t="s">
        <v>38</v>
      </c>
      <c r="B41" s="2">
        <v>9419</v>
      </c>
    </row>
    <row r="42" spans="1:2" ht="15.95">
      <c r="A42" s="2" t="s">
        <v>75</v>
      </c>
      <c r="B42" s="2">
        <v>6493</v>
      </c>
    </row>
    <row r="43" spans="1:2" ht="15.95">
      <c r="A43" s="2" t="s">
        <v>76</v>
      </c>
      <c r="B43" s="2">
        <v>8372</v>
      </c>
    </row>
    <row r="44" spans="1:2" ht="15.95">
      <c r="A44" s="2" t="s">
        <v>77</v>
      </c>
      <c r="B44" s="2">
        <v>3932</v>
      </c>
    </row>
    <row r="45" spans="1:2" ht="15.95">
      <c r="A45" s="2" t="s">
        <v>78</v>
      </c>
      <c r="B45" s="2">
        <v>27466</v>
      </c>
    </row>
    <row r="46" spans="1:2" ht="15.95">
      <c r="A46" s="2" t="s">
        <v>79</v>
      </c>
      <c r="B46" s="2">
        <v>9045</v>
      </c>
    </row>
    <row r="47" spans="1:2" ht="15.95">
      <c r="A47" s="2" t="s">
        <v>80</v>
      </c>
      <c r="B47" s="2">
        <v>1873</v>
      </c>
    </row>
    <row r="48" spans="1:2" ht="15.95">
      <c r="A48" s="2" t="s">
        <v>81</v>
      </c>
      <c r="B48" s="2">
        <v>3474</v>
      </c>
    </row>
    <row r="49" spans="1:2" ht="15.95">
      <c r="A49" s="2" t="s">
        <v>82</v>
      </c>
      <c r="B49" s="2">
        <v>1766</v>
      </c>
    </row>
    <row r="50" spans="1:2" ht="15.95">
      <c r="A50" s="2" t="s">
        <v>83</v>
      </c>
      <c r="B50" s="2">
        <v>2230</v>
      </c>
    </row>
  </sheetData>
  <sortState xmlns:xlrd2="http://schemas.microsoft.com/office/spreadsheetml/2017/richdata2" ref="A2:G442">
    <sortCondition ref="A1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2024-02-19T21:19:04Z</dcterms:created>
  <dcterms:modified xsi:type="dcterms:W3CDTF">2024-02-29T18:28:26Z</dcterms:modified>
  <cp:category/>
  <cp:contentStatus/>
</cp:coreProperties>
</file>