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HWPS\Desktop\EMP 발간\EMP\dataset\"/>
    </mc:Choice>
  </mc:AlternateContent>
  <bookViews>
    <workbookView xWindow="-120" yWindow="-120" windowWidth="29040" windowHeight="16440"/>
  </bookViews>
  <sheets>
    <sheet name="expectation_raw_bond" sheetId="24" r:id="rId1"/>
    <sheet name="expected inflation" sheetId="35" r:id="rId2"/>
    <sheet name="US IG SPREAD" sheetId="28" r:id="rId3"/>
    <sheet name="KOBI Credit" sheetId="27" r:id="rId4"/>
    <sheet name="CD91" sheetId="29" r:id="rId5"/>
    <sheet name="expectation_raw_stock" sheetId="37" r:id="rId6"/>
    <sheet name="weight" sheetId="17" r:id="rId7"/>
    <sheet name="KOSPI200" sheetId="40" r:id="rId8"/>
    <sheet name="Domestic Pension" sheetId="44" r:id="rId9"/>
    <sheet name="twenty_price" sheetId="41" r:id="rId10"/>
    <sheet name="price" sheetId="2" r:id="rId11"/>
  </sheets>
  <definedNames>
    <definedName name="_xlnm._FilterDatabase" localSheetId="8" hidden="1">'Domestic Pension'!$X$14:$AF$14</definedName>
    <definedName name="_xlnm._FilterDatabase" localSheetId="0" hidden="1">expectation_raw_bond!#REF!</definedName>
    <definedName name="_xlnm._FilterDatabase" localSheetId="5" hidden="1">expectation_raw_stock!$H$11:$J$11</definedName>
    <definedName name="_xlnm._FilterDatabase" localSheetId="10" hidden="1">price!$M$441:$S$441</definedName>
    <definedName name="_xlnm._FilterDatabase" localSheetId="9" hidden="1">twenty_price!$G$44:$G$44</definedName>
    <definedName name="_xlnm._FilterDatabase" localSheetId="6" hidden="1">weight!#REF!</definedName>
    <definedName name="_Regression_Int">1</definedName>
    <definedName name="Chart">"Chart"</definedName>
    <definedName name="CIQWBGuid" hidden="1">"d5c96f1c-0b8a-4f1d-9499-e87469d8b72c"</definedName>
    <definedName name="Heatmap">"Heatmap"</definedName>
    <definedName name="Histogram">"Histogram"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Map">"Map"</definedName>
    <definedName name="PieChart">"PieChart"</definedName>
    <definedName name="_xlnm.Print_Area">#REF!</definedName>
    <definedName name="Print_Area_MI">#REF!</definedName>
    <definedName name="Series">"Series"</definedName>
    <definedName name="SPWS_WBID">"D59E1A16-371E-4D0F-A93D-481B765CD67C"</definedName>
    <definedName name="Table">"Table"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4" i="37" l="1"/>
  <c r="N40" i="17" l="1"/>
  <c r="B173" i="27"/>
  <c r="C441" i="2" l="1"/>
  <c r="D441" i="2"/>
  <c r="E441" i="2"/>
  <c r="F441" i="2"/>
  <c r="G441" i="2"/>
  <c r="B441" i="2"/>
  <c r="B44" i="44"/>
  <c r="C44" i="44"/>
  <c r="B217" i="17" s="1"/>
  <c r="D44" i="44"/>
  <c r="E44" i="44"/>
  <c r="D217" i="17" l="1"/>
  <c r="E217" i="17"/>
  <c r="F217" i="17"/>
  <c r="G217" i="17"/>
  <c r="F44" i="44"/>
  <c r="C217" i="17"/>
  <c r="N38" i="17"/>
  <c r="D215" i="17" s="1"/>
  <c r="N39" i="17"/>
  <c r="F216" i="17" s="1"/>
  <c r="N37" i="17"/>
  <c r="B215" i="17"/>
  <c r="C215" i="17"/>
  <c r="E215" i="17"/>
  <c r="F215" i="17"/>
  <c r="G215" i="17"/>
  <c r="B216" i="17"/>
  <c r="C216" i="17"/>
  <c r="G216" i="17" l="1"/>
  <c r="E216" i="17"/>
  <c r="D216" i="17"/>
  <c r="H216" i="17" s="1"/>
  <c r="H217" i="17"/>
  <c r="H215" i="17"/>
  <c r="B171" i="27"/>
  <c r="B172" i="27"/>
  <c r="E353" i="37" l="1"/>
  <c r="E4" i="37" l="1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" i="37"/>
  <c r="B170" i="27" l="1"/>
  <c r="L445" i="2" l="1"/>
  <c r="K445" i="2"/>
  <c r="J445" i="2"/>
  <c r="N36" i="17" l="1"/>
  <c r="B169" i="27"/>
  <c r="N35" i="17" l="1"/>
  <c r="B168" i="27" l="1"/>
  <c r="N34" i="17" l="1"/>
  <c r="B167" i="27" l="1"/>
  <c r="I445" i="2" l="1"/>
  <c r="N33" i="17" l="1"/>
  <c r="B166" i="27"/>
  <c r="N32" i="17" l="1"/>
  <c r="B165" i="27"/>
  <c r="N31" i="17" l="1"/>
  <c r="B164" i="27" l="1"/>
  <c r="N30" i="17" l="1"/>
  <c r="B163" i="27" l="1"/>
  <c r="N29" i="17" l="1"/>
  <c r="B162" i="27"/>
  <c r="B161" i="27" l="1"/>
  <c r="N28" i="17" l="1"/>
  <c r="B13" i="27" l="1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2" i="27"/>
  <c r="N27" i="17" l="1"/>
  <c r="E43" i="44" l="1"/>
  <c r="D43" i="44"/>
  <c r="C43" i="44"/>
  <c r="B43" i="44"/>
  <c r="E42" i="44"/>
  <c r="D42" i="44"/>
  <c r="C42" i="44"/>
  <c r="B192" i="17" s="1"/>
  <c r="B42" i="44"/>
  <c r="C193" i="17" s="1"/>
  <c r="E41" i="44"/>
  <c r="D41" i="44"/>
  <c r="C41" i="44"/>
  <c r="B184" i="17" s="1"/>
  <c r="B41" i="44"/>
  <c r="C186" i="17" s="1"/>
  <c r="E40" i="44"/>
  <c r="D40" i="44"/>
  <c r="C40" i="44"/>
  <c r="B174" i="17" s="1"/>
  <c r="B40" i="44"/>
  <c r="C170" i="17" s="1"/>
  <c r="E39" i="44"/>
  <c r="D39" i="44"/>
  <c r="C39" i="44"/>
  <c r="B160" i="17" s="1"/>
  <c r="B39" i="44"/>
  <c r="C160" i="17" s="1"/>
  <c r="E38" i="44"/>
  <c r="D38" i="44"/>
  <c r="C38" i="44"/>
  <c r="B143" i="17" s="1"/>
  <c r="B38" i="44"/>
  <c r="C146" i="17" s="1"/>
  <c r="E37" i="44"/>
  <c r="D37" i="44"/>
  <c r="C37" i="44"/>
  <c r="B135" i="17" s="1"/>
  <c r="B37" i="44"/>
  <c r="C136" i="17" s="1"/>
  <c r="E36" i="44"/>
  <c r="D36" i="44"/>
  <c r="C36" i="44"/>
  <c r="B119" i="17" s="1"/>
  <c r="B36" i="44"/>
  <c r="C124" i="17" s="1"/>
  <c r="E35" i="44"/>
  <c r="D35" i="44"/>
  <c r="C35" i="44"/>
  <c r="B111" i="17" s="1"/>
  <c r="B35" i="44"/>
  <c r="E34" i="44"/>
  <c r="D34" i="44"/>
  <c r="C34" i="44"/>
  <c r="B95" i="17" s="1"/>
  <c r="B34" i="44"/>
  <c r="C101" i="17" s="1"/>
  <c r="E33" i="44"/>
  <c r="D33" i="44"/>
  <c r="C33" i="44"/>
  <c r="B87" i="17" s="1"/>
  <c r="B33" i="44"/>
  <c r="C88" i="17" s="1"/>
  <c r="E32" i="44"/>
  <c r="D32" i="44"/>
  <c r="C32" i="44"/>
  <c r="B71" i="17" s="1"/>
  <c r="B32" i="44"/>
  <c r="C74" i="17" s="1"/>
  <c r="E31" i="44"/>
  <c r="D65" i="17" s="1"/>
  <c r="D31" i="44"/>
  <c r="C31" i="44"/>
  <c r="B69" i="17" s="1"/>
  <c r="B31" i="44"/>
  <c r="E30" i="44"/>
  <c r="D48" i="17" s="1"/>
  <c r="D30" i="44"/>
  <c r="C30" i="44"/>
  <c r="B47" i="17" s="1"/>
  <c r="B30" i="44"/>
  <c r="C50" i="17" s="1"/>
  <c r="E29" i="44"/>
  <c r="D40" i="17" s="1"/>
  <c r="D29" i="44"/>
  <c r="C29" i="44"/>
  <c r="B38" i="17" s="1"/>
  <c r="B29" i="44"/>
  <c r="C35" i="17" s="1"/>
  <c r="E28" i="44"/>
  <c r="D32" i="17" s="1"/>
  <c r="D28" i="44"/>
  <c r="C28" i="44"/>
  <c r="B23" i="17" s="1"/>
  <c r="B28" i="44"/>
  <c r="E27" i="44"/>
  <c r="D27" i="44"/>
  <c r="C27" i="44"/>
  <c r="B13" i="17" s="1"/>
  <c r="B27" i="44"/>
  <c r="C18" i="17" s="1"/>
  <c r="E26" i="44"/>
  <c r="E2" i="17" s="1"/>
  <c r="D26" i="44"/>
  <c r="C26" i="44"/>
  <c r="B7" i="17" s="1"/>
  <c r="B26" i="44"/>
  <c r="E25" i="44"/>
  <c r="D25" i="44"/>
  <c r="C25" i="44"/>
  <c r="B25" i="44"/>
  <c r="E24" i="44"/>
  <c r="D24" i="44"/>
  <c r="C24" i="44"/>
  <c r="B24" i="44"/>
  <c r="E23" i="44"/>
  <c r="D23" i="44"/>
  <c r="C23" i="44"/>
  <c r="B23" i="44"/>
  <c r="E22" i="44"/>
  <c r="D22" i="44"/>
  <c r="C22" i="44"/>
  <c r="B22" i="44"/>
  <c r="E21" i="44"/>
  <c r="D21" i="44"/>
  <c r="C21" i="44"/>
  <c r="B21" i="44"/>
  <c r="E20" i="44"/>
  <c r="D20" i="44"/>
  <c r="C20" i="44"/>
  <c r="B20" i="44"/>
  <c r="E19" i="44"/>
  <c r="D19" i="44"/>
  <c r="C19" i="44"/>
  <c r="B19" i="44"/>
  <c r="E18" i="44"/>
  <c r="D18" i="44"/>
  <c r="C18" i="44"/>
  <c r="B18" i="44"/>
  <c r="E17" i="44"/>
  <c r="D17" i="44"/>
  <c r="C17" i="44"/>
  <c r="B17" i="44"/>
  <c r="E16" i="44"/>
  <c r="D16" i="44"/>
  <c r="C16" i="44"/>
  <c r="B16" i="44"/>
  <c r="E15" i="44"/>
  <c r="D15" i="44"/>
  <c r="C15" i="44"/>
  <c r="B15" i="44"/>
  <c r="E14" i="44"/>
  <c r="D14" i="44"/>
  <c r="C14" i="44"/>
  <c r="B14" i="44"/>
  <c r="E13" i="44"/>
  <c r="D13" i="44"/>
  <c r="C13" i="44"/>
  <c r="B13" i="44"/>
  <c r="E12" i="44"/>
  <c r="D12" i="44"/>
  <c r="C12" i="44"/>
  <c r="B12" i="44"/>
  <c r="E11" i="44"/>
  <c r="D11" i="44"/>
  <c r="C11" i="44"/>
  <c r="B11" i="44"/>
  <c r="E10" i="44"/>
  <c r="D10" i="44"/>
  <c r="C10" i="44"/>
  <c r="B10" i="44"/>
  <c r="E9" i="44"/>
  <c r="D9" i="44"/>
  <c r="C9" i="44"/>
  <c r="B9" i="44"/>
  <c r="E8" i="44"/>
  <c r="D8" i="44"/>
  <c r="C8" i="44"/>
  <c r="B8" i="44"/>
  <c r="E7" i="44"/>
  <c r="D7" i="44"/>
  <c r="C7" i="44"/>
  <c r="B7" i="44"/>
  <c r="E6" i="44"/>
  <c r="D6" i="44"/>
  <c r="C6" i="44"/>
  <c r="B6" i="44"/>
  <c r="E5" i="44"/>
  <c r="D5" i="44"/>
  <c r="C5" i="44"/>
  <c r="B5" i="44"/>
  <c r="E4" i="44"/>
  <c r="D4" i="44"/>
  <c r="C4" i="44"/>
  <c r="B4" i="44"/>
  <c r="E3" i="44"/>
  <c r="D3" i="44"/>
  <c r="C3" i="44"/>
  <c r="B3" i="44"/>
  <c r="C212" i="17" l="1"/>
  <c r="C214" i="17"/>
  <c r="C213" i="17"/>
  <c r="B212" i="17"/>
  <c r="B214" i="17"/>
  <c r="B213" i="17"/>
  <c r="G214" i="17"/>
  <c r="F214" i="17"/>
  <c r="G213" i="17"/>
  <c r="F213" i="17"/>
  <c r="D214" i="17"/>
  <c r="E214" i="17"/>
  <c r="E213" i="17"/>
  <c r="D213" i="17"/>
  <c r="F212" i="17"/>
  <c r="G212" i="17"/>
  <c r="D212" i="17"/>
  <c r="E212" i="17"/>
  <c r="C210" i="17"/>
  <c r="C211" i="17"/>
  <c r="B210" i="17"/>
  <c r="B211" i="17"/>
  <c r="G211" i="17"/>
  <c r="F211" i="17"/>
  <c r="D211" i="17"/>
  <c r="E211" i="17"/>
  <c r="F210" i="17"/>
  <c r="G210" i="17"/>
  <c r="D210" i="17"/>
  <c r="E210" i="17"/>
  <c r="C208" i="17"/>
  <c r="C209" i="17"/>
  <c r="B208" i="17"/>
  <c r="B209" i="17"/>
  <c r="G209" i="17"/>
  <c r="F209" i="17"/>
  <c r="D209" i="17"/>
  <c r="E209" i="17"/>
  <c r="G208" i="17"/>
  <c r="F208" i="17"/>
  <c r="D208" i="17"/>
  <c r="E208" i="17"/>
  <c r="B183" i="17"/>
  <c r="F207" i="17"/>
  <c r="G207" i="17"/>
  <c r="F206" i="17"/>
  <c r="G206" i="17"/>
  <c r="D207" i="17"/>
  <c r="E207" i="17"/>
  <c r="D206" i="17"/>
  <c r="E206" i="17"/>
  <c r="B207" i="17"/>
  <c r="B206" i="17"/>
  <c r="B195" i="17"/>
  <c r="B191" i="17"/>
  <c r="B187" i="17"/>
  <c r="F9" i="44"/>
  <c r="F17" i="44"/>
  <c r="C207" i="17"/>
  <c r="C206" i="17"/>
  <c r="B179" i="17"/>
  <c r="F22" i="44"/>
  <c r="F26" i="44"/>
  <c r="F28" i="44"/>
  <c r="B204" i="17"/>
  <c r="B205" i="17"/>
  <c r="B155" i="17"/>
  <c r="B125" i="17"/>
  <c r="B93" i="17"/>
  <c r="B46" i="17"/>
  <c r="C177" i="17"/>
  <c r="C145" i="17"/>
  <c r="C105" i="17"/>
  <c r="C73" i="17"/>
  <c r="C33" i="17"/>
  <c r="D57" i="17"/>
  <c r="F205" i="17"/>
  <c r="G205" i="17"/>
  <c r="B173" i="17"/>
  <c r="B150" i="17"/>
  <c r="B118" i="17"/>
  <c r="B86" i="17"/>
  <c r="B30" i="17"/>
  <c r="C176" i="17"/>
  <c r="C144" i="17"/>
  <c r="C104" i="17"/>
  <c r="C72" i="17"/>
  <c r="C32" i="17"/>
  <c r="D56" i="17"/>
  <c r="F7" i="44"/>
  <c r="F41" i="44"/>
  <c r="D205" i="17"/>
  <c r="E205" i="17"/>
  <c r="B190" i="17"/>
  <c r="B166" i="17"/>
  <c r="B149" i="17"/>
  <c r="B117" i="17"/>
  <c r="B85" i="17"/>
  <c r="B29" i="17"/>
  <c r="C169" i="17"/>
  <c r="C137" i="17"/>
  <c r="C97" i="17"/>
  <c r="C57" i="17"/>
  <c r="C25" i="17"/>
  <c r="D41" i="17"/>
  <c r="B2" i="17"/>
  <c r="B189" i="17"/>
  <c r="B165" i="17"/>
  <c r="B142" i="17"/>
  <c r="B110" i="17"/>
  <c r="B78" i="17"/>
  <c r="B14" i="17"/>
  <c r="C168" i="17"/>
  <c r="C96" i="17"/>
  <c r="C56" i="17"/>
  <c r="C24" i="17"/>
  <c r="F30" i="44"/>
  <c r="B203" i="17"/>
  <c r="B163" i="17"/>
  <c r="B141" i="17"/>
  <c r="B109" i="17"/>
  <c r="B77" i="17"/>
  <c r="B6" i="17"/>
  <c r="C161" i="17"/>
  <c r="C129" i="17"/>
  <c r="C89" i="17"/>
  <c r="C49" i="17"/>
  <c r="C17" i="17"/>
  <c r="D25" i="17"/>
  <c r="F32" i="44"/>
  <c r="B199" i="17"/>
  <c r="B159" i="17"/>
  <c r="B134" i="17"/>
  <c r="B102" i="17"/>
  <c r="B5" i="17"/>
  <c r="C128" i="17"/>
  <c r="C48" i="17"/>
  <c r="C16" i="17"/>
  <c r="D24" i="17"/>
  <c r="F11" i="44"/>
  <c r="F39" i="44"/>
  <c r="B198" i="17"/>
  <c r="B182" i="17"/>
  <c r="B158" i="17"/>
  <c r="B133" i="17"/>
  <c r="B101" i="17"/>
  <c r="B54" i="17"/>
  <c r="C185" i="17"/>
  <c r="C153" i="17"/>
  <c r="C121" i="17"/>
  <c r="C81" i="17"/>
  <c r="C41" i="17"/>
  <c r="C9" i="17"/>
  <c r="D9" i="17"/>
  <c r="F10" i="44"/>
  <c r="F12" i="44"/>
  <c r="F14" i="44"/>
  <c r="F19" i="44"/>
  <c r="C203" i="17"/>
  <c r="C205" i="17"/>
  <c r="B197" i="17"/>
  <c r="B181" i="17"/>
  <c r="B157" i="17"/>
  <c r="B126" i="17"/>
  <c r="B94" i="17"/>
  <c r="B53" i="17"/>
  <c r="C184" i="17"/>
  <c r="C152" i="17"/>
  <c r="C120" i="17"/>
  <c r="C80" i="17"/>
  <c r="C40" i="17"/>
  <c r="C8" i="17"/>
  <c r="D8" i="17"/>
  <c r="F31" i="44"/>
  <c r="C66" i="17"/>
  <c r="C59" i="17"/>
  <c r="C67" i="17"/>
  <c r="C60" i="17"/>
  <c r="C68" i="17"/>
  <c r="C61" i="17"/>
  <c r="C69" i="17"/>
  <c r="C62" i="17"/>
  <c r="C70" i="17"/>
  <c r="C63" i="17"/>
  <c r="F6" i="44"/>
  <c r="F13" i="17"/>
  <c r="F17" i="17"/>
  <c r="F21" i="17"/>
  <c r="G13" i="17"/>
  <c r="G17" i="17"/>
  <c r="G21" i="17"/>
  <c r="F14" i="17"/>
  <c r="F18" i="17"/>
  <c r="F22" i="17"/>
  <c r="G14" i="17"/>
  <c r="G18" i="17"/>
  <c r="G22" i="17"/>
  <c r="F11" i="17"/>
  <c r="F15" i="17"/>
  <c r="F19" i="17"/>
  <c r="G11" i="17"/>
  <c r="G15" i="17"/>
  <c r="G19" i="17"/>
  <c r="F12" i="17"/>
  <c r="F16" i="17"/>
  <c r="F20" i="17"/>
  <c r="G12" i="17"/>
  <c r="G16" i="17"/>
  <c r="G20" i="17"/>
  <c r="F37" i="17"/>
  <c r="F41" i="17"/>
  <c r="F45" i="17"/>
  <c r="G37" i="17"/>
  <c r="G41" i="17"/>
  <c r="G45" i="17"/>
  <c r="F38" i="17"/>
  <c r="F42" i="17"/>
  <c r="F46" i="17"/>
  <c r="G38" i="17"/>
  <c r="G42" i="17"/>
  <c r="G46" i="17"/>
  <c r="F35" i="17"/>
  <c r="F39" i="17"/>
  <c r="F43" i="17"/>
  <c r="G35" i="17"/>
  <c r="G39" i="17"/>
  <c r="G43" i="17"/>
  <c r="F36" i="17"/>
  <c r="F40" i="17"/>
  <c r="F44" i="17"/>
  <c r="G36" i="17"/>
  <c r="G40" i="17"/>
  <c r="G44" i="17"/>
  <c r="B63" i="17"/>
  <c r="B64" i="17"/>
  <c r="B65" i="17"/>
  <c r="B66" i="17"/>
  <c r="B59" i="17"/>
  <c r="B67" i="17"/>
  <c r="B60" i="17"/>
  <c r="B68" i="17"/>
  <c r="F33" i="44"/>
  <c r="C90" i="17"/>
  <c r="C83" i="17"/>
  <c r="C91" i="17"/>
  <c r="C84" i="17"/>
  <c r="C92" i="17"/>
  <c r="C85" i="17"/>
  <c r="C93" i="17"/>
  <c r="C86" i="17"/>
  <c r="C94" i="17"/>
  <c r="C87" i="17"/>
  <c r="C114" i="17"/>
  <c r="C107" i="17"/>
  <c r="C115" i="17"/>
  <c r="C108" i="17"/>
  <c r="C116" i="17"/>
  <c r="F35" i="44"/>
  <c r="C109" i="17"/>
  <c r="C117" i="17"/>
  <c r="C110" i="17"/>
  <c r="C118" i="17"/>
  <c r="C111" i="17"/>
  <c r="B70" i="17"/>
  <c r="C113" i="17"/>
  <c r="B39" i="17"/>
  <c r="B40" i="17"/>
  <c r="B41" i="17"/>
  <c r="B42" i="17"/>
  <c r="B35" i="17"/>
  <c r="B43" i="17"/>
  <c r="B36" i="17"/>
  <c r="B44" i="17"/>
  <c r="B37" i="17"/>
  <c r="C112" i="17"/>
  <c r="F8" i="44"/>
  <c r="B62" i="17"/>
  <c r="C201" i="17"/>
  <c r="B45" i="17"/>
  <c r="B61" i="17"/>
  <c r="C200" i="17"/>
  <c r="B15" i="17"/>
  <c r="B16" i="17"/>
  <c r="B17" i="17"/>
  <c r="B18" i="17"/>
  <c r="B11" i="17"/>
  <c r="B19" i="17"/>
  <c r="B12" i="17"/>
  <c r="B20" i="17"/>
  <c r="F43" i="44"/>
  <c r="B22" i="17"/>
  <c r="C65" i="17"/>
  <c r="B167" i="17"/>
  <c r="B175" i="17"/>
  <c r="B168" i="17"/>
  <c r="B176" i="17"/>
  <c r="B169" i="17"/>
  <c r="B177" i="17"/>
  <c r="B170" i="17"/>
  <c r="B178" i="17"/>
  <c r="B171" i="17"/>
  <c r="B172" i="17"/>
  <c r="F42" i="44"/>
  <c r="C194" i="17"/>
  <c r="C202" i="17"/>
  <c r="C195" i="17"/>
  <c r="C196" i="17"/>
  <c r="C197" i="17"/>
  <c r="C198" i="17"/>
  <c r="C191" i="17"/>
  <c r="C199" i="17"/>
  <c r="B21" i="17"/>
  <c r="C192" i="17"/>
  <c r="C64" i="17"/>
  <c r="F5" i="44"/>
  <c r="F18" i="44"/>
  <c r="F20" i="44"/>
  <c r="F27" i="44"/>
  <c r="E17" i="17"/>
  <c r="E18" i="17"/>
  <c r="E11" i="17"/>
  <c r="E19" i="17"/>
  <c r="E12" i="17"/>
  <c r="E20" i="17"/>
  <c r="D18" i="17"/>
  <c r="E13" i="17"/>
  <c r="E21" i="17"/>
  <c r="D11" i="17"/>
  <c r="D19" i="17"/>
  <c r="E14" i="17"/>
  <c r="E22" i="17"/>
  <c r="D12" i="17"/>
  <c r="D20" i="17"/>
  <c r="E15" i="17"/>
  <c r="D13" i="17"/>
  <c r="D21" i="17"/>
  <c r="E16" i="17"/>
  <c r="E41" i="17"/>
  <c r="E42" i="17"/>
  <c r="E35" i="17"/>
  <c r="E43" i="17"/>
  <c r="E36" i="17"/>
  <c r="E44" i="17"/>
  <c r="D42" i="17"/>
  <c r="E37" i="17"/>
  <c r="E45" i="17"/>
  <c r="D35" i="17"/>
  <c r="D43" i="17"/>
  <c r="E38" i="17"/>
  <c r="E46" i="17"/>
  <c r="D36" i="17"/>
  <c r="D44" i="17"/>
  <c r="E39" i="17"/>
  <c r="D37" i="17"/>
  <c r="D45" i="17"/>
  <c r="E40" i="17"/>
  <c r="F61" i="17"/>
  <c r="F65" i="17"/>
  <c r="F69" i="17"/>
  <c r="G61" i="17"/>
  <c r="G65" i="17"/>
  <c r="G69" i="17"/>
  <c r="F62" i="17"/>
  <c r="F66" i="17"/>
  <c r="F70" i="17"/>
  <c r="G62" i="17"/>
  <c r="G66" i="17"/>
  <c r="G70" i="17"/>
  <c r="F59" i="17"/>
  <c r="F63" i="17"/>
  <c r="F67" i="17"/>
  <c r="G59" i="17"/>
  <c r="G63" i="17"/>
  <c r="G67" i="17"/>
  <c r="F60" i="17"/>
  <c r="F64" i="17"/>
  <c r="F68" i="17"/>
  <c r="G60" i="17"/>
  <c r="G64" i="17"/>
  <c r="G68" i="17"/>
  <c r="F37" i="44"/>
  <c r="F38" i="44"/>
  <c r="B196" i="17"/>
  <c r="B188" i="17"/>
  <c r="B180" i="17"/>
  <c r="B164" i="17"/>
  <c r="B156" i="17"/>
  <c r="B148" i="17"/>
  <c r="B140" i="17"/>
  <c r="B132" i="17"/>
  <c r="B124" i="17"/>
  <c r="B116" i="17"/>
  <c r="B108" i="17"/>
  <c r="B100" i="17"/>
  <c r="B92" i="17"/>
  <c r="B84" i="17"/>
  <c r="B76" i="17"/>
  <c r="B52" i="17"/>
  <c r="B28" i="17"/>
  <c r="B4" i="17"/>
  <c r="C183" i="17"/>
  <c r="C175" i="17"/>
  <c r="C167" i="17"/>
  <c r="C159" i="17"/>
  <c r="C151" i="17"/>
  <c r="C143" i="17"/>
  <c r="C135" i="17"/>
  <c r="C127" i="17"/>
  <c r="C119" i="17"/>
  <c r="C103" i="17"/>
  <c r="C95" i="17"/>
  <c r="C79" i="17"/>
  <c r="C71" i="17"/>
  <c r="C55" i="17"/>
  <c r="C47" i="17"/>
  <c r="C39" i="17"/>
  <c r="C31" i="17"/>
  <c r="C23" i="17"/>
  <c r="C15" i="17"/>
  <c r="C7" i="17"/>
  <c r="D55" i="17"/>
  <c r="D39" i="17"/>
  <c r="D23" i="17"/>
  <c r="D7" i="17"/>
  <c r="B147" i="17"/>
  <c r="B139" i="17"/>
  <c r="B131" i="17"/>
  <c r="B123" i="17"/>
  <c r="B115" i="17"/>
  <c r="B107" i="17"/>
  <c r="B99" i="17"/>
  <c r="B91" i="17"/>
  <c r="B83" i="17"/>
  <c r="B75" i="17"/>
  <c r="B51" i="17"/>
  <c r="B27" i="17"/>
  <c r="B3" i="17"/>
  <c r="C190" i="17"/>
  <c r="C182" i="17"/>
  <c r="C174" i="17"/>
  <c r="C166" i="17"/>
  <c r="C158" i="17"/>
  <c r="C150" i="17"/>
  <c r="C142" i="17"/>
  <c r="C134" i="17"/>
  <c r="C126" i="17"/>
  <c r="C102" i="17"/>
  <c r="C78" i="17"/>
  <c r="C54" i="17"/>
  <c r="C46" i="17"/>
  <c r="C38" i="17"/>
  <c r="C30" i="17"/>
  <c r="C22" i="17"/>
  <c r="C14" i="17"/>
  <c r="C6" i="17"/>
  <c r="D70" i="17"/>
  <c r="D54" i="17"/>
  <c r="D38" i="17"/>
  <c r="D22" i="17"/>
  <c r="D6" i="17"/>
  <c r="F13" i="44"/>
  <c r="B202" i="17"/>
  <c r="B194" i="17"/>
  <c r="B186" i="17"/>
  <c r="B162" i="17"/>
  <c r="B154" i="17"/>
  <c r="B146" i="17"/>
  <c r="B138" i="17"/>
  <c r="B130" i="17"/>
  <c r="B122" i="17"/>
  <c r="B114" i="17"/>
  <c r="B106" i="17"/>
  <c r="B98" i="17"/>
  <c r="B90" i="17"/>
  <c r="B82" i="17"/>
  <c r="B74" i="17"/>
  <c r="B58" i="17"/>
  <c r="B50" i="17"/>
  <c r="B34" i="17"/>
  <c r="B26" i="17"/>
  <c r="B10" i="17"/>
  <c r="C2" i="17"/>
  <c r="C189" i="17"/>
  <c r="C181" i="17"/>
  <c r="C173" i="17"/>
  <c r="C165" i="17"/>
  <c r="C157" i="17"/>
  <c r="C149" i="17"/>
  <c r="C141" i="17"/>
  <c r="C133" i="17"/>
  <c r="C125" i="17"/>
  <c r="C77" i="17"/>
  <c r="C53" i="17"/>
  <c r="C45" i="17"/>
  <c r="C37" i="17"/>
  <c r="C29" i="17"/>
  <c r="C21" i="17"/>
  <c r="C13" i="17"/>
  <c r="C5" i="17"/>
  <c r="D49" i="17"/>
  <c r="D33" i="17"/>
  <c r="D17" i="17"/>
  <c r="E65" i="17"/>
  <c r="E66" i="17"/>
  <c r="E59" i="17"/>
  <c r="E67" i="17"/>
  <c r="E60" i="17"/>
  <c r="E68" i="17"/>
  <c r="D66" i="17"/>
  <c r="E61" i="17"/>
  <c r="E69" i="17"/>
  <c r="D59" i="17"/>
  <c r="D67" i="17"/>
  <c r="E62" i="17"/>
  <c r="E70" i="17"/>
  <c r="D60" i="17"/>
  <c r="D68" i="17"/>
  <c r="E63" i="17"/>
  <c r="D61" i="17"/>
  <c r="D69" i="17"/>
  <c r="E64" i="17"/>
  <c r="F40" i="44"/>
  <c r="F3" i="44"/>
  <c r="F15" i="44"/>
  <c r="F24" i="44"/>
  <c r="F5" i="17"/>
  <c r="F9" i="17"/>
  <c r="G5" i="17"/>
  <c r="G9" i="17"/>
  <c r="F6" i="17"/>
  <c r="F10" i="17"/>
  <c r="G6" i="17"/>
  <c r="G10" i="17"/>
  <c r="F3" i="17"/>
  <c r="F7" i="17"/>
  <c r="G2" i="17"/>
  <c r="G3" i="17"/>
  <c r="G7" i="17"/>
  <c r="F2" i="17"/>
  <c r="F4" i="17"/>
  <c r="F8" i="17"/>
  <c r="G4" i="17"/>
  <c r="G8" i="17"/>
  <c r="F25" i="17"/>
  <c r="F29" i="17"/>
  <c r="F33" i="17"/>
  <c r="G25" i="17"/>
  <c r="G29" i="17"/>
  <c r="G33" i="17"/>
  <c r="F26" i="17"/>
  <c r="F30" i="17"/>
  <c r="F34" i="17"/>
  <c r="G26" i="17"/>
  <c r="G30" i="17"/>
  <c r="G34" i="17"/>
  <c r="F23" i="17"/>
  <c r="F27" i="17"/>
  <c r="F31" i="17"/>
  <c r="G23" i="17"/>
  <c r="G27" i="17"/>
  <c r="G31" i="17"/>
  <c r="F24" i="17"/>
  <c r="F28" i="17"/>
  <c r="F32" i="17"/>
  <c r="G24" i="17"/>
  <c r="G28" i="17"/>
  <c r="G32" i="17"/>
  <c r="F49" i="17"/>
  <c r="F53" i="17"/>
  <c r="F57" i="17"/>
  <c r="G49" i="17"/>
  <c r="G53" i="17"/>
  <c r="G57" i="17"/>
  <c r="F50" i="17"/>
  <c r="F54" i="17"/>
  <c r="F58" i="17"/>
  <c r="G50" i="17"/>
  <c r="G54" i="17"/>
  <c r="G58" i="17"/>
  <c r="F47" i="17"/>
  <c r="F51" i="17"/>
  <c r="F55" i="17"/>
  <c r="G47" i="17"/>
  <c r="G51" i="17"/>
  <c r="G55" i="17"/>
  <c r="F48" i="17"/>
  <c r="F52" i="17"/>
  <c r="F56" i="17"/>
  <c r="G48" i="17"/>
  <c r="G52" i="17"/>
  <c r="G56" i="17"/>
  <c r="F34" i="44"/>
  <c r="B201" i="17"/>
  <c r="B193" i="17"/>
  <c r="B185" i="17"/>
  <c r="B161" i="17"/>
  <c r="B153" i="17"/>
  <c r="B145" i="17"/>
  <c r="B137" i="17"/>
  <c r="B129" i="17"/>
  <c r="B121" i="17"/>
  <c r="B113" i="17"/>
  <c r="B105" i="17"/>
  <c r="B97" i="17"/>
  <c r="B89" i="17"/>
  <c r="B81" i="17"/>
  <c r="B73" i="17"/>
  <c r="B57" i="17"/>
  <c r="B49" i="17"/>
  <c r="B33" i="17"/>
  <c r="B25" i="17"/>
  <c r="B9" i="17"/>
  <c r="C204" i="17"/>
  <c r="C188" i="17"/>
  <c r="C180" i="17"/>
  <c r="C172" i="17"/>
  <c r="C164" i="17"/>
  <c r="C156" i="17"/>
  <c r="C148" i="17"/>
  <c r="C140" i="17"/>
  <c r="C132" i="17"/>
  <c r="C100" i="17"/>
  <c r="C76" i="17"/>
  <c r="C52" i="17"/>
  <c r="C44" i="17"/>
  <c r="C36" i="17"/>
  <c r="C28" i="17"/>
  <c r="C20" i="17"/>
  <c r="C12" i="17"/>
  <c r="C4" i="17"/>
  <c r="D64" i="17"/>
  <c r="D16" i="17"/>
  <c r="F16" i="44"/>
  <c r="F4" i="44"/>
  <c r="F21" i="44"/>
  <c r="E9" i="17"/>
  <c r="E10" i="17"/>
  <c r="E3" i="17"/>
  <c r="E4" i="17"/>
  <c r="D2" i="17"/>
  <c r="D10" i="17"/>
  <c r="E5" i="17"/>
  <c r="D3" i="17"/>
  <c r="E6" i="17"/>
  <c r="D4" i="17"/>
  <c r="E7" i="17"/>
  <c r="D5" i="17"/>
  <c r="E8" i="17"/>
  <c r="E25" i="17"/>
  <c r="E33" i="17"/>
  <c r="E26" i="17"/>
  <c r="E34" i="17"/>
  <c r="E27" i="17"/>
  <c r="E28" i="17"/>
  <c r="D26" i="17"/>
  <c r="D34" i="17"/>
  <c r="E29" i="17"/>
  <c r="D27" i="17"/>
  <c r="E30" i="17"/>
  <c r="D28" i="17"/>
  <c r="E23" i="17"/>
  <c r="E31" i="17"/>
  <c r="D29" i="17"/>
  <c r="E24" i="17"/>
  <c r="E32" i="17"/>
  <c r="E49" i="17"/>
  <c r="E57" i="17"/>
  <c r="E50" i="17"/>
  <c r="E58" i="17"/>
  <c r="E51" i="17"/>
  <c r="E52" i="17"/>
  <c r="D50" i="17"/>
  <c r="D58" i="17"/>
  <c r="E53" i="17"/>
  <c r="D51" i="17"/>
  <c r="E54" i="17"/>
  <c r="D52" i="17"/>
  <c r="E47" i="17"/>
  <c r="E55" i="17"/>
  <c r="D53" i="17"/>
  <c r="E48" i="17"/>
  <c r="E56" i="17"/>
  <c r="F36" i="44"/>
  <c r="B200" i="17"/>
  <c r="B152" i="17"/>
  <c r="B144" i="17"/>
  <c r="B136" i="17"/>
  <c r="B128" i="17"/>
  <c r="B120" i="17"/>
  <c r="B112" i="17"/>
  <c r="B104" i="17"/>
  <c r="B96" i="17"/>
  <c r="B88" i="17"/>
  <c r="B80" i="17"/>
  <c r="B72" i="17"/>
  <c r="B56" i="17"/>
  <c r="B48" i="17"/>
  <c r="B32" i="17"/>
  <c r="B24" i="17"/>
  <c r="B8" i="17"/>
  <c r="C187" i="17"/>
  <c r="C179" i="17"/>
  <c r="C171" i="17"/>
  <c r="C163" i="17"/>
  <c r="C155" i="17"/>
  <c r="C147" i="17"/>
  <c r="C139" i="17"/>
  <c r="C131" i="17"/>
  <c r="C123" i="17"/>
  <c r="C99" i="17"/>
  <c r="C75" i="17"/>
  <c r="C51" i="17"/>
  <c r="C43" i="17"/>
  <c r="C27" i="17"/>
  <c r="C19" i="17"/>
  <c r="C11" i="17"/>
  <c r="C3" i="17"/>
  <c r="D63" i="17"/>
  <c r="D47" i="17"/>
  <c r="D31" i="17"/>
  <c r="D15" i="17"/>
  <c r="F23" i="44"/>
  <c r="F25" i="44"/>
  <c r="F29" i="44"/>
  <c r="B151" i="17"/>
  <c r="B127" i="17"/>
  <c r="B103" i="17"/>
  <c r="B79" i="17"/>
  <c r="B55" i="17"/>
  <c r="B31" i="17"/>
  <c r="C178" i="17"/>
  <c r="C162" i="17"/>
  <c r="C154" i="17"/>
  <c r="C138" i="17"/>
  <c r="C130" i="17"/>
  <c r="C122" i="17"/>
  <c r="C106" i="17"/>
  <c r="C98" i="17"/>
  <c r="C82" i="17"/>
  <c r="C58" i="17"/>
  <c r="C42" i="17"/>
  <c r="C34" i="17"/>
  <c r="C26" i="17"/>
  <c r="C10" i="17"/>
  <c r="D62" i="17"/>
  <c r="D46" i="17"/>
  <c r="D30" i="17"/>
  <c r="D14" i="17"/>
  <c r="H214" i="17" l="1"/>
  <c r="H213" i="17"/>
  <c r="H212" i="17"/>
  <c r="H211" i="17"/>
  <c r="H210" i="17"/>
  <c r="H209" i="17"/>
  <c r="H208" i="17"/>
  <c r="H206" i="17"/>
  <c r="H207" i="17"/>
  <c r="H205" i="17"/>
  <c r="N26" i="17" l="1"/>
  <c r="D204" i="17" l="1"/>
  <c r="E204" i="17"/>
  <c r="F204" i="17"/>
  <c r="G204" i="17"/>
  <c r="N25" i="17" l="1"/>
  <c r="F203" i="17" l="1"/>
  <c r="D203" i="17"/>
  <c r="E203" i="17"/>
  <c r="G203" i="17"/>
  <c r="H204" i="17" l="1"/>
  <c r="H203" i="17" l="1"/>
  <c r="N24" i="17" l="1"/>
  <c r="N19" i="17"/>
  <c r="N14" i="17"/>
  <c r="N15" i="17"/>
  <c r="N16" i="17"/>
  <c r="N17" i="17"/>
  <c r="N18" i="17"/>
  <c r="N20" i="17"/>
  <c r="N21" i="17"/>
  <c r="N22" i="17"/>
  <c r="N23" i="17"/>
  <c r="D184" i="17" l="1"/>
  <c r="D185" i="17"/>
  <c r="D181" i="17"/>
  <c r="F186" i="17"/>
  <c r="G179" i="17"/>
  <c r="G188" i="17"/>
  <c r="E189" i="17"/>
  <c r="E185" i="17"/>
  <c r="F181" i="17"/>
  <c r="F190" i="17"/>
  <c r="G183" i="17"/>
  <c r="E182" i="17"/>
  <c r="F185" i="17"/>
  <c r="G182" i="17"/>
  <c r="G187" i="17"/>
  <c r="E190" i="17"/>
  <c r="D190" i="17"/>
  <c r="D188" i="17"/>
  <c r="F189" i="17"/>
  <c r="G186" i="17"/>
  <c r="F180" i="17"/>
  <c r="E179" i="17"/>
  <c r="E183" i="17"/>
  <c r="D182" i="17"/>
  <c r="D180" i="17"/>
  <c r="G181" i="17"/>
  <c r="G190" i="17"/>
  <c r="F184" i="17"/>
  <c r="D187" i="17"/>
  <c r="E187" i="17"/>
  <c r="E184" i="17"/>
  <c r="D183" i="17"/>
  <c r="E186" i="17"/>
  <c r="G185" i="17"/>
  <c r="F179" i="17"/>
  <c r="F188" i="17"/>
  <c r="E180" i="17"/>
  <c r="F183" i="17"/>
  <c r="E188" i="17"/>
  <c r="D186" i="17"/>
  <c r="F187" i="17"/>
  <c r="E181" i="17"/>
  <c r="G180" i="17"/>
  <c r="G184" i="17"/>
  <c r="D179" i="17"/>
  <c r="F182" i="17"/>
  <c r="D189" i="17"/>
  <c r="G189" i="17"/>
  <c r="D136" i="17"/>
  <c r="D137" i="17"/>
  <c r="D142" i="17"/>
  <c r="G141" i="17"/>
  <c r="F135" i="17"/>
  <c r="G132" i="17"/>
  <c r="E137" i="17"/>
  <c r="E134" i="17"/>
  <c r="D132" i="17"/>
  <c r="D139" i="17"/>
  <c r="D135" i="17"/>
  <c r="D134" i="17"/>
  <c r="F134" i="17"/>
  <c r="F139" i="17"/>
  <c r="G136" i="17"/>
  <c r="E138" i="17"/>
  <c r="E142" i="17"/>
  <c r="D131" i="17"/>
  <c r="F138" i="17"/>
  <c r="G131" i="17"/>
  <c r="G140" i="17"/>
  <c r="E131" i="17"/>
  <c r="E135" i="17"/>
  <c r="F133" i="17"/>
  <c r="F142" i="17"/>
  <c r="G135" i="17"/>
  <c r="E139" i="17"/>
  <c r="E136" i="17"/>
  <c r="D138" i="17"/>
  <c r="F137" i="17"/>
  <c r="G134" i="17"/>
  <c r="G139" i="17"/>
  <c r="D141" i="17"/>
  <c r="E132" i="17"/>
  <c r="D133" i="17"/>
  <c r="F141" i="17"/>
  <c r="G138" i="17"/>
  <c r="F132" i="17"/>
  <c r="E140" i="17"/>
  <c r="G142" i="17"/>
  <c r="G137" i="17"/>
  <c r="F131" i="17"/>
  <c r="G133" i="17"/>
  <c r="F136" i="17"/>
  <c r="D140" i="17"/>
  <c r="F140" i="17"/>
  <c r="E133" i="17"/>
  <c r="E141" i="17"/>
  <c r="D200" i="17"/>
  <c r="D192" i="17"/>
  <c r="E194" i="17"/>
  <c r="E195" i="17"/>
  <c r="D193" i="17"/>
  <c r="D201" i="17"/>
  <c r="E202" i="17"/>
  <c r="G201" i="17"/>
  <c r="F195" i="17"/>
  <c r="G192" i="17"/>
  <c r="E192" i="17"/>
  <c r="F194" i="17"/>
  <c r="F199" i="17"/>
  <c r="G196" i="17"/>
  <c r="E193" i="17"/>
  <c r="D198" i="17"/>
  <c r="D196" i="17"/>
  <c r="F198" i="17"/>
  <c r="G191" i="17"/>
  <c r="G200" i="17"/>
  <c r="E201" i="17"/>
  <c r="D199" i="17"/>
  <c r="E196" i="17"/>
  <c r="F193" i="17"/>
  <c r="F202" i="17"/>
  <c r="G195" i="17"/>
  <c r="D195" i="17"/>
  <c r="D191" i="17"/>
  <c r="E197" i="17"/>
  <c r="F197" i="17"/>
  <c r="G194" i="17"/>
  <c r="G199" i="17"/>
  <c r="E200" i="17"/>
  <c r="E198" i="17"/>
  <c r="F201" i="17"/>
  <c r="G198" i="17"/>
  <c r="F192" i="17"/>
  <c r="D202" i="17"/>
  <c r="F196" i="17"/>
  <c r="D194" i="17"/>
  <c r="F200" i="17"/>
  <c r="F191" i="17"/>
  <c r="E191" i="17"/>
  <c r="D197" i="17"/>
  <c r="G193" i="17"/>
  <c r="E199" i="17"/>
  <c r="G197" i="17"/>
  <c r="G202" i="17"/>
  <c r="D160" i="17"/>
  <c r="D161" i="17"/>
  <c r="D159" i="17"/>
  <c r="G161" i="17"/>
  <c r="F155" i="17"/>
  <c r="F164" i="17"/>
  <c r="E163" i="17"/>
  <c r="E160" i="17"/>
  <c r="G165" i="17"/>
  <c r="F159" i="17"/>
  <c r="G156" i="17"/>
  <c r="E156" i="17"/>
  <c r="D165" i="17"/>
  <c r="F158" i="17"/>
  <c r="F163" i="17"/>
  <c r="G160" i="17"/>
  <c r="E164" i="17"/>
  <c r="D162" i="17"/>
  <c r="D157" i="17"/>
  <c r="F162" i="17"/>
  <c r="G155" i="17"/>
  <c r="G164" i="17"/>
  <c r="E157" i="17"/>
  <c r="F157" i="17"/>
  <c r="F166" i="17"/>
  <c r="G159" i="17"/>
  <c r="E165" i="17"/>
  <c r="F161" i="17"/>
  <c r="G158" i="17"/>
  <c r="G163" i="17"/>
  <c r="E161" i="17"/>
  <c r="E158" i="17"/>
  <c r="D166" i="17"/>
  <c r="G166" i="17"/>
  <c r="D158" i="17"/>
  <c r="F156" i="17"/>
  <c r="D164" i="17"/>
  <c r="D155" i="17"/>
  <c r="F160" i="17"/>
  <c r="E162" i="17"/>
  <c r="G157" i="17"/>
  <c r="D156" i="17"/>
  <c r="E155" i="17"/>
  <c r="D163" i="17"/>
  <c r="E166" i="17"/>
  <c r="F165" i="17"/>
  <c r="E159" i="17"/>
  <c r="G162" i="17"/>
  <c r="D80" i="17"/>
  <c r="D72" i="17"/>
  <c r="D73" i="17"/>
  <c r="D81" i="17"/>
  <c r="G77" i="17"/>
  <c r="F71" i="17"/>
  <c r="F80" i="17"/>
  <c r="E81" i="17"/>
  <c r="E79" i="17"/>
  <c r="D77" i="17"/>
  <c r="G81" i="17"/>
  <c r="F75" i="17"/>
  <c r="G72" i="17"/>
  <c r="E74" i="17"/>
  <c r="E72" i="17"/>
  <c r="F74" i="17"/>
  <c r="F79" i="17"/>
  <c r="G76" i="17"/>
  <c r="E82" i="17"/>
  <c r="E80" i="17"/>
  <c r="F78" i="17"/>
  <c r="G71" i="17"/>
  <c r="G80" i="17"/>
  <c r="E75" i="17"/>
  <c r="D79" i="17"/>
  <c r="D78" i="17"/>
  <c r="F73" i="17"/>
  <c r="F82" i="17"/>
  <c r="G75" i="17"/>
  <c r="E76" i="17"/>
  <c r="D75" i="17"/>
  <c r="D71" i="17"/>
  <c r="D76" i="17"/>
  <c r="F77" i="17"/>
  <c r="G74" i="17"/>
  <c r="G79" i="17"/>
  <c r="E77" i="17"/>
  <c r="F76" i="17"/>
  <c r="E78" i="17"/>
  <c r="E71" i="17"/>
  <c r="E73" i="17"/>
  <c r="D82" i="17"/>
  <c r="F72" i="17"/>
  <c r="F81" i="17"/>
  <c r="D74" i="17"/>
  <c r="G73" i="17"/>
  <c r="G82" i="17"/>
  <c r="G78" i="17"/>
  <c r="D176" i="17"/>
  <c r="D168" i="17"/>
  <c r="D177" i="17"/>
  <c r="D169" i="17"/>
  <c r="F177" i="17"/>
  <c r="G174" i="17"/>
  <c r="F168" i="17"/>
  <c r="E174" i="17"/>
  <c r="D178" i="17"/>
  <c r="G169" i="17"/>
  <c r="G178" i="17"/>
  <c r="F172" i="17"/>
  <c r="E167" i="17"/>
  <c r="D173" i="17"/>
  <c r="D170" i="17"/>
  <c r="G173" i="17"/>
  <c r="F167" i="17"/>
  <c r="F176" i="17"/>
  <c r="E175" i="17"/>
  <c r="G177" i="17"/>
  <c r="F171" i="17"/>
  <c r="G168" i="17"/>
  <c r="E169" i="17"/>
  <c r="E168" i="17"/>
  <c r="E178" i="17"/>
  <c r="F170" i="17"/>
  <c r="F175" i="17"/>
  <c r="G172" i="17"/>
  <c r="E170" i="17"/>
  <c r="E176" i="17"/>
  <c r="F174" i="17"/>
  <c r="G167" i="17"/>
  <c r="G176" i="17"/>
  <c r="E171" i="17"/>
  <c r="D174" i="17"/>
  <c r="D172" i="17"/>
  <c r="D171" i="17"/>
  <c r="E177" i="17"/>
  <c r="F173" i="17"/>
  <c r="F169" i="17"/>
  <c r="F178" i="17"/>
  <c r="G170" i="17"/>
  <c r="G171" i="17"/>
  <c r="E172" i="17"/>
  <c r="D175" i="17"/>
  <c r="G175" i="17"/>
  <c r="E173" i="17"/>
  <c r="D167" i="17"/>
  <c r="D121" i="17"/>
  <c r="F122" i="17"/>
  <c r="F127" i="17"/>
  <c r="G124" i="17"/>
  <c r="E124" i="17"/>
  <c r="D130" i="17"/>
  <c r="D127" i="17"/>
  <c r="F126" i="17"/>
  <c r="G119" i="17"/>
  <c r="G128" i="17"/>
  <c r="E125" i="17"/>
  <c r="D120" i="17"/>
  <c r="F121" i="17"/>
  <c r="F130" i="17"/>
  <c r="G123" i="17"/>
  <c r="E126" i="17"/>
  <c r="D123" i="17"/>
  <c r="F125" i="17"/>
  <c r="G122" i="17"/>
  <c r="G127" i="17"/>
  <c r="E121" i="17"/>
  <c r="E119" i="17"/>
  <c r="D128" i="17"/>
  <c r="F129" i="17"/>
  <c r="G126" i="17"/>
  <c r="F120" i="17"/>
  <c r="E129" i="17"/>
  <c r="E127" i="17"/>
  <c r="D124" i="17"/>
  <c r="G121" i="17"/>
  <c r="G130" i="17"/>
  <c r="F124" i="17"/>
  <c r="E122" i="17"/>
  <c r="E120" i="17"/>
  <c r="D125" i="17"/>
  <c r="F128" i="17"/>
  <c r="E123" i="17"/>
  <c r="D129" i="17"/>
  <c r="G120" i="17"/>
  <c r="E128" i="17"/>
  <c r="D122" i="17"/>
  <c r="D126" i="17"/>
  <c r="F119" i="17"/>
  <c r="E130" i="17"/>
  <c r="G125" i="17"/>
  <c r="D119" i="17"/>
  <c r="F123" i="17"/>
  <c r="G129" i="17"/>
  <c r="D97" i="17"/>
  <c r="E97" i="17"/>
  <c r="E95" i="17"/>
  <c r="D96" i="17"/>
  <c r="G105" i="17"/>
  <c r="F99" i="17"/>
  <c r="G96" i="17"/>
  <c r="E105" i="17"/>
  <c r="E103" i="17"/>
  <c r="D101" i="17"/>
  <c r="F98" i="17"/>
  <c r="F103" i="17"/>
  <c r="G100" i="17"/>
  <c r="E98" i="17"/>
  <c r="E96" i="17"/>
  <c r="D102" i="17"/>
  <c r="F102" i="17"/>
  <c r="G95" i="17"/>
  <c r="G104" i="17"/>
  <c r="E106" i="17"/>
  <c r="E104" i="17"/>
  <c r="D104" i="17"/>
  <c r="F97" i="17"/>
  <c r="F106" i="17"/>
  <c r="G99" i="17"/>
  <c r="D105" i="17"/>
  <c r="E99" i="17"/>
  <c r="D98" i="17"/>
  <c r="D95" i="17"/>
  <c r="F101" i="17"/>
  <c r="G98" i="17"/>
  <c r="G103" i="17"/>
  <c r="E100" i="17"/>
  <c r="D106" i="17"/>
  <c r="D103" i="17"/>
  <c r="F105" i="17"/>
  <c r="G102" i="17"/>
  <c r="F96" i="17"/>
  <c r="D100" i="17"/>
  <c r="D99" i="17"/>
  <c r="G97" i="17"/>
  <c r="F100" i="17"/>
  <c r="G101" i="17"/>
  <c r="F104" i="17"/>
  <c r="G106" i="17"/>
  <c r="E102" i="17"/>
  <c r="E101" i="17"/>
  <c r="F95" i="17"/>
  <c r="E147" i="17"/>
  <c r="D146" i="17"/>
  <c r="D143" i="17"/>
  <c r="F145" i="17"/>
  <c r="F154" i="17"/>
  <c r="G147" i="17"/>
  <c r="E148" i="17"/>
  <c r="D154" i="17"/>
  <c r="D151" i="17"/>
  <c r="F149" i="17"/>
  <c r="G146" i="17"/>
  <c r="G151" i="17"/>
  <c r="D153" i="17"/>
  <c r="D150" i="17"/>
  <c r="E149" i="17"/>
  <c r="D147" i="17"/>
  <c r="F153" i="17"/>
  <c r="G150" i="17"/>
  <c r="F144" i="17"/>
  <c r="D145" i="17"/>
  <c r="E146" i="17"/>
  <c r="E150" i="17"/>
  <c r="D148" i="17"/>
  <c r="G145" i="17"/>
  <c r="G154" i="17"/>
  <c r="F148" i="17"/>
  <c r="E144" i="17"/>
  <c r="E145" i="17"/>
  <c r="E143" i="17"/>
  <c r="D144" i="17"/>
  <c r="G149" i="17"/>
  <c r="F143" i="17"/>
  <c r="F152" i="17"/>
  <c r="E153" i="17"/>
  <c r="E151" i="17"/>
  <c r="D149" i="17"/>
  <c r="G153" i="17"/>
  <c r="F147" i="17"/>
  <c r="G144" i="17"/>
  <c r="F150" i="17"/>
  <c r="F151" i="17"/>
  <c r="G143" i="17"/>
  <c r="E154" i="17"/>
  <c r="G148" i="17"/>
  <c r="E152" i="17"/>
  <c r="G152" i="17"/>
  <c r="D152" i="17"/>
  <c r="F146" i="17"/>
  <c r="D112" i="17"/>
  <c r="D113" i="17"/>
  <c r="E114" i="17"/>
  <c r="E118" i="17"/>
  <c r="F114" i="17"/>
  <c r="G107" i="17"/>
  <c r="G116" i="17"/>
  <c r="E107" i="17"/>
  <c r="E111" i="17"/>
  <c r="F109" i="17"/>
  <c r="F118" i="17"/>
  <c r="G111" i="17"/>
  <c r="D116" i="17"/>
  <c r="D111" i="17"/>
  <c r="D118" i="17"/>
  <c r="E115" i="17"/>
  <c r="E112" i="17"/>
  <c r="F113" i="17"/>
  <c r="G110" i="17"/>
  <c r="G115" i="17"/>
  <c r="D108" i="17"/>
  <c r="D115" i="17"/>
  <c r="E108" i="17"/>
  <c r="F117" i="17"/>
  <c r="G114" i="17"/>
  <c r="F108" i="17"/>
  <c r="D107" i="17"/>
  <c r="D110" i="17"/>
  <c r="E116" i="17"/>
  <c r="G109" i="17"/>
  <c r="G118" i="17"/>
  <c r="F112" i="17"/>
  <c r="D114" i="17"/>
  <c r="E109" i="17"/>
  <c r="D117" i="17"/>
  <c r="G113" i="17"/>
  <c r="F107" i="17"/>
  <c r="F116" i="17"/>
  <c r="F111" i="17"/>
  <c r="F115" i="17"/>
  <c r="G108" i="17"/>
  <c r="E113" i="17"/>
  <c r="G112" i="17"/>
  <c r="D109" i="17"/>
  <c r="E117" i="17"/>
  <c r="F110" i="17"/>
  <c r="E110" i="17"/>
  <c r="G117" i="17"/>
  <c r="D88" i="17"/>
  <c r="D89" i="17"/>
  <c r="E92" i="17"/>
  <c r="D85" i="17"/>
  <c r="G93" i="17"/>
  <c r="F87" i="17"/>
  <c r="G84" i="17"/>
  <c r="E85" i="17"/>
  <c r="F86" i="17"/>
  <c r="F91" i="17"/>
  <c r="G88" i="17"/>
  <c r="E93" i="17"/>
  <c r="F90" i="17"/>
  <c r="G83" i="17"/>
  <c r="G92" i="17"/>
  <c r="D86" i="17"/>
  <c r="D87" i="17"/>
  <c r="D94" i="17"/>
  <c r="E89" i="17"/>
  <c r="E86" i="17"/>
  <c r="D92" i="17"/>
  <c r="F85" i="17"/>
  <c r="F94" i="17"/>
  <c r="G87" i="17"/>
  <c r="E90" i="17"/>
  <c r="E94" i="17"/>
  <c r="D84" i="17"/>
  <c r="F89" i="17"/>
  <c r="G86" i="17"/>
  <c r="G91" i="17"/>
  <c r="D91" i="17"/>
  <c r="E83" i="17"/>
  <c r="E87" i="17"/>
  <c r="F93" i="17"/>
  <c r="G90" i="17"/>
  <c r="F84" i="17"/>
  <c r="D83" i="17"/>
  <c r="D90" i="17"/>
  <c r="E91" i="17"/>
  <c r="G94" i="17"/>
  <c r="E84" i="17"/>
  <c r="F83" i="17"/>
  <c r="G89" i="17"/>
  <c r="E88" i="17"/>
  <c r="F88" i="17"/>
  <c r="G85" i="17"/>
  <c r="D93" i="17"/>
  <c r="F92" i="17"/>
  <c r="H156" i="17" l="1"/>
  <c r="H13" i="17"/>
  <c r="H163" i="17"/>
  <c r="H188" i="17"/>
  <c r="H179" i="17"/>
  <c r="H137" i="17"/>
  <c r="H48" i="17"/>
  <c r="H186" i="17"/>
  <c r="H108" i="17"/>
  <c r="H160" i="17"/>
  <c r="H6" i="17"/>
  <c r="H82" i="17"/>
  <c r="H138" i="17"/>
  <c r="H99" i="17"/>
  <c r="H120" i="17"/>
  <c r="H162" i="17"/>
  <c r="H44" i="17"/>
  <c r="H165" i="17"/>
  <c r="H173" i="17"/>
  <c r="H89" i="17"/>
  <c r="H101" i="17"/>
  <c r="H18" i="17"/>
  <c r="H85" i="17"/>
  <c r="H118" i="17"/>
  <c r="H51" i="17"/>
  <c r="H175" i="17"/>
  <c r="H106" i="17"/>
  <c r="H95" i="17"/>
  <c r="H64" i="17"/>
  <c r="H91" i="17"/>
  <c r="H176" i="17"/>
  <c r="H107" i="17"/>
  <c r="H169" i="17"/>
  <c r="H16" i="17"/>
  <c r="H191" i="17"/>
  <c r="H17" i="17"/>
  <c r="H166" i="17"/>
  <c r="H201" i="17"/>
  <c r="H40" i="17"/>
  <c r="H136" i="17"/>
  <c r="H123" i="17"/>
  <c r="H80" i="17"/>
  <c r="H105" i="17"/>
  <c r="H128" i="17"/>
  <c r="H98" i="17"/>
  <c r="H57" i="17"/>
  <c r="H102" i="17"/>
  <c r="H104" i="17"/>
  <c r="H121" i="17"/>
  <c r="H20" i="17"/>
  <c r="H103" i="17"/>
  <c r="H8" i="17"/>
  <c r="H189" i="17"/>
  <c r="H143" i="17"/>
  <c r="H100" i="17"/>
  <c r="H25" i="17"/>
  <c r="H15" i="17"/>
  <c r="H14" i="17"/>
  <c r="H42" i="17"/>
  <c r="H56" i="17"/>
  <c r="H43" i="17"/>
  <c r="H54" i="17"/>
  <c r="H180" i="17"/>
  <c r="H45" i="17"/>
  <c r="H2" i="17"/>
  <c r="H158" i="17"/>
  <c r="H126" i="17"/>
  <c r="H86" i="17"/>
  <c r="H117" i="17"/>
  <c r="H53" i="17"/>
  <c r="H168" i="17"/>
  <c r="H87" i="17"/>
  <c r="H84" i="17"/>
  <c r="H127" i="17"/>
  <c r="H22" i="17"/>
  <c r="H196" i="17"/>
  <c r="H97" i="17"/>
  <c r="H192" i="17"/>
  <c r="H145" i="17"/>
  <c r="H27" i="17"/>
  <c r="H96" i="17"/>
  <c r="H110" i="17"/>
  <c r="H74" i="17"/>
  <c r="H140" i="17"/>
  <c r="H154" i="17"/>
  <c r="H129" i="17"/>
  <c r="H119" i="17"/>
  <c r="H161" i="17"/>
  <c r="H58" i="17"/>
  <c r="H65" i="17"/>
  <c r="H34" i="17"/>
  <c r="H38" i="17"/>
  <c r="H132" i="17"/>
  <c r="H182" i="17"/>
  <c r="H67" i="17"/>
  <c r="H194" i="17"/>
  <c r="H112" i="17"/>
  <c r="H134" i="17"/>
  <c r="H76" i="17"/>
  <c r="H19" i="17"/>
  <c r="H7" i="17"/>
  <c r="H59" i="17"/>
  <c r="H159" i="17"/>
  <c r="H187" i="17"/>
  <c r="H32" i="17"/>
  <c r="H183" i="17"/>
  <c r="H148" i="17"/>
  <c r="H75" i="17"/>
  <c r="H185" i="17"/>
  <c r="H193" i="17"/>
  <c r="H4" i="17"/>
  <c r="H178" i="17"/>
  <c r="H142" i="17"/>
  <c r="H177" i="17"/>
  <c r="H47" i="17"/>
  <c r="H36" i="17"/>
  <c r="H30" i="17"/>
  <c r="H90" i="17"/>
  <c r="H167" i="17"/>
  <c r="H113" i="17"/>
  <c r="H78" i="17"/>
  <c r="H199" i="17"/>
  <c r="H31" i="17"/>
  <c r="H139" i="17"/>
  <c r="H79" i="17"/>
  <c r="H33" i="17"/>
  <c r="H153" i="17"/>
  <c r="H202" i="17"/>
  <c r="H88" i="17"/>
  <c r="H152" i="17"/>
  <c r="H171" i="17"/>
  <c r="H26" i="17"/>
  <c r="H83" i="17"/>
  <c r="H190" i="17"/>
  <c r="H200" i="17"/>
  <c r="H146" i="17"/>
  <c r="H49" i="17"/>
  <c r="H12" i="17"/>
  <c r="H122" i="17"/>
  <c r="H109" i="17"/>
  <c r="H73" i="17"/>
  <c r="H172" i="17"/>
  <c r="H111" i="17"/>
  <c r="H60" i="17"/>
  <c r="H157" i="17"/>
  <c r="H144" i="17"/>
  <c r="H5" i="17"/>
  <c r="H94" i="17"/>
  <c r="H198" i="17"/>
  <c r="H50" i="17"/>
  <c r="H133" i="17"/>
  <c r="H131" i="17"/>
  <c r="H63" i="17"/>
  <c r="H39" i="17"/>
  <c r="H37" i="17"/>
  <c r="H92" i="17"/>
  <c r="H116" i="17"/>
  <c r="H115" i="17"/>
  <c r="H135" i="17"/>
  <c r="H151" i="17"/>
  <c r="H184" i="17"/>
  <c r="H24" i="17"/>
  <c r="H35" i="17"/>
  <c r="H68" i="17"/>
  <c r="H72" i="17"/>
  <c r="H28" i="17"/>
  <c r="H55" i="17"/>
  <c r="H170" i="17"/>
  <c r="H81" i="17"/>
  <c r="H46" i="17"/>
  <c r="H61" i="17"/>
  <c r="H141" i="17"/>
  <c r="H93" i="17"/>
  <c r="H21" i="17"/>
  <c r="H197" i="17"/>
  <c r="H195" i="17"/>
  <c r="H41" i="17"/>
  <c r="H155" i="17"/>
  <c r="H181" i="17"/>
  <c r="H124" i="17"/>
  <c r="H164" i="17"/>
  <c r="H62" i="17"/>
  <c r="H23" i="17"/>
  <c r="H130" i="17"/>
  <c r="H125" i="17"/>
  <c r="H52" i="17"/>
  <c r="H9" i="17"/>
  <c r="H150" i="17"/>
  <c r="H3" i="17"/>
  <c r="H77" i="17"/>
  <c r="H10" i="17"/>
  <c r="H11" i="17"/>
  <c r="H147" i="17"/>
  <c r="H71" i="17"/>
  <c r="H29" i="17"/>
  <c r="H114" i="17"/>
  <c r="H174" i="17"/>
  <c r="H69" i="17"/>
  <c r="H70" i="17"/>
  <c r="H149" i="17"/>
  <c r="H66" i="17"/>
</calcChain>
</file>

<file path=xl/sharedStrings.xml><?xml version="1.0" encoding="utf-8"?>
<sst xmlns="http://schemas.openxmlformats.org/spreadsheetml/2006/main" count="87" uniqueCount="60">
  <si>
    <t>D A T E</t>
    <phoneticPr fontId="4" type="noConversion"/>
  </si>
  <si>
    <t>합계</t>
    <phoneticPr fontId="9" type="noConversion"/>
  </si>
  <si>
    <t>BAMLH0A0HYM2</t>
  </si>
  <si>
    <t>observation_date</t>
  </si>
  <si>
    <t>Frequency: Monthly</t>
  </si>
  <si>
    <t>ICE BofA US High Yield Index Option-Adjusted Spread, Percent, Monthly,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</si>
  <si>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</si>
  <si>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</si>
  <si>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</si>
  <si>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</si>
  <si>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</si>
  <si>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</si>
  <si>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BAMLC0A0CM</t>
  </si>
  <si>
    <t>ICE BofA US Corporate Index Option-Adjusted Spread, Percent, Monthly, Not Seasonally Adjusted</t>
  </si>
  <si>
    <t>US</t>
    <phoneticPr fontId="4" type="noConversion"/>
  </si>
  <si>
    <t>KRW/USD</t>
    <phoneticPr fontId="4" type="noConversion"/>
  </si>
  <si>
    <t>IN073</t>
    <phoneticPr fontId="4" type="noConversion"/>
  </si>
  <si>
    <t>Domestic Treasury 5 years</t>
    <phoneticPr fontId="4" type="noConversion"/>
  </si>
  <si>
    <t>Domestic Treasury 10 years</t>
    <phoneticPr fontId="4" type="noConversion"/>
  </si>
  <si>
    <t>US Treasury 5 years</t>
    <phoneticPr fontId="4" type="noConversion"/>
  </si>
  <si>
    <t>US Treasury 10 years</t>
    <phoneticPr fontId="4" type="noConversion"/>
  </si>
  <si>
    <t>KOR</t>
    <phoneticPr fontId="4" type="noConversion"/>
  </si>
  <si>
    <t>Domestic Treasury 3 years</t>
    <phoneticPr fontId="4" type="noConversion"/>
  </si>
  <si>
    <t>CD rate</t>
    <phoneticPr fontId="4" type="noConversion"/>
  </si>
  <si>
    <t>Dividend Growth</t>
    <phoneticPr fontId="4" type="noConversion"/>
  </si>
  <si>
    <t>DPS</t>
    <phoneticPr fontId="4" type="noConversion"/>
  </si>
  <si>
    <t>Price</t>
    <phoneticPr fontId="4" type="noConversion"/>
  </si>
  <si>
    <t>US CPI</t>
    <phoneticPr fontId="4" type="noConversion"/>
  </si>
  <si>
    <t>DPS(inflation-adjusted)</t>
    <phoneticPr fontId="4" type="noConversion"/>
  </si>
  <si>
    <t>Outstanding</t>
    <phoneticPr fontId="4" type="noConversion"/>
  </si>
  <si>
    <t>Treasury</t>
    <phoneticPr fontId="4" type="noConversion"/>
  </si>
  <si>
    <t>Corporate</t>
    <phoneticPr fontId="4" type="noConversion"/>
  </si>
  <si>
    <t>Treasury weight</t>
    <phoneticPr fontId="4" type="noConversion"/>
  </si>
  <si>
    <t>Date</t>
    <phoneticPr fontId="4" type="noConversion"/>
  </si>
  <si>
    <t>Global Equity</t>
  </si>
  <si>
    <t>Global Equity</t>
    <phoneticPr fontId="4" type="noConversion"/>
  </si>
  <si>
    <t>Domestic Equity</t>
  </si>
  <si>
    <t>Domestic Equity</t>
    <phoneticPr fontId="4" type="noConversion"/>
  </si>
  <si>
    <t>Global Corporate</t>
  </si>
  <si>
    <t>Global Corporate</t>
    <phoneticPr fontId="4" type="noConversion"/>
  </si>
  <si>
    <t>Global Treasury</t>
  </si>
  <si>
    <t>Global Treasury</t>
    <phoneticPr fontId="4" type="noConversion"/>
  </si>
  <si>
    <t>Domestic Corporate</t>
  </si>
  <si>
    <t>Domestic Corporate</t>
    <phoneticPr fontId="4" type="noConversion"/>
  </si>
  <si>
    <t>Domestic Treasury</t>
  </si>
  <si>
    <t>Domestic Treasury</t>
    <phoneticPr fontId="4" type="noConversion"/>
  </si>
  <si>
    <t>Total</t>
    <phoneticPr fontId="4" type="noConversion"/>
  </si>
  <si>
    <t>Last Price</t>
    <phoneticPr fontId="4" type="noConversion"/>
  </si>
  <si>
    <t>Dividend Yield</t>
    <phoneticPr fontId="4" type="noConversion"/>
  </si>
  <si>
    <t>Korea CPI</t>
    <phoneticPr fontId="4" type="noConversion"/>
  </si>
  <si>
    <t>Average</t>
    <phoneticPr fontId="9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</si>
  <si>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ension A</t>
    </r>
    <phoneticPr fontId="9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</si>
  <si>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ension B</t>
    </r>
    <phoneticPr fontId="9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</si>
  <si>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ension C</t>
    </r>
    <phoneticPr fontId="9" type="noConversion"/>
  </si>
  <si>
    <t>Domestic Equity</t>
    <phoneticPr fontId="9" type="noConversion"/>
  </si>
  <si>
    <t>Global Equity</t>
    <phoneticPr fontId="9" type="noConversion"/>
  </si>
  <si>
    <t>Global Fixed Income</t>
  </si>
  <si>
    <t>Global Fixed Income</t>
    <phoneticPr fontId="9" type="noConversion"/>
  </si>
  <si>
    <t>Domestic Income</t>
  </si>
  <si>
    <t>Domestic Income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</si>
</sst>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#,##0_ "/>
    <numFmt numFmtId="177" formatCode="#,##0.00_ "/>
    <numFmt numFmtId="178" formatCode="yyyy\-mm\-dd"/>
    <numFmt numFmtId="179" formatCode="yyyy/mm/dd;@"/>
    <numFmt numFmtId="180" formatCode="#,##0.000000_ "/>
    <numFmt numFmtId="181" formatCode="_(* #,##0.00_);_(* \(#,##0.00\);_(* &quot;-&quot;??_);_(@_)"/>
    <numFmt numFmtId="184" formatCode="#,##0.0_ "/>
    <numFmt numFmtId="188" formatCode="#,##0.00000_ "/>
    <numFmt numFmtId="189" formatCode="0_);[Red]\(0\)"/>
    <numFmt numFmtId="190" formatCode="#,##0.00_);[Red]\(#,##0.00\)"/>
    <numFmt numFmtId="191" formatCode="#,##0.000_ "/>
    <numFmt numFmtId="192" formatCode="0.000_);[Red]\(0.000\)"/>
    <numFmt numFmtId="193" formatCode="0.000_ "/>
    <numFmt numFmtId="194" formatCode="#,##0.0000_ "/>
  </numFmts>
  <fonts count="14">
    <font>
      <sz val="9"/>
      <color theme="1"/>
      <name val="나눔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나눔고딕"/>
      <family val="2"/>
      <charset val="129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Tahoma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7" fillId="0" borderId="0"/>
    <xf numFmtId="0" fontId="8" fillId="0" borderId="0"/>
    <xf numFmtId="181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>
      <alignment vertical="center"/>
    </xf>
    <xf numFmtId="0" fontId="6" fillId="0" borderId="0" xfId="3"/>
    <xf numFmtId="0" fontId="7" fillId="0" borderId="0" xfId="4" applyBorder="1" applyAlignment="1">
      <alignment horizontal="center"/>
    </xf>
    <xf numFmtId="0" fontId="7" fillId="0" borderId="0" xfId="4" applyBorder="1" applyAlignment="1">
      <alignment horizontal="center"/>
    </xf>
    <xf numFmtId="179" fontId="0" fillId="0" borderId="0" xfId="0" applyNumberFormat="1">
      <alignment vertical="center"/>
    </xf>
    <xf numFmtId="0" fontId="10" fillId="0" borderId="0" xfId="8">
      <alignment vertical="center"/>
    </xf>
    <xf numFmtId="178" fontId="6" fillId="0" borderId="0" xfId="3" applyNumberFormat="1"/>
    <xf numFmtId="2" fontId="6" fillId="0" borderId="0" xfId="3" applyNumberFormat="1"/>
    <xf numFmtId="0" fontId="11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179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2" borderId="3" xfId="0" applyNumberFormat="1" applyFill="1" applyBorder="1">
      <alignment vertical="center"/>
    </xf>
    <xf numFmtId="184" fontId="0" fillId="0" borderId="0" xfId="0" applyNumberFormat="1">
      <alignment vertical="center"/>
    </xf>
    <xf numFmtId="188" fontId="10" fillId="0" borderId="0" xfId="8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0" fillId="0" borderId="0" xfId="10">
      <alignment vertical="center"/>
    </xf>
    <xf numFmtId="14" fontId="6" fillId="0" borderId="0" xfId="3" applyNumberFormat="1"/>
    <xf numFmtId="14" fontId="0" fillId="2" borderId="0" xfId="0" applyNumberFormat="1" applyFill="1">
      <alignment vertical="center"/>
    </xf>
    <xf numFmtId="0" fontId="2" fillId="3" borderId="0" xfId="11" applyFill="1">
      <alignment vertical="center"/>
    </xf>
    <xf numFmtId="0" fontId="13" fillId="3" borderId="0" xfId="11" applyFont="1" applyFill="1">
      <alignment vertical="center"/>
    </xf>
    <xf numFmtId="0" fontId="2" fillId="0" borderId="0" xfId="11">
      <alignment vertical="center"/>
    </xf>
    <xf numFmtId="0" fontId="2" fillId="3" borderId="0" xfId="11" applyNumberFormat="1" applyFill="1">
      <alignment vertical="center"/>
    </xf>
    <xf numFmtId="191" fontId="2" fillId="3" borderId="0" xfId="11" applyNumberFormat="1" applyFill="1">
      <alignment vertical="center"/>
    </xf>
    <xf numFmtId="192" fontId="2" fillId="0" borderId="0" xfId="11" applyNumberFormat="1">
      <alignment vertical="center"/>
    </xf>
    <xf numFmtId="3" fontId="2" fillId="0" borderId="0" xfId="11" applyNumberFormat="1">
      <alignment vertical="center"/>
    </xf>
    <xf numFmtId="14" fontId="2" fillId="0" borderId="0" xfId="11" applyNumberFormat="1">
      <alignment vertical="center"/>
    </xf>
    <xf numFmtId="193" fontId="2" fillId="0" borderId="0" xfId="11" applyNumberFormat="1">
      <alignment vertical="center"/>
    </xf>
    <xf numFmtId="191" fontId="2" fillId="0" borderId="0" xfId="11" applyNumberFormat="1">
      <alignment vertical="center"/>
    </xf>
    <xf numFmtId="193" fontId="6" fillId="0" borderId="0" xfId="3" applyNumberFormat="1"/>
    <xf numFmtId="177" fontId="0" fillId="0" borderId="0" xfId="0" applyNumberFormat="1">
      <alignment vertical="center"/>
    </xf>
    <xf numFmtId="194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2" borderId="0" xfId="0" applyFill="1" applyBorder="1">
      <alignment vertical="center"/>
    </xf>
    <xf numFmtId="0" fontId="1" fillId="0" borderId="0" xfId="11" applyFont="1">
      <alignment vertical="center"/>
    </xf>
  </cellXfs>
  <cellStyles count="12">
    <cellStyle name="백분율 2" xfId="7"/>
    <cellStyle name="쉼표 2" xfId="6"/>
    <cellStyle name="표준" xfId="0" builtinId="0"/>
    <cellStyle name="표준 2" xfId="1"/>
    <cellStyle name="표준 2 2" xfId="5"/>
    <cellStyle name="표준 3" xfId="2"/>
    <cellStyle name="표준 4" xfId="3"/>
    <cellStyle name="표준 5" xfId="4"/>
    <cellStyle name="표준 6" xfId="9"/>
    <cellStyle name="표준 7" xfId="11"/>
    <cellStyle name="표준_expectation_raw" xfId="8"/>
    <cellStyle name="표준_expectation_raw_bond" xfId="1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7996"/>
  <sheetViews>
    <sheetView tabSelected="1" workbookViewId="0"/>
  </sheetViews>
  <sheetFormatPr defaultRowHeight="12"/>
  <cols>
    <col min="1" max="1" width="11" bestFit="1" customWidth="1"/>
    <col min="6" max="6" width="9.7109375" bestFit="1" customWidth="1"/>
  </cols>
  <sheetData>
    <row r="1" spans="1:17">
      <c r="B1" t="s">
        <v>17</v>
      </c>
      <c r="C1" t="s">
        <v>18</v>
      </c>
      <c r="D1" t="s">
        <v>19</v>
      </c>
      <c r="E1" t="s">
        <v>20</v>
      </c>
    </row>
    <row r="2" spans="1:17" ht="16.5">
      <c r="A2" s="17">
        <v>32171</v>
      </c>
      <c r="F2" s="18"/>
      <c r="G2" s="18"/>
      <c r="H2" s="18"/>
    </row>
    <row r="3" spans="1:17" ht="16.5">
      <c r="A3" s="17">
        <v>32202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7" ht="16.5">
      <c r="A4" s="17">
        <v>32233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16.5">
      <c r="A5" s="17">
        <v>32262</v>
      </c>
      <c r="F5" s="18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7" ht="16.5">
      <c r="A6" s="17">
        <v>32294</v>
      </c>
      <c r="F6" s="18"/>
      <c r="G6" s="34"/>
      <c r="H6" s="34"/>
    </row>
    <row r="7" spans="1:17" ht="16.5">
      <c r="A7" s="17">
        <v>32324</v>
      </c>
      <c r="F7" s="18"/>
      <c r="G7" s="34"/>
      <c r="H7" s="34"/>
    </row>
    <row r="8" spans="1:17" ht="16.5">
      <c r="A8" s="17">
        <v>32353</v>
      </c>
      <c r="F8" s="18"/>
      <c r="G8" s="34"/>
      <c r="H8" s="34"/>
    </row>
    <row r="9" spans="1:17" ht="16.5">
      <c r="A9" s="17">
        <v>32386</v>
      </c>
      <c r="F9" s="18"/>
      <c r="G9" s="34"/>
      <c r="H9" s="34"/>
    </row>
    <row r="10" spans="1:17" ht="16.5">
      <c r="A10" s="17">
        <v>32416</v>
      </c>
      <c r="F10" s="18"/>
      <c r="G10" s="34"/>
      <c r="H10" s="34"/>
    </row>
    <row r="11" spans="1:17" ht="16.5">
      <c r="A11" s="17">
        <v>32447</v>
      </c>
      <c r="F11" s="18"/>
      <c r="G11" s="34"/>
      <c r="H11" s="34"/>
    </row>
    <row r="12" spans="1:17" ht="16.5">
      <c r="A12" s="17">
        <v>32477</v>
      </c>
      <c r="F12" s="18"/>
      <c r="G12" s="34"/>
      <c r="H12" s="34"/>
    </row>
    <row r="13" spans="1:17" ht="16.5">
      <c r="A13" s="17">
        <v>32507</v>
      </c>
      <c r="F13" s="18"/>
      <c r="G13" s="34"/>
      <c r="H13" s="34"/>
    </row>
    <row r="14" spans="1:17" ht="16.5">
      <c r="A14" s="17">
        <v>32539</v>
      </c>
      <c r="F14" s="18"/>
      <c r="G14" s="34"/>
      <c r="H14" s="34"/>
    </row>
    <row r="15" spans="1:17" ht="16.5">
      <c r="A15" s="17">
        <v>32567</v>
      </c>
      <c r="F15" s="18"/>
      <c r="G15" s="34"/>
      <c r="H15" s="34"/>
    </row>
    <row r="16" spans="1:17" ht="16.5">
      <c r="A16" s="17">
        <v>32598</v>
      </c>
      <c r="F16" s="18"/>
      <c r="G16" s="34"/>
      <c r="H16" s="34"/>
    </row>
    <row r="17" spans="1:8" ht="16.5">
      <c r="A17" s="17">
        <v>32626</v>
      </c>
      <c r="F17" s="18"/>
      <c r="G17" s="34"/>
      <c r="H17" s="34"/>
    </row>
    <row r="18" spans="1:8" ht="16.5">
      <c r="A18" s="17">
        <v>32659</v>
      </c>
      <c r="F18" s="18"/>
      <c r="G18" s="34"/>
      <c r="H18" s="34"/>
    </row>
    <row r="19" spans="1:8" ht="16.5">
      <c r="A19" s="17">
        <v>32689</v>
      </c>
      <c r="F19" s="18"/>
      <c r="G19" s="34"/>
      <c r="H19" s="34"/>
    </row>
    <row r="20" spans="1:8" ht="16.5">
      <c r="A20" s="17">
        <v>32720</v>
      </c>
      <c r="F20" s="18"/>
      <c r="G20" s="34"/>
      <c r="H20" s="34"/>
    </row>
    <row r="21" spans="1:8" ht="16.5">
      <c r="A21" s="17">
        <v>32751</v>
      </c>
      <c r="F21" s="18"/>
      <c r="G21" s="34"/>
      <c r="H21" s="34"/>
    </row>
    <row r="22" spans="1:8" ht="16.5">
      <c r="A22" s="17">
        <v>32780</v>
      </c>
      <c r="F22" s="18"/>
      <c r="G22" s="34"/>
      <c r="H22" s="34"/>
    </row>
    <row r="23" spans="1:8" ht="16.5">
      <c r="A23" s="17">
        <v>32812</v>
      </c>
      <c r="F23" s="18"/>
      <c r="G23" s="34"/>
      <c r="H23" s="34"/>
    </row>
    <row r="24" spans="1:8" ht="16.5">
      <c r="A24" s="17">
        <v>32842</v>
      </c>
      <c r="F24" s="18"/>
      <c r="G24" s="34"/>
      <c r="H24" s="34"/>
    </row>
    <row r="25" spans="1:8" ht="16.5">
      <c r="A25" s="17">
        <v>32871</v>
      </c>
      <c r="F25" s="18"/>
      <c r="G25" s="34"/>
      <c r="H25" s="34"/>
    </row>
    <row r="26" spans="1:8" ht="16.5">
      <c r="A26" s="17">
        <v>32904</v>
      </c>
      <c r="D26">
        <v>8.35</v>
      </c>
      <c r="E26">
        <v>8.43</v>
      </c>
      <c r="F26" s="18"/>
      <c r="G26" s="34"/>
      <c r="H26" s="34"/>
    </row>
    <row r="27" spans="1:8" ht="16.5">
      <c r="A27" s="17">
        <v>32932</v>
      </c>
      <c r="D27">
        <v>8.44</v>
      </c>
      <c r="E27">
        <v>8.51</v>
      </c>
      <c r="F27" s="18"/>
      <c r="G27" s="34"/>
      <c r="H27" s="34"/>
    </row>
    <row r="28" spans="1:8" ht="16.5">
      <c r="A28" s="17">
        <v>32962</v>
      </c>
      <c r="D28">
        <v>8.65</v>
      </c>
      <c r="E28">
        <v>8.65</v>
      </c>
      <c r="F28" s="18"/>
      <c r="G28" s="34"/>
      <c r="H28" s="34"/>
    </row>
    <row r="29" spans="1:8" ht="16.5">
      <c r="A29" s="17">
        <v>32993</v>
      </c>
      <c r="D29">
        <v>9.0399999999999991</v>
      </c>
      <c r="E29">
        <v>9.0399999999999991</v>
      </c>
      <c r="F29" s="18"/>
      <c r="G29" s="34"/>
      <c r="H29" s="34"/>
    </row>
    <row r="30" spans="1:8" ht="16.5">
      <c r="A30" s="17">
        <v>33024</v>
      </c>
      <c r="D30">
        <v>8.56</v>
      </c>
      <c r="E30">
        <v>8.6</v>
      </c>
      <c r="F30" s="18"/>
      <c r="G30" s="34"/>
      <c r="H30" s="34"/>
    </row>
    <row r="31" spans="1:8" ht="16.5">
      <c r="A31" s="17">
        <v>33053</v>
      </c>
      <c r="D31">
        <v>8.35</v>
      </c>
      <c r="E31">
        <v>8.43</v>
      </c>
      <c r="F31" s="18"/>
      <c r="G31" s="34"/>
      <c r="H31" s="34"/>
    </row>
    <row r="32" spans="1:8" ht="16.5">
      <c r="A32" s="17">
        <v>33085</v>
      </c>
      <c r="D32">
        <v>8.1300000000000008</v>
      </c>
      <c r="E32">
        <v>8.36</v>
      </c>
      <c r="F32" s="18"/>
      <c r="G32" s="34"/>
      <c r="H32" s="34"/>
    </row>
    <row r="33" spans="1:8" ht="16.5">
      <c r="A33" s="17">
        <v>33116</v>
      </c>
      <c r="D33">
        <v>8.5</v>
      </c>
      <c r="E33">
        <v>8.86</v>
      </c>
      <c r="F33" s="18"/>
      <c r="G33" s="34"/>
      <c r="H33" s="34"/>
    </row>
    <row r="34" spans="1:8" ht="16.5">
      <c r="A34" s="17">
        <v>33144</v>
      </c>
      <c r="D34">
        <v>8.4700000000000006</v>
      </c>
      <c r="E34">
        <v>8.82</v>
      </c>
      <c r="F34" s="18"/>
      <c r="G34" s="34"/>
      <c r="H34" s="34"/>
    </row>
    <row r="35" spans="1:8" ht="16.5">
      <c r="A35" s="17">
        <v>33177</v>
      </c>
      <c r="D35">
        <v>8.24</v>
      </c>
      <c r="E35">
        <v>8.65</v>
      </c>
      <c r="F35" s="18"/>
      <c r="G35" s="34"/>
      <c r="H35" s="34"/>
    </row>
    <row r="36" spans="1:8" ht="16.5">
      <c r="A36" s="17">
        <v>33207</v>
      </c>
      <c r="D36">
        <v>7.91</v>
      </c>
      <c r="E36">
        <v>8.26</v>
      </c>
      <c r="F36" s="18"/>
      <c r="G36" s="34"/>
      <c r="H36" s="34"/>
    </row>
    <row r="37" spans="1:8" ht="16.5">
      <c r="A37" s="17">
        <v>33238</v>
      </c>
      <c r="D37">
        <v>7.68</v>
      </c>
      <c r="E37">
        <v>8.08</v>
      </c>
      <c r="F37" s="18"/>
      <c r="G37" s="34"/>
      <c r="H37" s="34"/>
    </row>
    <row r="38" spans="1:8" ht="16.5">
      <c r="A38" s="17">
        <v>33269</v>
      </c>
      <c r="D38">
        <v>7.62</v>
      </c>
      <c r="E38">
        <v>8.0299999999999994</v>
      </c>
      <c r="F38" s="18"/>
      <c r="G38" s="34"/>
      <c r="H38" s="34"/>
    </row>
    <row r="39" spans="1:8" ht="16.5">
      <c r="A39" s="17">
        <v>33297</v>
      </c>
      <c r="D39">
        <v>7.66</v>
      </c>
      <c r="E39">
        <v>8.02</v>
      </c>
      <c r="F39" s="18"/>
      <c r="G39" s="34"/>
      <c r="H39" s="34"/>
    </row>
    <row r="40" spans="1:8" ht="16.5">
      <c r="A40" s="17">
        <v>33326</v>
      </c>
      <c r="D40">
        <v>7.73</v>
      </c>
      <c r="E40">
        <v>8.0500000000000007</v>
      </c>
      <c r="F40" s="18"/>
      <c r="G40" s="34"/>
      <c r="H40" s="34"/>
    </row>
    <row r="41" spans="1:8" ht="16.5">
      <c r="A41" s="17">
        <v>33358</v>
      </c>
      <c r="D41">
        <v>7.63</v>
      </c>
      <c r="E41">
        <v>8.02</v>
      </c>
      <c r="F41" s="18"/>
      <c r="G41" s="34"/>
      <c r="H41" s="34"/>
    </row>
    <row r="42" spans="1:8" ht="16.5">
      <c r="A42" s="17">
        <v>33389</v>
      </c>
      <c r="D42">
        <v>7.69</v>
      </c>
      <c r="E42">
        <v>8.06</v>
      </c>
      <c r="F42" s="18"/>
      <c r="G42" s="34"/>
      <c r="H42" s="34"/>
    </row>
    <row r="43" spans="1:8" ht="16.5">
      <c r="A43" s="17">
        <v>33417</v>
      </c>
      <c r="D43">
        <v>7.9</v>
      </c>
      <c r="E43">
        <v>8.24</v>
      </c>
      <c r="F43" s="18"/>
      <c r="G43" s="34"/>
      <c r="H43" s="34"/>
    </row>
    <row r="44" spans="1:8" ht="16.5">
      <c r="A44" s="17">
        <v>33450</v>
      </c>
      <c r="D44">
        <v>7.77</v>
      </c>
      <c r="E44">
        <v>8.1999999999999993</v>
      </c>
      <c r="F44" s="18"/>
      <c r="G44" s="34"/>
      <c r="H44" s="34"/>
    </row>
    <row r="45" spans="1:8" ht="16.5">
      <c r="A45" s="17">
        <v>33480</v>
      </c>
      <c r="D45">
        <v>7.34</v>
      </c>
      <c r="E45">
        <v>7.82</v>
      </c>
      <c r="F45" s="18"/>
      <c r="G45" s="34"/>
      <c r="H45" s="34"/>
    </row>
    <row r="46" spans="1:8" ht="16.5">
      <c r="A46" s="17">
        <v>33511</v>
      </c>
      <c r="D46">
        <v>6.92</v>
      </c>
      <c r="E46">
        <v>7.47</v>
      </c>
      <c r="F46" s="18"/>
      <c r="G46" s="34"/>
      <c r="H46" s="34"/>
    </row>
    <row r="47" spans="1:8" ht="16.5">
      <c r="A47" s="17">
        <v>33542</v>
      </c>
      <c r="D47">
        <v>6.74</v>
      </c>
      <c r="E47">
        <v>7.47</v>
      </c>
      <c r="F47" s="18"/>
      <c r="G47" s="34"/>
      <c r="H47" s="34"/>
    </row>
    <row r="48" spans="1:8" ht="16.5">
      <c r="A48" s="17">
        <v>33571</v>
      </c>
      <c r="D48">
        <v>6.48</v>
      </c>
      <c r="E48">
        <v>7.38</v>
      </c>
      <c r="F48" s="18"/>
      <c r="G48" s="34"/>
      <c r="H48" s="34"/>
    </row>
    <row r="49" spans="1:8" ht="16.5">
      <c r="A49" s="17">
        <v>33603</v>
      </c>
      <c r="D49">
        <v>5.93</v>
      </c>
      <c r="E49">
        <v>6.71</v>
      </c>
      <c r="F49" s="18"/>
      <c r="G49" s="34"/>
      <c r="H49" s="34"/>
    </row>
    <row r="50" spans="1:8" ht="16.5">
      <c r="A50" s="17">
        <v>33634</v>
      </c>
      <c r="D50">
        <v>6.44</v>
      </c>
      <c r="E50">
        <v>7.31</v>
      </c>
      <c r="F50" s="18"/>
      <c r="G50" s="34"/>
      <c r="H50" s="34"/>
    </row>
    <row r="51" spans="1:8" ht="16.5">
      <c r="A51" s="17">
        <v>33662</v>
      </c>
      <c r="D51">
        <v>6.58</v>
      </c>
      <c r="E51">
        <v>7.27</v>
      </c>
      <c r="F51" s="18"/>
      <c r="G51" s="34"/>
      <c r="H51" s="34"/>
    </row>
    <row r="52" spans="1:8" ht="16.5">
      <c r="A52" s="17">
        <v>33694</v>
      </c>
      <c r="D52">
        <v>6.94</v>
      </c>
      <c r="E52">
        <v>7.54</v>
      </c>
      <c r="F52" s="18"/>
      <c r="G52" s="34"/>
      <c r="H52" s="34"/>
    </row>
    <row r="53" spans="1:8" ht="16.5">
      <c r="A53" s="17">
        <v>33724</v>
      </c>
      <c r="D53">
        <v>6.91</v>
      </c>
      <c r="E53">
        <v>7.61</v>
      </c>
      <c r="F53" s="18"/>
      <c r="G53" s="34"/>
      <c r="H53" s="34"/>
    </row>
    <row r="54" spans="1:8" ht="16.5">
      <c r="A54" s="17">
        <v>33753</v>
      </c>
      <c r="D54">
        <v>6.61</v>
      </c>
      <c r="E54">
        <v>7.33</v>
      </c>
      <c r="F54" s="18"/>
      <c r="G54" s="34"/>
      <c r="H54" s="34"/>
    </row>
    <row r="55" spans="1:8" ht="16.5">
      <c r="A55" s="17">
        <v>33785</v>
      </c>
      <c r="D55">
        <v>6.29</v>
      </c>
      <c r="E55">
        <v>7.14</v>
      </c>
      <c r="F55" s="18"/>
      <c r="G55" s="34"/>
      <c r="H55" s="34"/>
    </row>
    <row r="56" spans="1:8" ht="16.5">
      <c r="A56" s="17">
        <v>33816</v>
      </c>
      <c r="D56">
        <v>5.84</v>
      </c>
      <c r="E56">
        <v>6.72</v>
      </c>
      <c r="F56" s="18"/>
      <c r="G56" s="34"/>
      <c r="H56" s="34"/>
    </row>
    <row r="57" spans="1:8" ht="16.5">
      <c r="A57" s="17">
        <v>33847</v>
      </c>
      <c r="D57">
        <v>5.6</v>
      </c>
      <c r="E57">
        <v>6.62</v>
      </c>
      <c r="F57" s="18"/>
      <c r="G57" s="34"/>
      <c r="H57" s="34"/>
    </row>
    <row r="58" spans="1:8" ht="16.5">
      <c r="A58" s="17">
        <v>33877</v>
      </c>
      <c r="D58">
        <v>5.33</v>
      </c>
      <c r="E58">
        <v>6.37</v>
      </c>
      <c r="F58" s="18"/>
      <c r="G58" s="34"/>
      <c r="H58" s="34"/>
    </row>
    <row r="59" spans="1:8" ht="16.5">
      <c r="A59" s="17">
        <v>33907</v>
      </c>
      <c r="D59">
        <v>5.9</v>
      </c>
      <c r="E59">
        <v>6.8</v>
      </c>
      <c r="F59" s="18"/>
      <c r="G59" s="34"/>
      <c r="H59" s="34"/>
    </row>
    <row r="60" spans="1:8" ht="16.5">
      <c r="A60" s="17">
        <v>33938</v>
      </c>
      <c r="D60">
        <v>6.23</v>
      </c>
      <c r="E60">
        <v>6.95</v>
      </c>
      <c r="F60" s="18"/>
      <c r="G60" s="34"/>
      <c r="H60" s="34"/>
    </row>
    <row r="61" spans="1:8" ht="16.5">
      <c r="A61" s="17">
        <v>33969</v>
      </c>
      <c r="D61">
        <v>6.04</v>
      </c>
      <c r="E61">
        <v>6.7</v>
      </c>
      <c r="F61" s="18"/>
      <c r="G61" s="34"/>
      <c r="H61" s="34"/>
    </row>
    <row r="62" spans="1:8" ht="16.5">
      <c r="A62" s="17">
        <v>33998</v>
      </c>
      <c r="D62">
        <v>5.57</v>
      </c>
      <c r="E62">
        <v>6.39</v>
      </c>
      <c r="F62" s="18"/>
      <c r="G62" s="34"/>
      <c r="H62" s="34"/>
    </row>
    <row r="63" spans="1:8" ht="16.5">
      <c r="A63" s="17">
        <v>34026</v>
      </c>
      <c r="D63">
        <v>5.21</v>
      </c>
      <c r="E63">
        <v>6.03</v>
      </c>
      <c r="F63" s="18"/>
      <c r="G63" s="34"/>
      <c r="H63" s="34"/>
    </row>
    <row r="64" spans="1:8" ht="16.5">
      <c r="A64" s="17">
        <v>34059</v>
      </c>
      <c r="D64">
        <v>5.24</v>
      </c>
      <c r="E64">
        <v>6.03</v>
      </c>
      <c r="F64" s="18"/>
      <c r="G64" s="34"/>
      <c r="H64" s="34"/>
    </row>
    <row r="65" spans="1:8" ht="16.5">
      <c r="A65" s="17">
        <v>34089</v>
      </c>
      <c r="D65">
        <v>5.14</v>
      </c>
      <c r="E65">
        <v>6.05</v>
      </c>
      <c r="F65" s="18"/>
      <c r="G65" s="34"/>
      <c r="H65" s="34"/>
    </row>
    <row r="66" spans="1:8" ht="16.5">
      <c r="A66" s="17">
        <v>34120</v>
      </c>
      <c r="D66">
        <v>5.37</v>
      </c>
      <c r="E66">
        <v>6.16</v>
      </c>
      <c r="F66" s="18"/>
      <c r="G66" s="34"/>
      <c r="H66" s="34"/>
    </row>
    <row r="67" spans="1:8" ht="16.5">
      <c r="A67" s="17">
        <v>34150</v>
      </c>
      <c r="D67">
        <v>5.05</v>
      </c>
      <c r="E67">
        <v>5.8</v>
      </c>
      <c r="F67" s="18"/>
      <c r="G67" s="34"/>
      <c r="H67" s="34"/>
    </row>
    <row r="68" spans="1:8" ht="16.5">
      <c r="A68" s="17">
        <v>34180</v>
      </c>
      <c r="D68">
        <v>5.16</v>
      </c>
      <c r="E68">
        <v>5.83</v>
      </c>
      <c r="F68" s="18"/>
      <c r="G68" s="34"/>
      <c r="H68" s="34"/>
    </row>
    <row r="69" spans="1:8" ht="16.5">
      <c r="A69" s="17">
        <v>34212</v>
      </c>
      <c r="D69">
        <v>4.8</v>
      </c>
      <c r="E69">
        <v>5.45</v>
      </c>
      <c r="F69" s="18"/>
      <c r="G69" s="34"/>
      <c r="H69" s="34"/>
    </row>
    <row r="70" spans="1:8" ht="16.5">
      <c r="A70" s="17">
        <v>34242</v>
      </c>
      <c r="D70">
        <v>4.79</v>
      </c>
      <c r="E70">
        <v>5.4</v>
      </c>
      <c r="F70" s="18"/>
      <c r="G70" s="34"/>
      <c r="H70" s="34"/>
    </row>
    <row r="71" spans="1:8" ht="16.5">
      <c r="A71" s="17">
        <v>34271</v>
      </c>
      <c r="D71">
        <v>4.83</v>
      </c>
      <c r="E71">
        <v>5.43</v>
      </c>
      <c r="F71" s="18"/>
      <c r="G71" s="34"/>
      <c r="H71" s="34"/>
    </row>
    <row r="72" spans="1:8" ht="16.5">
      <c r="A72" s="17">
        <v>34303</v>
      </c>
      <c r="D72">
        <v>5.15</v>
      </c>
      <c r="E72">
        <v>5.83</v>
      </c>
      <c r="F72" s="18"/>
      <c r="G72" s="34"/>
      <c r="H72" s="34"/>
    </row>
    <row r="73" spans="1:8" ht="16.5">
      <c r="A73" s="17">
        <v>34334</v>
      </c>
      <c r="D73">
        <v>5.21</v>
      </c>
      <c r="E73">
        <v>5.83</v>
      </c>
      <c r="F73" s="18"/>
      <c r="G73" s="34"/>
      <c r="H73" s="34"/>
    </row>
    <row r="74" spans="1:8" ht="16.5">
      <c r="A74" s="17">
        <v>34365</v>
      </c>
      <c r="D74">
        <v>5.0199999999999996</v>
      </c>
      <c r="E74">
        <v>5.7</v>
      </c>
      <c r="F74" s="18"/>
      <c r="G74" s="34"/>
      <c r="H74" s="34"/>
    </row>
    <row r="75" spans="1:8" ht="16.5">
      <c r="A75" s="17">
        <v>34393</v>
      </c>
      <c r="D75">
        <v>5.6</v>
      </c>
      <c r="E75">
        <v>6.15</v>
      </c>
      <c r="F75" s="18"/>
      <c r="G75" s="34"/>
      <c r="H75" s="34"/>
    </row>
    <row r="76" spans="1:8" ht="16.5">
      <c r="A76" s="17">
        <v>34424</v>
      </c>
      <c r="D76">
        <v>6.23</v>
      </c>
      <c r="E76">
        <v>6.77</v>
      </c>
      <c r="F76" s="18"/>
      <c r="G76" s="34"/>
      <c r="H76" s="34"/>
    </row>
    <row r="77" spans="1:8" ht="16.5">
      <c r="A77" s="17">
        <v>34453</v>
      </c>
      <c r="D77">
        <v>6.64</v>
      </c>
      <c r="E77">
        <v>7.06</v>
      </c>
      <c r="F77" s="18"/>
      <c r="G77" s="34"/>
      <c r="H77" s="34"/>
    </row>
    <row r="78" spans="1:8" ht="16.5">
      <c r="A78" s="17">
        <v>34485</v>
      </c>
      <c r="D78">
        <v>6.77</v>
      </c>
      <c r="E78">
        <v>7.17</v>
      </c>
      <c r="F78" s="18"/>
      <c r="G78" s="34"/>
      <c r="H78" s="34"/>
    </row>
    <row r="79" spans="1:8" ht="16.5">
      <c r="A79" s="17">
        <v>34515</v>
      </c>
      <c r="D79">
        <v>6.97</v>
      </c>
      <c r="E79">
        <v>7.34</v>
      </c>
      <c r="F79" s="18"/>
      <c r="G79" s="34"/>
      <c r="H79" s="34"/>
    </row>
    <row r="80" spans="1:8" ht="16.5">
      <c r="A80" s="17">
        <v>34544</v>
      </c>
      <c r="D80">
        <v>6.73</v>
      </c>
      <c r="E80">
        <v>7.12</v>
      </c>
      <c r="F80" s="18"/>
      <c r="G80" s="34"/>
      <c r="H80" s="34"/>
    </row>
    <row r="81" spans="1:8" ht="16.5">
      <c r="A81" s="17">
        <v>34577</v>
      </c>
      <c r="D81">
        <v>6.81</v>
      </c>
      <c r="E81">
        <v>7.19</v>
      </c>
      <c r="F81" s="18"/>
      <c r="G81" s="34"/>
      <c r="H81" s="34"/>
    </row>
    <row r="82" spans="1:8" ht="16.5">
      <c r="A82" s="17">
        <v>34607</v>
      </c>
      <c r="D82">
        <v>7.28</v>
      </c>
      <c r="E82">
        <v>7.62</v>
      </c>
      <c r="F82" s="18"/>
      <c r="G82" s="34"/>
      <c r="H82" s="34"/>
    </row>
    <row r="83" spans="1:8" ht="16.5">
      <c r="A83" s="17">
        <v>34638</v>
      </c>
      <c r="D83">
        <v>7.48</v>
      </c>
      <c r="E83">
        <v>7.81</v>
      </c>
      <c r="F83" s="18"/>
      <c r="G83" s="34"/>
      <c r="H83" s="34"/>
    </row>
    <row r="84" spans="1:8" ht="16.5">
      <c r="A84" s="17">
        <v>34668</v>
      </c>
      <c r="D84">
        <v>7.79</v>
      </c>
      <c r="E84">
        <v>7.91</v>
      </c>
      <c r="F84" s="18"/>
      <c r="G84" s="34"/>
      <c r="H84" s="34"/>
    </row>
    <row r="85" spans="1:8" ht="16.5">
      <c r="A85" s="17">
        <v>34698</v>
      </c>
      <c r="D85">
        <v>7.83</v>
      </c>
      <c r="E85">
        <v>7.84</v>
      </c>
      <c r="F85" s="18"/>
      <c r="G85" s="34"/>
      <c r="H85" s="34"/>
    </row>
    <row r="86" spans="1:8" ht="16.5">
      <c r="A86" s="17">
        <v>34730</v>
      </c>
      <c r="D86">
        <v>7.54</v>
      </c>
      <c r="E86">
        <v>7.6</v>
      </c>
      <c r="F86" s="18"/>
      <c r="G86" s="34"/>
      <c r="H86" s="34"/>
    </row>
    <row r="87" spans="1:8" ht="16.5">
      <c r="A87" s="17">
        <v>34758</v>
      </c>
      <c r="D87">
        <v>7.06</v>
      </c>
      <c r="E87">
        <v>7.22</v>
      </c>
      <c r="F87" s="18"/>
      <c r="G87" s="34"/>
      <c r="H87" s="34"/>
    </row>
    <row r="88" spans="1:8" ht="16.5">
      <c r="A88" s="17">
        <v>34789</v>
      </c>
      <c r="D88">
        <v>7.08</v>
      </c>
      <c r="E88">
        <v>7.2</v>
      </c>
      <c r="F88" s="18"/>
      <c r="G88" s="34"/>
      <c r="H88" s="34"/>
    </row>
    <row r="89" spans="1:8" ht="16.5">
      <c r="A89" s="17">
        <v>34817</v>
      </c>
      <c r="D89">
        <v>6.88</v>
      </c>
      <c r="E89">
        <v>7.07</v>
      </c>
      <c r="F89" s="18"/>
      <c r="G89" s="34"/>
      <c r="H89" s="34"/>
    </row>
    <row r="90" spans="1:8" ht="16.5">
      <c r="A90" s="17">
        <v>34850</v>
      </c>
      <c r="D90">
        <v>6.08</v>
      </c>
      <c r="E90">
        <v>6.3</v>
      </c>
      <c r="F90" s="18"/>
      <c r="G90" s="34"/>
      <c r="H90" s="34"/>
    </row>
    <row r="91" spans="1:8" ht="16.5">
      <c r="A91" s="17">
        <v>34880</v>
      </c>
      <c r="D91">
        <v>5.98</v>
      </c>
      <c r="E91">
        <v>6.21</v>
      </c>
      <c r="F91" s="18"/>
      <c r="G91" s="34"/>
      <c r="H91" s="34"/>
    </row>
    <row r="92" spans="1:8" ht="16.5">
      <c r="A92" s="17">
        <v>34911</v>
      </c>
      <c r="D92">
        <v>6.16</v>
      </c>
      <c r="E92">
        <v>6.45</v>
      </c>
      <c r="F92" s="18"/>
      <c r="G92" s="34"/>
      <c r="H92" s="34"/>
    </row>
    <row r="93" spans="1:8" ht="16.5">
      <c r="A93" s="17">
        <v>34942</v>
      </c>
      <c r="D93">
        <v>6.07</v>
      </c>
      <c r="E93">
        <v>6.28</v>
      </c>
      <c r="F93" s="18"/>
      <c r="G93" s="34"/>
      <c r="H93" s="34"/>
    </row>
    <row r="94" spans="1:8" ht="16.5">
      <c r="A94" s="17">
        <v>34971</v>
      </c>
      <c r="D94">
        <v>6.01</v>
      </c>
      <c r="E94">
        <v>6.17</v>
      </c>
      <c r="F94" s="18"/>
      <c r="G94" s="34"/>
      <c r="H94" s="34"/>
    </row>
    <row r="95" spans="1:8" ht="16.5">
      <c r="A95" s="17">
        <v>35003</v>
      </c>
      <c r="D95">
        <v>5.81</v>
      </c>
      <c r="E95">
        <v>6.03</v>
      </c>
      <c r="F95" s="18"/>
      <c r="G95" s="34"/>
      <c r="H95" s="34"/>
    </row>
    <row r="96" spans="1:8" ht="16.5">
      <c r="A96" s="17">
        <v>35033</v>
      </c>
      <c r="D96">
        <v>5.53</v>
      </c>
      <c r="E96">
        <v>5.76</v>
      </c>
      <c r="F96" s="18"/>
      <c r="G96" s="34"/>
      <c r="H96" s="34"/>
    </row>
    <row r="97" spans="1:8" ht="16.5">
      <c r="A97" s="17">
        <v>35062</v>
      </c>
      <c r="D97">
        <v>5.38</v>
      </c>
      <c r="E97">
        <v>5.58</v>
      </c>
      <c r="F97" s="18"/>
      <c r="G97" s="34"/>
      <c r="H97" s="34"/>
    </row>
    <row r="98" spans="1:8" ht="16.5">
      <c r="A98" s="17">
        <v>35095</v>
      </c>
      <c r="D98">
        <v>5.25</v>
      </c>
      <c r="E98">
        <v>5.6</v>
      </c>
      <c r="F98" s="18"/>
      <c r="G98" s="34"/>
      <c r="H98" s="34"/>
    </row>
    <row r="99" spans="1:8" ht="16.5">
      <c r="A99" s="17">
        <v>35124</v>
      </c>
      <c r="D99">
        <v>5.73</v>
      </c>
      <c r="E99">
        <v>6.13</v>
      </c>
      <c r="F99" s="18"/>
      <c r="G99" s="34"/>
      <c r="H99" s="34"/>
    </row>
    <row r="100" spans="1:8" ht="16.5">
      <c r="A100" s="17">
        <v>35153</v>
      </c>
      <c r="D100">
        <v>6.1</v>
      </c>
      <c r="E100">
        <v>6.34</v>
      </c>
      <c r="F100" s="18"/>
      <c r="G100" s="34"/>
      <c r="H100" s="34"/>
    </row>
    <row r="101" spans="1:8" ht="16.5">
      <c r="A101" s="17">
        <v>35185</v>
      </c>
      <c r="D101">
        <v>6.4</v>
      </c>
      <c r="E101">
        <v>6.66</v>
      </c>
      <c r="F101" s="18"/>
      <c r="G101" s="34"/>
      <c r="H101" s="34"/>
    </row>
    <row r="102" spans="1:8" ht="16.5">
      <c r="A102" s="17">
        <v>35216</v>
      </c>
      <c r="D102">
        <v>6.64</v>
      </c>
      <c r="E102">
        <v>6.85</v>
      </c>
      <c r="F102" s="18"/>
      <c r="G102" s="34"/>
      <c r="H102" s="34"/>
    </row>
    <row r="103" spans="1:8" ht="16.5">
      <c r="A103" s="17">
        <v>35244</v>
      </c>
      <c r="D103">
        <v>6.47</v>
      </c>
      <c r="E103">
        <v>6.73</v>
      </c>
      <c r="F103" s="18"/>
      <c r="G103" s="34"/>
      <c r="H103" s="34"/>
    </row>
    <row r="104" spans="1:8" ht="16.5">
      <c r="A104" s="17">
        <v>35277</v>
      </c>
      <c r="D104">
        <v>6.57</v>
      </c>
      <c r="E104">
        <v>6.8</v>
      </c>
      <c r="F104" s="18"/>
      <c r="G104" s="34"/>
      <c r="H104" s="34"/>
    </row>
    <row r="105" spans="1:8" ht="16.5">
      <c r="A105" s="17">
        <v>35307</v>
      </c>
      <c r="D105">
        <v>6.73</v>
      </c>
      <c r="E105">
        <v>6.96</v>
      </c>
      <c r="F105" s="18"/>
      <c r="G105" s="34"/>
      <c r="H105" s="34"/>
    </row>
    <row r="106" spans="1:8" ht="16.5">
      <c r="A106" s="17">
        <v>35338</v>
      </c>
      <c r="D106">
        <v>6.46</v>
      </c>
      <c r="E106">
        <v>6.72</v>
      </c>
      <c r="F106" s="18"/>
      <c r="G106" s="34"/>
      <c r="H106" s="34"/>
    </row>
    <row r="107" spans="1:8" ht="16.5">
      <c r="A107" s="17">
        <v>35369</v>
      </c>
      <c r="D107">
        <v>6.1</v>
      </c>
      <c r="E107">
        <v>6.37</v>
      </c>
      <c r="F107" s="18"/>
      <c r="G107" s="34"/>
      <c r="H107" s="34"/>
    </row>
    <row r="108" spans="1:8" ht="16.5">
      <c r="A108" s="17">
        <v>35398</v>
      </c>
      <c r="D108">
        <v>5.84</v>
      </c>
      <c r="E108">
        <v>6.06</v>
      </c>
      <c r="F108" s="18"/>
      <c r="G108" s="34"/>
      <c r="H108" s="34"/>
    </row>
    <row r="109" spans="1:8" ht="16.5">
      <c r="A109" s="17">
        <v>35430</v>
      </c>
      <c r="D109">
        <v>6.21</v>
      </c>
      <c r="E109">
        <v>6.43</v>
      </c>
      <c r="F109" s="18"/>
      <c r="G109" s="34"/>
      <c r="H109" s="34"/>
    </row>
    <row r="110" spans="1:8" ht="16.5">
      <c r="A110" s="17">
        <v>35461</v>
      </c>
      <c r="D110">
        <v>6.26</v>
      </c>
      <c r="E110">
        <v>6.53</v>
      </c>
      <c r="F110" s="18"/>
      <c r="G110" s="34"/>
      <c r="H110" s="34"/>
    </row>
    <row r="111" spans="1:8" ht="16.5">
      <c r="A111" s="17">
        <v>35489</v>
      </c>
      <c r="D111">
        <v>6.39</v>
      </c>
      <c r="E111">
        <v>6.56</v>
      </c>
      <c r="F111" s="18"/>
      <c r="G111" s="34"/>
      <c r="H111" s="34"/>
    </row>
    <row r="112" spans="1:8" ht="16.5">
      <c r="A112" s="17">
        <v>35520</v>
      </c>
      <c r="D112">
        <v>6.77</v>
      </c>
      <c r="E112">
        <v>6.92</v>
      </c>
      <c r="F112" s="18"/>
      <c r="G112" s="34"/>
      <c r="H112" s="34"/>
    </row>
    <row r="113" spans="1:8" ht="16.5">
      <c r="A113" s="17">
        <v>35550</v>
      </c>
      <c r="D113">
        <v>6.57</v>
      </c>
      <c r="E113">
        <v>6.72</v>
      </c>
      <c r="F113" s="18"/>
      <c r="G113" s="34"/>
      <c r="H113" s="34"/>
    </row>
    <row r="114" spans="1:8" ht="16.5">
      <c r="A114" s="17">
        <v>35580</v>
      </c>
      <c r="D114">
        <v>6.51</v>
      </c>
      <c r="E114">
        <v>6.67</v>
      </c>
      <c r="F114" s="18"/>
      <c r="G114" s="34"/>
      <c r="H114" s="34"/>
    </row>
    <row r="115" spans="1:8" ht="16.5">
      <c r="A115" s="17">
        <v>35611</v>
      </c>
      <c r="D115">
        <v>6.4</v>
      </c>
      <c r="E115">
        <v>6.51</v>
      </c>
      <c r="F115" s="18"/>
      <c r="G115" s="34"/>
      <c r="H115" s="34"/>
    </row>
    <row r="116" spans="1:8" ht="16.5">
      <c r="A116" s="17">
        <v>35642</v>
      </c>
      <c r="D116">
        <v>5.9</v>
      </c>
      <c r="E116">
        <v>6.02</v>
      </c>
      <c r="F116" s="18"/>
      <c r="G116" s="34"/>
      <c r="H116" s="34"/>
    </row>
    <row r="117" spans="1:8" ht="16.5">
      <c r="A117" s="17">
        <v>35671</v>
      </c>
      <c r="D117">
        <v>6.22</v>
      </c>
      <c r="E117">
        <v>6.34</v>
      </c>
      <c r="F117" s="18"/>
      <c r="G117" s="34"/>
      <c r="H117" s="34"/>
    </row>
    <row r="118" spans="1:8" ht="16.5">
      <c r="A118" s="17">
        <v>35703</v>
      </c>
      <c r="D118">
        <v>6</v>
      </c>
      <c r="E118">
        <v>6.12</v>
      </c>
      <c r="F118" s="18"/>
      <c r="G118" s="34"/>
      <c r="H118" s="34"/>
    </row>
    <row r="119" spans="1:8" ht="16.5">
      <c r="A119" s="17">
        <v>35734</v>
      </c>
      <c r="D119">
        <v>5.72</v>
      </c>
      <c r="E119">
        <v>5.84</v>
      </c>
      <c r="F119" s="18"/>
      <c r="G119" s="34"/>
      <c r="H119" s="34"/>
    </row>
    <row r="120" spans="1:8" ht="16.5">
      <c r="A120" s="17">
        <v>35762</v>
      </c>
      <c r="D120">
        <v>5.83</v>
      </c>
      <c r="E120">
        <v>5.86</v>
      </c>
      <c r="F120" s="18"/>
      <c r="G120" s="34"/>
      <c r="H120" s="34"/>
    </row>
    <row r="121" spans="1:8" ht="16.5">
      <c r="A121" s="17">
        <v>35795</v>
      </c>
      <c r="D121">
        <v>5.71</v>
      </c>
      <c r="E121">
        <v>5.75</v>
      </c>
      <c r="F121" s="18"/>
      <c r="G121" s="34"/>
      <c r="H121" s="34"/>
    </row>
    <row r="122" spans="1:8" ht="16.5">
      <c r="A122" s="17">
        <v>35825</v>
      </c>
      <c r="D122">
        <v>5.39</v>
      </c>
      <c r="E122">
        <v>5.53</v>
      </c>
      <c r="F122" s="18"/>
      <c r="G122" s="34"/>
      <c r="H122" s="34"/>
    </row>
    <row r="123" spans="1:8" ht="16.5">
      <c r="A123" s="17">
        <v>35853</v>
      </c>
      <c r="D123">
        <v>5.59</v>
      </c>
      <c r="E123">
        <v>5.62</v>
      </c>
      <c r="F123" s="18"/>
      <c r="G123" s="34"/>
      <c r="H123" s="34"/>
    </row>
    <row r="124" spans="1:8" ht="16.5">
      <c r="A124" s="17">
        <v>35885</v>
      </c>
      <c r="D124">
        <v>5.64</v>
      </c>
      <c r="E124">
        <v>5.67</v>
      </c>
      <c r="F124" s="18"/>
      <c r="G124" s="34"/>
      <c r="H124" s="34"/>
    </row>
    <row r="125" spans="1:8" ht="16.5">
      <c r="A125" s="17">
        <v>35915</v>
      </c>
      <c r="D125">
        <v>5.65</v>
      </c>
      <c r="E125">
        <v>5.68</v>
      </c>
      <c r="F125" s="18"/>
      <c r="G125" s="34"/>
      <c r="H125" s="34"/>
    </row>
    <row r="126" spans="1:8" ht="16.5">
      <c r="A126" s="17">
        <v>35944</v>
      </c>
      <c r="D126">
        <v>5.56</v>
      </c>
      <c r="E126">
        <v>5.56</v>
      </c>
      <c r="F126" s="18"/>
      <c r="G126" s="34"/>
      <c r="H126" s="34"/>
    </row>
    <row r="127" spans="1:8" ht="16.5">
      <c r="A127" s="17">
        <v>35976</v>
      </c>
      <c r="D127">
        <v>5.47</v>
      </c>
      <c r="E127">
        <v>5.44</v>
      </c>
      <c r="F127" s="18"/>
      <c r="G127" s="34"/>
      <c r="H127" s="34"/>
    </row>
    <row r="128" spans="1:8" ht="16.5">
      <c r="A128" s="17">
        <v>36007</v>
      </c>
      <c r="D128">
        <v>5.52</v>
      </c>
      <c r="E128">
        <v>5.5</v>
      </c>
      <c r="F128" s="18"/>
      <c r="G128" s="34"/>
      <c r="H128" s="34"/>
    </row>
    <row r="129" spans="1:8" ht="16.5">
      <c r="A129" s="17">
        <v>36038</v>
      </c>
      <c r="D129">
        <v>4.91</v>
      </c>
      <c r="E129">
        <v>5.05</v>
      </c>
      <c r="F129" s="18"/>
      <c r="G129" s="34"/>
      <c r="H129" s="34"/>
    </row>
    <row r="130" spans="1:8" ht="16.5">
      <c r="A130" s="17">
        <v>36068</v>
      </c>
      <c r="D130">
        <v>4.2300000000000004</v>
      </c>
      <c r="E130">
        <v>4.4400000000000004</v>
      </c>
      <c r="F130" s="18"/>
      <c r="G130" s="34"/>
      <c r="H130" s="34"/>
    </row>
    <row r="131" spans="1:8" ht="16.5">
      <c r="A131" s="17">
        <v>36098</v>
      </c>
      <c r="D131">
        <v>4.24</v>
      </c>
      <c r="E131">
        <v>4.6399999999999997</v>
      </c>
      <c r="F131" s="18"/>
      <c r="G131" s="34"/>
      <c r="H131" s="34"/>
    </row>
    <row r="132" spans="1:8" ht="16.5">
      <c r="A132" s="17">
        <v>36129</v>
      </c>
      <c r="D132">
        <v>4.51</v>
      </c>
      <c r="E132">
        <v>4.74</v>
      </c>
      <c r="F132" s="18"/>
      <c r="G132" s="34"/>
      <c r="H132" s="34"/>
    </row>
    <row r="133" spans="1:8" ht="16.5">
      <c r="A133" s="17">
        <v>36160</v>
      </c>
      <c r="D133">
        <v>4.5599999999999996</v>
      </c>
      <c r="E133">
        <v>4.6500000000000004</v>
      </c>
      <c r="F133" s="18"/>
      <c r="G133" s="34"/>
      <c r="H133" s="34"/>
    </row>
    <row r="134" spans="1:8" ht="16.5">
      <c r="A134" s="17">
        <v>36189</v>
      </c>
      <c r="D134">
        <v>4.55</v>
      </c>
      <c r="E134">
        <v>4.66</v>
      </c>
      <c r="F134" s="18"/>
      <c r="G134" s="34"/>
      <c r="H134" s="34"/>
    </row>
    <row r="135" spans="1:8" ht="16.5">
      <c r="A135" s="17">
        <v>36217</v>
      </c>
      <c r="D135">
        <v>5.21</v>
      </c>
      <c r="E135">
        <v>5.29</v>
      </c>
      <c r="F135" s="18"/>
      <c r="G135" s="34"/>
      <c r="H135" s="34"/>
    </row>
    <row r="136" spans="1:8" ht="16.5">
      <c r="A136" s="17">
        <v>36250</v>
      </c>
      <c r="D136">
        <v>5.12</v>
      </c>
      <c r="E136">
        <v>5.25</v>
      </c>
      <c r="F136" s="18"/>
      <c r="G136" s="34"/>
      <c r="H136" s="34"/>
    </row>
    <row r="137" spans="1:8" ht="16.5">
      <c r="A137" s="17">
        <v>36280</v>
      </c>
      <c r="D137">
        <v>5.24</v>
      </c>
      <c r="E137">
        <v>5.36</v>
      </c>
      <c r="F137" s="18"/>
      <c r="G137" s="34"/>
      <c r="H137" s="34"/>
    </row>
    <row r="138" spans="1:8" ht="16.5">
      <c r="A138" s="17">
        <v>36311</v>
      </c>
      <c r="D138">
        <v>5.6</v>
      </c>
      <c r="E138">
        <v>5.64</v>
      </c>
      <c r="F138" s="18"/>
      <c r="G138" s="34"/>
      <c r="H138" s="34"/>
    </row>
    <row r="139" spans="1:8" ht="16.5">
      <c r="A139" s="17">
        <v>36341</v>
      </c>
      <c r="D139">
        <v>5.67</v>
      </c>
      <c r="E139">
        <v>5.81</v>
      </c>
      <c r="F139" s="18"/>
      <c r="G139" s="34"/>
      <c r="H139" s="34"/>
    </row>
    <row r="140" spans="1:8" ht="16.5">
      <c r="A140" s="17">
        <v>36371</v>
      </c>
      <c r="D140">
        <v>5.82</v>
      </c>
      <c r="E140">
        <v>5.92</v>
      </c>
      <c r="F140" s="18"/>
      <c r="G140" s="34"/>
      <c r="H140" s="34"/>
    </row>
    <row r="141" spans="1:8" ht="16.5">
      <c r="A141" s="17">
        <v>36403</v>
      </c>
      <c r="D141">
        <v>5.88</v>
      </c>
      <c r="E141">
        <v>5.98</v>
      </c>
      <c r="F141" s="18"/>
      <c r="G141" s="34"/>
      <c r="H141" s="34"/>
    </row>
    <row r="142" spans="1:8" ht="16.5">
      <c r="A142" s="17">
        <v>36433</v>
      </c>
      <c r="D142">
        <v>5.78</v>
      </c>
      <c r="E142">
        <v>5.9</v>
      </c>
      <c r="F142" s="18"/>
      <c r="G142" s="34"/>
      <c r="H142" s="34"/>
    </row>
    <row r="143" spans="1:8" ht="16.5">
      <c r="A143" s="17">
        <v>36462</v>
      </c>
      <c r="D143">
        <v>5.97</v>
      </c>
      <c r="E143">
        <v>6.02</v>
      </c>
      <c r="F143" s="18"/>
      <c r="G143" s="34"/>
      <c r="H143" s="34"/>
    </row>
    <row r="144" spans="1:8" ht="16.5">
      <c r="A144" s="17">
        <v>36494</v>
      </c>
      <c r="D144">
        <v>6.11</v>
      </c>
      <c r="E144">
        <v>6.18</v>
      </c>
      <c r="F144" s="18"/>
      <c r="G144" s="34"/>
      <c r="H144" s="34"/>
    </row>
    <row r="145" spans="1:8" ht="16.5">
      <c r="A145" s="17">
        <v>36525</v>
      </c>
      <c r="D145">
        <v>6.36</v>
      </c>
      <c r="E145">
        <v>6.45</v>
      </c>
      <c r="F145" s="18"/>
      <c r="G145" s="34"/>
      <c r="H145" s="34"/>
    </row>
    <row r="146" spans="1:8" ht="16.5">
      <c r="A146" s="17">
        <v>36556</v>
      </c>
      <c r="B146">
        <v>9.58</v>
      </c>
      <c r="D146">
        <v>6.71</v>
      </c>
      <c r="E146">
        <v>6.68</v>
      </c>
      <c r="F146" s="18"/>
      <c r="G146" s="34"/>
      <c r="H146" s="34"/>
    </row>
    <row r="147" spans="1:8" ht="16.5">
      <c r="A147" s="17">
        <v>36585</v>
      </c>
      <c r="B147">
        <v>9.4700000000000006</v>
      </c>
      <c r="D147">
        <v>6.61</v>
      </c>
      <c r="E147">
        <v>6.42</v>
      </c>
      <c r="F147" s="18"/>
      <c r="G147" s="34"/>
      <c r="H147" s="34"/>
    </row>
    <row r="148" spans="1:8" ht="16.5">
      <c r="A148" s="17">
        <v>36616</v>
      </c>
      <c r="B148">
        <v>9.39</v>
      </c>
      <c r="D148">
        <v>6.32</v>
      </c>
      <c r="E148">
        <v>6.03</v>
      </c>
      <c r="F148" s="18"/>
      <c r="G148" s="34"/>
      <c r="H148" s="34"/>
    </row>
    <row r="149" spans="1:8" ht="16.5">
      <c r="A149" s="17">
        <v>36644</v>
      </c>
      <c r="B149">
        <v>9.2799999999999994</v>
      </c>
      <c r="D149">
        <v>6.56</v>
      </c>
      <c r="E149">
        <v>6.23</v>
      </c>
      <c r="F149" s="18"/>
      <c r="G149" s="34"/>
      <c r="H149" s="34"/>
    </row>
    <row r="150" spans="1:8" ht="16.5">
      <c r="A150" s="17">
        <v>36677</v>
      </c>
      <c r="B150">
        <v>9.19</v>
      </c>
      <c r="D150">
        <v>6.54</v>
      </c>
      <c r="E150">
        <v>6.29</v>
      </c>
      <c r="F150" s="18"/>
      <c r="G150" s="34"/>
      <c r="H150" s="34"/>
    </row>
    <row r="151" spans="1:8" ht="16.5">
      <c r="A151" s="17">
        <v>36707</v>
      </c>
      <c r="B151">
        <v>8.56</v>
      </c>
      <c r="D151">
        <v>6.18</v>
      </c>
      <c r="E151">
        <v>6.03</v>
      </c>
      <c r="F151" s="18"/>
      <c r="G151" s="34"/>
      <c r="H151" s="34"/>
    </row>
    <row r="152" spans="1:8" ht="16.5">
      <c r="A152" s="17">
        <v>36738</v>
      </c>
      <c r="B152">
        <v>8.2799999999999994</v>
      </c>
      <c r="D152">
        <v>6.16</v>
      </c>
      <c r="E152">
        <v>6.04</v>
      </c>
      <c r="F152" s="18"/>
      <c r="G152" s="34"/>
      <c r="H152" s="34"/>
    </row>
    <row r="153" spans="1:8" ht="16.5">
      <c r="A153" s="17">
        <v>36769</v>
      </c>
      <c r="B153">
        <v>8.17</v>
      </c>
      <c r="D153">
        <v>5.98</v>
      </c>
      <c r="E153">
        <v>5.73</v>
      </c>
      <c r="F153" s="18"/>
      <c r="G153" s="34"/>
      <c r="H153" s="34"/>
    </row>
    <row r="154" spans="1:8" ht="16.5">
      <c r="A154" s="17">
        <v>36798</v>
      </c>
      <c r="B154">
        <v>8.42</v>
      </c>
      <c r="D154">
        <v>5.85</v>
      </c>
      <c r="E154">
        <v>5.8</v>
      </c>
      <c r="F154" s="18"/>
      <c r="G154" s="34"/>
      <c r="H154" s="34"/>
    </row>
    <row r="155" spans="1:8" ht="16.5">
      <c r="A155" s="17">
        <v>36830</v>
      </c>
      <c r="B155">
        <v>7.95</v>
      </c>
      <c r="D155">
        <v>5.83</v>
      </c>
      <c r="E155">
        <v>5.77</v>
      </c>
      <c r="F155" s="18"/>
      <c r="G155" s="34"/>
      <c r="H155" s="34"/>
    </row>
    <row r="156" spans="1:8" ht="16.5">
      <c r="A156" s="17">
        <v>36860</v>
      </c>
      <c r="B156">
        <v>7.34</v>
      </c>
      <c r="D156">
        <v>5.42</v>
      </c>
      <c r="E156">
        <v>5.48</v>
      </c>
      <c r="F156" s="18"/>
      <c r="G156" s="34"/>
      <c r="H156" s="34"/>
    </row>
    <row r="157" spans="1:8" ht="16.5">
      <c r="A157" s="17">
        <v>36889</v>
      </c>
      <c r="B157">
        <v>6.91</v>
      </c>
      <c r="C157">
        <v>7.21</v>
      </c>
      <c r="D157">
        <v>4.99</v>
      </c>
      <c r="E157">
        <v>5.12</v>
      </c>
      <c r="F157" s="18"/>
      <c r="G157" s="34"/>
      <c r="H157" s="34"/>
    </row>
    <row r="158" spans="1:8" ht="16.5">
      <c r="A158" s="17">
        <v>36922</v>
      </c>
      <c r="B158">
        <v>5.95</v>
      </c>
      <c r="C158">
        <v>6.54</v>
      </c>
      <c r="D158">
        <v>4.8499999999999996</v>
      </c>
      <c r="E158">
        <v>5.19</v>
      </c>
      <c r="F158" s="18"/>
      <c r="G158" s="34"/>
      <c r="H158" s="34"/>
    </row>
    <row r="159" spans="1:8" ht="16.5">
      <c r="A159" s="17">
        <v>36950</v>
      </c>
      <c r="B159">
        <v>5.95</v>
      </c>
      <c r="C159">
        <v>6.49</v>
      </c>
      <c r="D159">
        <v>4.7</v>
      </c>
      <c r="E159">
        <v>4.92</v>
      </c>
      <c r="F159" s="18"/>
      <c r="G159" s="34"/>
      <c r="H159" s="34"/>
    </row>
    <row r="160" spans="1:8" ht="16.5">
      <c r="A160" s="17">
        <v>36980</v>
      </c>
      <c r="B160">
        <v>7.03</v>
      </c>
      <c r="C160">
        <v>7.51</v>
      </c>
      <c r="D160">
        <v>4.62</v>
      </c>
      <c r="E160">
        <v>4.93</v>
      </c>
      <c r="F160" s="18"/>
      <c r="G160" s="34"/>
      <c r="H160" s="34"/>
    </row>
    <row r="161" spans="1:8" ht="16.5">
      <c r="A161" s="17">
        <v>37011</v>
      </c>
      <c r="B161">
        <v>7.39</v>
      </c>
      <c r="C161">
        <v>7.85</v>
      </c>
      <c r="D161">
        <v>4.97</v>
      </c>
      <c r="E161">
        <v>5.35</v>
      </c>
      <c r="F161" s="18"/>
      <c r="G161" s="34"/>
      <c r="H161" s="34"/>
    </row>
    <row r="162" spans="1:8" ht="16.5">
      <c r="A162" s="17">
        <v>37042</v>
      </c>
      <c r="B162">
        <v>6.67</v>
      </c>
      <c r="C162">
        <v>7.29</v>
      </c>
      <c r="D162">
        <v>4.9400000000000004</v>
      </c>
      <c r="E162">
        <v>5.43</v>
      </c>
      <c r="F162" s="18"/>
      <c r="G162" s="34"/>
      <c r="H162" s="34"/>
    </row>
    <row r="163" spans="1:8" ht="16.5">
      <c r="A163" s="17">
        <v>37071</v>
      </c>
      <c r="B163">
        <v>6.2</v>
      </c>
      <c r="C163">
        <v>6.78</v>
      </c>
      <c r="D163">
        <v>4.97</v>
      </c>
      <c r="E163">
        <v>5.42</v>
      </c>
      <c r="F163" s="18"/>
      <c r="G163" s="34"/>
      <c r="H163" s="34"/>
    </row>
    <row r="164" spans="1:8" ht="16.5">
      <c r="A164" s="17">
        <v>37103</v>
      </c>
      <c r="B164">
        <v>6</v>
      </c>
      <c r="C164">
        <v>6.78</v>
      </c>
      <c r="D164">
        <v>4.57</v>
      </c>
      <c r="E164">
        <v>5.07</v>
      </c>
      <c r="F164" s="18"/>
      <c r="G164" s="34"/>
      <c r="H164" s="34"/>
    </row>
    <row r="165" spans="1:8" ht="16.5">
      <c r="A165" s="17">
        <v>37134</v>
      </c>
      <c r="B165">
        <v>5.45</v>
      </c>
      <c r="C165">
        <v>6.24</v>
      </c>
      <c r="D165">
        <v>4.46</v>
      </c>
      <c r="E165">
        <v>4.8499999999999996</v>
      </c>
      <c r="F165" s="18"/>
      <c r="G165" s="34"/>
      <c r="H165" s="34"/>
    </row>
    <row r="166" spans="1:8" ht="16.5">
      <c r="A166" s="17">
        <v>37162</v>
      </c>
      <c r="B166">
        <v>4.92</v>
      </c>
      <c r="C166">
        <v>6.03</v>
      </c>
      <c r="D166">
        <v>3.93</v>
      </c>
      <c r="E166">
        <v>4.5999999999999996</v>
      </c>
      <c r="F166" s="18"/>
      <c r="G166" s="34"/>
      <c r="H166" s="34"/>
    </row>
    <row r="167" spans="1:8" ht="16.5">
      <c r="A167" s="17">
        <v>37195</v>
      </c>
      <c r="B167">
        <v>6.12</v>
      </c>
      <c r="C167">
        <v>6.85</v>
      </c>
      <c r="D167">
        <v>3.66</v>
      </c>
      <c r="E167">
        <v>4.3</v>
      </c>
      <c r="F167" s="18"/>
      <c r="G167" s="34"/>
      <c r="H167" s="34"/>
    </row>
    <row r="168" spans="1:8" ht="16.5">
      <c r="A168" s="17">
        <v>37225</v>
      </c>
      <c r="B168">
        <v>6.34</v>
      </c>
      <c r="C168">
        <v>6.88</v>
      </c>
      <c r="D168">
        <v>4.08</v>
      </c>
      <c r="E168">
        <v>4.78</v>
      </c>
      <c r="F168" s="18"/>
      <c r="G168" s="34"/>
      <c r="H168" s="34"/>
    </row>
    <row r="169" spans="1:8" ht="16.5">
      <c r="A169" s="17">
        <v>37256</v>
      </c>
      <c r="B169">
        <v>6.73</v>
      </c>
      <c r="C169">
        <v>7.02</v>
      </c>
      <c r="D169">
        <v>4.38</v>
      </c>
      <c r="E169">
        <v>5.07</v>
      </c>
      <c r="F169" s="18"/>
      <c r="G169" s="34"/>
      <c r="H169" s="34"/>
    </row>
    <row r="170" spans="1:8" ht="16.5">
      <c r="A170" s="17">
        <v>37287</v>
      </c>
      <c r="B170">
        <v>6.76</v>
      </c>
      <c r="C170">
        <v>7.11</v>
      </c>
      <c r="D170">
        <v>4.42</v>
      </c>
      <c r="E170">
        <v>5.07</v>
      </c>
      <c r="F170" s="18"/>
      <c r="G170" s="34"/>
      <c r="H170" s="34"/>
    </row>
    <row r="171" spans="1:8" ht="16.5">
      <c r="A171" s="17">
        <v>37315</v>
      </c>
      <c r="B171">
        <v>6.46</v>
      </c>
      <c r="C171">
        <v>6.81</v>
      </c>
      <c r="D171">
        <v>4.2699999999999996</v>
      </c>
      <c r="E171">
        <v>4.88</v>
      </c>
      <c r="F171" s="18"/>
      <c r="G171" s="34"/>
      <c r="H171" s="34"/>
    </row>
    <row r="172" spans="1:8" ht="16.5">
      <c r="A172" s="17">
        <v>37344</v>
      </c>
      <c r="B172">
        <v>6.98</v>
      </c>
      <c r="C172">
        <v>7.25</v>
      </c>
      <c r="D172">
        <v>4.91</v>
      </c>
      <c r="E172">
        <v>5.42</v>
      </c>
      <c r="F172" s="18"/>
      <c r="G172" s="34"/>
      <c r="H172" s="34"/>
    </row>
    <row r="173" spans="1:8" ht="16.5">
      <c r="A173" s="17">
        <v>37376</v>
      </c>
      <c r="B173">
        <v>6.92</v>
      </c>
      <c r="C173">
        <v>7.22</v>
      </c>
      <c r="D173">
        <v>4.53</v>
      </c>
      <c r="E173">
        <v>5.1100000000000003</v>
      </c>
      <c r="F173" s="18"/>
      <c r="G173" s="34"/>
      <c r="H173" s="34"/>
    </row>
    <row r="174" spans="1:8" ht="16.5">
      <c r="A174" s="17">
        <v>37407</v>
      </c>
      <c r="B174">
        <v>6.55</v>
      </c>
      <c r="C174">
        <v>6.92</v>
      </c>
      <c r="D174">
        <v>4.37</v>
      </c>
      <c r="E174">
        <v>5.08</v>
      </c>
      <c r="F174" s="18"/>
      <c r="G174" s="34"/>
      <c r="H174" s="34"/>
    </row>
    <row r="175" spans="1:8" ht="16.5">
      <c r="A175" s="17">
        <v>37435</v>
      </c>
      <c r="B175">
        <v>6.01</v>
      </c>
      <c r="C175">
        <v>6.51</v>
      </c>
      <c r="D175">
        <v>4.09</v>
      </c>
      <c r="E175">
        <v>4.8600000000000003</v>
      </c>
      <c r="F175" s="18"/>
      <c r="G175" s="34"/>
      <c r="H175" s="34"/>
    </row>
    <row r="176" spans="1:8" ht="16.5">
      <c r="A176" s="17">
        <v>37468</v>
      </c>
      <c r="B176">
        <v>6.02</v>
      </c>
      <c r="C176">
        <v>6.45</v>
      </c>
      <c r="D176">
        <v>3.53</v>
      </c>
      <c r="E176">
        <v>4.51</v>
      </c>
      <c r="F176" s="18"/>
      <c r="G176" s="34"/>
      <c r="H176" s="34"/>
    </row>
    <row r="177" spans="1:8" ht="16.5">
      <c r="A177" s="17">
        <v>37498</v>
      </c>
      <c r="B177">
        <v>5.9</v>
      </c>
      <c r="C177">
        <v>6.26</v>
      </c>
      <c r="D177">
        <v>3.22</v>
      </c>
      <c r="E177">
        <v>4.1399999999999997</v>
      </c>
      <c r="F177" s="18"/>
      <c r="G177" s="34"/>
      <c r="H177" s="34"/>
    </row>
    <row r="178" spans="1:8" ht="16.5">
      <c r="A178" s="17">
        <v>37529</v>
      </c>
      <c r="B178">
        <v>5.65</v>
      </c>
      <c r="C178">
        <v>6.1</v>
      </c>
      <c r="D178">
        <v>2.63</v>
      </c>
      <c r="E178">
        <v>3.63</v>
      </c>
      <c r="F178" s="18"/>
      <c r="G178" s="34"/>
      <c r="H178" s="34"/>
    </row>
    <row r="179" spans="1:8" ht="16.5">
      <c r="A179" s="17">
        <v>37560</v>
      </c>
      <c r="B179">
        <v>5.63</v>
      </c>
      <c r="C179">
        <v>5.98</v>
      </c>
      <c r="D179">
        <v>2.81</v>
      </c>
      <c r="E179">
        <v>3.93</v>
      </c>
      <c r="F179" s="18"/>
      <c r="G179" s="34"/>
      <c r="H179" s="34"/>
    </row>
    <row r="180" spans="1:8" ht="16.5">
      <c r="A180" s="17">
        <v>37589</v>
      </c>
      <c r="B180">
        <v>5.62</v>
      </c>
      <c r="C180">
        <v>5.8</v>
      </c>
      <c r="D180">
        <v>3.28</v>
      </c>
      <c r="E180">
        <v>4.22</v>
      </c>
      <c r="F180" s="18"/>
      <c r="G180" s="34"/>
      <c r="H180" s="34"/>
    </row>
    <row r="181" spans="1:8" ht="16.5">
      <c r="A181" s="17">
        <v>37621</v>
      </c>
      <c r="B181">
        <v>5.34</v>
      </c>
      <c r="C181">
        <v>5.61</v>
      </c>
      <c r="D181">
        <v>2.78</v>
      </c>
      <c r="E181">
        <v>3.83</v>
      </c>
      <c r="F181" s="18"/>
      <c r="G181" s="34"/>
      <c r="H181" s="34"/>
    </row>
    <row r="182" spans="1:8" ht="16.5">
      <c r="A182" s="17">
        <v>37652</v>
      </c>
      <c r="B182">
        <v>4.93</v>
      </c>
      <c r="C182">
        <v>5.19</v>
      </c>
      <c r="D182">
        <v>3.02</v>
      </c>
      <c r="E182">
        <v>4</v>
      </c>
      <c r="F182" s="18"/>
      <c r="G182" s="34"/>
      <c r="H182" s="34"/>
    </row>
    <row r="183" spans="1:8" ht="16.5">
      <c r="A183" s="17">
        <v>37680</v>
      </c>
      <c r="B183">
        <v>4.79</v>
      </c>
      <c r="C183">
        <v>5.07</v>
      </c>
      <c r="D183">
        <v>2.69</v>
      </c>
      <c r="E183">
        <v>3.71</v>
      </c>
      <c r="F183" s="18"/>
      <c r="G183" s="34"/>
      <c r="H183" s="34"/>
    </row>
    <row r="184" spans="1:8" ht="16.5">
      <c r="A184" s="17">
        <v>37711</v>
      </c>
      <c r="B184">
        <v>4.7699999999999996</v>
      </c>
      <c r="C184">
        <v>5.04</v>
      </c>
      <c r="D184">
        <v>2.78</v>
      </c>
      <c r="E184">
        <v>3.83</v>
      </c>
      <c r="F184" s="18"/>
      <c r="G184" s="34"/>
      <c r="H184" s="34"/>
    </row>
    <row r="185" spans="1:8" ht="16.5">
      <c r="A185" s="17">
        <v>37741</v>
      </c>
      <c r="B185">
        <v>4.6100000000000003</v>
      </c>
      <c r="C185">
        <v>4.9000000000000004</v>
      </c>
      <c r="D185">
        <v>2.85</v>
      </c>
      <c r="E185">
        <v>3.89</v>
      </c>
      <c r="F185" s="18"/>
      <c r="G185" s="34"/>
      <c r="H185" s="34"/>
    </row>
    <row r="186" spans="1:8" ht="16.5">
      <c r="A186" s="17">
        <v>37771</v>
      </c>
      <c r="B186">
        <v>4.26</v>
      </c>
      <c r="C186">
        <v>4.47</v>
      </c>
      <c r="D186">
        <v>2.2999999999999998</v>
      </c>
      <c r="E186">
        <v>3.37</v>
      </c>
      <c r="F186" s="18"/>
      <c r="G186" s="34"/>
      <c r="H186" s="34"/>
    </row>
    <row r="187" spans="1:8" ht="16.5">
      <c r="A187" s="17">
        <v>37802</v>
      </c>
      <c r="B187">
        <v>4.2699999999999996</v>
      </c>
      <c r="C187">
        <v>4.6100000000000003</v>
      </c>
      <c r="D187">
        <v>2.46</v>
      </c>
      <c r="E187">
        <v>3.54</v>
      </c>
      <c r="F187" s="18"/>
      <c r="G187" s="34"/>
      <c r="H187" s="34"/>
    </row>
    <row r="188" spans="1:8" ht="16.5">
      <c r="A188" s="17">
        <v>37833</v>
      </c>
      <c r="B188">
        <v>4.99</v>
      </c>
      <c r="C188">
        <v>5.24</v>
      </c>
      <c r="D188">
        <v>3.38</v>
      </c>
      <c r="E188">
        <v>4.49</v>
      </c>
      <c r="F188" s="18"/>
      <c r="G188" s="34"/>
      <c r="H188" s="34"/>
    </row>
    <row r="189" spans="1:8" ht="16.5">
      <c r="A189" s="17">
        <v>37862</v>
      </c>
      <c r="B189">
        <v>4.7300000000000004</v>
      </c>
      <c r="C189">
        <v>5.05</v>
      </c>
      <c r="D189">
        <v>3.46</v>
      </c>
      <c r="E189">
        <v>4.45</v>
      </c>
      <c r="F189" s="18"/>
      <c r="G189" s="34"/>
      <c r="H189" s="34"/>
    </row>
    <row r="190" spans="1:8" ht="16.5">
      <c r="A190" s="17">
        <v>37894</v>
      </c>
      <c r="B190">
        <v>4.3600000000000003</v>
      </c>
      <c r="C190">
        <v>4.66</v>
      </c>
      <c r="D190">
        <v>2.85</v>
      </c>
      <c r="E190">
        <v>3.96</v>
      </c>
      <c r="F190" s="18"/>
      <c r="G190" s="34"/>
      <c r="H190" s="34"/>
    </row>
    <row r="191" spans="1:8" ht="16.5">
      <c r="A191" s="17">
        <v>37925</v>
      </c>
      <c r="B191">
        <v>4.78</v>
      </c>
      <c r="C191">
        <v>5.09</v>
      </c>
      <c r="D191">
        <v>3.27</v>
      </c>
      <c r="E191">
        <v>4.33</v>
      </c>
      <c r="F191" s="18"/>
      <c r="G191" s="34"/>
      <c r="H191" s="34"/>
    </row>
    <row r="192" spans="1:8" ht="16.5">
      <c r="A192" s="17">
        <v>37953</v>
      </c>
      <c r="B192">
        <v>5.16</v>
      </c>
      <c r="C192">
        <v>5.43</v>
      </c>
      <c r="D192">
        <v>3.38</v>
      </c>
      <c r="E192">
        <v>4.34</v>
      </c>
      <c r="F192" s="18"/>
      <c r="G192" s="34"/>
      <c r="H192" s="34"/>
    </row>
    <row r="193" spans="1:8" ht="16.5">
      <c r="A193" s="17">
        <v>37986</v>
      </c>
      <c r="B193">
        <v>5.0599999999999996</v>
      </c>
      <c r="C193">
        <v>5.38</v>
      </c>
      <c r="D193">
        <v>3.25</v>
      </c>
      <c r="E193">
        <v>4.2699999999999996</v>
      </c>
      <c r="F193" s="18"/>
      <c r="G193" s="34"/>
      <c r="H193" s="34"/>
    </row>
    <row r="194" spans="1:8" ht="16.5">
      <c r="A194" s="17">
        <v>38016</v>
      </c>
      <c r="B194">
        <v>5.24</v>
      </c>
      <c r="C194">
        <v>5.5</v>
      </c>
      <c r="D194">
        <v>3.17</v>
      </c>
      <c r="E194">
        <v>4.16</v>
      </c>
      <c r="F194" s="18"/>
      <c r="G194" s="34"/>
      <c r="H194" s="34"/>
    </row>
    <row r="195" spans="1:8" ht="16.5">
      <c r="A195" s="17">
        <v>38044</v>
      </c>
      <c r="B195">
        <v>5.08</v>
      </c>
      <c r="C195">
        <v>5.43</v>
      </c>
      <c r="D195">
        <v>3.01</v>
      </c>
      <c r="E195">
        <v>3.99</v>
      </c>
      <c r="F195" s="18"/>
      <c r="G195" s="34"/>
      <c r="H195" s="34"/>
    </row>
    <row r="196" spans="1:8" ht="16.5">
      <c r="A196" s="17">
        <v>38077</v>
      </c>
      <c r="B196">
        <v>4.8099999999999996</v>
      </c>
      <c r="C196">
        <v>5.21</v>
      </c>
      <c r="D196">
        <v>2.8</v>
      </c>
      <c r="E196">
        <v>3.86</v>
      </c>
      <c r="F196" s="18"/>
      <c r="G196" s="34"/>
      <c r="H196" s="34"/>
    </row>
    <row r="197" spans="1:8" ht="16.5">
      <c r="A197" s="17">
        <v>38107</v>
      </c>
      <c r="B197">
        <v>4.82</v>
      </c>
      <c r="C197">
        <v>5.18</v>
      </c>
      <c r="D197">
        <v>3.63</v>
      </c>
      <c r="E197">
        <v>4.53</v>
      </c>
      <c r="F197" s="18"/>
      <c r="G197" s="34"/>
      <c r="H197" s="34"/>
    </row>
    <row r="198" spans="1:8" ht="16.5">
      <c r="A198" s="17">
        <v>38138</v>
      </c>
      <c r="B198">
        <v>4.51</v>
      </c>
      <c r="C198">
        <v>4.95</v>
      </c>
      <c r="D198">
        <v>3.81</v>
      </c>
      <c r="E198">
        <v>4.66</v>
      </c>
      <c r="F198" s="18"/>
      <c r="G198" s="34"/>
      <c r="H198" s="34"/>
    </row>
    <row r="199" spans="1:8" ht="16.5">
      <c r="A199" s="17">
        <v>38168</v>
      </c>
      <c r="B199">
        <v>4.53</v>
      </c>
      <c r="C199">
        <v>4.97</v>
      </c>
      <c r="D199">
        <v>3.81</v>
      </c>
      <c r="E199">
        <v>4.62</v>
      </c>
      <c r="F199" s="18"/>
      <c r="G199" s="34"/>
      <c r="H199" s="34"/>
    </row>
    <row r="200" spans="1:8" ht="16.5">
      <c r="A200" s="17">
        <v>38198</v>
      </c>
      <c r="B200">
        <v>4.32</v>
      </c>
      <c r="C200">
        <v>4.6900000000000004</v>
      </c>
      <c r="D200">
        <v>3.71</v>
      </c>
      <c r="E200">
        <v>4.5</v>
      </c>
      <c r="F200" s="18"/>
      <c r="G200" s="34"/>
      <c r="H200" s="34"/>
    </row>
    <row r="201" spans="1:8" ht="16.5">
      <c r="A201" s="17">
        <v>38230</v>
      </c>
      <c r="B201">
        <v>3.75</v>
      </c>
      <c r="C201">
        <v>4.1100000000000003</v>
      </c>
      <c r="D201">
        <v>3.33</v>
      </c>
      <c r="E201">
        <v>4.13</v>
      </c>
      <c r="F201" s="18"/>
      <c r="G201" s="34"/>
      <c r="H201" s="34"/>
    </row>
    <row r="202" spans="1:8" ht="16.5">
      <c r="A202" s="17">
        <v>38260</v>
      </c>
      <c r="B202">
        <v>3.65</v>
      </c>
      <c r="C202">
        <v>4.0199999999999996</v>
      </c>
      <c r="D202">
        <v>3.38</v>
      </c>
      <c r="E202">
        <v>4.1399999999999997</v>
      </c>
      <c r="F202" s="18"/>
      <c r="G202" s="34"/>
      <c r="H202" s="34"/>
    </row>
    <row r="203" spans="1:8" ht="16.5">
      <c r="A203" s="17">
        <v>38289</v>
      </c>
      <c r="B203">
        <v>3.55</v>
      </c>
      <c r="C203">
        <v>3.95</v>
      </c>
      <c r="D203">
        <v>3.3</v>
      </c>
      <c r="E203">
        <v>4.05</v>
      </c>
      <c r="F203" s="18"/>
      <c r="G203" s="34"/>
      <c r="H203" s="34"/>
    </row>
    <row r="204" spans="1:8" ht="16.5">
      <c r="A204" s="17">
        <v>38321</v>
      </c>
      <c r="B204">
        <v>3.45</v>
      </c>
      <c r="C204">
        <v>3.93</v>
      </c>
      <c r="D204">
        <v>3.72</v>
      </c>
      <c r="E204">
        <v>4.3600000000000003</v>
      </c>
      <c r="F204" s="18"/>
      <c r="G204" s="34"/>
      <c r="H204" s="34"/>
    </row>
    <row r="205" spans="1:8" ht="16.5">
      <c r="A205" s="17">
        <v>38352</v>
      </c>
      <c r="B205">
        <v>3.39</v>
      </c>
      <c r="C205">
        <v>3.81</v>
      </c>
      <c r="D205">
        <v>3.63</v>
      </c>
      <c r="E205">
        <v>4.24</v>
      </c>
      <c r="F205" s="18"/>
      <c r="G205" s="34"/>
      <c r="H205" s="34"/>
    </row>
    <row r="206" spans="1:8" ht="16.5">
      <c r="A206" s="17">
        <v>38383</v>
      </c>
      <c r="B206">
        <v>4.32</v>
      </c>
      <c r="C206">
        <v>4.8499999999999996</v>
      </c>
      <c r="D206">
        <v>3.71</v>
      </c>
      <c r="E206">
        <v>4.1399999999999997</v>
      </c>
      <c r="F206" s="18"/>
      <c r="G206" s="34"/>
      <c r="H206" s="34"/>
    </row>
    <row r="207" spans="1:8" ht="16.5">
      <c r="A207" s="17">
        <v>38411</v>
      </c>
      <c r="B207">
        <v>4.3</v>
      </c>
      <c r="C207">
        <v>4.74</v>
      </c>
      <c r="D207">
        <v>4</v>
      </c>
      <c r="E207">
        <v>4.3600000000000003</v>
      </c>
      <c r="F207" s="18"/>
      <c r="G207" s="34"/>
      <c r="H207" s="34"/>
    </row>
    <row r="208" spans="1:8" ht="16.5">
      <c r="A208" s="17">
        <v>38442</v>
      </c>
      <c r="B208">
        <v>4.17</v>
      </c>
      <c r="C208">
        <v>4.74</v>
      </c>
      <c r="D208">
        <v>4.18</v>
      </c>
      <c r="E208">
        <v>4.5</v>
      </c>
      <c r="F208" s="18"/>
      <c r="G208" s="34"/>
      <c r="H208" s="34"/>
    </row>
    <row r="209" spans="1:8" ht="16.5">
      <c r="A209" s="17">
        <v>38471</v>
      </c>
      <c r="B209">
        <v>4</v>
      </c>
      <c r="C209">
        <v>4.59</v>
      </c>
      <c r="D209">
        <v>3.9</v>
      </c>
      <c r="E209">
        <v>4.21</v>
      </c>
      <c r="F209" s="18"/>
      <c r="G209" s="34"/>
      <c r="H209" s="34"/>
    </row>
    <row r="210" spans="1:8" ht="16.5">
      <c r="A210" s="17">
        <v>38503</v>
      </c>
      <c r="B210">
        <v>3.81</v>
      </c>
      <c r="C210">
        <v>4.3099999999999996</v>
      </c>
      <c r="D210">
        <v>3.76</v>
      </c>
      <c r="E210">
        <v>4</v>
      </c>
      <c r="F210" s="18"/>
      <c r="G210" s="34"/>
      <c r="H210" s="34"/>
    </row>
    <row r="211" spans="1:8" ht="16.5">
      <c r="A211" s="17">
        <v>38533</v>
      </c>
      <c r="B211">
        <v>4.25</v>
      </c>
      <c r="C211">
        <v>4.78</v>
      </c>
      <c r="D211">
        <v>3.72</v>
      </c>
      <c r="E211">
        <v>3.94</v>
      </c>
      <c r="F211" s="18"/>
      <c r="G211" s="34"/>
      <c r="H211" s="34"/>
    </row>
    <row r="212" spans="1:8" ht="16.5">
      <c r="A212" s="17">
        <v>38562</v>
      </c>
      <c r="B212">
        <v>4.55</v>
      </c>
      <c r="C212">
        <v>5.0199999999999996</v>
      </c>
      <c r="D212">
        <v>4.12</v>
      </c>
      <c r="E212">
        <v>4.28</v>
      </c>
      <c r="F212" s="18"/>
      <c r="G212" s="34"/>
      <c r="H212" s="34"/>
    </row>
    <row r="213" spans="1:8" ht="16.5">
      <c r="A213" s="17">
        <v>38595</v>
      </c>
      <c r="B213">
        <v>4.45</v>
      </c>
      <c r="C213">
        <v>4.83</v>
      </c>
      <c r="D213">
        <v>3.87</v>
      </c>
      <c r="E213">
        <v>4.0199999999999996</v>
      </c>
      <c r="F213" s="18"/>
      <c r="G213" s="34"/>
      <c r="H213" s="34"/>
    </row>
    <row r="214" spans="1:8" ht="16.5">
      <c r="A214" s="17">
        <v>38625</v>
      </c>
      <c r="B214">
        <v>4.83</v>
      </c>
      <c r="C214">
        <v>5.1100000000000003</v>
      </c>
      <c r="D214">
        <v>4.18</v>
      </c>
      <c r="E214">
        <v>4.34</v>
      </c>
      <c r="F214" s="18"/>
      <c r="G214" s="34"/>
      <c r="H214" s="34"/>
    </row>
    <row r="215" spans="1:8" ht="16.5">
      <c r="A215" s="17">
        <v>38656</v>
      </c>
      <c r="B215">
        <v>5.22</v>
      </c>
      <c r="C215">
        <v>5.49</v>
      </c>
      <c r="D215">
        <v>4.45</v>
      </c>
      <c r="E215">
        <v>4.57</v>
      </c>
      <c r="F215" s="18"/>
      <c r="G215" s="34"/>
      <c r="H215" s="34"/>
    </row>
    <row r="216" spans="1:8" ht="16.5">
      <c r="A216" s="17">
        <v>38686</v>
      </c>
      <c r="B216">
        <v>5.38</v>
      </c>
      <c r="C216">
        <v>5.69</v>
      </c>
      <c r="D216">
        <v>4.42</v>
      </c>
      <c r="E216">
        <v>4.49</v>
      </c>
      <c r="F216" s="18"/>
      <c r="G216" s="34"/>
      <c r="H216" s="34"/>
    </row>
    <row r="217" spans="1:8" ht="16.5">
      <c r="A217" s="17">
        <v>38716</v>
      </c>
      <c r="B217">
        <v>5.36</v>
      </c>
      <c r="C217">
        <v>5.62</v>
      </c>
      <c r="D217">
        <v>4.3499999999999996</v>
      </c>
      <c r="E217">
        <v>4.3899999999999997</v>
      </c>
      <c r="F217" s="18"/>
      <c r="G217" s="34"/>
      <c r="H217" s="34"/>
    </row>
    <row r="218" spans="1:8" ht="16.5">
      <c r="A218" s="17">
        <v>38748</v>
      </c>
      <c r="B218">
        <v>5.16</v>
      </c>
      <c r="C218">
        <v>5.44</v>
      </c>
      <c r="D218">
        <v>4.47</v>
      </c>
      <c r="E218">
        <v>4.53</v>
      </c>
      <c r="F218" s="18"/>
      <c r="G218" s="34"/>
      <c r="H218" s="34"/>
    </row>
    <row r="219" spans="1:8" ht="16.5">
      <c r="A219" s="17">
        <v>38776</v>
      </c>
      <c r="B219">
        <v>5.05</v>
      </c>
      <c r="C219">
        <v>5.25</v>
      </c>
      <c r="D219">
        <v>4.6100000000000003</v>
      </c>
      <c r="E219">
        <v>4.55</v>
      </c>
      <c r="F219" s="18"/>
      <c r="G219" s="34"/>
      <c r="H219" s="34"/>
    </row>
    <row r="220" spans="1:8" ht="16.5">
      <c r="A220" s="17">
        <v>38807</v>
      </c>
      <c r="B220">
        <v>5.13</v>
      </c>
      <c r="C220">
        <v>5.44</v>
      </c>
      <c r="D220">
        <v>4.82</v>
      </c>
      <c r="E220">
        <v>4.8600000000000003</v>
      </c>
      <c r="F220" s="18"/>
      <c r="G220" s="34"/>
      <c r="H220" s="34"/>
    </row>
    <row r="221" spans="1:8" ht="16.5">
      <c r="A221" s="17">
        <v>38835</v>
      </c>
      <c r="B221">
        <v>4.9800000000000004</v>
      </c>
      <c r="C221">
        <v>5.25</v>
      </c>
      <c r="D221">
        <v>4.92</v>
      </c>
      <c r="E221">
        <v>5.07</v>
      </c>
      <c r="F221" s="18"/>
      <c r="G221" s="34"/>
      <c r="H221" s="34"/>
    </row>
    <row r="222" spans="1:8" ht="16.5">
      <c r="A222" s="17">
        <v>38868</v>
      </c>
      <c r="B222">
        <v>4.87</v>
      </c>
      <c r="C222">
        <v>5.15</v>
      </c>
      <c r="D222">
        <v>5.04</v>
      </c>
      <c r="E222">
        <v>5.12</v>
      </c>
      <c r="F222" s="18"/>
      <c r="G222" s="34"/>
      <c r="H222" s="34"/>
    </row>
    <row r="223" spans="1:8" ht="16.5">
      <c r="A223" s="17">
        <v>38898</v>
      </c>
      <c r="B223">
        <v>5.04</v>
      </c>
      <c r="C223">
        <v>5.2</v>
      </c>
      <c r="D223">
        <v>5.0999999999999996</v>
      </c>
      <c r="E223">
        <v>5.15</v>
      </c>
      <c r="F223" s="18"/>
      <c r="G223" s="34"/>
      <c r="H223" s="34"/>
    </row>
    <row r="224" spans="1:8" ht="16.5">
      <c r="A224" s="17">
        <v>38929</v>
      </c>
      <c r="B224">
        <v>4.93</v>
      </c>
      <c r="C224">
        <v>5.05</v>
      </c>
      <c r="D224">
        <v>4.91</v>
      </c>
      <c r="E224">
        <v>4.99</v>
      </c>
      <c r="F224" s="18"/>
      <c r="G224" s="34"/>
      <c r="H224" s="34"/>
    </row>
    <row r="225" spans="1:8" ht="16.5">
      <c r="A225" s="17">
        <v>38960</v>
      </c>
      <c r="B225">
        <v>4.82</v>
      </c>
      <c r="C225">
        <v>4.96</v>
      </c>
      <c r="D225">
        <v>4.7</v>
      </c>
      <c r="E225">
        <v>4.74</v>
      </c>
      <c r="F225" s="18"/>
      <c r="G225" s="34"/>
      <c r="H225" s="34"/>
    </row>
    <row r="226" spans="1:8" ht="16.5">
      <c r="A226" s="17">
        <v>38989</v>
      </c>
      <c r="B226">
        <v>4.6100000000000003</v>
      </c>
      <c r="C226">
        <v>4.7300000000000004</v>
      </c>
      <c r="D226">
        <v>4.59</v>
      </c>
      <c r="E226">
        <v>4.6399999999999997</v>
      </c>
      <c r="F226" s="18"/>
      <c r="G226" s="34"/>
      <c r="H226" s="34"/>
    </row>
    <row r="227" spans="1:8" ht="16.5">
      <c r="A227" s="17">
        <v>39021</v>
      </c>
      <c r="B227">
        <v>4.79</v>
      </c>
      <c r="C227">
        <v>4.91</v>
      </c>
      <c r="D227">
        <v>4.57</v>
      </c>
      <c r="E227">
        <v>4.6100000000000003</v>
      </c>
      <c r="F227" s="18"/>
      <c r="G227" s="34"/>
      <c r="H227" s="34"/>
    </row>
    <row r="228" spans="1:8" ht="16.5">
      <c r="A228" s="17">
        <v>39051</v>
      </c>
      <c r="B228">
        <v>4.88</v>
      </c>
      <c r="C228">
        <v>4.9800000000000004</v>
      </c>
      <c r="D228">
        <v>4.45</v>
      </c>
      <c r="E228">
        <v>4.46</v>
      </c>
      <c r="F228" s="18"/>
      <c r="G228" s="34"/>
      <c r="H228" s="34"/>
    </row>
    <row r="229" spans="1:8" ht="16.5">
      <c r="A229" s="17">
        <v>39080</v>
      </c>
      <c r="B229">
        <v>5</v>
      </c>
      <c r="C229">
        <v>5.0599999999999996</v>
      </c>
      <c r="D229">
        <v>4.7</v>
      </c>
      <c r="E229">
        <v>4.71</v>
      </c>
      <c r="F229" s="18"/>
      <c r="G229" s="34"/>
      <c r="H229" s="34"/>
    </row>
    <row r="230" spans="1:8" ht="16.5">
      <c r="A230" s="17">
        <v>39113</v>
      </c>
      <c r="B230">
        <v>5.03</v>
      </c>
      <c r="C230">
        <v>5.0599999999999996</v>
      </c>
      <c r="D230">
        <v>4.82</v>
      </c>
      <c r="E230">
        <v>4.83</v>
      </c>
      <c r="F230" s="18"/>
      <c r="G230" s="34"/>
      <c r="H230" s="34"/>
    </row>
    <row r="231" spans="1:8" ht="16.5">
      <c r="A231" s="17">
        <v>39141</v>
      </c>
      <c r="B231">
        <v>4.88</v>
      </c>
      <c r="C231">
        <v>4.96</v>
      </c>
      <c r="D231">
        <v>4.5199999999999996</v>
      </c>
      <c r="E231">
        <v>4.5599999999999996</v>
      </c>
      <c r="F231" s="18"/>
      <c r="G231" s="34"/>
      <c r="H231" s="34"/>
    </row>
    <row r="232" spans="1:8" ht="16.5">
      <c r="A232" s="17">
        <v>39171</v>
      </c>
      <c r="B232">
        <v>4.8</v>
      </c>
      <c r="C232">
        <v>4.93</v>
      </c>
      <c r="D232">
        <v>4.54</v>
      </c>
      <c r="E232">
        <v>4.6500000000000004</v>
      </c>
      <c r="F232" s="18"/>
      <c r="G232" s="34"/>
      <c r="H232" s="34"/>
    </row>
    <row r="233" spans="1:8" ht="16.5">
      <c r="A233" s="17">
        <v>39202</v>
      </c>
      <c r="B233">
        <v>5.0599999999999996</v>
      </c>
      <c r="C233">
        <v>5.15</v>
      </c>
      <c r="D233">
        <v>4.51</v>
      </c>
      <c r="E233">
        <v>4.63</v>
      </c>
      <c r="F233" s="18"/>
      <c r="G233" s="34"/>
      <c r="H233" s="34"/>
    </row>
    <row r="234" spans="1:8" ht="16.5">
      <c r="A234" s="17">
        <v>39233</v>
      </c>
      <c r="B234">
        <v>5.21</v>
      </c>
      <c r="C234">
        <v>5.32</v>
      </c>
      <c r="D234">
        <v>4.8600000000000003</v>
      </c>
      <c r="E234">
        <v>4.9000000000000004</v>
      </c>
      <c r="F234" s="18"/>
      <c r="G234" s="34"/>
      <c r="H234" s="34"/>
    </row>
    <row r="235" spans="1:8" ht="16.5">
      <c r="A235" s="17">
        <v>39262</v>
      </c>
      <c r="B235">
        <v>5.38</v>
      </c>
      <c r="C235">
        <v>5.51</v>
      </c>
      <c r="D235">
        <v>4.92</v>
      </c>
      <c r="E235">
        <v>5.03</v>
      </c>
      <c r="F235" s="18"/>
      <c r="G235" s="34"/>
      <c r="H235" s="34"/>
    </row>
    <row r="236" spans="1:8" ht="16.5">
      <c r="A236" s="17">
        <v>39294</v>
      </c>
      <c r="B236">
        <v>5.28</v>
      </c>
      <c r="C236">
        <v>5.37</v>
      </c>
      <c r="D236">
        <v>4.5999999999999996</v>
      </c>
      <c r="E236">
        <v>4.78</v>
      </c>
      <c r="F236" s="18"/>
      <c r="G236" s="34"/>
      <c r="H236" s="34"/>
    </row>
    <row r="237" spans="1:8" ht="16.5">
      <c r="A237" s="17">
        <v>39325</v>
      </c>
      <c r="B237">
        <v>5.47</v>
      </c>
      <c r="C237">
        <v>5.57</v>
      </c>
      <c r="D237">
        <v>4.25</v>
      </c>
      <c r="E237">
        <v>4.54</v>
      </c>
      <c r="F237" s="18"/>
      <c r="G237" s="34"/>
      <c r="H237" s="34"/>
    </row>
    <row r="238" spans="1:8" ht="16.5">
      <c r="A238" s="17">
        <v>39353</v>
      </c>
      <c r="B238">
        <v>5.52</v>
      </c>
      <c r="C238">
        <v>5.6</v>
      </c>
      <c r="D238">
        <v>4.2300000000000004</v>
      </c>
      <c r="E238">
        <v>4.59</v>
      </c>
      <c r="F238" s="18"/>
      <c r="G238" s="34"/>
      <c r="H238" s="34"/>
    </row>
    <row r="239" spans="1:8" ht="16.5">
      <c r="A239" s="17">
        <v>39386</v>
      </c>
      <c r="B239">
        <v>5.49</v>
      </c>
      <c r="C239">
        <v>5.56</v>
      </c>
      <c r="D239">
        <v>4.16</v>
      </c>
      <c r="E239">
        <v>4.4800000000000004</v>
      </c>
      <c r="F239" s="18"/>
      <c r="G239" s="34"/>
      <c r="H239" s="34"/>
    </row>
    <row r="240" spans="1:8" ht="16.5">
      <c r="A240" s="17">
        <v>39416</v>
      </c>
      <c r="B240">
        <v>5.84</v>
      </c>
      <c r="C240">
        <v>5.69</v>
      </c>
      <c r="D240">
        <v>3.41</v>
      </c>
      <c r="E240">
        <v>3.97</v>
      </c>
      <c r="F240" s="18"/>
      <c r="G240" s="34"/>
      <c r="H240" s="34"/>
    </row>
    <row r="241" spans="1:8" ht="16.5">
      <c r="A241" s="17">
        <v>39447</v>
      </c>
      <c r="B241">
        <v>5.78</v>
      </c>
      <c r="C241">
        <v>5.7</v>
      </c>
      <c r="D241">
        <v>3.45</v>
      </c>
      <c r="E241">
        <v>4.04</v>
      </c>
      <c r="F241" s="18"/>
      <c r="G241" s="34"/>
      <c r="H241" s="34"/>
    </row>
    <row r="242" spans="1:8" ht="16.5">
      <c r="A242" s="17">
        <v>39478</v>
      </c>
      <c r="B242">
        <v>5.1100000000000003</v>
      </c>
      <c r="C242">
        <v>5.24</v>
      </c>
      <c r="D242">
        <v>2.82</v>
      </c>
      <c r="E242">
        <v>3.67</v>
      </c>
      <c r="F242" s="18"/>
      <c r="G242" s="34"/>
      <c r="H242" s="34"/>
    </row>
    <row r="243" spans="1:8" ht="16.5">
      <c r="A243" s="17">
        <v>39507</v>
      </c>
      <c r="B243">
        <v>5.08</v>
      </c>
      <c r="C243">
        <v>5.23</v>
      </c>
      <c r="D243">
        <v>2.5</v>
      </c>
      <c r="E243">
        <v>3.53</v>
      </c>
      <c r="F243" s="18"/>
      <c r="G243" s="34"/>
      <c r="H243" s="34"/>
    </row>
    <row r="244" spans="1:8" ht="16.5">
      <c r="A244" s="17">
        <v>39538</v>
      </c>
      <c r="B244">
        <v>5.13</v>
      </c>
      <c r="C244">
        <v>5.29</v>
      </c>
      <c r="D244">
        <v>2.46</v>
      </c>
      <c r="E244">
        <v>3.45</v>
      </c>
      <c r="F244" s="18"/>
      <c r="G244" s="34"/>
      <c r="H244" s="34"/>
    </row>
    <row r="245" spans="1:8" ht="16.5">
      <c r="A245" s="17">
        <v>39568</v>
      </c>
      <c r="B245">
        <v>4.96</v>
      </c>
      <c r="C245">
        <v>5.14</v>
      </c>
      <c r="D245">
        <v>3.03</v>
      </c>
      <c r="E245">
        <v>3.77</v>
      </c>
      <c r="F245" s="18"/>
      <c r="G245" s="34"/>
      <c r="H245" s="34"/>
    </row>
    <row r="246" spans="1:8" ht="16.5">
      <c r="A246" s="17">
        <v>39598</v>
      </c>
      <c r="B246">
        <v>5.54</v>
      </c>
      <c r="C246">
        <v>5.7</v>
      </c>
      <c r="D246">
        <v>3.41</v>
      </c>
      <c r="E246">
        <v>4.0599999999999996</v>
      </c>
      <c r="F246" s="18"/>
      <c r="G246" s="34"/>
      <c r="H246" s="34"/>
    </row>
    <row r="247" spans="1:8" ht="16.5">
      <c r="A247" s="17">
        <v>39629</v>
      </c>
      <c r="B247">
        <v>5.98</v>
      </c>
      <c r="C247">
        <v>6.05</v>
      </c>
      <c r="D247">
        <v>3.34</v>
      </c>
      <c r="E247">
        <v>3.99</v>
      </c>
      <c r="F247" s="18"/>
      <c r="G247" s="34"/>
      <c r="H247" s="34"/>
    </row>
    <row r="248" spans="1:8" ht="16.5">
      <c r="A248" s="17">
        <v>39660</v>
      </c>
      <c r="B248">
        <v>5.86</v>
      </c>
      <c r="C248">
        <v>5.92</v>
      </c>
      <c r="D248">
        <v>3.25</v>
      </c>
      <c r="E248">
        <v>3.99</v>
      </c>
      <c r="F248" s="18"/>
      <c r="G248" s="34"/>
      <c r="H248" s="34"/>
    </row>
    <row r="249" spans="1:8" ht="16.5">
      <c r="A249" s="17">
        <v>39689</v>
      </c>
      <c r="B249">
        <v>5.86</v>
      </c>
      <c r="C249">
        <v>5.96</v>
      </c>
      <c r="D249">
        <v>3.1</v>
      </c>
      <c r="E249">
        <v>3.83</v>
      </c>
      <c r="F249" s="18"/>
      <c r="G249" s="34"/>
      <c r="H249" s="34"/>
    </row>
    <row r="250" spans="1:8" ht="16.5">
      <c r="A250" s="17">
        <v>39721</v>
      </c>
      <c r="B250">
        <v>5.75</v>
      </c>
      <c r="C250">
        <v>5.86</v>
      </c>
      <c r="D250">
        <v>2.98</v>
      </c>
      <c r="E250">
        <v>3.85</v>
      </c>
      <c r="F250" s="18"/>
      <c r="G250" s="34"/>
      <c r="H250" s="34"/>
    </row>
    <row r="251" spans="1:8" ht="16.5">
      <c r="A251" s="17">
        <v>39752</v>
      </c>
      <c r="B251">
        <v>4.72</v>
      </c>
      <c r="C251">
        <v>5.49</v>
      </c>
      <c r="D251">
        <v>2.8</v>
      </c>
      <c r="E251">
        <v>4.01</v>
      </c>
      <c r="F251" s="18"/>
      <c r="G251" s="34"/>
      <c r="H251" s="34"/>
    </row>
    <row r="252" spans="1:8" ht="16.5">
      <c r="A252" s="17">
        <v>39780</v>
      </c>
      <c r="B252">
        <v>5.04</v>
      </c>
      <c r="C252">
        <v>5.75</v>
      </c>
      <c r="D252">
        <v>1.93</v>
      </c>
      <c r="E252">
        <v>2.93</v>
      </c>
      <c r="F252" s="18"/>
      <c r="G252" s="34"/>
      <c r="H252" s="34"/>
    </row>
    <row r="253" spans="1:8" ht="16.5">
      <c r="A253" s="17">
        <v>39813</v>
      </c>
      <c r="B253">
        <v>3.77</v>
      </c>
      <c r="C253">
        <v>4.22</v>
      </c>
      <c r="D253">
        <v>1.55</v>
      </c>
      <c r="E253">
        <v>2.25</v>
      </c>
      <c r="F253" s="18"/>
      <c r="G253" s="34"/>
      <c r="H253" s="34"/>
    </row>
    <row r="254" spans="1:8" ht="16.5">
      <c r="A254" s="17">
        <v>39843</v>
      </c>
      <c r="B254">
        <v>4.07</v>
      </c>
      <c r="C254">
        <v>4.71</v>
      </c>
      <c r="D254">
        <v>1.85</v>
      </c>
      <c r="E254">
        <v>2.87</v>
      </c>
      <c r="F254" s="18"/>
      <c r="G254" s="34"/>
      <c r="H254" s="34"/>
    </row>
    <row r="255" spans="1:8" ht="16.5">
      <c r="A255" s="17">
        <v>39871</v>
      </c>
      <c r="B255">
        <v>4.57</v>
      </c>
      <c r="C255">
        <v>5.0599999999999996</v>
      </c>
      <c r="D255">
        <v>1.99</v>
      </c>
      <c r="E255">
        <v>3.02</v>
      </c>
      <c r="F255" s="18"/>
      <c r="G255" s="34"/>
      <c r="H255" s="34"/>
    </row>
    <row r="256" spans="1:8" ht="16.5">
      <c r="A256" s="17">
        <v>39903</v>
      </c>
      <c r="B256">
        <v>4.6900000000000004</v>
      </c>
      <c r="C256">
        <v>5.17</v>
      </c>
      <c r="D256">
        <v>1.67</v>
      </c>
      <c r="E256">
        <v>2.71</v>
      </c>
      <c r="F256" s="18"/>
      <c r="G256" s="34"/>
      <c r="H256" s="34"/>
    </row>
    <row r="257" spans="1:8" ht="16.5">
      <c r="A257" s="17">
        <v>39933</v>
      </c>
      <c r="B257">
        <v>4.17</v>
      </c>
      <c r="C257">
        <v>4.6900000000000004</v>
      </c>
      <c r="D257">
        <v>2.02</v>
      </c>
      <c r="E257">
        <v>3.16</v>
      </c>
      <c r="F257" s="18"/>
      <c r="G257" s="34"/>
      <c r="H257" s="34"/>
    </row>
    <row r="258" spans="1:8" ht="16.5">
      <c r="A258" s="17">
        <v>39962</v>
      </c>
      <c r="B258">
        <v>4.67</v>
      </c>
      <c r="C258">
        <v>5.17</v>
      </c>
      <c r="D258">
        <v>2.34</v>
      </c>
      <c r="E258">
        <v>3.47</v>
      </c>
      <c r="F258" s="18"/>
      <c r="G258" s="34"/>
      <c r="H258" s="34"/>
    </row>
    <row r="259" spans="1:8" ht="16.5">
      <c r="A259" s="17">
        <v>39994</v>
      </c>
      <c r="B259">
        <v>4.6399999999999997</v>
      </c>
      <c r="C259">
        <v>5.19</v>
      </c>
      <c r="D259">
        <v>2.54</v>
      </c>
      <c r="E259">
        <v>3.53</v>
      </c>
      <c r="F259" s="18"/>
      <c r="G259" s="34"/>
      <c r="H259" s="34"/>
    </row>
    <row r="260" spans="1:8" ht="16.5">
      <c r="A260" s="17">
        <v>40025</v>
      </c>
      <c r="B260">
        <v>4.76</v>
      </c>
      <c r="C260">
        <v>5.33</v>
      </c>
      <c r="D260">
        <v>2.5299999999999998</v>
      </c>
      <c r="E260">
        <v>3.52</v>
      </c>
      <c r="F260" s="18"/>
      <c r="G260" s="34"/>
      <c r="H260" s="34"/>
    </row>
    <row r="261" spans="1:8" ht="16.5">
      <c r="A261" s="17">
        <v>40056</v>
      </c>
      <c r="B261">
        <v>4.91</v>
      </c>
      <c r="C261">
        <v>5.46</v>
      </c>
      <c r="D261">
        <v>2.39</v>
      </c>
      <c r="E261">
        <v>3.4</v>
      </c>
      <c r="F261" s="18"/>
      <c r="G261" s="34"/>
      <c r="H261" s="34"/>
    </row>
    <row r="262" spans="1:8" ht="16.5">
      <c r="A262" s="17">
        <v>40086</v>
      </c>
      <c r="B262">
        <v>4.8099999999999996</v>
      </c>
      <c r="C262">
        <v>5.34</v>
      </c>
      <c r="D262">
        <v>2.31</v>
      </c>
      <c r="E262">
        <v>3.31</v>
      </c>
      <c r="F262" s="18"/>
      <c r="G262" s="34"/>
      <c r="H262" s="34"/>
    </row>
    <row r="263" spans="1:8" ht="16.5">
      <c r="A263" s="17">
        <v>40116</v>
      </c>
      <c r="B263">
        <v>4.9400000000000004</v>
      </c>
      <c r="C263">
        <v>5.43</v>
      </c>
      <c r="D263">
        <v>2.31</v>
      </c>
      <c r="E263">
        <v>3.41</v>
      </c>
      <c r="F263" s="18"/>
      <c r="G263" s="34"/>
      <c r="H263" s="34"/>
    </row>
    <row r="264" spans="1:8" ht="16.5">
      <c r="A264" s="17">
        <v>40147</v>
      </c>
      <c r="B264">
        <v>4.6100000000000003</v>
      </c>
      <c r="C264">
        <v>5.25</v>
      </c>
      <c r="D264">
        <v>2.0099999999999998</v>
      </c>
      <c r="E264">
        <v>3.21</v>
      </c>
      <c r="F264" s="18"/>
      <c r="G264" s="34"/>
      <c r="H264" s="34"/>
    </row>
    <row r="265" spans="1:8" ht="16.5">
      <c r="A265" s="17">
        <v>40178</v>
      </c>
      <c r="B265">
        <v>4.92</v>
      </c>
      <c r="C265">
        <v>5.39</v>
      </c>
      <c r="D265">
        <v>2.69</v>
      </c>
      <c r="E265">
        <v>3.85</v>
      </c>
      <c r="F265" s="18"/>
      <c r="G265" s="34"/>
      <c r="H265" s="34"/>
    </row>
    <row r="266" spans="1:8" ht="16.5">
      <c r="A266" s="17">
        <v>40207</v>
      </c>
      <c r="B266">
        <v>4.82</v>
      </c>
      <c r="C266">
        <v>5.34</v>
      </c>
      <c r="D266">
        <v>2.34</v>
      </c>
      <c r="E266">
        <v>3.63</v>
      </c>
      <c r="F266" s="18"/>
      <c r="G266" s="34"/>
      <c r="H266" s="34"/>
    </row>
    <row r="267" spans="1:8" ht="16.5">
      <c r="A267" s="17">
        <v>40235</v>
      </c>
      <c r="B267">
        <v>4.62</v>
      </c>
      <c r="C267">
        <v>5.14</v>
      </c>
      <c r="D267">
        <v>2.2999999999999998</v>
      </c>
      <c r="E267">
        <v>3.61</v>
      </c>
      <c r="F267" s="18"/>
      <c r="G267" s="34"/>
      <c r="H267" s="34"/>
    </row>
    <row r="268" spans="1:8" ht="16.5">
      <c r="A268" s="17">
        <v>40268</v>
      </c>
      <c r="B268">
        <v>4.5199999999999996</v>
      </c>
      <c r="C268">
        <v>4.95</v>
      </c>
      <c r="D268">
        <v>2.5499999999999998</v>
      </c>
      <c r="E268">
        <v>3.84</v>
      </c>
      <c r="F268" s="18"/>
      <c r="G268" s="34"/>
      <c r="H268" s="34"/>
    </row>
    <row r="269" spans="1:8" ht="16.5">
      <c r="A269" s="17">
        <v>40298</v>
      </c>
      <c r="B269">
        <v>4.2699999999999996</v>
      </c>
      <c r="C269">
        <v>4.82</v>
      </c>
      <c r="D269">
        <v>2.4300000000000002</v>
      </c>
      <c r="E269">
        <v>3.69</v>
      </c>
      <c r="F269" s="18"/>
      <c r="G269" s="34"/>
      <c r="H269" s="34"/>
    </row>
    <row r="270" spans="1:8" ht="16.5">
      <c r="A270" s="17">
        <v>40329</v>
      </c>
      <c r="B270">
        <v>4.3600000000000003</v>
      </c>
      <c r="C270">
        <v>4.93</v>
      </c>
      <c r="D270">
        <v>2.1</v>
      </c>
      <c r="E270">
        <v>3.31</v>
      </c>
      <c r="F270" s="18"/>
      <c r="G270" s="34"/>
      <c r="H270" s="34"/>
    </row>
    <row r="271" spans="1:8" ht="16.5">
      <c r="A271" s="17">
        <v>40359</v>
      </c>
      <c r="B271">
        <v>4.4400000000000004</v>
      </c>
      <c r="C271">
        <v>4.95</v>
      </c>
      <c r="D271">
        <v>1.79</v>
      </c>
      <c r="E271">
        <v>2.97</v>
      </c>
      <c r="F271" s="18"/>
      <c r="G271" s="34"/>
      <c r="H271" s="34"/>
    </row>
    <row r="272" spans="1:8" ht="16.5">
      <c r="A272" s="17">
        <v>40389</v>
      </c>
      <c r="B272">
        <v>4.38</v>
      </c>
      <c r="C272">
        <v>4.84</v>
      </c>
      <c r="D272">
        <v>1.6</v>
      </c>
      <c r="E272">
        <v>2.94</v>
      </c>
      <c r="F272" s="18"/>
      <c r="G272" s="34"/>
      <c r="H272" s="34"/>
    </row>
    <row r="273" spans="1:8" ht="16.5">
      <c r="A273" s="17">
        <v>40421</v>
      </c>
      <c r="B273">
        <v>4</v>
      </c>
      <c r="C273">
        <v>4.38</v>
      </c>
      <c r="D273">
        <v>1.33</v>
      </c>
      <c r="E273">
        <v>2.4700000000000002</v>
      </c>
      <c r="F273" s="18"/>
      <c r="G273" s="34"/>
      <c r="H273" s="34"/>
    </row>
    <row r="274" spans="1:8" ht="16.5">
      <c r="A274" s="17">
        <v>40451</v>
      </c>
      <c r="B274">
        <v>3.71</v>
      </c>
      <c r="C274">
        <v>4.1100000000000003</v>
      </c>
      <c r="D274">
        <v>1.27</v>
      </c>
      <c r="E274">
        <v>2.5299999999999998</v>
      </c>
      <c r="F274" s="18"/>
      <c r="G274" s="34"/>
      <c r="H274" s="34"/>
    </row>
    <row r="275" spans="1:8" ht="16.5">
      <c r="A275" s="17">
        <v>40480</v>
      </c>
      <c r="B275">
        <v>3.86</v>
      </c>
      <c r="C275">
        <v>4.3600000000000003</v>
      </c>
      <c r="D275">
        <v>1.17</v>
      </c>
      <c r="E275">
        <v>2.63</v>
      </c>
      <c r="F275" s="18"/>
      <c r="G275" s="34"/>
      <c r="H275" s="34"/>
    </row>
    <row r="276" spans="1:8" ht="16.5">
      <c r="A276" s="17">
        <v>40512</v>
      </c>
      <c r="B276">
        <v>3.88</v>
      </c>
      <c r="C276">
        <v>4.38</v>
      </c>
      <c r="D276">
        <v>1.47</v>
      </c>
      <c r="E276">
        <v>2.81</v>
      </c>
      <c r="F276" s="18"/>
      <c r="G276" s="34"/>
      <c r="H276" s="34"/>
    </row>
    <row r="277" spans="1:8" ht="16.5">
      <c r="A277" s="17">
        <v>40543</v>
      </c>
      <c r="B277">
        <v>4.08</v>
      </c>
      <c r="C277">
        <v>4.5199999999999996</v>
      </c>
      <c r="D277">
        <v>2.0099999999999998</v>
      </c>
      <c r="E277">
        <v>3.3</v>
      </c>
      <c r="F277" s="18"/>
      <c r="G277" s="34"/>
      <c r="H277" s="34"/>
    </row>
    <row r="278" spans="1:8" ht="16.5">
      <c r="A278" s="17">
        <v>40574</v>
      </c>
      <c r="B278">
        <v>4.41</v>
      </c>
      <c r="C278">
        <v>4.72</v>
      </c>
      <c r="D278">
        <v>1.95</v>
      </c>
      <c r="E278">
        <v>3.42</v>
      </c>
      <c r="F278" s="18"/>
      <c r="G278" s="34"/>
      <c r="H278" s="34"/>
    </row>
    <row r="279" spans="1:8" ht="16.5">
      <c r="A279" s="17">
        <v>40602</v>
      </c>
      <c r="B279">
        <v>4.28</v>
      </c>
      <c r="C279">
        <v>4.67</v>
      </c>
      <c r="D279">
        <v>2.13</v>
      </c>
      <c r="E279">
        <v>3.42</v>
      </c>
      <c r="F279" s="18"/>
      <c r="G279" s="34"/>
      <c r="H279" s="34"/>
    </row>
    <row r="280" spans="1:8" ht="16.5">
      <c r="A280" s="17">
        <v>40633</v>
      </c>
      <c r="B280">
        <v>4.1100000000000003</v>
      </c>
      <c r="C280">
        <v>4.4800000000000004</v>
      </c>
      <c r="D280">
        <v>2.2400000000000002</v>
      </c>
      <c r="E280">
        <v>3.47</v>
      </c>
      <c r="F280" s="18"/>
      <c r="G280" s="34"/>
      <c r="H280" s="34"/>
    </row>
    <row r="281" spans="1:8" ht="16.5">
      <c r="A281" s="17">
        <v>40662</v>
      </c>
      <c r="B281">
        <v>4.0999999999999996</v>
      </c>
      <c r="C281">
        <v>4.4800000000000004</v>
      </c>
      <c r="D281">
        <v>1.97</v>
      </c>
      <c r="E281">
        <v>3.32</v>
      </c>
      <c r="F281" s="18"/>
      <c r="G281" s="34"/>
      <c r="H281" s="34"/>
    </row>
    <row r="282" spans="1:8" ht="16.5">
      <c r="A282" s="17">
        <v>40694</v>
      </c>
      <c r="B282">
        <v>3.87</v>
      </c>
      <c r="C282">
        <v>4.2300000000000004</v>
      </c>
      <c r="D282">
        <v>1.68</v>
      </c>
      <c r="E282">
        <v>3.05</v>
      </c>
      <c r="F282" s="18"/>
      <c r="G282" s="34"/>
      <c r="H282" s="34"/>
    </row>
    <row r="283" spans="1:8" ht="16.5">
      <c r="A283" s="17">
        <v>40724</v>
      </c>
      <c r="B283">
        <v>4.01</v>
      </c>
      <c r="C283">
        <v>4.29</v>
      </c>
      <c r="D283">
        <v>1.76</v>
      </c>
      <c r="E283">
        <v>3.18</v>
      </c>
      <c r="F283" s="18"/>
      <c r="G283" s="34"/>
      <c r="H283" s="34"/>
    </row>
    <row r="284" spans="1:8" ht="16.5">
      <c r="A284" s="17">
        <v>40753</v>
      </c>
      <c r="B284">
        <v>4.0199999999999996</v>
      </c>
      <c r="C284">
        <v>4.2</v>
      </c>
      <c r="D284">
        <v>1.35</v>
      </c>
      <c r="E284">
        <v>2.82</v>
      </c>
      <c r="F284" s="18"/>
      <c r="G284" s="34"/>
      <c r="H284" s="34"/>
    </row>
    <row r="285" spans="1:8" ht="16.5">
      <c r="A285" s="17">
        <v>40786</v>
      </c>
      <c r="B285">
        <v>3.62</v>
      </c>
      <c r="C285">
        <v>3.86</v>
      </c>
      <c r="D285">
        <v>0.96</v>
      </c>
      <c r="E285">
        <v>2.23</v>
      </c>
      <c r="F285" s="18"/>
      <c r="G285" s="34"/>
      <c r="H285" s="34"/>
    </row>
    <row r="286" spans="1:8" ht="16.5">
      <c r="A286" s="17">
        <v>40816</v>
      </c>
      <c r="B286">
        <v>3.66</v>
      </c>
      <c r="C286">
        <v>3.95</v>
      </c>
      <c r="D286">
        <v>0.96</v>
      </c>
      <c r="E286">
        <v>1.92</v>
      </c>
      <c r="F286" s="18"/>
      <c r="G286" s="34"/>
      <c r="H286" s="34"/>
    </row>
    <row r="287" spans="1:8" ht="16.5">
      <c r="A287" s="17">
        <v>40847</v>
      </c>
      <c r="B287">
        <v>3.63</v>
      </c>
      <c r="C287">
        <v>3.87</v>
      </c>
      <c r="D287">
        <v>0.99</v>
      </c>
      <c r="E287">
        <v>2.17</v>
      </c>
      <c r="F287" s="18"/>
      <c r="G287" s="34"/>
      <c r="H287" s="34"/>
    </row>
    <row r="288" spans="1:8" ht="16.5">
      <c r="A288" s="17">
        <v>40877</v>
      </c>
      <c r="B288">
        <v>3.49</v>
      </c>
      <c r="C288">
        <v>3.77</v>
      </c>
      <c r="D288">
        <v>0.96</v>
      </c>
      <c r="E288">
        <v>2.08</v>
      </c>
      <c r="F288" s="18"/>
      <c r="G288" s="34"/>
      <c r="H288" s="34"/>
    </row>
    <row r="289" spans="1:8" ht="16.5">
      <c r="A289" s="17">
        <v>40907</v>
      </c>
      <c r="B289">
        <v>3.46</v>
      </c>
      <c r="C289">
        <v>3.79</v>
      </c>
      <c r="D289">
        <v>0.83</v>
      </c>
      <c r="E289">
        <v>1.89</v>
      </c>
      <c r="F289" s="18"/>
      <c r="G289" s="34"/>
      <c r="H289" s="34"/>
    </row>
    <row r="290" spans="1:8" ht="16.5">
      <c r="A290" s="17">
        <v>40939</v>
      </c>
      <c r="B290">
        <v>3.49</v>
      </c>
      <c r="C290">
        <v>3.77</v>
      </c>
      <c r="D290">
        <v>0.71</v>
      </c>
      <c r="E290">
        <v>1.83</v>
      </c>
      <c r="F290" s="18"/>
      <c r="G290" s="34"/>
      <c r="H290" s="34"/>
    </row>
    <row r="291" spans="1:8" ht="16.5">
      <c r="A291" s="17">
        <v>40968</v>
      </c>
      <c r="B291">
        <v>3.55</v>
      </c>
      <c r="C291">
        <v>3.82</v>
      </c>
      <c r="D291">
        <v>0.87</v>
      </c>
      <c r="E291">
        <v>1.98</v>
      </c>
      <c r="F291" s="18"/>
      <c r="G291" s="34"/>
      <c r="H291" s="34"/>
    </row>
    <row r="292" spans="1:8" ht="16.5">
      <c r="A292" s="17">
        <v>40998</v>
      </c>
      <c r="B292">
        <v>3.7</v>
      </c>
      <c r="C292">
        <v>3.96</v>
      </c>
      <c r="D292">
        <v>1.04</v>
      </c>
      <c r="E292">
        <v>2.23</v>
      </c>
      <c r="F292" s="18"/>
      <c r="G292" s="34"/>
      <c r="H292" s="34"/>
    </row>
    <row r="293" spans="1:8" ht="16.5">
      <c r="A293" s="17">
        <v>41029</v>
      </c>
      <c r="B293">
        <v>3.56</v>
      </c>
      <c r="C293">
        <v>3.81</v>
      </c>
      <c r="D293">
        <v>0.82</v>
      </c>
      <c r="E293">
        <v>1.95</v>
      </c>
      <c r="F293" s="18"/>
      <c r="G293" s="34"/>
      <c r="H293" s="34"/>
    </row>
    <row r="294" spans="1:8" ht="16.5">
      <c r="A294" s="17">
        <v>41060</v>
      </c>
      <c r="B294">
        <v>3.43</v>
      </c>
      <c r="C294">
        <v>3.69</v>
      </c>
      <c r="D294">
        <v>0.67</v>
      </c>
      <c r="E294">
        <v>1.59</v>
      </c>
      <c r="F294" s="18"/>
      <c r="G294" s="34"/>
      <c r="H294" s="34"/>
    </row>
    <row r="295" spans="1:8" ht="16.5">
      <c r="A295" s="17">
        <v>41089</v>
      </c>
      <c r="B295">
        <v>3.42</v>
      </c>
      <c r="C295">
        <v>3.62</v>
      </c>
      <c r="D295">
        <v>0.72</v>
      </c>
      <c r="E295">
        <v>1.67</v>
      </c>
      <c r="F295" s="18"/>
      <c r="G295" s="34"/>
      <c r="H295" s="34"/>
    </row>
    <row r="296" spans="1:8" ht="16.5">
      <c r="A296" s="17">
        <v>41121</v>
      </c>
      <c r="B296">
        <v>2.97</v>
      </c>
      <c r="C296">
        <v>3.14</v>
      </c>
      <c r="D296">
        <v>0.6</v>
      </c>
      <c r="E296">
        <v>1.51</v>
      </c>
      <c r="F296" s="18"/>
      <c r="G296" s="34"/>
      <c r="H296" s="34"/>
    </row>
    <row r="297" spans="1:8" ht="16.5">
      <c r="A297" s="17">
        <v>41152</v>
      </c>
      <c r="B297">
        <v>2.86</v>
      </c>
      <c r="C297">
        <v>3.02</v>
      </c>
      <c r="D297">
        <v>0.59</v>
      </c>
      <c r="E297">
        <v>1.57</v>
      </c>
      <c r="F297" s="18"/>
      <c r="G297" s="34"/>
      <c r="H297" s="34"/>
    </row>
    <row r="298" spans="1:8" ht="16.5">
      <c r="A298" s="17">
        <v>41180</v>
      </c>
      <c r="B298">
        <v>2.87</v>
      </c>
      <c r="C298">
        <v>3.02</v>
      </c>
      <c r="D298">
        <v>0.62</v>
      </c>
      <c r="E298">
        <v>1.65</v>
      </c>
      <c r="F298" s="18"/>
      <c r="G298" s="34"/>
      <c r="H298" s="34"/>
    </row>
    <row r="299" spans="1:8" ht="16.5">
      <c r="A299" s="17">
        <v>41213</v>
      </c>
      <c r="B299">
        <v>2.84</v>
      </c>
      <c r="C299">
        <v>2.96</v>
      </c>
      <c r="D299">
        <v>0.72</v>
      </c>
      <c r="E299">
        <v>1.72</v>
      </c>
      <c r="F299" s="18"/>
      <c r="G299" s="34"/>
      <c r="H299" s="34"/>
    </row>
    <row r="300" spans="1:8" ht="16.5">
      <c r="A300" s="17">
        <v>41243</v>
      </c>
      <c r="B300">
        <v>2.91</v>
      </c>
      <c r="C300">
        <v>3.03</v>
      </c>
      <c r="D300">
        <v>0.61</v>
      </c>
      <c r="E300">
        <v>1.62</v>
      </c>
      <c r="F300" s="18"/>
      <c r="G300" s="34"/>
      <c r="H300" s="34"/>
    </row>
    <row r="301" spans="1:8" ht="16.5">
      <c r="A301" s="17">
        <v>41274</v>
      </c>
      <c r="B301">
        <v>2.97</v>
      </c>
      <c r="C301">
        <v>3.16</v>
      </c>
      <c r="D301">
        <v>0.72</v>
      </c>
      <c r="E301">
        <v>1.78</v>
      </c>
      <c r="F301" s="18"/>
      <c r="G301" s="34"/>
      <c r="H301" s="34"/>
    </row>
    <row r="302" spans="1:8" ht="16.5">
      <c r="A302" s="17">
        <v>41305</v>
      </c>
      <c r="B302">
        <v>2.89</v>
      </c>
      <c r="C302">
        <v>3.1</v>
      </c>
      <c r="D302">
        <v>0.88</v>
      </c>
      <c r="E302">
        <v>2.02</v>
      </c>
      <c r="F302" s="18"/>
      <c r="G302" s="34"/>
      <c r="H302" s="34"/>
    </row>
    <row r="303" spans="1:8" ht="16.5">
      <c r="A303" s="17">
        <v>41333</v>
      </c>
      <c r="B303">
        <v>2.74</v>
      </c>
      <c r="C303">
        <v>2.94</v>
      </c>
      <c r="D303">
        <v>0.77</v>
      </c>
      <c r="E303">
        <v>1.89</v>
      </c>
      <c r="F303" s="18"/>
      <c r="G303" s="34"/>
      <c r="H303" s="34"/>
    </row>
    <row r="304" spans="1:8" ht="16.5">
      <c r="A304" s="17">
        <v>41362</v>
      </c>
      <c r="B304">
        <v>2.58</v>
      </c>
      <c r="C304">
        <v>2.8</v>
      </c>
      <c r="D304">
        <v>0.77</v>
      </c>
      <c r="E304">
        <v>1.87</v>
      </c>
      <c r="F304" s="18"/>
      <c r="G304" s="34"/>
      <c r="H304" s="34"/>
    </row>
    <row r="305" spans="1:8" ht="16.5">
      <c r="A305" s="17">
        <v>41394</v>
      </c>
      <c r="B305">
        <v>2.56</v>
      </c>
      <c r="C305">
        <v>2.77</v>
      </c>
      <c r="D305">
        <v>0.68</v>
      </c>
      <c r="E305">
        <v>1.7</v>
      </c>
      <c r="F305" s="18"/>
      <c r="G305" s="34"/>
      <c r="H305" s="34"/>
    </row>
    <row r="306" spans="1:8" ht="16.5">
      <c r="A306" s="17">
        <v>41425</v>
      </c>
      <c r="B306">
        <v>2.9</v>
      </c>
      <c r="C306">
        <v>3.12</v>
      </c>
      <c r="D306">
        <v>1.05</v>
      </c>
      <c r="E306">
        <v>2.16</v>
      </c>
      <c r="F306" s="18"/>
      <c r="G306" s="34"/>
      <c r="H306" s="34"/>
    </row>
    <row r="307" spans="1:8" ht="16.5">
      <c r="A307" s="17">
        <v>41453</v>
      </c>
      <c r="B307">
        <v>3.14</v>
      </c>
      <c r="C307">
        <v>3.4</v>
      </c>
      <c r="D307">
        <v>1.41</v>
      </c>
      <c r="E307">
        <v>2.52</v>
      </c>
      <c r="F307" s="18"/>
      <c r="G307" s="34"/>
      <c r="H307" s="34"/>
    </row>
    <row r="308" spans="1:8" ht="16.5">
      <c r="A308" s="17">
        <v>41486</v>
      </c>
      <c r="B308">
        <v>3.2</v>
      </c>
      <c r="C308">
        <v>3.49</v>
      </c>
      <c r="D308">
        <v>1.38</v>
      </c>
      <c r="E308">
        <v>2.6</v>
      </c>
      <c r="F308" s="18"/>
      <c r="G308" s="34"/>
      <c r="H308" s="34"/>
    </row>
    <row r="309" spans="1:8" ht="16.5">
      <c r="A309" s="17">
        <v>41516</v>
      </c>
      <c r="B309">
        <v>3.17</v>
      </c>
      <c r="C309">
        <v>3.53</v>
      </c>
      <c r="D309">
        <v>1.62</v>
      </c>
      <c r="E309">
        <v>2.78</v>
      </c>
      <c r="F309" s="18"/>
      <c r="G309" s="34"/>
      <c r="H309" s="34"/>
    </row>
    <row r="310" spans="1:8" ht="16.5">
      <c r="A310" s="17">
        <v>41547</v>
      </c>
      <c r="B310">
        <v>3.05</v>
      </c>
      <c r="C310">
        <v>3.42</v>
      </c>
      <c r="D310">
        <v>1.39</v>
      </c>
      <c r="E310">
        <v>2.64</v>
      </c>
      <c r="F310" s="18"/>
      <c r="G310" s="34"/>
      <c r="H310" s="34"/>
    </row>
    <row r="311" spans="1:8" ht="16.5">
      <c r="A311" s="17">
        <v>41578</v>
      </c>
      <c r="B311">
        <v>3.05</v>
      </c>
      <c r="C311">
        <v>3.3980000000000001</v>
      </c>
      <c r="D311">
        <v>1.31</v>
      </c>
      <c r="E311">
        <v>2.57</v>
      </c>
      <c r="F311" s="18"/>
      <c r="G311" s="34"/>
      <c r="H311" s="34"/>
    </row>
    <row r="312" spans="1:8" ht="16.5">
      <c r="A312" s="17">
        <v>41607</v>
      </c>
      <c r="B312">
        <v>3.347</v>
      </c>
      <c r="C312">
        <v>3.6720000000000002</v>
      </c>
      <c r="D312">
        <v>1.37</v>
      </c>
      <c r="E312">
        <v>2.75</v>
      </c>
      <c r="F312" s="18"/>
      <c r="G312" s="34"/>
      <c r="H312" s="34"/>
    </row>
    <row r="313" spans="1:8" ht="16.5">
      <c r="A313" s="17">
        <v>41639</v>
      </c>
      <c r="B313">
        <v>3.2280000000000002</v>
      </c>
      <c r="C313">
        <v>3.5830000000000002</v>
      </c>
      <c r="D313">
        <v>1.75</v>
      </c>
      <c r="E313">
        <v>3.04</v>
      </c>
      <c r="F313" s="18"/>
      <c r="G313" s="34"/>
      <c r="H313" s="34"/>
    </row>
    <row r="314" spans="1:8" ht="16.5">
      <c r="A314" s="17">
        <v>41670</v>
      </c>
      <c r="B314">
        <v>3.2229999999999999</v>
      </c>
      <c r="C314">
        <v>3.6120000000000001</v>
      </c>
      <c r="D314">
        <v>1.49</v>
      </c>
      <c r="E314">
        <v>2.67</v>
      </c>
      <c r="F314" s="18"/>
      <c r="G314" s="34"/>
      <c r="H314" s="34"/>
    </row>
    <row r="315" spans="1:8" ht="16.5">
      <c r="A315" s="17">
        <v>41698</v>
      </c>
      <c r="B315">
        <v>3.1280000000000001</v>
      </c>
      <c r="C315">
        <v>3.4980000000000002</v>
      </c>
      <c r="D315">
        <v>1.51</v>
      </c>
      <c r="E315">
        <v>2.66</v>
      </c>
      <c r="F315" s="18"/>
      <c r="G315" s="34"/>
      <c r="H315" s="34"/>
    </row>
    <row r="316" spans="1:8" ht="16.5">
      <c r="A316" s="17">
        <v>41729</v>
      </c>
      <c r="B316">
        <v>3.1549999999999998</v>
      </c>
      <c r="C316">
        <v>3.5179999999999998</v>
      </c>
      <c r="D316">
        <v>1.73</v>
      </c>
      <c r="E316">
        <v>2.73</v>
      </c>
      <c r="F316" s="18"/>
      <c r="G316" s="34"/>
      <c r="H316" s="34"/>
    </row>
    <row r="317" spans="1:8" ht="16.5">
      <c r="A317" s="17">
        <v>41759</v>
      </c>
      <c r="B317">
        <v>3.1680000000000001</v>
      </c>
      <c r="C317">
        <v>3.5270000000000001</v>
      </c>
      <c r="D317">
        <v>1.69</v>
      </c>
      <c r="E317">
        <v>2.67</v>
      </c>
      <c r="F317" s="18"/>
      <c r="G317" s="34"/>
      <c r="H317" s="34"/>
    </row>
    <row r="318" spans="1:8" ht="16.5">
      <c r="A318" s="17">
        <v>41789</v>
      </c>
      <c r="B318">
        <v>3.0350000000000001</v>
      </c>
      <c r="C318">
        <v>3.3380000000000001</v>
      </c>
      <c r="D318">
        <v>1.54</v>
      </c>
      <c r="E318">
        <v>2.48</v>
      </c>
      <c r="F318" s="18"/>
      <c r="G318" s="34"/>
      <c r="H318" s="34"/>
    </row>
    <row r="319" spans="1:8" ht="16.5">
      <c r="A319" s="17">
        <v>41820</v>
      </c>
      <c r="B319">
        <v>2.88</v>
      </c>
      <c r="C319">
        <v>3.17</v>
      </c>
      <c r="D319">
        <v>1.62</v>
      </c>
      <c r="E319">
        <v>2.5299999999999998</v>
      </c>
      <c r="F319" s="18"/>
      <c r="G319" s="34"/>
      <c r="H319" s="34"/>
    </row>
    <row r="320" spans="1:8" ht="16.5">
      <c r="A320" s="17">
        <v>41851</v>
      </c>
      <c r="B320">
        <v>2.7570000000000001</v>
      </c>
      <c r="C320">
        <v>3.052</v>
      </c>
      <c r="D320">
        <v>1.76</v>
      </c>
      <c r="E320">
        <v>2.58</v>
      </c>
      <c r="F320" s="18"/>
      <c r="G320" s="34"/>
      <c r="H320" s="34"/>
    </row>
    <row r="321" spans="1:8" ht="16.5">
      <c r="A321" s="17">
        <v>41880</v>
      </c>
      <c r="B321">
        <v>2.7370000000000001</v>
      </c>
      <c r="C321">
        <v>3.0339999999999998</v>
      </c>
      <c r="D321">
        <v>1.63</v>
      </c>
      <c r="E321">
        <v>2.35</v>
      </c>
      <c r="F321" s="18"/>
      <c r="G321" s="34"/>
      <c r="H321" s="34"/>
    </row>
    <row r="322" spans="1:8" ht="16.5">
      <c r="A322" s="17">
        <v>41912</v>
      </c>
      <c r="B322">
        <v>2.4980000000000002</v>
      </c>
      <c r="C322">
        <v>2.8540000000000001</v>
      </c>
      <c r="D322">
        <v>1.78</v>
      </c>
      <c r="E322">
        <v>2.52</v>
      </c>
      <c r="F322" s="18"/>
      <c r="G322" s="34"/>
      <c r="H322" s="34"/>
    </row>
    <row r="323" spans="1:8" ht="16.5">
      <c r="A323" s="17">
        <v>41943</v>
      </c>
      <c r="B323">
        <v>2.2909999999999999</v>
      </c>
      <c r="C323">
        <v>2.645</v>
      </c>
      <c r="D323">
        <v>1.62</v>
      </c>
      <c r="E323">
        <v>2.35</v>
      </c>
      <c r="F323" s="18"/>
      <c r="G323" s="34"/>
      <c r="H323" s="34"/>
    </row>
    <row r="324" spans="1:8" ht="16.5">
      <c r="A324" s="17">
        <v>41971</v>
      </c>
      <c r="B324">
        <v>2.23</v>
      </c>
      <c r="C324">
        <v>2.589</v>
      </c>
      <c r="D324">
        <v>1.49</v>
      </c>
      <c r="E324">
        <v>2.1800000000000002</v>
      </c>
      <c r="F324" s="18"/>
      <c r="G324" s="34"/>
      <c r="H324" s="34"/>
    </row>
    <row r="325" spans="1:8" ht="16.5">
      <c r="A325" s="17">
        <v>42004</v>
      </c>
      <c r="B325">
        <v>2.2799999999999998</v>
      </c>
      <c r="C325">
        <v>2.5979999999999999</v>
      </c>
      <c r="D325">
        <v>1.65</v>
      </c>
      <c r="E325">
        <v>2.17</v>
      </c>
      <c r="F325" s="18"/>
      <c r="G325" s="34"/>
      <c r="H325" s="34"/>
    </row>
    <row r="326" spans="1:8" ht="16.5">
      <c r="A326" s="17">
        <v>42034</v>
      </c>
      <c r="B326">
        <v>2.048</v>
      </c>
      <c r="C326">
        <v>2.2400000000000002</v>
      </c>
      <c r="D326">
        <v>1.18</v>
      </c>
      <c r="E326">
        <v>1.68</v>
      </c>
      <c r="F326" s="18"/>
      <c r="G326" s="34"/>
      <c r="H326" s="34"/>
    </row>
    <row r="327" spans="1:8" ht="16.5">
      <c r="A327" s="17">
        <v>42062</v>
      </c>
      <c r="B327">
        <v>2.1030000000000002</v>
      </c>
      <c r="C327">
        <v>2.3530000000000002</v>
      </c>
      <c r="D327">
        <v>1.5</v>
      </c>
      <c r="E327">
        <v>2</v>
      </c>
      <c r="F327" s="18"/>
      <c r="G327" s="34"/>
      <c r="H327" s="34"/>
    </row>
    <row r="328" spans="1:8" ht="16.5">
      <c r="A328" s="17">
        <v>42094</v>
      </c>
      <c r="B328">
        <v>1.802</v>
      </c>
      <c r="C328">
        <v>2.16</v>
      </c>
      <c r="D328">
        <v>1.37</v>
      </c>
      <c r="E328">
        <v>1.94</v>
      </c>
      <c r="F328" s="18"/>
      <c r="G328" s="34"/>
      <c r="H328" s="34"/>
    </row>
    <row r="329" spans="1:8" ht="16.5">
      <c r="A329" s="17">
        <v>42124</v>
      </c>
      <c r="B329">
        <v>2.0369999999999999</v>
      </c>
      <c r="C329">
        <v>2.4140000000000001</v>
      </c>
      <c r="D329">
        <v>1.43</v>
      </c>
      <c r="E329">
        <v>2.0499999999999998</v>
      </c>
      <c r="F329" s="18"/>
      <c r="G329" s="34"/>
      <c r="H329" s="34"/>
    </row>
    <row r="330" spans="1:8" ht="16.5">
      <c r="A330" s="17">
        <v>42153</v>
      </c>
      <c r="B330">
        <v>1.917</v>
      </c>
      <c r="C330">
        <v>2.3079999999999998</v>
      </c>
      <c r="D330">
        <v>1.49</v>
      </c>
      <c r="E330">
        <v>2.12</v>
      </c>
      <c r="F330" s="18"/>
      <c r="G330" s="34"/>
      <c r="H330" s="34"/>
    </row>
    <row r="331" spans="1:8" ht="16.5">
      <c r="A331" s="17">
        <v>42185</v>
      </c>
      <c r="B331">
        <v>2.0699999999999998</v>
      </c>
      <c r="C331">
        <v>2.4510000000000001</v>
      </c>
      <c r="D331">
        <v>1.63</v>
      </c>
      <c r="E331">
        <v>2.35</v>
      </c>
      <c r="F331" s="18"/>
      <c r="G331" s="34"/>
      <c r="H331" s="34"/>
    </row>
    <row r="332" spans="1:8" ht="16.5">
      <c r="A332" s="17">
        <v>42216</v>
      </c>
      <c r="B332">
        <v>2.0310000000000001</v>
      </c>
      <c r="C332">
        <v>2.4279999999999999</v>
      </c>
      <c r="D332">
        <v>1.54</v>
      </c>
      <c r="E332">
        <v>2.2000000000000002</v>
      </c>
      <c r="F332" s="18"/>
      <c r="G332" s="34"/>
      <c r="H332" s="34"/>
    </row>
    <row r="333" spans="1:8" ht="16.5">
      <c r="A333" s="17">
        <v>42247</v>
      </c>
      <c r="B333">
        <v>1.925</v>
      </c>
      <c r="C333">
        <v>2.2949999999999999</v>
      </c>
      <c r="D333">
        <v>1.54</v>
      </c>
      <c r="E333">
        <v>2.21</v>
      </c>
      <c r="F333" s="18"/>
      <c r="G333" s="34"/>
      <c r="H333" s="34"/>
    </row>
    <row r="334" spans="1:8" ht="16.5">
      <c r="A334" s="17">
        <v>42277</v>
      </c>
      <c r="B334">
        <v>1.7230000000000001</v>
      </c>
      <c r="C334">
        <v>2.0609999999999999</v>
      </c>
      <c r="D334">
        <v>1.37</v>
      </c>
      <c r="E334">
        <v>2.06</v>
      </c>
      <c r="F334" s="18"/>
      <c r="G334" s="34"/>
      <c r="H334" s="34"/>
    </row>
    <row r="335" spans="1:8" ht="16.5">
      <c r="A335" s="17">
        <v>42307</v>
      </c>
      <c r="B335">
        <v>1.7929999999999999</v>
      </c>
      <c r="C335">
        <v>2.1110000000000002</v>
      </c>
      <c r="D335">
        <v>1.52</v>
      </c>
      <c r="E335">
        <v>2.16</v>
      </c>
      <c r="F335" s="18"/>
      <c r="G335" s="34"/>
      <c r="H335" s="34"/>
    </row>
    <row r="336" spans="1:8" ht="16.5">
      <c r="A336" s="17">
        <v>42338</v>
      </c>
      <c r="B336">
        <v>1.9630000000000001</v>
      </c>
      <c r="C336">
        <v>2.2469999999999999</v>
      </c>
      <c r="D336">
        <v>1.65</v>
      </c>
      <c r="E336">
        <v>2.21</v>
      </c>
      <c r="F336" s="18"/>
      <c r="G336" s="34"/>
      <c r="H336" s="34"/>
    </row>
    <row r="337" spans="1:8" ht="16.5">
      <c r="A337" s="17">
        <v>42369</v>
      </c>
      <c r="B337">
        <v>1.8140000000000001</v>
      </c>
      <c r="C337">
        <v>2.0760000000000001</v>
      </c>
      <c r="D337">
        <v>1.76</v>
      </c>
      <c r="E337">
        <v>2.27</v>
      </c>
      <c r="F337" s="18"/>
      <c r="G337" s="34"/>
      <c r="H337" s="34"/>
    </row>
    <row r="338" spans="1:8" ht="16.5">
      <c r="A338" s="17">
        <v>42398</v>
      </c>
      <c r="B338">
        <v>1.7</v>
      </c>
      <c r="C338">
        <v>1.9790000000000001</v>
      </c>
      <c r="D338">
        <v>1.33</v>
      </c>
      <c r="E338">
        <v>1.94</v>
      </c>
      <c r="F338" s="18"/>
      <c r="G338" s="34"/>
      <c r="H338" s="34"/>
    </row>
    <row r="339" spans="1:8" ht="16.5">
      <c r="A339" s="17">
        <v>42429</v>
      </c>
      <c r="B339">
        <v>1.5549999999999999</v>
      </c>
      <c r="C339">
        <v>1.786</v>
      </c>
      <c r="D339">
        <v>1.22</v>
      </c>
      <c r="E339">
        <v>1.74</v>
      </c>
      <c r="F339" s="18"/>
      <c r="G339" s="34"/>
      <c r="H339" s="34"/>
    </row>
    <row r="340" spans="1:8" ht="16.5">
      <c r="A340" s="17">
        <v>42460</v>
      </c>
      <c r="B340">
        <v>1.55</v>
      </c>
      <c r="C340">
        <v>1.7929999999999999</v>
      </c>
      <c r="D340">
        <v>1.21</v>
      </c>
      <c r="E340">
        <v>1.78</v>
      </c>
      <c r="F340" s="18"/>
      <c r="G340" s="34"/>
      <c r="H340" s="34"/>
    </row>
    <row r="341" spans="1:8" ht="16.5">
      <c r="A341" s="17">
        <v>42489</v>
      </c>
      <c r="B341">
        <v>1.55</v>
      </c>
      <c r="C341">
        <v>1.794</v>
      </c>
      <c r="D341">
        <v>1.28</v>
      </c>
      <c r="E341">
        <v>1.83</v>
      </c>
      <c r="F341" s="18"/>
      <c r="G341" s="34"/>
      <c r="H341" s="34"/>
    </row>
    <row r="342" spans="1:8" ht="16.5">
      <c r="A342" s="17">
        <v>42521</v>
      </c>
      <c r="B342">
        <v>1.5840000000000001</v>
      </c>
      <c r="C342">
        <v>1.8109999999999999</v>
      </c>
      <c r="D342">
        <v>1.37</v>
      </c>
      <c r="E342">
        <v>1.84</v>
      </c>
      <c r="F342" s="18"/>
      <c r="G342" s="34"/>
      <c r="H342" s="34"/>
    </row>
    <row r="343" spans="1:8" ht="16.5">
      <c r="A343" s="17">
        <v>42551</v>
      </c>
      <c r="B343">
        <v>1.2969999999999999</v>
      </c>
      <c r="C343">
        <v>1.4690000000000001</v>
      </c>
      <c r="D343">
        <v>1.01</v>
      </c>
      <c r="E343">
        <v>1.49</v>
      </c>
      <c r="F343" s="18"/>
      <c r="G343" s="34"/>
      <c r="H343" s="34"/>
    </row>
    <row r="344" spans="1:8" ht="16.5">
      <c r="A344" s="17">
        <v>42580</v>
      </c>
      <c r="B344">
        <v>1.2350000000000001</v>
      </c>
      <c r="C344">
        <v>1.3859999999999999</v>
      </c>
      <c r="D344">
        <v>1.03</v>
      </c>
      <c r="E344">
        <v>1.46</v>
      </c>
      <c r="F344" s="18"/>
      <c r="G344" s="34"/>
      <c r="H344" s="34"/>
    </row>
    <row r="345" spans="1:8" ht="16.5">
      <c r="A345" s="17">
        <v>42613</v>
      </c>
      <c r="B345">
        <v>1.3540000000000001</v>
      </c>
      <c r="C345">
        <v>1.478</v>
      </c>
      <c r="D345">
        <v>1.19</v>
      </c>
      <c r="E345">
        <v>1.58</v>
      </c>
      <c r="F345" s="18"/>
      <c r="G345" s="34"/>
      <c r="H345" s="34"/>
    </row>
    <row r="346" spans="1:8" ht="16.5">
      <c r="A346" s="17">
        <v>42643</v>
      </c>
      <c r="B346">
        <v>1.254</v>
      </c>
      <c r="C346">
        <v>1.3979999999999999</v>
      </c>
      <c r="D346">
        <v>1.1399999999999999</v>
      </c>
      <c r="E346">
        <v>1.6</v>
      </c>
      <c r="F346" s="18"/>
      <c r="G346" s="34"/>
      <c r="H346" s="34"/>
    </row>
    <row r="347" spans="1:8" ht="16.5">
      <c r="A347" s="17">
        <v>42674</v>
      </c>
      <c r="B347">
        <v>1.5009999999999999</v>
      </c>
      <c r="C347">
        <v>1.6879999999999999</v>
      </c>
      <c r="D347">
        <v>1.31</v>
      </c>
      <c r="E347">
        <v>1.84</v>
      </c>
      <c r="F347" s="18"/>
      <c r="G347" s="34"/>
      <c r="H347" s="34"/>
    </row>
    <row r="348" spans="1:8" ht="16.5">
      <c r="A348" s="17">
        <v>42704</v>
      </c>
      <c r="B348">
        <v>1.897</v>
      </c>
      <c r="C348">
        <v>2.1440000000000001</v>
      </c>
      <c r="D348">
        <v>1.83</v>
      </c>
      <c r="E348">
        <v>2.37</v>
      </c>
      <c r="F348" s="18"/>
      <c r="G348" s="34"/>
      <c r="H348" s="34"/>
    </row>
    <row r="349" spans="1:8" ht="16.5">
      <c r="A349" s="17">
        <v>42734</v>
      </c>
      <c r="B349">
        <v>1.7989999999999999</v>
      </c>
      <c r="C349">
        <v>2.0739999999999998</v>
      </c>
      <c r="D349">
        <v>1.93</v>
      </c>
      <c r="E349">
        <v>2.4500000000000002</v>
      </c>
      <c r="F349" s="18"/>
      <c r="G349" s="34"/>
      <c r="H349" s="34"/>
    </row>
    <row r="350" spans="1:8" ht="16.5">
      <c r="A350" s="17">
        <v>42766</v>
      </c>
      <c r="B350">
        <v>1.85</v>
      </c>
      <c r="C350">
        <v>2.1549999999999998</v>
      </c>
      <c r="D350">
        <v>1.9</v>
      </c>
      <c r="E350">
        <v>2.4500000000000002</v>
      </c>
      <c r="F350" s="18"/>
      <c r="G350" s="34"/>
      <c r="H350" s="34"/>
    </row>
    <row r="351" spans="1:8" ht="16.5">
      <c r="A351" s="17">
        <v>42794</v>
      </c>
      <c r="B351">
        <v>1.8580000000000001</v>
      </c>
      <c r="C351">
        <v>2.1619999999999999</v>
      </c>
      <c r="D351">
        <v>1.89</v>
      </c>
      <c r="E351">
        <v>2.36</v>
      </c>
      <c r="F351" s="18"/>
      <c r="G351" s="34"/>
      <c r="H351" s="34"/>
    </row>
    <row r="352" spans="1:8" ht="16.5">
      <c r="A352" s="17">
        <v>42825</v>
      </c>
      <c r="B352">
        <v>1.847</v>
      </c>
      <c r="C352">
        <v>2.177</v>
      </c>
      <c r="D352">
        <v>1.93</v>
      </c>
      <c r="E352">
        <v>2.4</v>
      </c>
      <c r="F352" s="18"/>
      <c r="G352" s="34"/>
      <c r="H352" s="34"/>
    </row>
    <row r="353" spans="1:8" ht="16.5">
      <c r="A353" s="17">
        <v>42853</v>
      </c>
      <c r="B353">
        <v>1.865</v>
      </c>
      <c r="C353">
        <v>2.1960000000000002</v>
      </c>
      <c r="D353">
        <v>1.81</v>
      </c>
      <c r="E353">
        <v>2.29</v>
      </c>
      <c r="F353" s="18"/>
      <c r="G353" s="34"/>
      <c r="H353" s="34"/>
    </row>
    <row r="354" spans="1:8" ht="16.5">
      <c r="A354" s="17">
        <v>42886</v>
      </c>
      <c r="B354">
        <v>1.8759999999999999</v>
      </c>
      <c r="C354">
        <v>2.23</v>
      </c>
      <c r="D354">
        <v>1.75</v>
      </c>
      <c r="E354">
        <v>2.21</v>
      </c>
      <c r="F354" s="18"/>
      <c r="G354" s="34"/>
      <c r="H354" s="34"/>
    </row>
    <row r="355" spans="1:8" ht="16.5">
      <c r="A355" s="17">
        <v>42916</v>
      </c>
      <c r="B355">
        <v>1.9079999999999999</v>
      </c>
      <c r="C355">
        <v>2.214</v>
      </c>
      <c r="D355">
        <v>1.89</v>
      </c>
      <c r="E355">
        <v>2.31</v>
      </c>
      <c r="F355" s="18"/>
      <c r="G355" s="34"/>
      <c r="H355" s="34"/>
    </row>
    <row r="356" spans="1:8" ht="16.5">
      <c r="A356" s="17">
        <v>42947</v>
      </c>
      <c r="B356">
        <v>1.9259999999999999</v>
      </c>
      <c r="C356">
        <v>2.226</v>
      </c>
      <c r="D356">
        <v>1.84</v>
      </c>
      <c r="E356">
        <v>2.2999999999999998</v>
      </c>
      <c r="F356" s="18"/>
      <c r="G356" s="34"/>
      <c r="H356" s="34"/>
    </row>
    <row r="357" spans="1:8" ht="16.5">
      <c r="A357" s="17">
        <v>42978</v>
      </c>
      <c r="B357">
        <v>1.968</v>
      </c>
      <c r="C357">
        <v>2.262</v>
      </c>
      <c r="D357">
        <v>1.7</v>
      </c>
      <c r="E357">
        <v>2.12</v>
      </c>
      <c r="F357" s="18"/>
      <c r="G357" s="34"/>
      <c r="H357" s="34"/>
    </row>
    <row r="358" spans="1:8" ht="16.5">
      <c r="A358" s="17">
        <v>43007</v>
      </c>
      <c r="B358">
        <v>2.09</v>
      </c>
      <c r="C358">
        <v>2.379</v>
      </c>
      <c r="D358">
        <v>1.92</v>
      </c>
      <c r="E358">
        <v>2.33</v>
      </c>
      <c r="F358" s="18"/>
      <c r="G358" s="34"/>
      <c r="H358" s="34"/>
    </row>
    <row r="359" spans="1:8" ht="16.5">
      <c r="A359" s="17">
        <v>43039</v>
      </c>
      <c r="B359">
        <v>2.3980000000000001</v>
      </c>
      <c r="C359">
        <v>2.5710000000000002</v>
      </c>
      <c r="D359">
        <v>2.0099999999999998</v>
      </c>
      <c r="E359">
        <v>2.38</v>
      </c>
      <c r="F359" s="18"/>
      <c r="G359" s="34"/>
      <c r="H359" s="34"/>
    </row>
    <row r="360" spans="1:8" ht="16.5">
      <c r="A360" s="17">
        <v>43069</v>
      </c>
      <c r="B360">
        <v>2.262</v>
      </c>
      <c r="C360">
        <v>2.4769999999999999</v>
      </c>
      <c r="D360">
        <v>2.14</v>
      </c>
      <c r="E360">
        <v>2.42</v>
      </c>
      <c r="F360" s="18"/>
      <c r="G360" s="34"/>
      <c r="H360" s="34"/>
    </row>
    <row r="361" spans="1:8" ht="16.5">
      <c r="A361" s="17">
        <v>43098</v>
      </c>
      <c r="B361">
        <v>2.343</v>
      </c>
      <c r="C361">
        <v>2.4689999999999999</v>
      </c>
      <c r="D361">
        <v>2.2000000000000002</v>
      </c>
      <c r="E361">
        <v>2.4</v>
      </c>
      <c r="F361" s="18"/>
      <c r="G361" s="34"/>
      <c r="H361" s="34"/>
    </row>
    <row r="362" spans="1:8" ht="16.5">
      <c r="A362" s="17">
        <v>43131</v>
      </c>
      <c r="B362">
        <v>2.57</v>
      </c>
      <c r="C362">
        <v>2.7690000000000001</v>
      </c>
      <c r="D362">
        <v>2.52</v>
      </c>
      <c r="E362">
        <v>2.72</v>
      </c>
      <c r="F362" s="18"/>
      <c r="G362" s="34"/>
      <c r="H362" s="34"/>
    </row>
    <row r="363" spans="1:8" ht="16.5">
      <c r="A363" s="17">
        <v>43159</v>
      </c>
      <c r="B363">
        <v>2.5190000000000001</v>
      </c>
      <c r="C363">
        <v>2.7360000000000002</v>
      </c>
      <c r="D363">
        <v>2.65</v>
      </c>
      <c r="E363">
        <v>2.87</v>
      </c>
      <c r="F363" s="18"/>
      <c r="G363" s="34"/>
      <c r="H363" s="34"/>
    </row>
    <row r="364" spans="1:8" ht="16.5">
      <c r="A364" s="17">
        <v>43189</v>
      </c>
      <c r="B364">
        <v>2.427</v>
      </c>
      <c r="C364">
        <v>2.6240000000000001</v>
      </c>
      <c r="D364">
        <v>2.56</v>
      </c>
      <c r="E364">
        <v>2.74</v>
      </c>
      <c r="F364" s="18"/>
      <c r="G364" s="34"/>
      <c r="H364" s="34"/>
    </row>
    <row r="365" spans="1:8" ht="16.5">
      <c r="A365" s="17">
        <v>43220</v>
      </c>
      <c r="B365">
        <v>2.4860000000000002</v>
      </c>
      <c r="C365">
        <v>2.7130000000000001</v>
      </c>
      <c r="D365">
        <v>2.79</v>
      </c>
      <c r="E365">
        <v>2.95</v>
      </c>
      <c r="F365" s="18"/>
      <c r="G365" s="34"/>
      <c r="H365" s="34"/>
    </row>
    <row r="366" spans="1:8" ht="16.5">
      <c r="A366" s="17">
        <v>43251</v>
      </c>
      <c r="B366">
        <v>2.4790000000000001</v>
      </c>
      <c r="C366">
        <v>2.6949999999999998</v>
      </c>
      <c r="D366">
        <v>2.68</v>
      </c>
      <c r="E366">
        <v>2.83</v>
      </c>
      <c r="F366" s="18"/>
      <c r="G366" s="34"/>
      <c r="H366" s="34"/>
    </row>
    <row r="367" spans="1:8" ht="16.5">
      <c r="A367" s="17">
        <v>43280</v>
      </c>
      <c r="B367">
        <v>2.3519999999999999</v>
      </c>
      <c r="C367">
        <v>2.556</v>
      </c>
      <c r="D367">
        <v>2.73</v>
      </c>
      <c r="E367">
        <v>2.85</v>
      </c>
      <c r="F367" s="18"/>
      <c r="G367" s="34"/>
      <c r="H367" s="34"/>
    </row>
    <row r="368" spans="1:8" ht="16.5">
      <c r="A368" s="17">
        <v>43312</v>
      </c>
      <c r="B368">
        <v>2.36</v>
      </c>
      <c r="C368">
        <v>2.5670000000000002</v>
      </c>
      <c r="D368">
        <v>2.85</v>
      </c>
      <c r="E368">
        <v>2.96</v>
      </c>
      <c r="F368" s="18"/>
      <c r="G368" s="34"/>
      <c r="H368" s="34"/>
    </row>
    <row r="369" spans="1:8" ht="16.5">
      <c r="A369" s="17">
        <v>43343</v>
      </c>
      <c r="B369">
        <v>2.113</v>
      </c>
      <c r="C369">
        <v>2.3109999999999999</v>
      </c>
      <c r="D369">
        <v>2.74</v>
      </c>
      <c r="E369">
        <v>2.86</v>
      </c>
      <c r="F369" s="18"/>
      <c r="G369" s="34"/>
      <c r="H369" s="34"/>
    </row>
    <row r="370" spans="1:8" ht="16.5">
      <c r="A370" s="17">
        <v>43371</v>
      </c>
      <c r="B370">
        <v>2.1749999999999998</v>
      </c>
      <c r="C370">
        <v>2.3570000000000002</v>
      </c>
      <c r="D370">
        <v>2.94</v>
      </c>
      <c r="E370">
        <v>3.05</v>
      </c>
      <c r="F370" s="18"/>
      <c r="G370" s="34"/>
      <c r="H370" s="34"/>
    </row>
    <row r="371" spans="1:8" ht="16.5">
      <c r="A371" s="17">
        <v>43404</v>
      </c>
      <c r="B371">
        <v>2.0659999999999998</v>
      </c>
      <c r="C371">
        <v>2.2429999999999999</v>
      </c>
      <c r="D371">
        <v>2.98</v>
      </c>
      <c r="E371">
        <v>3.15</v>
      </c>
      <c r="F371" s="18"/>
      <c r="G371" s="34"/>
      <c r="H371" s="34"/>
    </row>
    <row r="372" spans="1:8" ht="16.5">
      <c r="A372" s="17">
        <v>43434</v>
      </c>
      <c r="B372">
        <v>1.972</v>
      </c>
      <c r="C372">
        <v>2.1059999999999999</v>
      </c>
      <c r="D372">
        <v>2.84</v>
      </c>
      <c r="E372">
        <v>3.01</v>
      </c>
      <c r="F372" s="18"/>
      <c r="G372" s="34"/>
      <c r="H372" s="34"/>
    </row>
    <row r="373" spans="1:8" ht="16.5">
      <c r="A373" s="17">
        <v>43465</v>
      </c>
      <c r="B373">
        <v>1.8839999999999999</v>
      </c>
      <c r="C373">
        <v>1.948</v>
      </c>
      <c r="D373">
        <v>2.5099999999999998</v>
      </c>
      <c r="E373">
        <v>2.69</v>
      </c>
      <c r="F373" s="18"/>
      <c r="G373" s="34"/>
      <c r="H373" s="34"/>
    </row>
    <row r="374" spans="1:8" ht="16.5">
      <c r="A374" s="17">
        <v>43496</v>
      </c>
      <c r="B374">
        <v>1.883</v>
      </c>
      <c r="C374">
        <v>2.0009999999999999</v>
      </c>
      <c r="D374">
        <v>2.4300000000000002</v>
      </c>
      <c r="E374">
        <v>2.63</v>
      </c>
      <c r="F374" s="18"/>
      <c r="G374" s="34"/>
      <c r="H374" s="34"/>
    </row>
    <row r="375" spans="1:8" ht="16.5">
      <c r="A375" s="17">
        <v>43524</v>
      </c>
      <c r="B375">
        <v>1.8759999999999999</v>
      </c>
      <c r="C375">
        <v>1.9870000000000001</v>
      </c>
      <c r="D375">
        <v>2.52</v>
      </c>
      <c r="E375">
        <v>2.73</v>
      </c>
      <c r="F375" s="18"/>
      <c r="G375" s="34"/>
      <c r="H375" s="34"/>
    </row>
    <row r="376" spans="1:8" ht="16.5">
      <c r="A376" s="17">
        <v>43553</v>
      </c>
      <c r="B376">
        <v>1.708</v>
      </c>
      <c r="C376">
        <v>1.833</v>
      </c>
      <c r="D376">
        <v>2.23</v>
      </c>
      <c r="E376">
        <v>2.41</v>
      </c>
      <c r="F376" s="18"/>
      <c r="G376" s="34"/>
      <c r="H376" s="34"/>
    </row>
    <row r="377" spans="1:8" ht="16.5">
      <c r="A377" s="17">
        <v>43585</v>
      </c>
      <c r="B377">
        <v>1.728</v>
      </c>
      <c r="C377">
        <v>1.845</v>
      </c>
      <c r="D377">
        <v>2.2799999999999998</v>
      </c>
      <c r="E377">
        <v>2.5099999999999998</v>
      </c>
      <c r="F377" s="18"/>
      <c r="G377" s="34"/>
      <c r="H377" s="34"/>
    </row>
    <row r="378" spans="1:8" ht="16.5">
      <c r="A378" s="17">
        <v>43616</v>
      </c>
      <c r="B378">
        <v>1.605</v>
      </c>
      <c r="C378">
        <v>1.6819999999999999</v>
      </c>
      <c r="D378">
        <v>1.93</v>
      </c>
      <c r="E378">
        <v>2.14</v>
      </c>
      <c r="F378" s="18"/>
      <c r="G378" s="34"/>
      <c r="H378" s="34"/>
    </row>
    <row r="379" spans="1:8" ht="16.5">
      <c r="A379" s="17">
        <v>43644</v>
      </c>
      <c r="B379">
        <v>1.506</v>
      </c>
      <c r="C379">
        <v>1.5960000000000001</v>
      </c>
      <c r="D379">
        <v>1.76</v>
      </c>
      <c r="E379">
        <v>2</v>
      </c>
      <c r="F379" s="18"/>
      <c r="G379" s="34"/>
      <c r="H379" s="34"/>
    </row>
    <row r="380" spans="1:8" ht="16.5">
      <c r="A380" s="17">
        <v>43677</v>
      </c>
      <c r="B380">
        <v>1.323</v>
      </c>
      <c r="C380">
        <v>1.39</v>
      </c>
      <c r="D380">
        <v>1.84</v>
      </c>
      <c r="E380">
        <v>2.02</v>
      </c>
      <c r="F380" s="18"/>
      <c r="G380" s="34"/>
      <c r="H380" s="34"/>
    </row>
    <row r="381" spans="1:8" ht="16.5">
      <c r="A381" s="17">
        <v>43707</v>
      </c>
      <c r="B381">
        <v>1.232</v>
      </c>
      <c r="C381">
        <v>1.276</v>
      </c>
      <c r="D381">
        <v>1.39</v>
      </c>
      <c r="E381">
        <v>1.5</v>
      </c>
      <c r="F381" s="18"/>
      <c r="G381" s="34"/>
      <c r="H381" s="34"/>
    </row>
    <row r="382" spans="1:8" ht="16.5">
      <c r="A382" s="17">
        <v>43738</v>
      </c>
      <c r="B382">
        <v>1.3520000000000001</v>
      </c>
      <c r="C382">
        <v>1.456</v>
      </c>
      <c r="D382">
        <v>1.55</v>
      </c>
      <c r="E382">
        <v>1.68</v>
      </c>
      <c r="F382" s="18"/>
      <c r="G382" s="34"/>
      <c r="H382" s="34"/>
    </row>
    <row r="383" spans="1:8" ht="16.5">
      <c r="A383" s="17">
        <v>43769</v>
      </c>
      <c r="B383">
        <v>1.583</v>
      </c>
      <c r="C383">
        <v>1.728</v>
      </c>
      <c r="D383">
        <v>1.51</v>
      </c>
      <c r="E383">
        <v>1.69</v>
      </c>
      <c r="F383" s="18"/>
      <c r="G383" s="34"/>
      <c r="H383" s="34"/>
    </row>
    <row r="384" spans="1:8" ht="16.5">
      <c r="A384" s="17">
        <v>43798</v>
      </c>
      <c r="B384">
        <v>1.4750000000000001</v>
      </c>
      <c r="C384">
        <v>1.63</v>
      </c>
      <c r="D384">
        <v>1.62</v>
      </c>
      <c r="E384">
        <v>1.78</v>
      </c>
      <c r="F384" s="18"/>
      <c r="G384" s="34"/>
      <c r="H384" s="34"/>
    </row>
    <row r="385" spans="1:8" ht="16.5">
      <c r="A385" s="17">
        <v>43830</v>
      </c>
      <c r="B385">
        <v>1.48</v>
      </c>
      <c r="C385">
        <v>1.6830000000000001</v>
      </c>
      <c r="D385">
        <v>1.69</v>
      </c>
      <c r="E385">
        <v>1.92</v>
      </c>
      <c r="F385" s="18"/>
      <c r="G385" s="34"/>
      <c r="H385" s="34"/>
    </row>
    <row r="386" spans="1:8" ht="16.5">
      <c r="A386" s="17">
        <v>43861</v>
      </c>
      <c r="B386">
        <v>1.387</v>
      </c>
      <c r="C386">
        <v>1.5580000000000001</v>
      </c>
      <c r="D386">
        <v>1.32</v>
      </c>
      <c r="E386">
        <v>1.51</v>
      </c>
      <c r="F386" s="18"/>
      <c r="G386" s="34"/>
      <c r="H386" s="34"/>
    </row>
    <row r="387" spans="1:8" ht="16.5">
      <c r="A387" s="17">
        <v>43889</v>
      </c>
      <c r="B387">
        <v>1.18</v>
      </c>
      <c r="C387">
        <v>1.333</v>
      </c>
      <c r="D387">
        <v>0.89</v>
      </c>
      <c r="E387">
        <v>1.1299999999999999</v>
      </c>
      <c r="F387" s="18"/>
      <c r="G387" s="34"/>
      <c r="H387" s="34"/>
    </row>
    <row r="388" spans="1:8" ht="16.5">
      <c r="A388" s="17">
        <v>43921</v>
      </c>
      <c r="B388">
        <v>1.296</v>
      </c>
      <c r="C388">
        <v>1.5509999999999999</v>
      </c>
      <c r="D388">
        <v>0.37</v>
      </c>
      <c r="E388">
        <v>0.7</v>
      </c>
      <c r="F388" s="18"/>
      <c r="G388" s="34"/>
      <c r="H388" s="34"/>
    </row>
    <row r="389" spans="1:8" ht="16.5">
      <c r="A389" s="17">
        <v>43951</v>
      </c>
      <c r="B389">
        <v>1.246</v>
      </c>
      <c r="C389">
        <v>1.518</v>
      </c>
      <c r="D389">
        <v>0.36</v>
      </c>
      <c r="E389">
        <v>0.64</v>
      </c>
      <c r="F389" s="18"/>
      <c r="G389" s="34"/>
      <c r="H389" s="34"/>
    </row>
    <row r="390" spans="1:8" ht="16.5">
      <c r="A390" s="17">
        <v>43980</v>
      </c>
      <c r="B390">
        <v>1.097</v>
      </c>
      <c r="C390">
        <v>1.3740000000000001</v>
      </c>
      <c r="D390">
        <v>0.3</v>
      </c>
      <c r="E390">
        <v>0.65</v>
      </c>
      <c r="F390" s="18"/>
      <c r="G390" s="34"/>
      <c r="H390" s="34"/>
    </row>
    <row r="391" spans="1:8" ht="16.5">
      <c r="A391" s="17">
        <v>44012</v>
      </c>
      <c r="B391">
        <v>1.111</v>
      </c>
      <c r="C391">
        <v>1.373</v>
      </c>
      <c r="D391">
        <v>0.28999999999999998</v>
      </c>
      <c r="E391">
        <v>0.66</v>
      </c>
      <c r="F391" s="18"/>
      <c r="G391" s="34"/>
      <c r="H391" s="34"/>
    </row>
    <row r="392" spans="1:8" ht="16.5">
      <c r="A392" s="17">
        <v>44043</v>
      </c>
      <c r="B392">
        <v>1.0309999999999999</v>
      </c>
      <c r="C392">
        <v>1.296</v>
      </c>
      <c r="D392">
        <v>0.21</v>
      </c>
      <c r="E392">
        <v>0.55000000000000004</v>
      </c>
      <c r="F392" s="18"/>
      <c r="G392" s="34"/>
      <c r="H392" s="34"/>
    </row>
    <row r="393" spans="1:8" ht="16.5">
      <c r="A393" s="17">
        <v>44074</v>
      </c>
      <c r="B393">
        <v>1.21</v>
      </c>
      <c r="C393">
        <v>1.516</v>
      </c>
      <c r="D393">
        <v>0.28000000000000003</v>
      </c>
      <c r="E393">
        <v>0.72</v>
      </c>
      <c r="F393" s="18"/>
      <c r="G393" s="34"/>
      <c r="H393" s="34"/>
    </row>
    <row r="394" spans="1:8" ht="16.5">
      <c r="A394" s="17">
        <v>44104</v>
      </c>
      <c r="B394">
        <v>1.107</v>
      </c>
      <c r="C394">
        <v>1.43</v>
      </c>
      <c r="D394">
        <v>0.28000000000000003</v>
      </c>
      <c r="E394">
        <v>0.69</v>
      </c>
      <c r="F394" s="18"/>
      <c r="G394" s="34"/>
      <c r="H394" s="34"/>
    </row>
    <row r="395" spans="1:8" ht="16.5">
      <c r="A395" s="17">
        <v>44134</v>
      </c>
      <c r="B395">
        <v>1.2350000000000001</v>
      </c>
      <c r="C395">
        <v>1.546</v>
      </c>
      <c r="D395">
        <v>0.38</v>
      </c>
      <c r="E395">
        <v>0.88</v>
      </c>
      <c r="F395" s="18"/>
      <c r="G395" s="34"/>
      <c r="H395" s="34"/>
    </row>
    <row r="396" spans="1:8" ht="16.5">
      <c r="A396" s="17">
        <v>44165</v>
      </c>
      <c r="B396">
        <v>1.337</v>
      </c>
      <c r="C396">
        <v>1.659</v>
      </c>
      <c r="D396">
        <v>0.36</v>
      </c>
      <c r="E396">
        <v>0.84</v>
      </c>
      <c r="F396" s="18"/>
      <c r="G396" s="34"/>
      <c r="H396" s="34"/>
    </row>
    <row r="397" spans="1:8" ht="16.5">
      <c r="A397" s="17">
        <v>44196</v>
      </c>
      <c r="B397">
        <v>1.335</v>
      </c>
      <c r="C397">
        <v>1.7130000000000001</v>
      </c>
      <c r="D397">
        <v>0.36</v>
      </c>
      <c r="E397">
        <v>0.93</v>
      </c>
      <c r="F397" s="18"/>
      <c r="G397" s="34"/>
      <c r="H397" s="34"/>
    </row>
    <row r="398" spans="1:8" ht="16.5">
      <c r="A398" s="17">
        <v>44225</v>
      </c>
      <c r="B398">
        <v>1.32</v>
      </c>
      <c r="C398">
        <v>1.768</v>
      </c>
      <c r="D398">
        <v>0.45</v>
      </c>
      <c r="E398">
        <v>1.1100000000000001</v>
      </c>
      <c r="F398" s="18"/>
      <c r="G398" s="34"/>
      <c r="H398" s="34"/>
    </row>
    <row r="399" spans="1:8" ht="16.5">
      <c r="A399" s="17">
        <v>44253</v>
      </c>
      <c r="B399">
        <v>1.4490000000000001</v>
      </c>
      <c r="C399">
        <v>1.96</v>
      </c>
      <c r="D399">
        <v>0.75</v>
      </c>
      <c r="E399">
        <v>1.44</v>
      </c>
      <c r="F399" s="18"/>
      <c r="G399" s="34"/>
      <c r="H399" s="34"/>
    </row>
    <row r="400" spans="1:8" ht="16.5">
      <c r="A400" s="17">
        <v>44286</v>
      </c>
      <c r="B400">
        <v>1.601</v>
      </c>
      <c r="C400">
        <v>2.0569999999999999</v>
      </c>
      <c r="D400">
        <v>0.92</v>
      </c>
      <c r="E400">
        <v>1.74</v>
      </c>
      <c r="F400" s="18"/>
      <c r="G400" s="34"/>
      <c r="H400" s="34"/>
    </row>
    <row r="401" spans="1:8" ht="16.5">
      <c r="A401" s="17">
        <v>44316</v>
      </c>
      <c r="B401">
        <v>1.63</v>
      </c>
      <c r="C401">
        <v>2.1280000000000001</v>
      </c>
      <c r="D401">
        <v>0.86</v>
      </c>
      <c r="E401">
        <v>1.65</v>
      </c>
      <c r="F401" s="18"/>
      <c r="G401" s="34"/>
      <c r="H401" s="34"/>
    </row>
    <row r="402" spans="1:8" ht="16.5">
      <c r="A402" s="17">
        <v>44347</v>
      </c>
      <c r="B402">
        <v>1.7390000000000001</v>
      </c>
      <c r="C402">
        <v>2.1789999999999998</v>
      </c>
      <c r="D402">
        <v>0.79</v>
      </c>
      <c r="E402">
        <v>1.58</v>
      </c>
      <c r="F402" s="18"/>
      <c r="G402" s="34"/>
      <c r="H402" s="34"/>
    </row>
    <row r="403" spans="1:8" ht="16.5">
      <c r="A403" s="17">
        <v>44377</v>
      </c>
      <c r="B403">
        <v>1.7390000000000001</v>
      </c>
      <c r="C403">
        <v>2.0920000000000001</v>
      </c>
      <c r="D403">
        <v>0.87</v>
      </c>
      <c r="E403">
        <v>1.45</v>
      </c>
      <c r="F403" s="18"/>
      <c r="G403" s="34"/>
      <c r="H403" s="34"/>
    </row>
    <row r="404" spans="1:8" ht="16.5">
      <c r="A404" s="17">
        <v>44407</v>
      </c>
      <c r="B404">
        <v>1.6379999999999999</v>
      </c>
      <c r="C404">
        <v>1.8740000000000001</v>
      </c>
      <c r="D404">
        <v>0.69</v>
      </c>
      <c r="E404">
        <v>1.24</v>
      </c>
      <c r="F404" s="18"/>
      <c r="G404" s="34"/>
      <c r="H404" s="34"/>
    </row>
    <row r="405" spans="1:8" ht="16.5">
      <c r="A405" s="17">
        <v>44439</v>
      </c>
      <c r="B405">
        <v>1.651</v>
      </c>
      <c r="C405">
        <v>1.9119999999999999</v>
      </c>
      <c r="D405">
        <v>0.77</v>
      </c>
      <c r="E405">
        <v>1.3</v>
      </c>
      <c r="F405" s="18"/>
      <c r="G405" s="34"/>
      <c r="H405" s="34"/>
    </row>
    <row r="406" spans="1:8" ht="16.5">
      <c r="A406" s="17">
        <v>44469</v>
      </c>
      <c r="B406">
        <v>1.929</v>
      </c>
      <c r="C406">
        <v>2.2370000000000001</v>
      </c>
      <c r="D406">
        <v>0.98</v>
      </c>
      <c r="E406">
        <v>1.52</v>
      </c>
      <c r="F406" s="18"/>
      <c r="G406" s="34"/>
      <c r="H406" s="34"/>
    </row>
    <row r="407" spans="1:8" ht="16.5">
      <c r="A407" s="17">
        <v>44498</v>
      </c>
      <c r="B407">
        <v>2.4049999999999998</v>
      </c>
      <c r="C407">
        <v>2.5750000000000002</v>
      </c>
      <c r="D407">
        <v>1.18</v>
      </c>
      <c r="E407">
        <v>1.55</v>
      </c>
      <c r="F407" s="18"/>
      <c r="G407" s="34"/>
      <c r="H407" s="34"/>
    </row>
    <row r="408" spans="1:8" ht="16.5">
      <c r="A408" s="17">
        <v>44530</v>
      </c>
      <c r="B408">
        <v>2.008</v>
      </c>
      <c r="C408">
        <v>2.2130000000000001</v>
      </c>
      <c r="D408">
        <v>1.1399999999999999</v>
      </c>
      <c r="E408">
        <v>1.43</v>
      </c>
      <c r="F408" s="18"/>
      <c r="G408" s="34"/>
      <c r="H408" s="34"/>
    </row>
    <row r="409" spans="1:8" ht="16.5">
      <c r="A409" s="17">
        <v>44561</v>
      </c>
      <c r="B409">
        <v>2.0110000000000001</v>
      </c>
      <c r="C409">
        <v>2.25</v>
      </c>
      <c r="D409">
        <v>1.26</v>
      </c>
      <c r="E409">
        <v>1.52</v>
      </c>
      <c r="F409" s="18"/>
      <c r="G409" s="34"/>
      <c r="H409" s="34"/>
    </row>
    <row r="410" spans="1:8" ht="16.5">
      <c r="A410" s="17">
        <v>44592</v>
      </c>
      <c r="B410">
        <v>2.3959999999999999</v>
      </c>
      <c r="C410">
        <v>2.5859999999999999</v>
      </c>
      <c r="D410">
        <v>1.62</v>
      </c>
      <c r="E410">
        <v>1.79</v>
      </c>
      <c r="F410" s="18"/>
      <c r="G410" s="34"/>
      <c r="H410" s="34"/>
    </row>
    <row r="411" spans="1:8" ht="16.5">
      <c r="A411" s="17">
        <v>44620</v>
      </c>
      <c r="B411">
        <v>2.468</v>
      </c>
      <c r="C411">
        <v>2.6749999999999998</v>
      </c>
      <c r="D411">
        <v>1.71</v>
      </c>
      <c r="E411">
        <v>1.83</v>
      </c>
      <c r="F411" s="18"/>
      <c r="G411" s="34"/>
      <c r="H411" s="34"/>
    </row>
    <row r="412" spans="1:8" ht="16.5">
      <c r="A412" s="17">
        <v>44651</v>
      </c>
      <c r="B412">
        <v>2.8559999999999999</v>
      </c>
      <c r="C412">
        <v>2.9689999999999999</v>
      </c>
      <c r="D412">
        <v>2.42</v>
      </c>
      <c r="E412">
        <v>2.3199999999999998</v>
      </c>
      <c r="F412" s="18"/>
      <c r="G412" s="34"/>
      <c r="H412" s="34"/>
    </row>
    <row r="413" spans="1:8" ht="16.5">
      <c r="A413" s="17">
        <v>44680</v>
      </c>
      <c r="B413">
        <v>3.1720000000000002</v>
      </c>
      <c r="C413">
        <v>3.242</v>
      </c>
      <c r="D413">
        <v>2.92</v>
      </c>
      <c r="E413">
        <v>2.89</v>
      </c>
      <c r="F413" s="18"/>
      <c r="G413" s="34"/>
      <c r="H413" s="34"/>
    </row>
    <row r="414" spans="1:8" ht="16.5">
      <c r="A414" s="17">
        <v>44712</v>
      </c>
      <c r="B414">
        <v>3.2559999999999998</v>
      </c>
      <c r="C414">
        <v>3.3260000000000001</v>
      </c>
      <c r="D414">
        <v>2.81</v>
      </c>
      <c r="E414">
        <v>2.85</v>
      </c>
      <c r="F414" s="18"/>
      <c r="G414" s="34"/>
      <c r="H414" s="34"/>
    </row>
    <row r="415" spans="1:8" ht="16.5">
      <c r="A415" s="17">
        <v>44742</v>
      </c>
      <c r="B415">
        <v>3.653</v>
      </c>
      <c r="C415">
        <v>3.6360000000000001</v>
      </c>
      <c r="D415">
        <v>3.01</v>
      </c>
      <c r="E415">
        <v>2.98</v>
      </c>
      <c r="F415" s="18"/>
      <c r="G415" s="34"/>
      <c r="H415" s="34"/>
    </row>
    <row r="416" spans="1:8" ht="16.5">
      <c r="A416" s="17">
        <v>44771</v>
      </c>
      <c r="B416">
        <v>3.0670000000000002</v>
      </c>
      <c r="C416">
        <v>3.1269999999999998</v>
      </c>
      <c r="D416">
        <v>2.7</v>
      </c>
      <c r="E416">
        <v>2.67</v>
      </c>
      <c r="F416" s="18"/>
      <c r="G416" s="34"/>
      <c r="H416" s="34"/>
    </row>
    <row r="417" spans="1:8" ht="16.5">
      <c r="A417" s="17">
        <v>44804</v>
      </c>
      <c r="B417">
        <v>3.7810000000000001</v>
      </c>
      <c r="C417">
        <v>3.7210000000000001</v>
      </c>
      <c r="D417">
        <v>3.3</v>
      </c>
      <c r="E417">
        <v>3.15</v>
      </c>
      <c r="F417" s="18"/>
      <c r="G417" s="34"/>
      <c r="H417" s="34"/>
    </row>
    <row r="418" spans="1:8" ht="16.5">
      <c r="A418" s="17">
        <v>44834</v>
      </c>
      <c r="B418">
        <v>4.1749999999999998</v>
      </c>
      <c r="C418">
        <v>4.0960000000000001</v>
      </c>
      <c r="D418">
        <v>4.0599999999999996</v>
      </c>
      <c r="E418">
        <v>3.83</v>
      </c>
      <c r="F418" s="18"/>
      <c r="G418" s="34"/>
      <c r="H418" s="34"/>
    </row>
    <row r="419" spans="1:8" ht="16.5">
      <c r="A419" s="17">
        <v>44865</v>
      </c>
      <c r="B419">
        <v>4.2629999999999999</v>
      </c>
      <c r="C419">
        <v>4.242</v>
      </c>
      <c r="D419">
        <v>4.2699999999999996</v>
      </c>
      <c r="E419">
        <v>4.0999999999999996</v>
      </c>
      <c r="F419" s="18"/>
      <c r="G419" s="34"/>
      <c r="H419" s="34"/>
    </row>
    <row r="420" spans="1:8" ht="16.5">
      <c r="A420" s="17">
        <v>44895</v>
      </c>
      <c r="B420">
        <v>3.6970000000000001</v>
      </c>
      <c r="C420">
        <v>3.6669999999999998</v>
      </c>
      <c r="D420">
        <v>3.82</v>
      </c>
      <c r="E420">
        <v>3.68</v>
      </c>
      <c r="F420" s="18"/>
      <c r="G420" s="34"/>
      <c r="H420" s="34"/>
    </row>
    <row r="421" spans="1:8" ht="16.5">
      <c r="A421" s="17">
        <v>44926</v>
      </c>
      <c r="B421">
        <v>3.7429999999999999</v>
      </c>
      <c r="C421">
        <v>3.73</v>
      </c>
      <c r="D421">
        <v>3.99</v>
      </c>
      <c r="E421">
        <v>3.88</v>
      </c>
      <c r="F421" s="18"/>
      <c r="G421" s="34"/>
      <c r="H421" s="34"/>
    </row>
    <row r="422" spans="1:8" ht="16.5">
      <c r="A422" s="17">
        <v>44957</v>
      </c>
      <c r="B422">
        <v>3.2989999999999999</v>
      </c>
      <c r="C422">
        <v>3.2970000000000002</v>
      </c>
      <c r="D422">
        <v>3.63</v>
      </c>
      <c r="E422">
        <v>3.52</v>
      </c>
      <c r="F422" s="18"/>
      <c r="G422" s="34"/>
      <c r="H422" s="34"/>
    </row>
    <row r="423" spans="1:8" ht="16.5">
      <c r="A423" s="17">
        <v>44985</v>
      </c>
      <c r="B423">
        <v>3.8290000000000002</v>
      </c>
      <c r="C423">
        <v>3.7530000000000001</v>
      </c>
      <c r="D423">
        <v>4.18</v>
      </c>
      <c r="E423">
        <v>3.92</v>
      </c>
      <c r="F423" s="18"/>
      <c r="G423" s="34"/>
      <c r="H423" s="34"/>
    </row>
    <row r="424" spans="1:8" ht="16.5">
      <c r="A424" s="2">
        <v>45016</v>
      </c>
      <c r="B424">
        <v>3.274</v>
      </c>
      <c r="C424">
        <v>3.34</v>
      </c>
      <c r="D424">
        <v>3.6</v>
      </c>
      <c r="E424">
        <v>3.48</v>
      </c>
      <c r="F424" s="18"/>
      <c r="G424" s="34"/>
      <c r="H424" s="34"/>
    </row>
    <row r="425" spans="1:8" ht="16.5">
      <c r="A425" s="2">
        <v>45044</v>
      </c>
      <c r="B425">
        <v>3.2919999999999998</v>
      </c>
      <c r="C425">
        <v>3.36</v>
      </c>
      <c r="D425">
        <v>3.51</v>
      </c>
      <c r="E425">
        <v>3.44</v>
      </c>
      <c r="F425" s="18"/>
      <c r="G425" s="34"/>
      <c r="H425" s="34"/>
    </row>
    <row r="426" spans="1:8" ht="16.5">
      <c r="A426" s="2">
        <v>45077</v>
      </c>
      <c r="B426">
        <v>3.45</v>
      </c>
      <c r="C426">
        <v>3.532</v>
      </c>
      <c r="D426">
        <v>3.74</v>
      </c>
      <c r="E426">
        <v>3.64</v>
      </c>
      <c r="F426" s="18"/>
      <c r="G426" s="34"/>
      <c r="H426" s="34"/>
    </row>
    <row r="427" spans="1:8" ht="16.5">
      <c r="A427" s="2">
        <v>45107</v>
      </c>
      <c r="B427">
        <v>3.6629999999999998</v>
      </c>
      <c r="C427">
        <v>3.6749999999999998</v>
      </c>
      <c r="D427">
        <v>4.13</v>
      </c>
      <c r="E427">
        <v>3.81</v>
      </c>
      <c r="F427" s="18"/>
      <c r="G427" s="34"/>
      <c r="H427" s="34"/>
    </row>
    <row r="428" spans="1:8" ht="16.5">
      <c r="A428" s="2">
        <v>45138</v>
      </c>
      <c r="B428">
        <v>3.6970000000000001</v>
      </c>
      <c r="C428">
        <v>3.7610000000000001</v>
      </c>
      <c r="D428">
        <v>4.18</v>
      </c>
      <c r="E428">
        <v>3.97</v>
      </c>
      <c r="F428" s="18"/>
      <c r="G428" s="34"/>
      <c r="H428" s="34"/>
    </row>
    <row r="429" spans="1:8" ht="16.5">
      <c r="A429" s="2">
        <v>45169</v>
      </c>
      <c r="B429">
        <v>3.75</v>
      </c>
      <c r="C429">
        <v>3.8210000000000002</v>
      </c>
      <c r="D429">
        <v>4.2300000000000004</v>
      </c>
      <c r="E429">
        <v>4.09</v>
      </c>
      <c r="F429" s="18"/>
      <c r="G429" s="34"/>
      <c r="H429" s="34"/>
    </row>
    <row r="430" spans="1:8" ht="16.5">
      <c r="A430" s="2">
        <v>45198</v>
      </c>
      <c r="B430">
        <v>3.9420000000000002</v>
      </c>
      <c r="C430">
        <v>4.03</v>
      </c>
      <c r="D430">
        <v>4.5999999999999996</v>
      </c>
      <c r="E430">
        <v>4.59</v>
      </c>
      <c r="F430" s="18"/>
      <c r="G430" s="34"/>
      <c r="H430" s="34"/>
    </row>
    <row r="431" spans="1:8" ht="16.5">
      <c r="A431" s="2">
        <v>45230</v>
      </c>
      <c r="B431">
        <v>4.2030000000000003</v>
      </c>
      <c r="C431">
        <v>4.3250000000000002</v>
      </c>
      <c r="D431">
        <v>4.82</v>
      </c>
      <c r="E431">
        <v>4.88</v>
      </c>
      <c r="F431" s="18"/>
      <c r="G431" s="34"/>
      <c r="H431" s="34"/>
    </row>
    <row r="432" spans="1:8" ht="16.5">
      <c r="A432" s="2">
        <v>45260</v>
      </c>
      <c r="B432">
        <v>3.621</v>
      </c>
      <c r="C432">
        <v>3.6989999999999998</v>
      </c>
      <c r="D432">
        <v>4.3099999999999996</v>
      </c>
      <c r="E432">
        <v>4.37</v>
      </c>
      <c r="F432" s="18"/>
      <c r="G432" s="34"/>
      <c r="H432" s="34"/>
    </row>
    <row r="433" spans="1:8" ht="16.5">
      <c r="A433" s="2">
        <v>45289</v>
      </c>
      <c r="B433">
        <v>3.1560000000000001</v>
      </c>
      <c r="C433">
        <v>3.1829999999999998</v>
      </c>
      <c r="D433">
        <v>3.84</v>
      </c>
      <c r="E433">
        <v>3.88</v>
      </c>
      <c r="F433" s="18"/>
      <c r="G433" s="34"/>
      <c r="H433" s="34"/>
    </row>
    <row r="434" spans="1:8" ht="16.5">
      <c r="A434" s="2">
        <v>45322</v>
      </c>
      <c r="B434">
        <v>3.294</v>
      </c>
      <c r="C434">
        <v>3.3450000000000002</v>
      </c>
      <c r="D434">
        <v>3.91</v>
      </c>
      <c r="E434">
        <v>3.99</v>
      </c>
      <c r="F434" s="18"/>
      <c r="G434" s="34"/>
      <c r="H434" s="34"/>
    </row>
    <row r="435" spans="1:8" ht="16.5">
      <c r="A435" s="2">
        <v>45351</v>
      </c>
      <c r="B435">
        <v>3.4319999999999999</v>
      </c>
      <c r="C435">
        <v>3.4750000000000001</v>
      </c>
      <c r="D435">
        <v>4.26</v>
      </c>
      <c r="E435">
        <v>4.25</v>
      </c>
      <c r="F435" s="18"/>
      <c r="G435" s="34"/>
      <c r="H435" s="34"/>
    </row>
    <row r="436" spans="1:8" ht="16.5">
      <c r="A436" s="2">
        <v>45380</v>
      </c>
      <c r="B436">
        <v>3.3540000000000001</v>
      </c>
      <c r="C436">
        <v>3.4129999999999998</v>
      </c>
      <c r="D436">
        <v>4.21</v>
      </c>
      <c r="E436">
        <v>4.2</v>
      </c>
      <c r="F436" s="18"/>
      <c r="G436" s="34"/>
      <c r="H436" s="34"/>
    </row>
    <row r="437" spans="1:8" ht="16.5">
      <c r="A437" s="2">
        <v>45412</v>
      </c>
      <c r="B437">
        <v>3.5859999999999999</v>
      </c>
      <c r="C437">
        <v>3.6560000000000001</v>
      </c>
      <c r="D437">
        <v>4.72</v>
      </c>
      <c r="E437">
        <v>7.69</v>
      </c>
      <c r="F437" s="18"/>
      <c r="G437" s="34"/>
      <c r="H437" s="34"/>
    </row>
    <row r="438" spans="1:8" ht="16.5">
      <c r="F438" s="18"/>
      <c r="G438" s="34"/>
      <c r="H438" s="34"/>
    </row>
    <row r="439" spans="1:8" ht="16.5">
      <c r="F439" s="18"/>
      <c r="G439" s="34"/>
      <c r="H439" s="34"/>
    </row>
    <row r="440" spans="1:8" ht="16.5">
      <c r="F440" s="18"/>
      <c r="G440" s="34"/>
      <c r="H440" s="34"/>
    </row>
    <row r="441" spans="1:8" ht="16.5">
      <c r="F441" s="18"/>
      <c r="G441" s="34"/>
      <c r="H441" s="34"/>
    </row>
    <row r="442" spans="1:8" ht="16.5">
      <c r="F442" s="18"/>
      <c r="G442" s="34"/>
      <c r="H442" s="34"/>
    </row>
    <row r="443" spans="1:8" ht="16.5">
      <c r="F443" s="18"/>
      <c r="G443" s="34"/>
      <c r="H443" s="34"/>
    </row>
    <row r="444" spans="1:8" ht="16.5">
      <c r="F444" s="18"/>
      <c r="G444" s="34"/>
      <c r="H444" s="34"/>
    </row>
    <row r="445" spans="1:8" ht="16.5">
      <c r="F445" s="18"/>
      <c r="G445" s="34"/>
      <c r="H445" s="34"/>
    </row>
    <row r="446" spans="1:8" ht="16.5">
      <c r="F446" s="18"/>
      <c r="G446" s="34"/>
      <c r="H446" s="34"/>
    </row>
    <row r="447" spans="1:8" ht="16.5">
      <c r="F447" s="18"/>
      <c r="G447" s="34"/>
      <c r="H447" s="34"/>
    </row>
    <row r="448" spans="1:8" ht="16.5">
      <c r="F448" s="18"/>
      <c r="G448" s="34"/>
      <c r="H448" s="34"/>
    </row>
    <row r="449" spans="6:8" ht="16.5">
      <c r="F449" s="18"/>
      <c r="G449" s="34"/>
      <c r="H449" s="34"/>
    </row>
    <row r="450" spans="6:8" ht="16.5">
      <c r="F450" s="18"/>
      <c r="G450" s="34"/>
      <c r="H450" s="34"/>
    </row>
    <row r="451" spans="6:8" ht="16.5">
      <c r="F451" s="18"/>
      <c r="G451" s="34"/>
      <c r="H451" s="34"/>
    </row>
    <row r="452" spans="6:8" ht="16.5">
      <c r="F452" s="18"/>
      <c r="G452" s="34"/>
      <c r="H452" s="34"/>
    </row>
    <row r="453" spans="6:8" ht="16.5">
      <c r="F453" s="18"/>
      <c r="G453" s="34"/>
      <c r="H453" s="34"/>
    </row>
    <row r="454" spans="6:8" ht="16.5">
      <c r="F454" s="18"/>
      <c r="G454" s="34"/>
      <c r="H454" s="34"/>
    </row>
    <row r="455" spans="6:8" ht="16.5">
      <c r="F455" s="18"/>
      <c r="G455" s="34"/>
      <c r="H455" s="34"/>
    </row>
    <row r="456" spans="6:8" ht="16.5">
      <c r="F456" s="18"/>
      <c r="G456" s="34"/>
      <c r="H456" s="34"/>
    </row>
    <row r="457" spans="6:8" ht="16.5">
      <c r="F457" s="18"/>
      <c r="G457" s="34"/>
      <c r="H457" s="34"/>
    </row>
    <row r="458" spans="6:8" ht="16.5">
      <c r="F458" s="18"/>
      <c r="G458" s="34"/>
      <c r="H458" s="34"/>
    </row>
    <row r="459" spans="6:8" ht="16.5">
      <c r="F459" s="18"/>
      <c r="G459" s="34"/>
      <c r="H459" s="34"/>
    </row>
    <row r="460" spans="6:8" ht="16.5">
      <c r="F460" s="18"/>
      <c r="G460" s="34"/>
      <c r="H460" s="34"/>
    </row>
    <row r="461" spans="6:8" ht="16.5">
      <c r="F461" s="18"/>
      <c r="G461" s="34"/>
      <c r="H461" s="34"/>
    </row>
    <row r="462" spans="6:8" ht="16.5">
      <c r="F462" s="18"/>
      <c r="G462" s="34"/>
      <c r="H462" s="34"/>
    </row>
    <row r="463" spans="6:8" ht="16.5">
      <c r="F463" s="18"/>
      <c r="G463" s="34"/>
      <c r="H463" s="34"/>
    </row>
    <row r="464" spans="6:8" ht="16.5">
      <c r="F464" s="18"/>
      <c r="G464" s="34"/>
      <c r="H464" s="34"/>
    </row>
    <row r="465" spans="6:8" ht="16.5">
      <c r="F465" s="18"/>
      <c r="G465" s="34"/>
      <c r="H465" s="34"/>
    </row>
    <row r="466" spans="6:8" ht="16.5">
      <c r="F466" s="18"/>
      <c r="G466" s="34"/>
      <c r="H466" s="34"/>
    </row>
    <row r="467" spans="6:8" ht="16.5">
      <c r="F467" s="18"/>
      <c r="G467" s="34"/>
      <c r="H467" s="34"/>
    </row>
    <row r="468" spans="6:8" ht="16.5">
      <c r="F468" s="18"/>
      <c r="G468" s="34"/>
      <c r="H468" s="34"/>
    </row>
    <row r="469" spans="6:8" ht="16.5">
      <c r="F469" s="18"/>
      <c r="G469" s="34"/>
      <c r="H469" s="34"/>
    </row>
    <row r="470" spans="6:8" ht="16.5">
      <c r="F470" s="18"/>
      <c r="G470" s="34"/>
      <c r="H470" s="34"/>
    </row>
    <row r="471" spans="6:8" ht="16.5">
      <c r="F471" s="18"/>
      <c r="G471" s="34"/>
      <c r="H471" s="34"/>
    </row>
    <row r="472" spans="6:8" ht="16.5">
      <c r="F472" s="18"/>
      <c r="G472" s="34"/>
      <c r="H472" s="34"/>
    </row>
    <row r="473" spans="6:8" ht="16.5">
      <c r="F473" s="18"/>
      <c r="G473" s="34"/>
      <c r="H473" s="34"/>
    </row>
    <row r="474" spans="6:8" ht="16.5">
      <c r="F474" s="18"/>
      <c r="G474" s="34"/>
      <c r="H474" s="34"/>
    </row>
    <row r="475" spans="6:8" ht="16.5">
      <c r="F475" s="18"/>
      <c r="G475" s="34"/>
      <c r="H475" s="34"/>
    </row>
    <row r="476" spans="6:8" ht="16.5">
      <c r="F476" s="18"/>
      <c r="G476" s="34"/>
      <c r="H476" s="34"/>
    </row>
    <row r="477" spans="6:8" ht="16.5">
      <c r="F477" s="18"/>
      <c r="G477" s="34"/>
      <c r="H477" s="34"/>
    </row>
    <row r="478" spans="6:8" ht="16.5">
      <c r="F478" s="18"/>
      <c r="G478" s="34"/>
      <c r="H478" s="34"/>
    </row>
    <row r="479" spans="6:8" ht="16.5">
      <c r="F479" s="18"/>
      <c r="G479" s="34"/>
      <c r="H479" s="34"/>
    </row>
    <row r="480" spans="6:8" ht="16.5">
      <c r="F480" s="18"/>
      <c r="G480" s="34"/>
      <c r="H480" s="34"/>
    </row>
    <row r="481" spans="6:8" ht="16.5">
      <c r="F481" s="18"/>
      <c r="G481" s="34"/>
      <c r="H481" s="34"/>
    </row>
    <row r="482" spans="6:8" ht="16.5">
      <c r="F482" s="18"/>
      <c r="G482" s="34"/>
      <c r="H482" s="34"/>
    </row>
    <row r="483" spans="6:8" ht="16.5">
      <c r="F483" s="18"/>
      <c r="G483" s="34"/>
      <c r="H483" s="34"/>
    </row>
    <row r="484" spans="6:8" ht="16.5">
      <c r="F484" s="18"/>
      <c r="G484" s="34"/>
      <c r="H484" s="34"/>
    </row>
    <row r="485" spans="6:8" ht="16.5">
      <c r="F485" s="18"/>
      <c r="G485" s="34"/>
      <c r="H485" s="34"/>
    </row>
    <row r="486" spans="6:8" ht="16.5">
      <c r="F486" s="18"/>
      <c r="G486" s="34"/>
      <c r="H486" s="34"/>
    </row>
    <row r="487" spans="6:8" ht="16.5">
      <c r="F487" s="18"/>
      <c r="G487" s="34"/>
      <c r="H487" s="34"/>
    </row>
    <row r="488" spans="6:8" ht="16.5">
      <c r="F488" s="18"/>
      <c r="G488" s="34"/>
      <c r="H488" s="34"/>
    </row>
    <row r="489" spans="6:8" ht="16.5">
      <c r="F489" s="18"/>
      <c r="G489" s="34"/>
      <c r="H489" s="34"/>
    </row>
    <row r="490" spans="6:8" ht="16.5">
      <c r="F490" s="18"/>
      <c r="G490" s="34"/>
      <c r="H490" s="34"/>
    </row>
    <row r="491" spans="6:8" ht="16.5">
      <c r="F491" s="18"/>
      <c r="G491" s="34"/>
      <c r="H491" s="34"/>
    </row>
    <row r="492" spans="6:8" ht="16.5">
      <c r="F492" s="18"/>
      <c r="G492" s="34"/>
      <c r="H492" s="34"/>
    </row>
    <row r="493" spans="6:8" ht="16.5">
      <c r="F493" s="18"/>
      <c r="G493" s="34"/>
      <c r="H493" s="34"/>
    </row>
    <row r="494" spans="6:8" ht="16.5">
      <c r="F494" s="18"/>
      <c r="G494" s="34"/>
      <c r="H494" s="34"/>
    </row>
    <row r="495" spans="6:8" ht="16.5">
      <c r="F495" s="18"/>
      <c r="G495" s="34"/>
      <c r="H495" s="34"/>
    </row>
    <row r="496" spans="6:8" ht="16.5">
      <c r="F496" s="18"/>
      <c r="G496" s="34"/>
      <c r="H496" s="34"/>
    </row>
    <row r="497" spans="6:8" ht="16.5">
      <c r="F497" s="18"/>
      <c r="G497" s="34"/>
      <c r="H497" s="34"/>
    </row>
    <row r="498" spans="6:8" ht="16.5">
      <c r="F498" s="18"/>
      <c r="G498" s="34"/>
      <c r="H498" s="34"/>
    </row>
    <row r="499" spans="6:8" ht="16.5">
      <c r="F499" s="18"/>
      <c r="G499" s="34"/>
      <c r="H499" s="34"/>
    </row>
    <row r="500" spans="6:8" ht="16.5">
      <c r="F500" s="18"/>
      <c r="G500" s="34"/>
      <c r="H500" s="34"/>
    </row>
    <row r="501" spans="6:8" ht="16.5">
      <c r="F501" s="18"/>
      <c r="G501" s="34"/>
      <c r="H501" s="34"/>
    </row>
    <row r="502" spans="6:8" ht="16.5">
      <c r="F502" s="18"/>
      <c r="G502" s="34"/>
      <c r="H502" s="34"/>
    </row>
    <row r="503" spans="6:8" ht="16.5">
      <c r="F503" s="18"/>
      <c r="G503" s="34"/>
      <c r="H503" s="34"/>
    </row>
    <row r="504" spans="6:8" ht="16.5">
      <c r="F504" s="18"/>
      <c r="G504" s="34"/>
      <c r="H504" s="34"/>
    </row>
    <row r="505" spans="6:8" ht="16.5">
      <c r="F505" s="18"/>
      <c r="G505" s="34"/>
      <c r="H505" s="34"/>
    </row>
    <row r="506" spans="6:8" ht="16.5">
      <c r="F506" s="18"/>
      <c r="G506" s="34"/>
      <c r="H506" s="34"/>
    </row>
    <row r="507" spans="6:8" ht="16.5">
      <c r="F507" s="18"/>
      <c r="G507" s="34"/>
      <c r="H507" s="34"/>
    </row>
    <row r="508" spans="6:8" ht="16.5">
      <c r="F508" s="18"/>
      <c r="G508" s="34"/>
      <c r="H508" s="34"/>
    </row>
    <row r="509" spans="6:8" ht="16.5">
      <c r="F509" s="18"/>
      <c r="G509" s="34"/>
      <c r="H509" s="34"/>
    </row>
    <row r="510" spans="6:8" ht="16.5">
      <c r="F510" s="18"/>
      <c r="G510" s="34"/>
      <c r="H510" s="34"/>
    </row>
    <row r="511" spans="6:8" ht="16.5">
      <c r="F511" s="18"/>
      <c r="G511" s="34"/>
      <c r="H511" s="34"/>
    </row>
    <row r="512" spans="6:8" ht="16.5">
      <c r="F512" s="18"/>
      <c r="G512" s="34"/>
      <c r="H512" s="34"/>
    </row>
    <row r="513" spans="6:8" ht="16.5">
      <c r="F513" s="18"/>
      <c r="G513" s="34"/>
      <c r="H513" s="34"/>
    </row>
    <row r="514" spans="6:8" ht="16.5">
      <c r="F514" s="18"/>
      <c r="G514" s="34"/>
      <c r="H514" s="34"/>
    </row>
    <row r="515" spans="6:8" ht="16.5">
      <c r="F515" s="18"/>
      <c r="G515" s="34"/>
      <c r="H515" s="34"/>
    </row>
    <row r="516" spans="6:8" ht="16.5">
      <c r="F516" s="18"/>
      <c r="G516" s="34"/>
      <c r="H516" s="34"/>
    </row>
    <row r="517" spans="6:8" ht="16.5">
      <c r="F517" s="18"/>
      <c r="G517" s="34"/>
      <c r="H517" s="34"/>
    </row>
    <row r="518" spans="6:8" ht="16.5">
      <c r="F518" s="18"/>
      <c r="G518" s="34"/>
      <c r="H518" s="34"/>
    </row>
    <row r="519" spans="6:8" ht="16.5">
      <c r="F519" s="18"/>
      <c r="G519" s="34"/>
      <c r="H519" s="34"/>
    </row>
    <row r="520" spans="6:8" ht="16.5">
      <c r="F520" s="18"/>
      <c r="G520" s="34"/>
      <c r="H520" s="34"/>
    </row>
    <row r="521" spans="6:8" ht="16.5">
      <c r="F521" s="18"/>
      <c r="G521" s="34"/>
      <c r="H521" s="34"/>
    </row>
    <row r="522" spans="6:8" ht="16.5">
      <c r="F522" s="18"/>
      <c r="G522" s="34"/>
      <c r="H522" s="34"/>
    </row>
    <row r="523" spans="6:8" ht="16.5">
      <c r="F523" s="18"/>
      <c r="G523" s="34"/>
      <c r="H523" s="34"/>
    </row>
    <row r="524" spans="6:8" ht="16.5">
      <c r="F524" s="18"/>
      <c r="G524" s="34"/>
      <c r="H524" s="34"/>
    </row>
    <row r="525" spans="6:8" ht="16.5">
      <c r="F525" s="18"/>
      <c r="G525" s="34"/>
      <c r="H525" s="34"/>
    </row>
    <row r="526" spans="6:8" ht="16.5">
      <c r="F526" s="18"/>
      <c r="G526" s="34"/>
      <c r="H526" s="34"/>
    </row>
    <row r="527" spans="6:8" ht="16.5">
      <c r="F527" s="18"/>
      <c r="G527" s="34"/>
      <c r="H527" s="34"/>
    </row>
    <row r="528" spans="6:8" ht="16.5">
      <c r="F528" s="18"/>
      <c r="G528" s="34"/>
      <c r="H528" s="34"/>
    </row>
    <row r="529" spans="6:8" ht="16.5">
      <c r="F529" s="18"/>
      <c r="G529" s="34"/>
      <c r="H529" s="34"/>
    </row>
    <row r="530" spans="6:8" ht="16.5">
      <c r="F530" s="18"/>
      <c r="G530" s="34"/>
      <c r="H530" s="34"/>
    </row>
    <row r="531" spans="6:8" ht="16.5">
      <c r="F531" s="18"/>
      <c r="G531" s="34"/>
      <c r="H531" s="34"/>
    </row>
    <row r="532" spans="6:8" ht="16.5">
      <c r="F532" s="18"/>
      <c r="G532" s="34"/>
      <c r="H532" s="34"/>
    </row>
    <row r="533" spans="6:8" ht="16.5">
      <c r="F533" s="18"/>
      <c r="G533" s="34"/>
      <c r="H533" s="34"/>
    </row>
    <row r="534" spans="6:8" ht="16.5">
      <c r="F534" s="18"/>
      <c r="G534" s="34"/>
      <c r="H534" s="34"/>
    </row>
    <row r="535" spans="6:8" ht="16.5">
      <c r="F535" s="18"/>
      <c r="G535" s="34"/>
      <c r="H535" s="34"/>
    </row>
    <row r="536" spans="6:8" ht="16.5">
      <c r="F536" s="18"/>
      <c r="G536" s="34"/>
      <c r="H536" s="34"/>
    </row>
    <row r="537" spans="6:8" ht="16.5">
      <c r="F537" s="18"/>
      <c r="G537" s="34"/>
      <c r="H537" s="34"/>
    </row>
    <row r="538" spans="6:8" ht="16.5">
      <c r="F538" s="18"/>
      <c r="G538" s="34"/>
      <c r="H538" s="34"/>
    </row>
    <row r="539" spans="6:8" ht="16.5">
      <c r="F539" s="18"/>
      <c r="G539" s="34"/>
      <c r="H539" s="34"/>
    </row>
    <row r="540" spans="6:8" ht="16.5">
      <c r="F540" s="18"/>
      <c r="G540" s="34"/>
      <c r="H540" s="34"/>
    </row>
    <row r="541" spans="6:8" ht="16.5">
      <c r="F541" s="18"/>
      <c r="G541" s="34"/>
      <c r="H541" s="34"/>
    </row>
    <row r="542" spans="6:8" ht="16.5">
      <c r="F542" s="18"/>
      <c r="G542" s="34"/>
      <c r="H542" s="34"/>
    </row>
    <row r="543" spans="6:8" ht="16.5">
      <c r="F543" s="18"/>
      <c r="G543" s="34"/>
      <c r="H543" s="34"/>
    </row>
    <row r="544" spans="6:8" ht="16.5">
      <c r="F544" s="18"/>
      <c r="G544" s="34"/>
      <c r="H544" s="34"/>
    </row>
    <row r="545" spans="6:8" ht="16.5">
      <c r="F545" s="18"/>
      <c r="G545" s="34"/>
      <c r="H545" s="34"/>
    </row>
    <row r="546" spans="6:8" ht="16.5">
      <c r="F546" s="18"/>
      <c r="G546" s="34"/>
      <c r="H546" s="34"/>
    </row>
    <row r="547" spans="6:8" ht="16.5">
      <c r="F547" s="18"/>
      <c r="G547" s="34"/>
      <c r="H547" s="34"/>
    </row>
    <row r="548" spans="6:8" ht="16.5">
      <c r="F548" s="18"/>
      <c r="G548" s="34"/>
      <c r="H548" s="34"/>
    </row>
    <row r="549" spans="6:8" ht="16.5">
      <c r="F549" s="18"/>
      <c r="G549" s="34"/>
      <c r="H549" s="34"/>
    </row>
    <row r="550" spans="6:8" ht="16.5">
      <c r="F550" s="18"/>
      <c r="G550" s="34"/>
      <c r="H550" s="34"/>
    </row>
    <row r="551" spans="6:8" ht="16.5">
      <c r="F551" s="18"/>
      <c r="G551" s="34"/>
      <c r="H551" s="34"/>
    </row>
    <row r="552" spans="6:8" ht="16.5">
      <c r="F552" s="18"/>
      <c r="G552" s="34"/>
      <c r="H552" s="34"/>
    </row>
    <row r="553" spans="6:8" ht="16.5">
      <c r="F553" s="18"/>
      <c r="G553" s="34"/>
      <c r="H553" s="34"/>
    </row>
    <row r="554" spans="6:8" ht="16.5">
      <c r="F554" s="18"/>
      <c r="G554" s="34"/>
      <c r="H554" s="34"/>
    </row>
    <row r="555" spans="6:8" ht="16.5">
      <c r="F555" s="18"/>
      <c r="G555" s="34"/>
      <c r="H555" s="34"/>
    </row>
    <row r="556" spans="6:8" ht="16.5">
      <c r="F556" s="18"/>
      <c r="G556" s="34"/>
      <c r="H556" s="34"/>
    </row>
    <row r="557" spans="6:8" ht="16.5">
      <c r="F557" s="18"/>
      <c r="G557" s="34"/>
      <c r="H557" s="34"/>
    </row>
    <row r="558" spans="6:8" ht="16.5">
      <c r="F558" s="18"/>
      <c r="G558" s="34"/>
      <c r="H558" s="34"/>
    </row>
    <row r="559" spans="6:8" ht="16.5">
      <c r="F559" s="18"/>
      <c r="G559" s="34"/>
      <c r="H559" s="34"/>
    </row>
    <row r="560" spans="6:8" ht="16.5">
      <c r="F560" s="18"/>
      <c r="G560" s="34"/>
      <c r="H560" s="34"/>
    </row>
    <row r="561" spans="6:8" ht="16.5">
      <c r="F561" s="18"/>
      <c r="G561" s="34"/>
      <c r="H561" s="34"/>
    </row>
    <row r="562" spans="6:8" ht="16.5">
      <c r="F562" s="18"/>
      <c r="G562" s="34"/>
      <c r="H562" s="34"/>
    </row>
    <row r="563" spans="6:8" ht="16.5">
      <c r="F563" s="18"/>
      <c r="G563" s="34"/>
      <c r="H563" s="34"/>
    </row>
    <row r="564" spans="6:8" ht="16.5">
      <c r="F564" s="18"/>
      <c r="G564" s="34"/>
      <c r="H564" s="34"/>
    </row>
    <row r="565" spans="6:8" ht="16.5">
      <c r="F565" s="18"/>
      <c r="G565" s="34"/>
      <c r="H565" s="34"/>
    </row>
    <row r="566" spans="6:8" ht="16.5">
      <c r="F566" s="18"/>
      <c r="G566" s="34"/>
      <c r="H566" s="34"/>
    </row>
    <row r="567" spans="6:8" ht="16.5">
      <c r="F567" s="18"/>
      <c r="G567" s="34"/>
      <c r="H567" s="34"/>
    </row>
    <row r="568" spans="6:8" ht="16.5">
      <c r="F568" s="18"/>
      <c r="G568" s="34"/>
      <c r="H568" s="34"/>
    </row>
    <row r="569" spans="6:8" ht="16.5">
      <c r="F569" s="18"/>
      <c r="G569" s="34"/>
      <c r="H569" s="34"/>
    </row>
    <row r="570" spans="6:8" ht="16.5">
      <c r="F570" s="18"/>
      <c r="G570" s="34"/>
      <c r="H570" s="34"/>
    </row>
    <row r="571" spans="6:8" ht="16.5">
      <c r="F571" s="18"/>
      <c r="G571" s="34"/>
      <c r="H571" s="34"/>
    </row>
    <row r="572" spans="6:8" ht="16.5">
      <c r="F572" s="18"/>
      <c r="G572" s="34"/>
      <c r="H572" s="34"/>
    </row>
    <row r="573" spans="6:8" ht="16.5">
      <c r="F573" s="18"/>
      <c r="G573" s="34"/>
      <c r="H573" s="34"/>
    </row>
    <row r="574" spans="6:8" ht="16.5">
      <c r="F574" s="18"/>
      <c r="G574" s="34"/>
      <c r="H574" s="34"/>
    </row>
    <row r="575" spans="6:8" ht="16.5">
      <c r="F575" s="18"/>
      <c r="G575" s="34"/>
      <c r="H575" s="34"/>
    </row>
    <row r="576" spans="6:8" ht="16.5">
      <c r="F576" s="18"/>
      <c r="G576" s="34"/>
      <c r="H576" s="34"/>
    </row>
    <row r="577" spans="6:8" ht="16.5">
      <c r="F577" s="18"/>
      <c r="G577" s="34"/>
      <c r="H577" s="34"/>
    </row>
    <row r="578" spans="6:8" ht="16.5">
      <c r="F578" s="18"/>
      <c r="G578" s="34"/>
      <c r="H578" s="34"/>
    </row>
    <row r="579" spans="6:8" ht="16.5">
      <c r="F579" s="18"/>
      <c r="G579" s="34"/>
      <c r="H579" s="34"/>
    </row>
    <row r="580" spans="6:8" ht="16.5">
      <c r="F580" s="18"/>
      <c r="G580" s="34"/>
      <c r="H580" s="34"/>
    </row>
    <row r="581" spans="6:8" ht="16.5">
      <c r="F581" s="18"/>
      <c r="G581" s="34"/>
      <c r="H581" s="34"/>
    </row>
    <row r="582" spans="6:8" ht="16.5">
      <c r="F582" s="18"/>
      <c r="G582" s="34"/>
      <c r="H582" s="34"/>
    </row>
    <row r="583" spans="6:8" ht="16.5">
      <c r="F583" s="18"/>
      <c r="G583" s="34"/>
      <c r="H583" s="34"/>
    </row>
    <row r="584" spans="6:8" ht="16.5">
      <c r="F584" s="18"/>
      <c r="G584" s="34"/>
      <c r="H584" s="34"/>
    </row>
    <row r="585" spans="6:8" ht="16.5">
      <c r="F585" s="18"/>
      <c r="G585" s="34"/>
      <c r="H585" s="34"/>
    </row>
    <row r="586" spans="6:8" ht="16.5">
      <c r="F586" s="18"/>
      <c r="G586" s="34"/>
      <c r="H586" s="34"/>
    </row>
    <row r="587" spans="6:8" ht="16.5">
      <c r="F587" s="18"/>
      <c r="G587" s="34"/>
      <c r="H587" s="34"/>
    </row>
    <row r="588" spans="6:8" ht="16.5">
      <c r="F588" s="18"/>
      <c r="G588" s="34"/>
      <c r="H588" s="34"/>
    </row>
    <row r="589" spans="6:8" ht="16.5">
      <c r="F589" s="18"/>
      <c r="G589" s="34"/>
      <c r="H589" s="34"/>
    </row>
    <row r="590" spans="6:8" ht="16.5">
      <c r="F590" s="18"/>
      <c r="G590" s="34"/>
      <c r="H590" s="34"/>
    </row>
    <row r="591" spans="6:8" ht="16.5">
      <c r="F591" s="18"/>
      <c r="G591" s="34"/>
      <c r="H591" s="34"/>
    </row>
    <row r="592" spans="6:8" ht="16.5">
      <c r="F592" s="18"/>
      <c r="G592" s="34"/>
      <c r="H592" s="34"/>
    </row>
    <row r="593" spans="6:8" ht="16.5">
      <c r="F593" s="18"/>
      <c r="G593" s="34"/>
      <c r="H593" s="34"/>
    </row>
    <row r="594" spans="6:8" ht="16.5">
      <c r="F594" s="18"/>
      <c r="G594" s="34"/>
      <c r="H594" s="34"/>
    </row>
    <row r="595" spans="6:8" ht="16.5">
      <c r="F595" s="18"/>
      <c r="G595" s="34"/>
      <c r="H595" s="34"/>
    </row>
    <row r="596" spans="6:8" ht="16.5">
      <c r="F596" s="18"/>
      <c r="G596" s="34"/>
      <c r="H596" s="34"/>
    </row>
    <row r="597" spans="6:8" ht="16.5">
      <c r="F597" s="18"/>
      <c r="G597" s="34"/>
      <c r="H597" s="34"/>
    </row>
    <row r="598" spans="6:8" ht="16.5">
      <c r="F598" s="18"/>
      <c r="G598" s="34"/>
      <c r="H598" s="34"/>
    </row>
    <row r="599" spans="6:8" ht="16.5">
      <c r="F599" s="18"/>
      <c r="G599" s="34"/>
      <c r="H599" s="34"/>
    </row>
    <row r="600" spans="6:8" ht="16.5">
      <c r="F600" s="18"/>
      <c r="G600" s="34"/>
      <c r="H600" s="34"/>
    </row>
    <row r="601" spans="6:8" ht="16.5">
      <c r="F601" s="18"/>
      <c r="G601" s="34"/>
      <c r="H601" s="34"/>
    </row>
    <row r="602" spans="6:8" ht="16.5">
      <c r="F602" s="18"/>
      <c r="G602" s="34"/>
      <c r="H602" s="34"/>
    </row>
    <row r="603" spans="6:8" ht="16.5">
      <c r="F603" s="18"/>
      <c r="G603" s="34"/>
      <c r="H603" s="34"/>
    </row>
    <row r="604" spans="6:8" ht="16.5">
      <c r="F604" s="18"/>
      <c r="G604" s="34"/>
      <c r="H604" s="34"/>
    </row>
    <row r="605" spans="6:8" ht="16.5">
      <c r="F605" s="18"/>
      <c r="G605" s="34"/>
      <c r="H605" s="34"/>
    </row>
    <row r="606" spans="6:8" ht="16.5">
      <c r="F606" s="18"/>
      <c r="G606" s="34"/>
      <c r="H606" s="34"/>
    </row>
    <row r="607" spans="6:8" ht="16.5">
      <c r="F607" s="18"/>
      <c r="G607" s="34"/>
      <c r="H607" s="34"/>
    </row>
    <row r="608" spans="6:8" ht="16.5">
      <c r="F608" s="18"/>
      <c r="G608" s="34"/>
      <c r="H608" s="34"/>
    </row>
    <row r="609" spans="6:8" ht="16.5">
      <c r="F609" s="18"/>
      <c r="G609" s="34"/>
      <c r="H609" s="34"/>
    </row>
    <row r="610" spans="6:8" ht="16.5">
      <c r="F610" s="18"/>
      <c r="G610" s="34"/>
      <c r="H610" s="34"/>
    </row>
    <row r="611" spans="6:8" ht="16.5">
      <c r="F611" s="18"/>
      <c r="G611" s="34"/>
      <c r="H611" s="34"/>
    </row>
    <row r="612" spans="6:8" ht="16.5">
      <c r="F612" s="18"/>
      <c r="G612" s="34"/>
      <c r="H612" s="34"/>
    </row>
    <row r="613" spans="6:8" ht="16.5">
      <c r="F613" s="18"/>
      <c r="G613" s="34"/>
      <c r="H613" s="34"/>
    </row>
    <row r="614" spans="6:8" ht="16.5">
      <c r="F614" s="18"/>
      <c r="G614" s="34"/>
      <c r="H614" s="34"/>
    </row>
    <row r="615" spans="6:8" ht="16.5">
      <c r="F615" s="18"/>
      <c r="G615" s="34"/>
      <c r="H615" s="34"/>
    </row>
    <row r="616" spans="6:8" ht="16.5">
      <c r="F616" s="18"/>
      <c r="G616" s="34"/>
      <c r="H616" s="34"/>
    </row>
    <row r="617" spans="6:8" ht="16.5">
      <c r="F617" s="18"/>
      <c r="G617" s="34"/>
      <c r="H617" s="34"/>
    </row>
    <row r="618" spans="6:8" ht="16.5">
      <c r="F618" s="18"/>
      <c r="G618" s="34"/>
      <c r="H618" s="34"/>
    </row>
    <row r="619" spans="6:8" ht="16.5">
      <c r="F619" s="18"/>
      <c r="G619" s="34"/>
      <c r="H619" s="34"/>
    </row>
    <row r="620" spans="6:8" ht="16.5">
      <c r="F620" s="18"/>
      <c r="G620" s="34"/>
      <c r="H620" s="34"/>
    </row>
    <row r="621" spans="6:8" ht="16.5">
      <c r="F621" s="18"/>
      <c r="G621" s="34"/>
      <c r="H621" s="34"/>
    </row>
    <row r="622" spans="6:8" ht="16.5">
      <c r="F622" s="18"/>
      <c r="G622" s="34"/>
      <c r="H622" s="34"/>
    </row>
    <row r="623" spans="6:8" ht="16.5">
      <c r="F623" s="18"/>
      <c r="G623" s="34"/>
      <c r="H623" s="34"/>
    </row>
    <row r="624" spans="6:8" ht="16.5">
      <c r="F624" s="18"/>
      <c r="G624" s="34"/>
      <c r="H624" s="34"/>
    </row>
    <row r="625" spans="6:8" ht="16.5">
      <c r="F625" s="18"/>
      <c r="G625" s="34"/>
      <c r="H625" s="34"/>
    </row>
    <row r="626" spans="6:8" ht="16.5">
      <c r="F626" s="18"/>
      <c r="G626" s="34"/>
      <c r="H626" s="34"/>
    </row>
    <row r="627" spans="6:8" ht="16.5">
      <c r="F627" s="18"/>
      <c r="G627" s="34"/>
      <c r="H627" s="34"/>
    </row>
    <row r="628" spans="6:8" ht="16.5">
      <c r="F628" s="18"/>
      <c r="G628" s="34"/>
      <c r="H628" s="34"/>
    </row>
    <row r="629" spans="6:8" ht="16.5">
      <c r="F629" s="18"/>
      <c r="G629" s="34"/>
      <c r="H629" s="34"/>
    </row>
    <row r="630" spans="6:8" ht="16.5">
      <c r="F630" s="18"/>
      <c r="G630" s="34"/>
      <c r="H630" s="34"/>
    </row>
    <row r="631" spans="6:8" ht="16.5">
      <c r="F631" s="18"/>
      <c r="G631" s="34"/>
      <c r="H631" s="34"/>
    </row>
    <row r="632" spans="6:8" ht="16.5">
      <c r="F632" s="18"/>
      <c r="G632" s="34"/>
      <c r="H632" s="34"/>
    </row>
    <row r="633" spans="6:8" ht="16.5">
      <c r="F633" s="18"/>
      <c r="G633" s="34"/>
      <c r="H633" s="34"/>
    </row>
    <row r="634" spans="6:8" ht="16.5">
      <c r="F634" s="18"/>
      <c r="G634" s="34"/>
      <c r="H634" s="34"/>
    </row>
    <row r="635" spans="6:8" ht="16.5">
      <c r="F635" s="18"/>
      <c r="G635" s="34"/>
      <c r="H635" s="34"/>
    </row>
    <row r="636" spans="6:8" ht="16.5">
      <c r="F636" s="18"/>
      <c r="G636" s="34"/>
      <c r="H636" s="34"/>
    </row>
    <row r="637" spans="6:8" ht="16.5">
      <c r="F637" s="18"/>
      <c r="G637" s="34"/>
      <c r="H637" s="34"/>
    </row>
    <row r="638" spans="6:8" ht="16.5">
      <c r="F638" s="18"/>
      <c r="G638" s="34"/>
      <c r="H638" s="34"/>
    </row>
    <row r="639" spans="6:8" ht="16.5">
      <c r="F639" s="18"/>
      <c r="G639" s="34"/>
      <c r="H639" s="34"/>
    </row>
    <row r="640" spans="6:8" ht="16.5">
      <c r="F640" s="18"/>
      <c r="G640" s="34"/>
      <c r="H640" s="34"/>
    </row>
    <row r="641" spans="6:8" ht="16.5">
      <c r="F641" s="18"/>
      <c r="G641" s="34"/>
      <c r="H641" s="34"/>
    </row>
    <row r="642" spans="6:8" ht="16.5">
      <c r="F642" s="18"/>
      <c r="G642" s="34"/>
      <c r="H642" s="34"/>
    </row>
    <row r="643" spans="6:8" ht="16.5">
      <c r="F643" s="18"/>
      <c r="G643" s="34"/>
      <c r="H643" s="34"/>
    </row>
    <row r="644" spans="6:8" ht="16.5">
      <c r="F644" s="18"/>
      <c r="G644" s="34"/>
      <c r="H644" s="34"/>
    </row>
    <row r="645" spans="6:8" ht="16.5">
      <c r="F645" s="18"/>
      <c r="G645" s="34"/>
      <c r="H645" s="34"/>
    </row>
    <row r="646" spans="6:8" ht="16.5">
      <c r="F646" s="18"/>
      <c r="G646" s="34"/>
      <c r="H646" s="34"/>
    </row>
    <row r="647" spans="6:8" ht="16.5">
      <c r="F647" s="18"/>
      <c r="G647" s="34"/>
      <c r="H647" s="34"/>
    </row>
    <row r="648" spans="6:8" ht="16.5">
      <c r="F648" s="18"/>
      <c r="G648" s="34"/>
      <c r="H648" s="34"/>
    </row>
    <row r="649" spans="6:8" ht="16.5">
      <c r="F649" s="18"/>
      <c r="G649" s="34"/>
      <c r="H649" s="34"/>
    </row>
    <row r="650" spans="6:8" ht="16.5">
      <c r="F650" s="18"/>
      <c r="G650" s="34"/>
      <c r="H650" s="34"/>
    </row>
    <row r="651" spans="6:8" ht="16.5">
      <c r="F651" s="18"/>
      <c r="G651" s="34"/>
      <c r="H651" s="34"/>
    </row>
    <row r="652" spans="6:8" ht="16.5">
      <c r="F652" s="18"/>
      <c r="G652" s="34"/>
      <c r="H652" s="34"/>
    </row>
    <row r="653" spans="6:8" ht="16.5">
      <c r="F653" s="18"/>
      <c r="G653" s="34"/>
      <c r="H653" s="34"/>
    </row>
    <row r="654" spans="6:8" ht="16.5">
      <c r="F654" s="18"/>
      <c r="G654" s="34"/>
      <c r="H654" s="34"/>
    </row>
    <row r="655" spans="6:8" ht="16.5">
      <c r="F655" s="18"/>
      <c r="G655" s="34"/>
      <c r="H655" s="34"/>
    </row>
    <row r="656" spans="6:8" ht="16.5">
      <c r="F656" s="18"/>
      <c r="G656" s="34"/>
      <c r="H656" s="34"/>
    </row>
    <row r="657" spans="6:8" ht="16.5">
      <c r="F657" s="18"/>
      <c r="G657" s="34"/>
      <c r="H657" s="34"/>
    </row>
    <row r="658" spans="6:8" ht="16.5">
      <c r="F658" s="18"/>
      <c r="G658" s="34"/>
      <c r="H658" s="34"/>
    </row>
    <row r="659" spans="6:8" ht="16.5">
      <c r="F659" s="18"/>
      <c r="G659" s="34"/>
      <c r="H659" s="34"/>
    </row>
    <row r="660" spans="6:8" ht="16.5">
      <c r="F660" s="18"/>
      <c r="G660" s="34"/>
      <c r="H660" s="34"/>
    </row>
    <row r="661" spans="6:8" ht="16.5">
      <c r="F661" s="18"/>
      <c r="G661" s="34"/>
      <c r="H661" s="34"/>
    </row>
    <row r="662" spans="6:8" ht="16.5">
      <c r="F662" s="18"/>
      <c r="G662" s="34"/>
      <c r="H662" s="34"/>
    </row>
    <row r="663" spans="6:8" ht="16.5">
      <c r="F663" s="18"/>
      <c r="G663" s="34"/>
      <c r="H663" s="34"/>
    </row>
    <row r="664" spans="6:8" ht="16.5">
      <c r="F664" s="18"/>
      <c r="G664" s="34"/>
      <c r="H664" s="34"/>
    </row>
    <row r="665" spans="6:8" ht="16.5">
      <c r="F665" s="18"/>
      <c r="G665" s="34"/>
      <c r="H665" s="34"/>
    </row>
    <row r="666" spans="6:8" ht="16.5">
      <c r="F666" s="18"/>
      <c r="G666" s="34"/>
      <c r="H666" s="34"/>
    </row>
    <row r="667" spans="6:8" ht="16.5">
      <c r="F667" s="18"/>
      <c r="G667" s="34"/>
      <c r="H667" s="34"/>
    </row>
    <row r="668" spans="6:8" ht="16.5">
      <c r="F668" s="18"/>
      <c r="G668" s="34"/>
      <c r="H668" s="34"/>
    </row>
    <row r="669" spans="6:8" ht="16.5">
      <c r="F669" s="18"/>
      <c r="G669" s="34"/>
      <c r="H669" s="34"/>
    </row>
    <row r="670" spans="6:8" ht="16.5">
      <c r="F670" s="18"/>
      <c r="G670" s="34"/>
      <c r="H670" s="34"/>
    </row>
    <row r="671" spans="6:8" ht="16.5">
      <c r="F671" s="18"/>
      <c r="G671" s="34"/>
      <c r="H671" s="34"/>
    </row>
    <row r="672" spans="6:8" ht="16.5">
      <c r="F672" s="18"/>
      <c r="G672" s="34"/>
      <c r="H672" s="34"/>
    </row>
    <row r="673" spans="6:8" ht="16.5">
      <c r="F673" s="18"/>
      <c r="G673" s="34"/>
      <c r="H673" s="34"/>
    </row>
    <row r="674" spans="6:8" ht="16.5">
      <c r="F674" s="18"/>
      <c r="G674" s="34"/>
      <c r="H674" s="34"/>
    </row>
    <row r="675" spans="6:8" ht="16.5">
      <c r="F675" s="18"/>
      <c r="G675" s="34"/>
      <c r="H675" s="34"/>
    </row>
    <row r="676" spans="6:8" ht="16.5">
      <c r="F676" s="18"/>
      <c r="G676" s="34"/>
      <c r="H676" s="34"/>
    </row>
    <row r="677" spans="6:8" ht="16.5">
      <c r="F677" s="18"/>
      <c r="G677" s="34"/>
      <c r="H677" s="34"/>
    </row>
    <row r="678" spans="6:8" ht="16.5">
      <c r="F678" s="18"/>
      <c r="G678" s="34"/>
      <c r="H678" s="34"/>
    </row>
    <row r="679" spans="6:8" ht="16.5">
      <c r="F679" s="18"/>
      <c r="G679" s="34"/>
      <c r="H679" s="34"/>
    </row>
    <row r="680" spans="6:8" ht="16.5">
      <c r="F680" s="18"/>
      <c r="G680" s="34"/>
      <c r="H680" s="34"/>
    </row>
    <row r="681" spans="6:8" ht="16.5">
      <c r="F681" s="18"/>
      <c r="G681" s="34"/>
      <c r="H681" s="34"/>
    </row>
    <row r="682" spans="6:8" ht="16.5">
      <c r="F682" s="18"/>
      <c r="G682" s="34"/>
      <c r="H682" s="34"/>
    </row>
    <row r="683" spans="6:8" ht="16.5">
      <c r="F683" s="18"/>
      <c r="G683" s="34"/>
      <c r="H683" s="34"/>
    </row>
    <row r="684" spans="6:8" ht="16.5">
      <c r="F684" s="18"/>
      <c r="G684" s="34"/>
      <c r="H684" s="34"/>
    </row>
    <row r="685" spans="6:8" ht="16.5">
      <c r="F685" s="18"/>
      <c r="G685" s="34"/>
      <c r="H685" s="34"/>
    </row>
    <row r="686" spans="6:8" ht="16.5">
      <c r="F686" s="18"/>
      <c r="G686" s="34"/>
      <c r="H686" s="34"/>
    </row>
    <row r="687" spans="6:8" ht="16.5">
      <c r="F687" s="18"/>
      <c r="G687" s="34"/>
      <c r="H687" s="34"/>
    </row>
    <row r="688" spans="6:8" ht="16.5">
      <c r="F688" s="18"/>
      <c r="G688" s="34"/>
      <c r="H688" s="34"/>
    </row>
    <row r="689" spans="6:8" ht="16.5">
      <c r="F689" s="18"/>
      <c r="G689" s="34"/>
      <c r="H689" s="34"/>
    </row>
    <row r="690" spans="6:8" ht="16.5">
      <c r="F690" s="18"/>
      <c r="G690" s="34"/>
      <c r="H690" s="34"/>
    </row>
    <row r="691" spans="6:8" ht="16.5">
      <c r="F691" s="18"/>
      <c r="G691" s="34"/>
      <c r="H691" s="34"/>
    </row>
    <row r="692" spans="6:8" ht="16.5">
      <c r="F692" s="18"/>
      <c r="G692" s="34"/>
      <c r="H692" s="34"/>
    </row>
    <row r="693" spans="6:8" ht="16.5">
      <c r="F693" s="18"/>
      <c r="G693" s="34"/>
      <c r="H693" s="34"/>
    </row>
    <row r="694" spans="6:8" ht="16.5">
      <c r="F694" s="18"/>
      <c r="G694" s="34"/>
      <c r="H694" s="34"/>
    </row>
    <row r="695" spans="6:8" ht="16.5">
      <c r="F695" s="18"/>
      <c r="G695" s="34"/>
      <c r="H695" s="34"/>
    </row>
    <row r="696" spans="6:8" ht="16.5">
      <c r="F696" s="18"/>
      <c r="G696" s="34"/>
      <c r="H696" s="34"/>
    </row>
    <row r="697" spans="6:8" ht="16.5">
      <c r="F697" s="18"/>
      <c r="G697" s="34"/>
      <c r="H697" s="34"/>
    </row>
    <row r="698" spans="6:8" ht="16.5">
      <c r="F698" s="18"/>
      <c r="G698" s="34"/>
      <c r="H698" s="34"/>
    </row>
    <row r="699" spans="6:8" ht="16.5">
      <c r="F699" s="18"/>
      <c r="G699" s="34"/>
      <c r="H699" s="34"/>
    </row>
    <row r="700" spans="6:8" ht="16.5">
      <c r="F700" s="18"/>
      <c r="G700" s="34"/>
      <c r="H700" s="34"/>
    </row>
    <row r="701" spans="6:8" ht="16.5">
      <c r="F701" s="18"/>
      <c r="G701" s="34"/>
      <c r="H701" s="34"/>
    </row>
    <row r="702" spans="6:8" ht="16.5">
      <c r="F702" s="18"/>
      <c r="G702" s="34"/>
      <c r="H702" s="34"/>
    </row>
    <row r="703" spans="6:8" ht="16.5">
      <c r="F703" s="18"/>
      <c r="G703" s="34"/>
      <c r="H703" s="34"/>
    </row>
    <row r="704" spans="6:8" ht="16.5">
      <c r="F704" s="18"/>
      <c r="G704" s="34"/>
      <c r="H704" s="34"/>
    </row>
    <row r="705" spans="6:8" ht="16.5">
      <c r="F705" s="18"/>
      <c r="G705" s="34"/>
      <c r="H705" s="34"/>
    </row>
    <row r="706" spans="6:8" ht="16.5">
      <c r="F706" s="18"/>
      <c r="G706" s="34"/>
      <c r="H706" s="34"/>
    </row>
    <row r="707" spans="6:8" ht="16.5">
      <c r="F707" s="18"/>
      <c r="G707" s="34"/>
      <c r="H707" s="34"/>
    </row>
    <row r="708" spans="6:8" ht="16.5">
      <c r="F708" s="18"/>
      <c r="G708" s="34"/>
      <c r="H708" s="34"/>
    </row>
    <row r="709" spans="6:8" ht="16.5">
      <c r="F709" s="18"/>
      <c r="G709" s="34"/>
      <c r="H709" s="34"/>
    </row>
    <row r="710" spans="6:8" ht="16.5">
      <c r="F710" s="18"/>
      <c r="G710" s="34"/>
      <c r="H710" s="34"/>
    </row>
    <row r="711" spans="6:8" ht="16.5">
      <c r="F711" s="18"/>
      <c r="G711" s="34"/>
      <c r="H711" s="34"/>
    </row>
    <row r="712" spans="6:8" ht="16.5">
      <c r="F712" s="18"/>
      <c r="G712" s="34"/>
      <c r="H712" s="34"/>
    </row>
    <row r="713" spans="6:8" ht="16.5">
      <c r="F713" s="18"/>
      <c r="G713" s="34"/>
      <c r="H713" s="34"/>
    </row>
    <row r="714" spans="6:8" ht="16.5">
      <c r="F714" s="18"/>
      <c r="G714" s="34"/>
      <c r="H714" s="34"/>
    </row>
    <row r="715" spans="6:8" ht="16.5">
      <c r="F715" s="18"/>
      <c r="G715" s="34"/>
      <c r="H715" s="34"/>
    </row>
    <row r="716" spans="6:8" ht="16.5">
      <c r="F716" s="18"/>
      <c r="G716" s="34"/>
      <c r="H716" s="34"/>
    </row>
    <row r="717" spans="6:8" ht="16.5">
      <c r="F717" s="18"/>
      <c r="G717" s="34"/>
      <c r="H717" s="34"/>
    </row>
    <row r="718" spans="6:8" ht="16.5">
      <c r="F718" s="18"/>
      <c r="G718" s="34"/>
      <c r="H718" s="34"/>
    </row>
    <row r="719" spans="6:8" ht="16.5">
      <c r="F719" s="18"/>
      <c r="G719" s="34"/>
      <c r="H719" s="34"/>
    </row>
    <row r="720" spans="6:8" ht="16.5">
      <c r="F720" s="18"/>
      <c r="G720" s="34"/>
      <c r="H720" s="34"/>
    </row>
    <row r="721" spans="6:8" ht="16.5">
      <c r="F721" s="18"/>
      <c r="G721" s="34"/>
      <c r="H721" s="34"/>
    </row>
    <row r="722" spans="6:8" ht="16.5">
      <c r="F722" s="18"/>
      <c r="G722" s="34"/>
      <c r="H722" s="34"/>
    </row>
    <row r="723" spans="6:8" ht="16.5">
      <c r="F723" s="18"/>
      <c r="G723" s="34"/>
      <c r="H723" s="34"/>
    </row>
    <row r="724" spans="6:8" ht="16.5">
      <c r="F724" s="18"/>
      <c r="G724" s="34"/>
      <c r="H724" s="34"/>
    </row>
    <row r="725" spans="6:8" ht="16.5">
      <c r="F725" s="18"/>
      <c r="G725" s="34"/>
      <c r="H725" s="34"/>
    </row>
    <row r="726" spans="6:8" ht="16.5">
      <c r="F726" s="18"/>
      <c r="G726" s="34"/>
      <c r="H726" s="34"/>
    </row>
    <row r="727" spans="6:8" ht="16.5">
      <c r="F727" s="18"/>
      <c r="G727" s="34"/>
      <c r="H727" s="34"/>
    </row>
    <row r="728" spans="6:8" ht="16.5">
      <c r="F728" s="18"/>
      <c r="G728" s="34"/>
      <c r="H728" s="34"/>
    </row>
    <row r="729" spans="6:8" ht="16.5">
      <c r="F729" s="18"/>
      <c r="G729" s="34"/>
      <c r="H729" s="34"/>
    </row>
    <row r="730" spans="6:8" ht="16.5">
      <c r="F730" s="18"/>
      <c r="G730" s="34"/>
      <c r="H730" s="34"/>
    </row>
    <row r="731" spans="6:8" ht="16.5">
      <c r="F731" s="18"/>
      <c r="G731" s="34"/>
      <c r="H731" s="34"/>
    </row>
    <row r="732" spans="6:8" ht="16.5">
      <c r="F732" s="18"/>
      <c r="G732" s="34"/>
      <c r="H732" s="34"/>
    </row>
    <row r="733" spans="6:8" ht="16.5">
      <c r="F733" s="18"/>
      <c r="G733" s="34"/>
      <c r="H733" s="34"/>
    </row>
    <row r="734" spans="6:8" ht="16.5">
      <c r="F734" s="18"/>
      <c r="G734" s="34"/>
      <c r="H734" s="34"/>
    </row>
    <row r="735" spans="6:8" ht="16.5">
      <c r="F735" s="18"/>
      <c r="G735" s="34"/>
      <c r="H735" s="34"/>
    </row>
    <row r="736" spans="6:8" ht="16.5">
      <c r="F736" s="18"/>
      <c r="G736" s="34"/>
      <c r="H736" s="34"/>
    </row>
    <row r="737" spans="6:8" ht="16.5">
      <c r="F737" s="18"/>
      <c r="G737" s="34"/>
      <c r="H737" s="34"/>
    </row>
    <row r="738" spans="6:8" ht="16.5">
      <c r="F738" s="18"/>
      <c r="G738" s="34"/>
      <c r="H738" s="34"/>
    </row>
    <row r="739" spans="6:8" ht="16.5">
      <c r="F739" s="18"/>
      <c r="G739" s="34"/>
      <c r="H739" s="34"/>
    </row>
    <row r="740" spans="6:8" ht="16.5">
      <c r="F740" s="18"/>
      <c r="G740" s="34"/>
      <c r="H740" s="34"/>
    </row>
    <row r="741" spans="6:8" ht="16.5">
      <c r="F741" s="18"/>
      <c r="G741" s="34"/>
      <c r="H741" s="34"/>
    </row>
    <row r="742" spans="6:8" ht="16.5">
      <c r="F742" s="18"/>
      <c r="G742" s="34"/>
      <c r="H742" s="34"/>
    </row>
    <row r="743" spans="6:8" ht="16.5">
      <c r="F743" s="18"/>
      <c r="G743" s="34"/>
      <c r="H743" s="34"/>
    </row>
    <row r="744" spans="6:8" ht="16.5">
      <c r="F744" s="18"/>
      <c r="G744" s="34"/>
      <c r="H744" s="34"/>
    </row>
    <row r="745" spans="6:8" ht="16.5">
      <c r="F745" s="18"/>
      <c r="G745" s="34"/>
      <c r="H745" s="34"/>
    </row>
    <row r="746" spans="6:8" ht="16.5">
      <c r="F746" s="18"/>
      <c r="G746" s="34"/>
      <c r="H746" s="34"/>
    </row>
    <row r="747" spans="6:8" ht="16.5">
      <c r="F747" s="18"/>
      <c r="G747" s="34"/>
      <c r="H747" s="34"/>
    </row>
    <row r="748" spans="6:8" ht="16.5">
      <c r="F748" s="18"/>
      <c r="G748" s="34"/>
      <c r="H748" s="34"/>
    </row>
    <row r="749" spans="6:8" ht="16.5">
      <c r="F749" s="18"/>
      <c r="G749" s="34"/>
      <c r="H749" s="34"/>
    </row>
    <row r="750" spans="6:8" ht="16.5">
      <c r="F750" s="18"/>
      <c r="G750" s="34"/>
      <c r="H750" s="34"/>
    </row>
    <row r="751" spans="6:8" ht="16.5">
      <c r="F751" s="18"/>
      <c r="G751" s="34"/>
      <c r="H751" s="34"/>
    </row>
    <row r="752" spans="6:8" ht="16.5">
      <c r="F752" s="18"/>
      <c r="G752" s="34"/>
      <c r="H752" s="34"/>
    </row>
    <row r="753" spans="6:8" ht="16.5">
      <c r="F753" s="18"/>
      <c r="G753" s="34"/>
      <c r="H753" s="34"/>
    </row>
    <row r="754" spans="6:8" ht="16.5">
      <c r="F754" s="18"/>
      <c r="G754" s="34"/>
      <c r="H754" s="34"/>
    </row>
    <row r="755" spans="6:8" ht="16.5">
      <c r="F755" s="18"/>
      <c r="G755" s="34"/>
      <c r="H755" s="34"/>
    </row>
    <row r="756" spans="6:8" ht="16.5">
      <c r="F756" s="18"/>
      <c r="G756" s="34"/>
      <c r="H756" s="34"/>
    </row>
    <row r="757" spans="6:8" ht="16.5">
      <c r="F757" s="18"/>
      <c r="G757" s="34"/>
      <c r="H757" s="34"/>
    </row>
    <row r="758" spans="6:8" ht="16.5">
      <c r="F758" s="18"/>
      <c r="G758" s="34"/>
      <c r="H758" s="34"/>
    </row>
    <row r="759" spans="6:8" ht="16.5">
      <c r="F759" s="18"/>
      <c r="G759" s="34"/>
      <c r="H759" s="34"/>
    </row>
    <row r="760" spans="6:8" ht="16.5">
      <c r="F760" s="18"/>
      <c r="G760" s="34"/>
      <c r="H760" s="34"/>
    </row>
    <row r="761" spans="6:8" ht="16.5">
      <c r="F761" s="18"/>
      <c r="G761" s="34"/>
      <c r="H761" s="34"/>
    </row>
    <row r="762" spans="6:8" ht="16.5">
      <c r="F762" s="18"/>
      <c r="G762" s="34"/>
      <c r="H762" s="34"/>
    </row>
    <row r="763" spans="6:8" ht="16.5">
      <c r="F763" s="18"/>
      <c r="G763" s="34"/>
      <c r="H763" s="34"/>
    </row>
    <row r="764" spans="6:8" ht="16.5">
      <c r="F764" s="18"/>
      <c r="G764" s="34"/>
      <c r="H764" s="34"/>
    </row>
    <row r="765" spans="6:8" ht="16.5">
      <c r="F765" s="18"/>
      <c r="G765" s="34"/>
      <c r="H765" s="34"/>
    </row>
    <row r="766" spans="6:8" ht="16.5">
      <c r="F766" s="18"/>
      <c r="G766" s="34"/>
      <c r="H766" s="34"/>
    </row>
    <row r="767" spans="6:8" ht="16.5">
      <c r="F767" s="18"/>
      <c r="G767" s="34"/>
      <c r="H767" s="34"/>
    </row>
    <row r="768" spans="6:8" ht="16.5">
      <c r="F768" s="18"/>
      <c r="G768" s="34"/>
      <c r="H768" s="34"/>
    </row>
    <row r="769" spans="6:8" ht="16.5">
      <c r="F769" s="18"/>
      <c r="G769" s="34"/>
      <c r="H769" s="34"/>
    </row>
    <row r="770" spans="6:8" ht="16.5">
      <c r="F770" s="18"/>
      <c r="G770" s="34"/>
      <c r="H770" s="34"/>
    </row>
    <row r="771" spans="6:8" ht="16.5">
      <c r="F771" s="18"/>
      <c r="G771" s="34"/>
      <c r="H771" s="34"/>
    </row>
    <row r="772" spans="6:8" ht="16.5">
      <c r="F772" s="18"/>
      <c r="G772" s="34"/>
      <c r="H772" s="34"/>
    </row>
    <row r="773" spans="6:8" ht="16.5">
      <c r="F773" s="18"/>
      <c r="G773" s="34"/>
      <c r="H773" s="34"/>
    </row>
    <row r="774" spans="6:8" ht="16.5">
      <c r="F774" s="18"/>
      <c r="G774" s="34"/>
      <c r="H774" s="34"/>
    </row>
    <row r="775" spans="6:8" ht="16.5">
      <c r="F775" s="18"/>
      <c r="G775" s="34"/>
      <c r="H775" s="34"/>
    </row>
    <row r="776" spans="6:8" ht="16.5">
      <c r="F776" s="18"/>
      <c r="G776" s="34"/>
      <c r="H776" s="34"/>
    </row>
    <row r="777" spans="6:8" ht="16.5">
      <c r="F777" s="18"/>
      <c r="G777" s="34"/>
      <c r="H777" s="34"/>
    </row>
    <row r="778" spans="6:8" ht="16.5">
      <c r="F778" s="18"/>
      <c r="G778" s="34"/>
      <c r="H778" s="34"/>
    </row>
    <row r="779" spans="6:8" ht="16.5">
      <c r="F779" s="18"/>
      <c r="G779" s="34"/>
      <c r="H779" s="34"/>
    </row>
    <row r="780" spans="6:8" ht="16.5">
      <c r="F780" s="18"/>
      <c r="G780" s="34"/>
      <c r="H780" s="34"/>
    </row>
    <row r="781" spans="6:8" ht="16.5">
      <c r="F781" s="18"/>
      <c r="G781" s="34"/>
      <c r="H781" s="34"/>
    </row>
    <row r="782" spans="6:8" ht="16.5">
      <c r="F782" s="18"/>
      <c r="G782" s="34"/>
      <c r="H782" s="34"/>
    </row>
    <row r="783" spans="6:8" ht="16.5">
      <c r="F783" s="18"/>
      <c r="G783" s="34"/>
      <c r="H783" s="34"/>
    </row>
    <row r="784" spans="6:8" ht="16.5">
      <c r="F784" s="18"/>
      <c r="G784" s="34"/>
      <c r="H784" s="34"/>
    </row>
    <row r="785" spans="6:8" ht="16.5">
      <c r="F785" s="18"/>
      <c r="G785" s="34"/>
      <c r="H785" s="34"/>
    </row>
    <row r="786" spans="6:8" ht="16.5">
      <c r="F786" s="18"/>
      <c r="G786" s="34"/>
      <c r="H786" s="34"/>
    </row>
    <row r="787" spans="6:8" ht="16.5">
      <c r="F787" s="18"/>
      <c r="G787" s="34"/>
      <c r="H787" s="34"/>
    </row>
    <row r="788" spans="6:8" ht="16.5">
      <c r="F788" s="18"/>
      <c r="G788" s="34"/>
      <c r="H788" s="34"/>
    </row>
    <row r="789" spans="6:8" ht="16.5">
      <c r="F789" s="18"/>
      <c r="G789" s="34"/>
      <c r="H789" s="34"/>
    </row>
    <row r="790" spans="6:8" ht="16.5">
      <c r="F790" s="18"/>
      <c r="G790" s="34"/>
      <c r="H790" s="34"/>
    </row>
    <row r="791" spans="6:8" ht="16.5">
      <c r="F791" s="18"/>
      <c r="G791" s="34"/>
      <c r="H791" s="34"/>
    </row>
    <row r="792" spans="6:8" ht="16.5">
      <c r="F792" s="18"/>
      <c r="G792" s="34"/>
      <c r="H792" s="34"/>
    </row>
    <row r="793" spans="6:8" ht="16.5">
      <c r="F793" s="18"/>
      <c r="G793" s="34"/>
      <c r="H793" s="34"/>
    </row>
    <row r="794" spans="6:8" ht="16.5">
      <c r="F794" s="18"/>
      <c r="G794" s="34"/>
      <c r="H794" s="34"/>
    </row>
    <row r="795" spans="6:8" ht="16.5">
      <c r="F795" s="18"/>
      <c r="G795" s="34"/>
      <c r="H795" s="34"/>
    </row>
    <row r="796" spans="6:8" ht="16.5">
      <c r="F796" s="18"/>
      <c r="G796" s="34"/>
      <c r="H796" s="34"/>
    </row>
    <row r="797" spans="6:8" ht="16.5">
      <c r="F797" s="18"/>
      <c r="G797" s="34"/>
      <c r="H797" s="34"/>
    </row>
    <row r="798" spans="6:8" ht="16.5">
      <c r="F798" s="18"/>
      <c r="G798" s="34"/>
      <c r="H798" s="34"/>
    </row>
    <row r="799" spans="6:8" ht="16.5">
      <c r="F799" s="18"/>
      <c r="G799" s="34"/>
      <c r="H799" s="34"/>
    </row>
    <row r="800" spans="6:8" ht="16.5">
      <c r="F800" s="18"/>
      <c r="G800" s="34"/>
      <c r="H800" s="34"/>
    </row>
    <row r="801" spans="6:8" ht="16.5">
      <c r="F801" s="18"/>
      <c r="G801" s="34"/>
      <c r="H801" s="34"/>
    </row>
    <row r="802" spans="6:8" ht="16.5">
      <c r="F802" s="18"/>
      <c r="G802" s="34"/>
      <c r="H802" s="34"/>
    </row>
    <row r="803" spans="6:8" ht="16.5">
      <c r="F803" s="18"/>
      <c r="G803" s="34"/>
      <c r="H803" s="34"/>
    </row>
    <row r="804" spans="6:8" ht="16.5">
      <c r="F804" s="18"/>
      <c r="G804" s="34"/>
      <c r="H804" s="34"/>
    </row>
    <row r="805" spans="6:8" ht="16.5">
      <c r="F805" s="18"/>
      <c r="G805" s="34"/>
      <c r="H805" s="34"/>
    </row>
    <row r="806" spans="6:8" ht="16.5">
      <c r="F806" s="18"/>
      <c r="G806" s="34"/>
      <c r="H806" s="34"/>
    </row>
    <row r="807" spans="6:8" ht="16.5">
      <c r="F807" s="18"/>
      <c r="G807" s="34"/>
      <c r="H807" s="34"/>
    </row>
    <row r="808" spans="6:8" ht="16.5">
      <c r="F808" s="18"/>
      <c r="G808" s="34"/>
      <c r="H808" s="34"/>
    </row>
    <row r="809" spans="6:8" ht="16.5">
      <c r="F809" s="18"/>
      <c r="G809" s="34"/>
      <c r="H809" s="34"/>
    </row>
    <row r="810" spans="6:8" ht="16.5">
      <c r="F810" s="18"/>
      <c r="G810" s="34"/>
      <c r="H810" s="34"/>
    </row>
    <row r="811" spans="6:8" ht="16.5">
      <c r="F811" s="18"/>
      <c r="G811" s="34"/>
      <c r="H811" s="34"/>
    </row>
    <row r="812" spans="6:8" ht="16.5">
      <c r="F812" s="18"/>
      <c r="G812" s="34"/>
      <c r="H812" s="34"/>
    </row>
    <row r="813" spans="6:8" ht="16.5">
      <c r="F813" s="18"/>
      <c r="G813" s="34"/>
      <c r="H813" s="34"/>
    </row>
    <row r="814" spans="6:8" ht="16.5">
      <c r="F814" s="18"/>
      <c r="G814" s="34"/>
      <c r="H814" s="34"/>
    </row>
    <row r="815" spans="6:8" ht="16.5">
      <c r="F815" s="18"/>
      <c r="G815" s="34"/>
      <c r="H815" s="34"/>
    </row>
    <row r="816" spans="6:8" ht="16.5">
      <c r="F816" s="18"/>
      <c r="G816" s="34"/>
      <c r="H816" s="34"/>
    </row>
    <row r="817" spans="6:8" ht="16.5">
      <c r="F817" s="18"/>
      <c r="G817" s="34"/>
      <c r="H817" s="34"/>
    </row>
    <row r="818" spans="6:8" ht="16.5">
      <c r="F818" s="18"/>
      <c r="G818" s="34"/>
      <c r="H818" s="34"/>
    </row>
    <row r="819" spans="6:8" ht="16.5">
      <c r="F819" s="18"/>
      <c r="G819" s="34"/>
      <c r="H819" s="34"/>
    </row>
    <row r="820" spans="6:8" ht="16.5">
      <c r="F820" s="18"/>
      <c r="G820" s="34"/>
      <c r="H820" s="34"/>
    </row>
    <row r="821" spans="6:8" ht="16.5">
      <c r="F821" s="18"/>
      <c r="G821" s="34"/>
      <c r="H821" s="34"/>
    </row>
    <row r="822" spans="6:8" ht="16.5">
      <c r="F822" s="18"/>
      <c r="G822" s="34"/>
      <c r="H822" s="34"/>
    </row>
    <row r="823" spans="6:8" ht="16.5">
      <c r="F823" s="18"/>
      <c r="G823" s="34"/>
      <c r="H823" s="34"/>
    </row>
    <row r="824" spans="6:8" ht="16.5">
      <c r="F824" s="18"/>
      <c r="G824" s="34"/>
      <c r="H824" s="34"/>
    </row>
    <row r="825" spans="6:8" ht="16.5">
      <c r="F825" s="18"/>
      <c r="G825" s="34"/>
      <c r="H825" s="34"/>
    </row>
    <row r="826" spans="6:8" ht="16.5">
      <c r="F826" s="18"/>
      <c r="G826" s="34"/>
      <c r="H826" s="34"/>
    </row>
    <row r="827" spans="6:8" ht="16.5">
      <c r="F827" s="18"/>
      <c r="G827" s="34"/>
      <c r="H827" s="34"/>
    </row>
    <row r="828" spans="6:8" ht="16.5">
      <c r="F828" s="18"/>
      <c r="G828" s="34"/>
      <c r="H828" s="34"/>
    </row>
    <row r="829" spans="6:8" ht="16.5">
      <c r="F829" s="18"/>
      <c r="G829" s="34"/>
      <c r="H829" s="34"/>
    </row>
    <row r="830" spans="6:8" ht="16.5">
      <c r="F830" s="18"/>
      <c r="G830" s="34"/>
      <c r="H830" s="34"/>
    </row>
    <row r="831" spans="6:8" ht="16.5">
      <c r="F831" s="18"/>
      <c r="G831" s="34"/>
      <c r="H831" s="34"/>
    </row>
    <row r="832" spans="6:8" ht="16.5">
      <c r="F832" s="18"/>
      <c r="G832" s="34"/>
      <c r="H832" s="34"/>
    </row>
    <row r="833" spans="6:8" ht="16.5">
      <c r="F833" s="18"/>
      <c r="G833" s="34"/>
      <c r="H833" s="34"/>
    </row>
    <row r="834" spans="6:8" ht="16.5">
      <c r="F834" s="18"/>
      <c r="G834" s="34"/>
      <c r="H834" s="34"/>
    </row>
    <row r="835" spans="6:8" ht="16.5">
      <c r="F835" s="18"/>
      <c r="G835" s="34"/>
      <c r="H835" s="34"/>
    </row>
    <row r="836" spans="6:8" ht="16.5">
      <c r="F836" s="18"/>
      <c r="G836" s="34"/>
      <c r="H836" s="34"/>
    </row>
    <row r="837" spans="6:8" ht="16.5">
      <c r="F837" s="18"/>
      <c r="G837" s="34"/>
      <c r="H837" s="34"/>
    </row>
    <row r="838" spans="6:8" ht="16.5">
      <c r="F838" s="18"/>
      <c r="G838" s="34"/>
      <c r="H838" s="34"/>
    </row>
    <row r="839" spans="6:8" ht="16.5">
      <c r="F839" s="18"/>
      <c r="G839" s="34"/>
      <c r="H839" s="34"/>
    </row>
    <row r="840" spans="6:8" ht="16.5">
      <c r="F840" s="18"/>
      <c r="G840" s="34"/>
      <c r="H840" s="34"/>
    </row>
    <row r="841" spans="6:8" ht="16.5">
      <c r="F841" s="18"/>
      <c r="G841" s="34"/>
      <c r="H841" s="34"/>
    </row>
    <row r="842" spans="6:8" ht="16.5">
      <c r="F842" s="18"/>
      <c r="G842" s="34"/>
      <c r="H842" s="34"/>
    </row>
    <row r="843" spans="6:8" ht="16.5">
      <c r="F843" s="18"/>
      <c r="G843" s="34"/>
      <c r="H843" s="34"/>
    </row>
    <row r="844" spans="6:8" ht="16.5">
      <c r="F844" s="18"/>
      <c r="G844" s="34"/>
      <c r="H844" s="34"/>
    </row>
    <row r="845" spans="6:8" ht="16.5">
      <c r="F845" s="18"/>
      <c r="G845" s="34"/>
      <c r="H845" s="34"/>
    </row>
    <row r="846" spans="6:8" ht="16.5">
      <c r="F846" s="18"/>
      <c r="G846" s="34"/>
      <c r="H846" s="34"/>
    </row>
    <row r="847" spans="6:8" ht="16.5">
      <c r="F847" s="18"/>
      <c r="G847" s="34"/>
      <c r="H847" s="34"/>
    </row>
    <row r="848" spans="6:8" ht="16.5">
      <c r="F848" s="18"/>
      <c r="G848" s="34"/>
      <c r="H848" s="34"/>
    </row>
    <row r="849" spans="6:8" ht="16.5">
      <c r="F849" s="18"/>
      <c r="G849" s="34"/>
      <c r="H849" s="34"/>
    </row>
    <row r="850" spans="6:8" ht="16.5">
      <c r="F850" s="18"/>
      <c r="G850" s="34"/>
      <c r="H850" s="34"/>
    </row>
    <row r="851" spans="6:8" ht="16.5">
      <c r="F851" s="18"/>
      <c r="G851" s="34"/>
      <c r="H851" s="34"/>
    </row>
    <row r="852" spans="6:8" ht="16.5">
      <c r="F852" s="18"/>
      <c r="G852" s="34"/>
      <c r="H852" s="34"/>
    </row>
    <row r="853" spans="6:8" ht="16.5">
      <c r="F853" s="18"/>
      <c r="G853" s="34"/>
      <c r="H853" s="34"/>
    </row>
    <row r="854" spans="6:8" ht="16.5">
      <c r="F854" s="18"/>
      <c r="G854" s="34"/>
      <c r="H854" s="34"/>
    </row>
    <row r="855" spans="6:8" ht="16.5">
      <c r="F855" s="18"/>
      <c r="G855" s="34"/>
      <c r="H855" s="34"/>
    </row>
    <row r="856" spans="6:8" ht="16.5">
      <c r="F856" s="18"/>
      <c r="G856" s="34"/>
      <c r="H856" s="34"/>
    </row>
    <row r="857" spans="6:8" ht="16.5">
      <c r="F857" s="18"/>
      <c r="G857" s="34"/>
      <c r="H857" s="34"/>
    </row>
    <row r="858" spans="6:8" ht="16.5">
      <c r="F858" s="18"/>
      <c r="G858" s="34"/>
      <c r="H858" s="34"/>
    </row>
    <row r="859" spans="6:8" ht="16.5">
      <c r="F859" s="18"/>
      <c r="G859" s="34"/>
      <c r="H859" s="34"/>
    </row>
    <row r="860" spans="6:8" ht="16.5">
      <c r="F860" s="18"/>
      <c r="G860" s="34"/>
      <c r="H860" s="34"/>
    </row>
    <row r="861" spans="6:8" ht="16.5">
      <c r="F861" s="18"/>
      <c r="G861" s="34"/>
      <c r="H861" s="34"/>
    </row>
    <row r="862" spans="6:8" ht="16.5">
      <c r="F862" s="18"/>
      <c r="G862" s="34"/>
      <c r="H862" s="34"/>
    </row>
    <row r="863" spans="6:8" ht="16.5">
      <c r="F863" s="18"/>
      <c r="G863" s="34"/>
      <c r="H863" s="34"/>
    </row>
    <row r="864" spans="6:8" ht="16.5">
      <c r="F864" s="18"/>
      <c r="G864" s="34"/>
      <c r="H864" s="34"/>
    </row>
    <row r="865" spans="6:8" ht="16.5">
      <c r="F865" s="18"/>
      <c r="G865" s="34"/>
      <c r="H865" s="34"/>
    </row>
    <row r="866" spans="6:8" ht="16.5">
      <c r="F866" s="18"/>
      <c r="G866" s="34"/>
      <c r="H866" s="34"/>
    </row>
    <row r="867" spans="6:8" ht="16.5">
      <c r="F867" s="18"/>
      <c r="G867" s="34"/>
      <c r="H867" s="34"/>
    </row>
    <row r="868" spans="6:8" ht="16.5">
      <c r="F868" s="18"/>
      <c r="G868" s="34"/>
      <c r="H868" s="34"/>
    </row>
    <row r="869" spans="6:8" ht="16.5">
      <c r="F869" s="18"/>
      <c r="G869" s="34"/>
      <c r="H869" s="34"/>
    </row>
    <row r="870" spans="6:8" ht="16.5">
      <c r="F870" s="18"/>
      <c r="G870" s="34"/>
      <c r="H870" s="34"/>
    </row>
    <row r="871" spans="6:8" ht="16.5">
      <c r="F871" s="18"/>
      <c r="G871" s="34"/>
      <c r="H871" s="34"/>
    </row>
    <row r="872" spans="6:8" ht="16.5">
      <c r="F872" s="18"/>
      <c r="G872" s="34"/>
      <c r="H872" s="34"/>
    </row>
    <row r="873" spans="6:8" ht="16.5">
      <c r="F873" s="18"/>
      <c r="G873" s="34"/>
      <c r="H873" s="34"/>
    </row>
    <row r="874" spans="6:8" ht="16.5">
      <c r="F874" s="18"/>
      <c r="G874" s="34"/>
      <c r="H874" s="34"/>
    </row>
    <row r="875" spans="6:8" ht="16.5">
      <c r="F875" s="18"/>
      <c r="G875" s="34"/>
      <c r="H875" s="34"/>
    </row>
    <row r="876" spans="6:8" ht="16.5">
      <c r="F876" s="18"/>
      <c r="G876" s="34"/>
      <c r="H876" s="34"/>
    </row>
    <row r="877" spans="6:8" ht="16.5">
      <c r="F877" s="18"/>
      <c r="G877" s="34"/>
      <c r="H877" s="34"/>
    </row>
    <row r="878" spans="6:8" ht="16.5">
      <c r="F878" s="18"/>
      <c r="G878" s="34"/>
      <c r="H878" s="34"/>
    </row>
    <row r="879" spans="6:8" ht="16.5">
      <c r="F879" s="18"/>
      <c r="G879" s="34"/>
      <c r="H879" s="34"/>
    </row>
    <row r="880" spans="6:8" ht="16.5">
      <c r="F880" s="18"/>
      <c r="G880" s="34"/>
      <c r="H880" s="34"/>
    </row>
    <row r="881" spans="6:8" ht="16.5">
      <c r="F881" s="18"/>
      <c r="G881" s="34"/>
      <c r="H881" s="34"/>
    </row>
    <row r="882" spans="6:8" ht="16.5">
      <c r="F882" s="18"/>
      <c r="G882" s="34"/>
      <c r="H882" s="34"/>
    </row>
    <row r="883" spans="6:8" ht="16.5">
      <c r="F883" s="18"/>
      <c r="G883" s="34"/>
      <c r="H883" s="34"/>
    </row>
    <row r="884" spans="6:8" ht="16.5">
      <c r="F884" s="18"/>
      <c r="G884" s="34"/>
      <c r="H884" s="34"/>
    </row>
    <row r="885" spans="6:8" ht="16.5">
      <c r="F885" s="18"/>
      <c r="G885" s="34"/>
      <c r="H885" s="34"/>
    </row>
    <row r="886" spans="6:8" ht="16.5">
      <c r="F886" s="18"/>
      <c r="G886" s="34"/>
      <c r="H886" s="34"/>
    </row>
    <row r="887" spans="6:8" ht="16.5">
      <c r="F887" s="18"/>
      <c r="G887" s="34"/>
      <c r="H887" s="34"/>
    </row>
    <row r="888" spans="6:8" ht="16.5">
      <c r="F888" s="18"/>
      <c r="G888" s="34"/>
      <c r="H888" s="34"/>
    </row>
    <row r="889" spans="6:8" ht="16.5">
      <c r="F889" s="18"/>
      <c r="G889" s="34"/>
      <c r="H889" s="34"/>
    </row>
    <row r="890" spans="6:8" ht="16.5">
      <c r="F890" s="18"/>
      <c r="G890" s="34"/>
      <c r="H890" s="34"/>
    </row>
    <row r="891" spans="6:8" ht="16.5">
      <c r="F891" s="18"/>
      <c r="G891" s="34"/>
      <c r="H891" s="34"/>
    </row>
    <row r="892" spans="6:8" ht="16.5">
      <c r="F892" s="18"/>
      <c r="G892" s="34"/>
      <c r="H892" s="34"/>
    </row>
    <row r="893" spans="6:8" ht="16.5">
      <c r="F893" s="18"/>
      <c r="G893" s="34"/>
      <c r="H893" s="34"/>
    </row>
    <row r="894" spans="6:8" ht="16.5">
      <c r="F894" s="18"/>
      <c r="G894" s="34"/>
      <c r="H894" s="34"/>
    </row>
    <row r="895" spans="6:8" ht="16.5">
      <c r="F895" s="18"/>
      <c r="G895" s="34"/>
      <c r="H895" s="34"/>
    </row>
    <row r="896" spans="6:8" ht="16.5">
      <c r="F896" s="18"/>
      <c r="G896" s="34"/>
      <c r="H896" s="34"/>
    </row>
    <row r="897" spans="6:8" ht="16.5">
      <c r="F897" s="18"/>
      <c r="G897" s="34"/>
      <c r="H897" s="34"/>
    </row>
    <row r="898" spans="6:8" ht="16.5">
      <c r="F898" s="18"/>
      <c r="G898" s="34"/>
      <c r="H898" s="34"/>
    </row>
    <row r="899" spans="6:8" ht="16.5">
      <c r="F899" s="18"/>
      <c r="G899" s="34"/>
      <c r="H899" s="34"/>
    </row>
    <row r="900" spans="6:8" ht="16.5">
      <c r="F900" s="18"/>
      <c r="G900" s="34"/>
      <c r="H900" s="34"/>
    </row>
    <row r="901" spans="6:8" ht="16.5">
      <c r="F901" s="18"/>
      <c r="G901" s="34"/>
      <c r="H901" s="34"/>
    </row>
    <row r="902" spans="6:8" ht="16.5">
      <c r="F902" s="18"/>
      <c r="G902" s="34"/>
      <c r="H902" s="34"/>
    </row>
    <row r="903" spans="6:8" ht="16.5">
      <c r="F903" s="18"/>
      <c r="G903" s="34"/>
      <c r="H903" s="34"/>
    </row>
    <row r="904" spans="6:8" ht="16.5">
      <c r="F904" s="18"/>
      <c r="G904" s="34"/>
      <c r="H904" s="34"/>
    </row>
    <row r="905" spans="6:8" ht="16.5">
      <c r="F905" s="18"/>
      <c r="G905" s="34"/>
      <c r="H905" s="34"/>
    </row>
    <row r="906" spans="6:8" ht="16.5">
      <c r="F906" s="18"/>
      <c r="G906" s="34"/>
      <c r="H906" s="34"/>
    </row>
    <row r="907" spans="6:8" ht="16.5">
      <c r="F907" s="18"/>
      <c r="G907" s="34"/>
      <c r="H907" s="34"/>
    </row>
    <row r="908" spans="6:8" ht="16.5">
      <c r="F908" s="18"/>
      <c r="G908" s="34"/>
      <c r="H908" s="34"/>
    </row>
    <row r="909" spans="6:8" ht="16.5">
      <c r="F909" s="18"/>
      <c r="G909" s="34"/>
      <c r="H909" s="34"/>
    </row>
    <row r="910" spans="6:8" ht="16.5">
      <c r="F910" s="18"/>
      <c r="G910" s="34"/>
      <c r="H910" s="34"/>
    </row>
    <row r="911" spans="6:8" ht="16.5">
      <c r="F911" s="18"/>
      <c r="G911" s="34"/>
      <c r="H911" s="34"/>
    </row>
    <row r="912" spans="6:8" ht="16.5">
      <c r="F912" s="18"/>
      <c r="G912" s="34"/>
      <c r="H912" s="34"/>
    </row>
    <row r="913" spans="6:8" ht="16.5">
      <c r="F913" s="18"/>
      <c r="G913" s="34"/>
      <c r="H913" s="34"/>
    </row>
    <row r="914" spans="6:8" ht="16.5">
      <c r="F914" s="18"/>
      <c r="G914" s="34"/>
      <c r="H914" s="34"/>
    </row>
    <row r="915" spans="6:8" ht="16.5">
      <c r="F915" s="18"/>
      <c r="G915" s="34"/>
      <c r="H915" s="34"/>
    </row>
    <row r="916" spans="6:8" ht="16.5">
      <c r="F916" s="18"/>
      <c r="G916" s="34"/>
      <c r="H916" s="34"/>
    </row>
    <row r="917" spans="6:8" ht="16.5">
      <c r="F917" s="18"/>
      <c r="G917" s="34"/>
      <c r="H917" s="34"/>
    </row>
    <row r="918" spans="6:8" ht="16.5">
      <c r="F918" s="18"/>
      <c r="G918" s="34"/>
      <c r="H918" s="34"/>
    </row>
    <row r="919" spans="6:8" ht="16.5">
      <c r="F919" s="18"/>
      <c r="G919" s="34"/>
      <c r="H919" s="34"/>
    </row>
    <row r="920" spans="6:8" ht="16.5">
      <c r="F920" s="18"/>
      <c r="G920" s="34"/>
      <c r="H920" s="34"/>
    </row>
    <row r="921" spans="6:8" ht="16.5">
      <c r="F921" s="18"/>
      <c r="G921" s="34"/>
      <c r="H921" s="34"/>
    </row>
    <row r="922" spans="6:8" ht="16.5">
      <c r="F922" s="18"/>
      <c r="G922" s="34"/>
      <c r="H922" s="34"/>
    </row>
    <row r="923" spans="6:8" ht="16.5">
      <c r="F923" s="18"/>
      <c r="G923" s="34"/>
      <c r="H923" s="34"/>
    </row>
    <row r="924" spans="6:8" ht="16.5">
      <c r="F924" s="18"/>
      <c r="G924" s="34"/>
      <c r="H924" s="34"/>
    </row>
    <row r="925" spans="6:8" ht="16.5">
      <c r="F925" s="18"/>
      <c r="G925" s="34"/>
      <c r="H925" s="34"/>
    </row>
    <row r="926" spans="6:8" ht="16.5">
      <c r="F926" s="18"/>
      <c r="G926" s="34"/>
      <c r="H926" s="34"/>
    </row>
    <row r="927" spans="6:8" ht="16.5">
      <c r="F927" s="18"/>
      <c r="G927" s="34"/>
      <c r="H927" s="34"/>
    </row>
    <row r="928" spans="6:8" ht="16.5">
      <c r="F928" s="18"/>
      <c r="G928" s="34"/>
      <c r="H928" s="34"/>
    </row>
    <row r="929" spans="6:8" ht="16.5">
      <c r="F929" s="18"/>
      <c r="G929" s="34"/>
      <c r="H929" s="34"/>
    </row>
    <row r="930" spans="6:8" ht="16.5">
      <c r="F930" s="18"/>
      <c r="G930" s="34"/>
      <c r="H930" s="34"/>
    </row>
    <row r="931" spans="6:8" ht="16.5">
      <c r="F931" s="18"/>
      <c r="G931" s="34"/>
      <c r="H931" s="34"/>
    </row>
    <row r="932" spans="6:8" ht="16.5">
      <c r="F932" s="18"/>
      <c r="G932" s="34"/>
      <c r="H932" s="34"/>
    </row>
    <row r="933" spans="6:8" ht="16.5">
      <c r="F933" s="18"/>
      <c r="G933" s="34"/>
      <c r="H933" s="34"/>
    </row>
    <row r="934" spans="6:8" ht="16.5">
      <c r="F934" s="18"/>
      <c r="G934" s="34"/>
      <c r="H934" s="34"/>
    </row>
    <row r="935" spans="6:8" ht="16.5">
      <c r="F935" s="18"/>
      <c r="G935" s="34"/>
      <c r="H935" s="34"/>
    </row>
    <row r="936" spans="6:8" ht="16.5">
      <c r="F936" s="18"/>
      <c r="G936" s="34"/>
      <c r="H936" s="34"/>
    </row>
    <row r="937" spans="6:8" ht="16.5">
      <c r="F937" s="18"/>
      <c r="G937" s="34"/>
      <c r="H937" s="34"/>
    </row>
    <row r="938" spans="6:8" ht="16.5">
      <c r="F938" s="18"/>
      <c r="G938" s="34"/>
      <c r="H938" s="34"/>
    </row>
    <row r="939" spans="6:8" ht="16.5">
      <c r="F939" s="18"/>
      <c r="G939" s="34"/>
      <c r="H939" s="34"/>
    </row>
    <row r="940" spans="6:8" ht="16.5">
      <c r="F940" s="18"/>
      <c r="G940" s="34"/>
      <c r="H940" s="34"/>
    </row>
    <row r="941" spans="6:8" ht="16.5">
      <c r="F941" s="18"/>
      <c r="G941" s="34"/>
      <c r="H941" s="34"/>
    </row>
    <row r="942" spans="6:8" ht="16.5">
      <c r="F942" s="18"/>
      <c r="G942" s="34"/>
      <c r="H942" s="34"/>
    </row>
    <row r="943" spans="6:8" ht="16.5">
      <c r="F943" s="18"/>
      <c r="G943" s="34"/>
      <c r="H943" s="34"/>
    </row>
    <row r="944" spans="6:8" ht="16.5">
      <c r="F944" s="18"/>
      <c r="G944" s="34"/>
      <c r="H944" s="34"/>
    </row>
    <row r="945" spans="6:8" ht="16.5">
      <c r="F945" s="18"/>
      <c r="G945" s="34"/>
      <c r="H945" s="34"/>
    </row>
    <row r="946" spans="6:8" ht="16.5">
      <c r="F946" s="18"/>
      <c r="G946" s="34"/>
      <c r="H946" s="34"/>
    </row>
    <row r="947" spans="6:8" ht="16.5">
      <c r="F947" s="18"/>
      <c r="G947" s="34"/>
      <c r="H947" s="34"/>
    </row>
    <row r="948" spans="6:8" ht="16.5">
      <c r="F948" s="18"/>
      <c r="G948" s="34"/>
      <c r="H948" s="34"/>
    </row>
    <row r="949" spans="6:8" ht="16.5">
      <c r="F949" s="18"/>
      <c r="G949" s="34"/>
      <c r="H949" s="34"/>
    </row>
    <row r="950" spans="6:8" ht="16.5">
      <c r="F950" s="18"/>
      <c r="G950" s="34"/>
      <c r="H950" s="34"/>
    </row>
    <row r="951" spans="6:8" ht="16.5">
      <c r="F951" s="18"/>
      <c r="G951" s="34"/>
      <c r="H951" s="34"/>
    </row>
    <row r="952" spans="6:8" ht="16.5">
      <c r="F952" s="18"/>
      <c r="G952" s="34"/>
      <c r="H952" s="34"/>
    </row>
    <row r="953" spans="6:8" ht="16.5">
      <c r="F953" s="18"/>
      <c r="G953" s="34"/>
      <c r="H953" s="34"/>
    </row>
    <row r="954" spans="6:8" ht="16.5">
      <c r="F954" s="18"/>
      <c r="G954" s="34"/>
      <c r="H954" s="34"/>
    </row>
    <row r="955" spans="6:8" ht="16.5">
      <c r="F955" s="18"/>
      <c r="G955" s="34"/>
      <c r="H955" s="34"/>
    </row>
    <row r="956" spans="6:8" ht="16.5">
      <c r="F956" s="18"/>
      <c r="G956" s="34"/>
      <c r="H956" s="34"/>
    </row>
    <row r="957" spans="6:8" ht="16.5">
      <c r="F957" s="18"/>
      <c r="G957" s="34"/>
      <c r="H957" s="34"/>
    </row>
    <row r="958" spans="6:8" ht="16.5">
      <c r="F958" s="18"/>
      <c r="G958" s="34"/>
      <c r="H958" s="34"/>
    </row>
    <row r="959" spans="6:8" ht="16.5">
      <c r="F959" s="18"/>
      <c r="G959" s="34"/>
      <c r="H959" s="34"/>
    </row>
    <row r="960" spans="6:8" ht="16.5">
      <c r="F960" s="18"/>
      <c r="G960" s="34"/>
      <c r="H960" s="34"/>
    </row>
    <row r="961" spans="6:8" ht="16.5">
      <c r="F961" s="18"/>
      <c r="G961" s="34"/>
      <c r="H961" s="34"/>
    </row>
    <row r="962" spans="6:8" ht="16.5">
      <c r="F962" s="18"/>
      <c r="G962" s="34"/>
      <c r="H962" s="34"/>
    </row>
    <row r="963" spans="6:8" ht="16.5">
      <c r="F963" s="18"/>
      <c r="G963" s="34"/>
      <c r="H963" s="34"/>
    </row>
    <row r="964" spans="6:8" ht="16.5">
      <c r="F964" s="18"/>
      <c r="G964" s="34"/>
      <c r="H964" s="34"/>
    </row>
    <row r="965" spans="6:8" ht="16.5">
      <c r="F965" s="18"/>
      <c r="G965" s="34"/>
      <c r="H965" s="34"/>
    </row>
    <row r="966" spans="6:8" ht="16.5">
      <c r="F966" s="18"/>
      <c r="G966" s="34"/>
      <c r="H966" s="34"/>
    </row>
    <row r="967" spans="6:8" ht="16.5">
      <c r="F967" s="18"/>
      <c r="G967" s="34"/>
      <c r="H967" s="34"/>
    </row>
    <row r="968" spans="6:8" ht="16.5">
      <c r="F968" s="18"/>
      <c r="G968" s="34"/>
      <c r="H968" s="34"/>
    </row>
    <row r="969" spans="6:8" ht="16.5">
      <c r="F969" s="18"/>
      <c r="G969" s="34"/>
      <c r="H969" s="34"/>
    </row>
    <row r="970" spans="6:8" ht="16.5">
      <c r="F970" s="18"/>
      <c r="G970" s="34"/>
      <c r="H970" s="34"/>
    </row>
    <row r="971" spans="6:8" ht="16.5">
      <c r="F971" s="18"/>
      <c r="G971" s="34"/>
      <c r="H971" s="34"/>
    </row>
    <row r="972" spans="6:8" ht="16.5">
      <c r="F972" s="18"/>
      <c r="G972" s="34"/>
      <c r="H972" s="34"/>
    </row>
    <row r="973" spans="6:8" ht="16.5">
      <c r="F973" s="18"/>
      <c r="G973" s="34"/>
      <c r="H973" s="34"/>
    </row>
    <row r="974" spans="6:8" ht="16.5">
      <c r="F974" s="18"/>
      <c r="G974" s="34"/>
      <c r="H974" s="34"/>
    </row>
    <row r="975" spans="6:8" ht="16.5">
      <c r="F975" s="18"/>
      <c r="G975" s="34"/>
      <c r="H975" s="34"/>
    </row>
    <row r="976" spans="6:8" ht="16.5">
      <c r="F976" s="18"/>
      <c r="G976" s="34"/>
      <c r="H976" s="34"/>
    </row>
    <row r="977" spans="6:8" ht="16.5">
      <c r="F977" s="18"/>
      <c r="G977" s="34"/>
      <c r="H977" s="34"/>
    </row>
    <row r="978" spans="6:8" ht="16.5">
      <c r="F978" s="18"/>
      <c r="G978" s="34"/>
      <c r="H978" s="34"/>
    </row>
    <row r="979" spans="6:8" ht="16.5">
      <c r="F979" s="18"/>
      <c r="G979" s="34"/>
      <c r="H979" s="34"/>
    </row>
    <row r="980" spans="6:8" ht="16.5">
      <c r="F980" s="18"/>
      <c r="G980" s="34"/>
      <c r="H980" s="34"/>
    </row>
    <row r="981" spans="6:8" ht="16.5">
      <c r="F981" s="18"/>
      <c r="G981" s="34"/>
      <c r="H981" s="34"/>
    </row>
    <row r="982" spans="6:8" ht="16.5">
      <c r="F982" s="18"/>
      <c r="G982" s="34"/>
      <c r="H982" s="34"/>
    </row>
    <row r="983" spans="6:8" ht="16.5">
      <c r="F983" s="18"/>
      <c r="G983" s="34"/>
      <c r="H983" s="34"/>
    </row>
    <row r="984" spans="6:8" ht="16.5">
      <c r="F984" s="18"/>
      <c r="G984" s="34"/>
      <c r="H984" s="34"/>
    </row>
    <row r="985" spans="6:8" ht="16.5">
      <c r="F985" s="18"/>
      <c r="G985" s="34"/>
      <c r="H985" s="34"/>
    </row>
    <row r="986" spans="6:8" ht="16.5">
      <c r="F986" s="18"/>
      <c r="G986" s="34"/>
      <c r="H986" s="34"/>
    </row>
    <row r="987" spans="6:8" ht="16.5">
      <c r="F987" s="18"/>
      <c r="G987" s="34"/>
      <c r="H987" s="34"/>
    </row>
    <row r="988" spans="6:8" ht="16.5">
      <c r="F988" s="18"/>
      <c r="G988" s="34"/>
      <c r="H988" s="34"/>
    </row>
    <row r="989" spans="6:8" ht="16.5">
      <c r="F989" s="18"/>
      <c r="G989" s="34"/>
      <c r="H989" s="34"/>
    </row>
    <row r="990" spans="6:8" ht="16.5">
      <c r="F990" s="18"/>
      <c r="G990" s="34"/>
      <c r="H990" s="34"/>
    </row>
    <row r="991" spans="6:8" ht="16.5">
      <c r="F991" s="18"/>
      <c r="G991" s="34"/>
      <c r="H991" s="34"/>
    </row>
    <row r="992" spans="6:8" ht="16.5">
      <c r="F992" s="18"/>
      <c r="G992" s="34"/>
      <c r="H992" s="34"/>
    </row>
    <row r="993" spans="6:8" ht="16.5">
      <c r="F993" s="18"/>
      <c r="G993" s="34"/>
      <c r="H993" s="34"/>
    </row>
    <row r="994" spans="6:8" ht="16.5">
      <c r="F994" s="18"/>
      <c r="G994" s="34"/>
      <c r="H994" s="34"/>
    </row>
    <row r="995" spans="6:8" ht="16.5">
      <c r="F995" s="18"/>
      <c r="G995" s="34"/>
      <c r="H995" s="34"/>
    </row>
    <row r="996" spans="6:8" ht="16.5">
      <c r="F996" s="18"/>
      <c r="G996" s="34"/>
      <c r="H996" s="34"/>
    </row>
    <row r="997" spans="6:8" ht="16.5">
      <c r="F997" s="18"/>
      <c r="G997" s="34"/>
      <c r="H997" s="34"/>
    </row>
    <row r="998" spans="6:8" ht="16.5">
      <c r="F998" s="18"/>
      <c r="G998" s="34"/>
      <c r="H998" s="34"/>
    </row>
    <row r="999" spans="6:8" ht="16.5">
      <c r="F999" s="18"/>
      <c r="G999" s="34"/>
      <c r="H999" s="34"/>
    </row>
    <row r="1000" spans="6:8" ht="16.5">
      <c r="F1000" s="18"/>
      <c r="G1000" s="34"/>
      <c r="H1000" s="34"/>
    </row>
    <row r="1001" spans="6:8" ht="16.5">
      <c r="F1001" s="18"/>
      <c r="G1001" s="34"/>
      <c r="H1001" s="34"/>
    </row>
    <row r="1002" spans="6:8" ht="16.5">
      <c r="F1002" s="18"/>
      <c r="G1002" s="34"/>
      <c r="H1002" s="34"/>
    </row>
    <row r="1003" spans="6:8" ht="16.5">
      <c r="F1003" s="18"/>
      <c r="G1003" s="34"/>
      <c r="H1003" s="34"/>
    </row>
    <row r="1004" spans="6:8" ht="16.5">
      <c r="F1004" s="18"/>
      <c r="G1004" s="34"/>
      <c r="H1004" s="34"/>
    </row>
    <row r="1005" spans="6:8" ht="16.5">
      <c r="F1005" s="18"/>
      <c r="G1005" s="34"/>
      <c r="H1005" s="34"/>
    </row>
    <row r="1006" spans="6:8" ht="16.5">
      <c r="F1006" s="18"/>
      <c r="G1006" s="34"/>
      <c r="H1006" s="34"/>
    </row>
    <row r="1007" spans="6:8" ht="16.5">
      <c r="F1007" s="18"/>
      <c r="G1007" s="34"/>
      <c r="H1007" s="34"/>
    </row>
    <row r="1008" spans="6:8" ht="16.5">
      <c r="F1008" s="18"/>
      <c r="G1008" s="34"/>
      <c r="H1008" s="34"/>
    </row>
    <row r="1009" spans="6:8" ht="16.5">
      <c r="F1009" s="18"/>
      <c r="G1009" s="34"/>
      <c r="H1009" s="34"/>
    </row>
    <row r="1010" spans="6:8" ht="16.5">
      <c r="F1010" s="18"/>
      <c r="G1010" s="34"/>
      <c r="H1010" s="34"/>
    </row>
    <row r="1011" spans="6:8" ht="16.5">
      <c r="F1011" s="18"/>
      <c r="G1011" s="34"/>
      <c r="H1011" s="34"/>
    </row>
    <row r="1012" spans="6:8" ht="16.5">
      <c r="F1012" s="18"/>
      <c r="G1012" s="34"/>
      <c r="H1012" s="34"/>
    </row>
    <row r="1013" spans="6:8" ht="16.5">
      <c r="F1013" s="18"/>
      <c r="G1013" s="34"/>
      <c r="H1013" s="34"/>
    </row>
    <row r="1014" spans="6:8" ht="16.5">
      <c r="F1014" s="18"/>
      <c r="G1014" s="34"/>
      <c r="H1014" s="34"/>
    </row>
    <row r="1015" spans="6:8" ht="16.5">
      <c r="F1015" s="18"/>
      <c r="G1015" s="34"/>
      <c r="H1015" s="34"/>
    </row>
    <row r="1016" spans="6:8" ht="16.5">
      <c r="F1016" s="18"/>
      <c r="G1016" s="34"/>
      <c r="H1016" s="34"/>
    </row>
    <row r="1017" spans="6:8" ht="16.5">
      <c r="F1017" s="18"/>
      <c r="G1017" s="34"/>
      <c r="H1017" s="34"/>
    </row>
    <row r="1018" spans="6:8" ht="16.5">
      <c r="F1018" s="18"/>
      <c r="G1018" s="34"/>
      <c r="H1018" s="34"/>
    </row>
    <row r="1019" spans="6:8" ht="16.5">
      <c r="F1019" s="18"/>
      <c r="G1019" s="34"/>
      <c r="H1019" s="34"/>
    </row>
    <row r="1020" spans="6:8" ht="16.5">
      <c r="F1020" s="18"/>
      <c r="G1020" s="34"/>
      <c r="H1020" s="34"/>
    </row>
    <row r="1021" spans="6:8" ht="16.5">
      <c r="F1021" s="18"/>
      <c r="G1021" s="34"/>
      <c r="H1021" s="34"/>
    </row>
    <row r="1022" spans="6:8" ht="16.5">
      <c r="F1022" s="18"/>
      <c r="G1022" s="34"/>
      <c r="H1022" s="34"/>
    </row>
    <row r="1023" spans="6:8" ht="16.5">
      <c r="F1023" s="18"/>
      <c r="G1023" s="34"/>
      <c r="H1023" s="34"/>
    </row>
    <row r="1024" spans="6:8" ht="16.5">
      <c r="F1024" s="18"/>
      <c r="G1024" s="34"/>
      <c r="H1024" s="34"/>
    </row>
    <row r="1025" spans="6:8" ht="16.5">
      <c r="F1025" s="18"/>
      <c r="G1025" s="34"/>
      <c r="H1025" s="34"/>
    </row>
    <row r="1026" spans="6:8" ht="16.5">
      <c r="F1026" s="18"/>
      <c r="G1026" s="34"/>
      <c r="H1026" s="34"/>
    </row>
    <row r="1027" spans="6:8" ht="16.5">
      <c r="F1027" s="18"/>
      <c r="G1027" s="34"/>
      <c r="H1027" s="34"/>
    </row>
    <row r="1028" spans="6:8" ht="16.5">
      <c r="F1028" s="18"/>
      <c r="G1028" s="34"/>
      <c r="H1028" s="34"/>
    </row>
    <row r="1029" spans="6:8" ht="16.5">
      <c r="F1029" s="18"/>
      <c r="G1029" s="34"/>
      <c r="H1029" s="34"/>
    </row>
    <row r="1030" spans="6:8" ht="16.5">
      <c r="F1030" s="18"/>
      <c r="G1030" s="34"/>
      <c r="H1030" s="34"/>
    </row>
    <row r="1031" spans="6:8" ht="16.5">
      <c r="F1031" s="18"/>
      <c r="G1031" s="34"/>
      <c r="H1031" s="34"/>
    </row>
    <row r="1032" spans="6:8" ht="16.5">
      <c r="F1032" s="18"/>
      <c r="G1032" s="34"/>
      <c r="H1032" s="34"/>
    </row>
    <row r="1033" spans="6:8" ht="16.5">
      <c r="F1033" s="18"/>
      <c r="G1033" s="34"/>
      <c r="H1033" s="34"/>
    </row>
    <row r="1034" spans="6:8" ht="16.5">
      <c r="F1034" s="18"/>
      <c r="G1034" s="34"/>
      <c r="H1034" s="34"/>
    </row>
    <row r="1035" spans="6:8" ht="16.5">
      <c r="F1035" s="18"/>
      <c r="G1035" s="34"/>
      <c r="H1035" s="34"/>
    </row>
    <row r="1036" spans="6:8" ht="16.5">
      <c r="F1036" s="18"/>
      <c r="G1036" s="34"/>
      <c r="H1036" s="34"/>
    </row>
    <row r="1037" spans="6:8" ht="16.5">
      <c r="F1037" s="18"/>
      <c r="G1037" s="34"/>
      <c r="H1037" s="34"/>
    </row>
    <row r="1038" spans="6:8" ht="16.5">
      <c r="F1038" s="18"/>
      <c r="G1038" s="34"/>
      <c r="H1038" s="34"/>
    </row>
    <row r="1039" spans="6:8" ht="16.5">
      <c r="F1039" s="18"/>
      <c r="G1039" s="34"/>
      <c r="H1039" s="34"/>
    </row>
    <row r="1040" spans="6:8" ht="16.5">
      <c r="F1040" s="18"/>
      <c r="G1040" s="34"/>
      <c r="H1040" s="34"/>
    </row>
    <row r="1041" spans="6:8" ht="16.5">
      <c r="F1041" s="18"/>
      <c r="G1041" s="34"/>
      <c r="H1041" s="34"/>
    </row>
    <row r="1042" spans="6:8" ht="16.5">
      <c r="F1042" s="18"/>
      <c r="G1042" s="34"/>
      <c r="H1042" s="34"/>
    </row>
    <row r="1043" spans="6:8" ht="16.5">
      <c r="F1043" s="18"/>
      <c r="G1043" s="34"/>
      <c r="H1043" s="34"/>
    </row>
    <row r="1044" spans="6:8" ht="16.5">
      <c r="F1044" s="18"/>
      <c r="G1044" s="34"/>
      <c r="H1044" s="34"/>
    </row>
    <row r="1045" spans="6:8" ht="16.5">
      <c r="F1045" s="18"/>
      <c r="G1045" s="34"/>
      <c r="H1045" s="34"/>
    </row>
    <row r="1046" spans="6:8" ht="16.5">
      <c r="F1046" s="18"/>
      <c r="G1046" s="34"/>
      <c r="H1046" s="34"/>
    </row>
    <row r="1047" spans="6:8" ht="16.5">
      <c r="F1047" s="18"/>
      <c r="G1047" s="34"/>
      <c r="H1047" s="34"/>
    </row>
    <row r="1048" spans="6:8" ht="16.5">
      <c r="F1048" s="18"/>
      <c r="G1048" s="34"/>
      <c r="H1048" s="34"/>
    </row>
    <row r="1049" spans="6:8" ht="16.5">
      <c r="F1049" s="18"/>
      <c r="G1049" s="34"/>
      <c r="H1049" s="34"/>
    </row>
    <row r="1050" spans="6:8" ht="16.5">
      <c r="F1050" s="18"/>
      <c r="G1050" s="34"/>
      <c r="H1050" s="34"/>
    </row>
    <row r="1051" spans="6:8" ht="16.5">
      <c r="F1051" s="18"/>
      <c r="G1051" s="34"/>
      <c r="H1051" s="34"/>
    </row>
    <row r="1052" spans="6:8" ht="16.5">
      <c r="F1052" s="18"/>
      <c r="G1052" s="34"/>
      <c r="H1052" s="34"/>
    </row>
    <row r="1053" spans="6:8" ht="16.5">
      <c r="F1053" s="18"/>
      <c r="G1053" s="34"/>
      <c r="H1053" s="34"/>
    </row>
    <row r="1054" spans="6:8" ht="16.5">
      <c r="F1054" s="18"/>
      <c r="G1054" s="34"/>
      <c r="H1054" s="34"/>
    </row>
    <row r="1055" spans="6:8" ht="16.5">
      <c r="F1055" s="18"/>
      <c r="G1055" s="34"/>
      <c r="H1055" s="34"/>
    </row>
    <row r="1056" spans="6:8" ht="16.5">
      <c r="F1056" s="18"/>
      <c r="G1056" s="34"/>
      <c r="H1056" s="34"/>
    </row>
    <row r="1057" spans="6:8" ht="16.5">
      <c r="F1057" s="18"/>
      <c r="G1057" s="34"/>
      <c r="H1057" s="34"/>
    </row>
    <row r="1058" spans="6:8" ht="16.5">
      <c r="F1058" s="18"/>
      <c r="G1058" s="34"/>
      <c r="H1058" s="34"/>
    </row>
    <row r="1059" spans="6:8" ht="16.5">
      <c r="F1059" s="18"/>
      <c r="G1059" s="34"/>
      <c r="H1059" s="34"/>
    </row>
    <row r="1060" spans="6:8" ht="16.5">
      <c r="F1060" s="18"/>
      <c r="G1060" s="34"/>
      <c r="H1060" s="34"/>
    </row>
    <row r="1061" spans="6:8" ht="16.5">
      <c r="F1061" s="18"/>
      <c r="G1061" s="34"/>
      <c r="H1061" s="34"/>
    </row>
    <row r="1062" spans="6:8" ht="16.5">
      <c r="F1062" s="18"/>
      <c r="G1062" s="34"/>
      <c r="H1062" s="34"/>
    </row>
    <row r="1063" spans="6:8" ht="16.5">
      <c r="F1063" s="18"/>
      <c r="G1063" s="34"/>
      <c r="H1063" s="34"/>
    </row>
    <row r="1064" spans="6:8" ht="16.5">
      <c r="F1064" s="18"/>
      <c r="G1064" s="34"/>
      <c r="H1064" s="34"/>
    </row>
    <row r="1065" spans="6:8" ht="16.5">
      <c r="F1065" s="18"/>
      <c r="G1065" s="34"/>
      <c r="H1065" s="34"/>
    </row>
    <row r="1066" spans="6:8" ht="16.5">
      <c r="F1066" s="18"/>
      <c r="G1066" s="34"/>
      <c r="H1066" s="34"/>
    </row>
    <row r="1067" spans="6:8" ht="16.5">
      <c r="F1067" s="18"/>
      <c r="G1067" s="34"/>
      <c r="H1067" s="34"/>
    </row>
    <row r="1068" spans="6:8" ht="16.5">
      <c r="F1068" s="18"/>
      <c r="G1068" s="34"/>
      <c r="H1068" s="34"/>
    </row>
    <row r="1069" spans="6:8" ht="16.5">
      <c r="F1069" s="18"/>
      <c r="G1069" s="34"/>
      <c r="H1069" s="34"/>
    </row>
    <row r="1070" spans="6:8" ht="16.5">
      <c r="F1070" s="18"/>
      <c r="G1070" s="34"/>
      <c r="H1070" s="34"/>
    </row>
    <row r="1071" spans="6:8" ht="16.5">
      <c r="F1071" s="18"/>
      <c r="G1071" s="34"/>
      <c r="H1071" s="34"/>
    </row>
    <row r="1072" spans="6:8" ht="16.5">
      <c r="F1072" s="18"/>
      <c r="G1072" s="34"/>
      <c r="H1072" s="34"/>
    </row>
    <row r="1073" spans="6:8" ht="16.5">
      <c r="F1073" s="18"/>
      <c r="G1073" s="34"/>
      <c r="H1073" s="34"/>
    </row>
    <row r="1074" spans="6:8" ht="16.5">
      <c r="F1074" s="18"/>
      <c r="G1074" s="34"/>
      <c r="H1074" s="34"/>
    </row>
    <row r="1075" spans="6:8" ht="16.5">
      <c r="F1075" s="18"/>
      <c r="G1075" s="34"/>
      <c r="H1075" s="34"/>
    </row>
    <row r="1076" spans="6:8" ht="16.5">
      <c r="F1076" s="18"/>
      <c r="G1076" s="34"/>
      <c r="H1076" s="34"/>
    </row>
    <row r="1077" spans="6:8" ht="16.5">
      <c r="F1077" s="18"/>
      <c r="G1077" s="34"/>
      <c r="H1077" s="34"/>
    </row>
    <row r="1078" spans="6:8" ht="16.5">
      <c r="F1078" s="18"/>
      <c r="G1078" s="34"/>
      <c r="H1078" s="34"/>
    </row>
    <row r="1079" spans="6:8" ht="16.5">
      <c r="F1079" s="18"/>
      <c r="G1079" s="34"/>
      <c r="H1079" s="34"/>
    </row>
    <row r="1080" spans="6:8" ht="16.5">
      <c r="F1080" s="18"/>
      <c r="G1080" s="34"/>
      <c r="H1080" s="34"/>
    </row>
    <row r="1081" spans="6:8" ht="16.5">
      <c r="F1081" s="18"/>
      <c r="G1081" s="34"/>
      <c r="H1081" s="34"/>
    </row>
    <row r="1082" spans="6:8" ht="16.5">
      <c r="F1082" s="18"/>
      <c r="G1082" s="34"/>
      <c r="H1082" s="34"/>
    </row>
    <row r="1083" spans="6:8" ht="16.5">
      <c r="F1083" s="18"/>
      <c r="G1083" s="34"/>
      <c r="H1083" s="34"/>
    </row>
    <row r="1084" spans="6:8" ht="16.5">
      <c r="F1084" s="18"/>
      <c r="G1084" s="34"/>
      <c r="H1084" s="34"/>
    </row>
    <row r="1085" spans="6:8" ht="16.5">
      <c r="F1085" s="18"/>
      <c r="G1085" s="34"/>
      <c r="H1085" s="34"/>
    </row>
    <row r="1086" spans="6:8" ht="16.5">
      <c r="F1086" s="18"/>
      <c r="G1086" s="34"/>
      <c r="H1086" s="34"/>
    </row>
    <row r="1087" spans="6:8" ht="16.5">
      <c r="F1087" s="18"/>
      <c r="G1087" s="34"/>
      <c r="H1087" s="34"/>
    </row>
    <row r="1088" spans="6:8" ht="16.5">
      <c r="F1088" s="18"/>
      <c r="G1088" s="34"/>
      <c r="H1088" s="34"/>
    </row>
    <row r="1089" spans="6:8" ht="16.5">
      <c r="F1089" s="18"/>
      <c r="G1089" s="34"/>
      <c r="H1089" s="34"/>
    </row>
    <row r="1090" spans="6:8" ht="16.5">
      <c r="F1090" s="18"/>
      <c r="G1090" s="34"/>
      <c r="H1090" s="34"/>
    </row>
    <row r="1091" spans="6:8" ht="16.5">
      <c r="F1091" s="18"/>
      <c r="G1091" s="34"/>
      <c r="H1091" s="34"/>
    </row>
    <row r="1092" spans="6:8" ht="16.5">
      <c r="F1092" s="18"/>
      <c r="G1092" s="34"/>
      <c r="H1092" s="34"/>
    </row>
    <row r="1093" spans="6:8" ht="16.5">
      <c r="F1093" s="18"/>
      <c r="G1093" s="34"/>
      <c r="H1093" s="34"/>
    </row>
    <row r="1094" spans="6:8" ht="16.5">
      <c r="F1094" s="18"/>
      <c r="G1094" s="34"/>
      <c r="H1094" s="34"/>
    </row>
    <row r="1095" spans="6:8" ht="16.5">
      <c r="F1095" s="18"/>
      <c r="G1095" s="34"/>
      <c r="H1095" s="34"/>
    </row>
    <row r="1096" spans="6:8" ht="16.5">
      <c r="F1096" s="18"/>
      <c r="G1096" s="34"/>
      <c r="H1096" s="34"/>
    </row>
    <row r="1097" spans="6:8" ht="16.5">
      <c r="F1097" s="18"/>
      <c r="G1097" s="34"/>
      <c r="H1097" s="34"/>
    </row>
    <row r="1098" spans="6:8" ht="16.5">
      <c r="F1098" s="18"/>
      <c r="G1098" s="34"/>
      <c r="H1098" s="34"/>
    </row>
    <row r="1099" spans="6:8" ht="16.5">
      <c r="F1099" s="18"/>
      <c r="G1099" s="34"/>
      <c r="H1099" s="34"/>
    </row>
    <row r="1100" spans="6:8" ht="16.5">
      <c r="F1100" s="18"/>
      <c r="G1100" s="34"/>
      <c r="H1100" s="34"/>
    </row>
    <row r="1101" spans="6:8" ht="16.5">
      <c r="F1101" s="18"/>
      <c r="G1101" s="34"/>
      <c r="H1101" s="34"/>
    </row>
    <row r="1102" spans="6:8" ht="16.5">
      <c r="F1102" s="18"/>
      <c r="G1102" s="34"/>
      <c r="H1102" s="34"/>
    </row>
    <row r="1103" spans="6:8" ht="16.5">
      <c r="F1103" s="18"/>
      <c r="G1103" s="34"/>
      <c r="H1103" s="34"/>
    </row>
    <row r="1104" spans="6:8" ht="16.5">
      <c r="F1104" s="18"/>
      <c r="G1104" s="34"/>
      <c r="H1104" s="34"/>
    </row>
    <row r="1105" spans="6:8" ht="16.5">
      <c r="F1105" s="18"/>
      <c r="G1105" s="34"/>
      <c r="H1105" s="34"/>
    </row>
    <row r="1106" spans="6:8" ht="16.5">
      <c r="F1106" s="18"/>
      <c r="G1106" s="34"/>
      <c r="H1106" s="34"/>
    </row>
    <row r="1107" spans="6:8" ht="16.5">
      <c r="F1107" s="18"/>
      <c r="G1107" s="34"/>
      <c r="H1107" s="34"/>
    </row>
    <row r="1108" spans="6:8" ht="16.5">
      <c r="F1108" s="18"/>
      <c r="G1108" s="34"/>
      <c r="H1108" s="34"/>
    </row>
    <row r="1109" spans="6:8" ht="16.5">
      <c r="F1109" s="18"/>
      <c r="G1109" s="34"/>
      <c r="H1109" s="34"/>
    </row>
    <row r="1110" spans="6:8" ht="16.5">
      <c r="F1110" s="18"/>
      <c r="G1110" s="34"/>
      <c r="H1110" s="34"/>
    </row>
    <row r="1111" spans="6:8" ht="16.5">
      <c r="F1111" s="18"/>
      <c r="G1111" s="34"/>
      <c r="H1111" s="34"/>
    </row>
    <row r="1112" spans="6:8" ht="16.5">
      <c r="F1112" s="18"/>
      <c r="G1112" s="34"/>
      <c r="H1112" s="34"/>
    </row>
    <row r="1113" spans="6:8" ht="16.5">
      <c r="F1113" s="18"/>
      <c r="G1113" s="34"/>
      <c r="H1113" s="34"/>
    </row>
    <row r="1114" spans="6:8" ht="16.5">
      <c r="F1114" s="18"/>
      <c r="G1114" s="34"/>
      <c r="H1114" s="34"/>
    </row>
    <row r="1115" spans="6:8" ht="16.5">
      <c r="F1115" s="18"/>
      <c r="G1115" s="34"/>
      <c r="H1115" s="34"/>
    </row>
    <row r="1116" spans="6:8" ht="16.5">
      <c r="F1116" s="18"/>
      <c r="G1116" s="34"/>
      <c r="H1116" s="34"/>
    </row>
    <row r="1117" spans="6:8" ht="16.5">
      <c r="F1117" s="18"/>
      <c r="G1117" s="34"/>
      <c r="H1117" s="34"/>
    </row>
    <row r="1118" spans="6:8" ht="16.5">
      <c r="F1118" s="18"/>
      <c r="G1118" s="34"/>
      <c r="H1118" s="34"/>
    </row>
    <row r="1119" spans="6:8" ht="16.5">
      <c r="F1119" s="18"/>
      <c r="G1119" s="34"/>
      <c r="H1119" s="34"/>
    </row>
    <row r="1120" spans="6:8" ht="16.5">
      <c r="F1120" s="18"/>
      <c r="G1120" s="34"/>
      <c r="H1120" s="34"/>
    </row>
    <row r="1121" spans="6:8" ht="16.5">
      <c r="F1121" s="18"/>
      <c r="G1121" s="34"/>
      <c r="H1121" s="34"/>
    </row>
    <row r="1122" spans="6:8" ht="16.5">
      <c r="F1122" s="18"/>
      <c r="G1122" s="34"/>
      <c r="H1122" s="34"/>
    </row>
    <row r="1123" spans="6:8" ht="16.5">
      <c r="F1123" s="18"/>
      <c r="G1123" s="34"/>
      <c r="H1123" s="34"/>
    </row>
    <row r="1124" spans="6:8" ht="16.5">
      <c r="F1124" s="18"/>
      <c r="G1124" s="34"/>
      <c r="H1124" s="34"/>
    </row>
    <row r="1125" spans="6:8" ht="16.5">
      <c r="F1125" s="18"/>
      <c r="G1125" s="34"/>
      <c r="H1125" s="34"/>
    </row>
    <row r="1126" spans="6:8" ht="16.5">
      <c r="F1126" s="18"/>
      <c r="G1126" s="34"/>
      <c r="H1126" s="34"/>
    </row>
    <row r="1127" spans="6:8" ht="16.5">
      <c r="F1127" s="18"/>
      <c r="G1127" s="34"/>
      <c r="H1127" s="34"/>
    </row>
    <row r="1128" spans="6:8" ht="16.5">
      <c r="F1128" s="18"/>
      <c r="G1128" s="34"/>
      <c r="H1128" s="34"/>
    </row>
    <row r="1129" spans="6:8" ht="16.5">
      <c r="F1129" s="18"/>
      <c r="G1129" s="34"/>
      <c r="H1129" s="34"/>
    </row>
    <row r="1130" spans="6:8" ht="16.5">
      <c r="F1130" s="18"/>
      <c r="G1130" s="34"/>
      <c r="H1130" s="34"/>
    </row>
    <row r="1131" spans="6:8" ht="16.5">
      <c r="F1131" s="18"/>
      <c r="G1131" s="34"/>
      <c r="H1131" s="34"/>
    </row>
    <row r="1132" spans="6:8" ht="16.5">
      <c r="F1132" s="18"/>
      <c r="G1132" s="34"/>
      <c r="H1132" s="34"/>
    </row>
    <row r="1133" spans="6:8" ht="16.5">
      <c r="F1133" s="18"/>
      <c r="G1133" s="34"/>
      <c r="H1133" s="34"/>
    </row>
    <row r="1134" spans="6:8" ht="16.5">
      <c r="F1134" s="18"/>
      <c r="G1134" s="34"/>
      <c r="H1134" s="34"/>
    </row>
    <row r="1135" spans="6:8" ht="16.5">
      <c r="F1135" s="18"/>
      <c r="G1135" s="34"/>
      <c r="H1135" s="34"/>
    </row>
    <row r="1136" spans="6:8" ht="16.5">
      <c r="F1136" s="18"/>
      <c r="G1136" s="34"/>
      <c r="H1136" s="34"/>
    </row>
    <row r="1137" spans="6:8" ht="16.5">
      <c r="F1137" s="18"/>
      <c r="G1137" s="34"/>
      <c r="H1137" s="34"/>
    </row>
    <row r="1138" spans="6:8" ht="16.5">
      <c r="F1138" s="18"/>
      <c r="G1138" s="34"/>
      <c r="H1138" s="34"/>
    </row>
    <row r="1139" spans="6:8" ht="16.5">
      <c r="F1139" s="18"/>
      <c r="G1139" s="34"/>
      <c r="H1139" s="34"/>
    </row>
    <row r="1140" spans="6:8" ht="16.5">
      <c r="F1140" s="18"/>
      <c r="G1140" s="34"/>
      <c r="H1140" s="34"/>
    </row>
    <row r="1141" spans="6:8" ht="16.5">
      <c r="F1141" s="18"/>
      <c r="G1141" s="34"/>
      <c r="H1141" s="34"/>
    </row>
    <row r="1142" spans="6:8" ht="16.5">
      <c r="F1142" s="18"/>
      <c r="G1142" s="34"/>
      <c r="H1142" s="34"/>
    </row>
    <row r="1143" spans="6:8" ht="16.5">
      <c r="F1143" s="18"/>
      <c r="G1143" s="34"/>
      <c r="H1143" s="34"/>
    </row>
    <row r="1144" spans="6:8" ht="16.5">
      <c r="F1144" s="18"/>
      <c r="G1144" s="34"/>
      <c r="H1144" s="34"/>
    </row>
    <row r="1145" spans="6:8" ht="16.5">
      <c r="F1145" s="18"/>
      <c r="G1145" s="34"/>
      <c r="H1145" s="34"/>
    </row>
    <row r="1146" spans="6:8" ht="16.5">
      <c r="F1146" s="18"/>
      <c r="G1146" s="34"/>
      <c r="H1146" s="34"/>
    </row>
    <row r="1147" spans="6:8" ht="16.5">
      <c r="F1147" s="18"/>
      <c r="G1147" s="34"/>
      <c r="H1147" s="34"/>
    </row>
    <row r="1148" spans="6:8" ht="16.5">
      <c r="F1148" s="18"/>
      <c r="G1148" s="34"/>
      <c r="H1148" s="34"/>
    </row>
    <row r="1149" spans="6:8" ht="16.5">
      <c r="F1149" s="18"/>
      <c r="G1149" s="34"/>
      <c r="H1149" s="34"/>
    </row>
    <row r="1150" spans="6:8" ht="16.5">
      <c r="F1150" s="18"/>
      <c r="G1150" s="34"/>
      <c r="H1150" s="34"/>
    </row>
    <row r="1151" spans="6:8" ht="16.5">
      <c r="F1151" s="18"/>
      <c r="G1151" s="34"/>
      <c r="H1151" s="34"/>
    </row>
    <row r="1152" spans="6:8" ht="16.5">
      <c r="F1152" s="18"/>
      <c r="G1152" s="34"/>
      <c r="H1152" s="34"/>
    </row>
    <row r="1153" spans="6:8" ht="16.5">
      <c r="F1153" s="18"/>
      <c r="G1153" s="34"/>
      <c r="H1153" s="34"/>
    </row>
    <row r="1154" spans="6:8" ht="16.5">
      <c r="F1154" s="18"/>
      <c r="G1154" s="34"/>
      <c r="H1154" s="34"/>
    </row>
    <row r="1155" spans="6:8" ht="16.5">
      <c r="F1155" s="18"/>
      <c r="G1155" s="34"/>
      <c r="H1155" s="34"/>
    </row>
    <row r="1156" spans="6:8" ht="16.5">
      <c r="F1156" s="18"/>
      <c r="G1156" s="34"/>
      <c r="H1156" s="34"/>
    </row>
    <row r="1157" spans="6:8" ht="16.5">
      <c r="F1157" s="18"/>
      <c r="G1157" s="34"/>
      <c r="H1157" s="34"/>
    </row>
    <row r="1158" spans="6:8" ht="16.5">
      <c r="F1158" s="18"/>
      <c r="G1158" s="34"/>
      <c r="H1158" s="34"/>
    </row>
    <row r="1159" spans="6:8" ht="16.5">
      <c r="F1159" s="18"/>
      <c r="G1159" s="34"/>
      <c r="H1159" s="34"/>
    </row>
    <row r="1160" spans="6:8" ht="16.5">
      <c r="F1160" s="18"/>
      <c r="G1160" s="34"/>
      <c r="H1160" s="34"/>
    </row>
    <row r="1161" spans="6:8" ht="16.5">
      <c r="F1161" s="18"/>
      <c r="G1161" s="34"/>
      <c r="H1161" s="34"/>
    </row>
    <row r="1162" spans="6:8" ht="16.5">
      <c r="F1162" s="18"/>
      <c r="G1162" s="34"/>
      <c r="H1162" s="34"/>
    </row>
    <row r="1163" spans="6:8" ht="16.5">
      <c r="F1163" s="18"/>
      <c r="G1163" s="34"/>
      <c r="H1163" s="34"/>
    </row>
    <row r="1164" spans="6:8" ht="16.5">
      <c r="F1164" s="18"/>
      <c r="G1164" s="34"/>
      <c r="H1164" s="34"/>
    </row>
    <row r="1165" spans="6:8" ht="16.5">
      <c r="F1165" s="18"/>
      <c r="G1165" s="34"/>
      <c r="H1165" s="34"/>
    </row>
    <row r="1166" spans="6:8" ht="16.5">
      <c r="F1166" s="18"/>
      <c r="G1166" s="34"/>
      <c r="H1166" s="34"/>
    </row>
    <row r="1167" spans="6:8" ht="16.5">
      <c r="F1167" s="18"/>
      <c r="G1167" s="34"/>
      <c r="H1167" s="34"/>
    </row>
    <row r="1168" spans="6:8" ht="16.5">
      <c r="F1168" s="18"/>
      <c r="G1168" s="34"/>
      <c r="H1168" s="34"/>
    </row>
    <row r="1169" spans="6:8" ht="16.5">
      <c r="F1169" s="18"/>
      <c r="G1169" s="34"/>
      <c r="H1169" s="34"/>
    </row>
    <row r="1170" spans="6:8" ht="16.5">
      <c r="F1170" s="18"/>
      <c r="G1170" s="34"/>
      <c r="H1170" s="34"/>
    </row>
    <row r="1171" spans="6:8" ht="16.5">
      <c r="F1171" s="18"/>
      <c r="G1171" s="34"/>
      <c r="H1171" s="34"/>
    </row>
    <row r="1172" spans="6:8" ht="16.5">
      <c r="F1172" s="18"/>
      <c r="G1172" s="34"/>
      <c r="H1172" s="34"/>
    </row>
    <row r="1173" spans="6:8" ht="16.5">
      <c r="F1173" s="18"/>
      <c r="G1173" s="34"/>
      <c r="H1173" s="34"/>
    </row>
    <row r="1174" spans="6:8" ht="16.5">
      <c r="F1174" s="18"/>
      <c r="G1174" s="34"/>
      <c r="H1174" s="34"/>
    </row>
    <row r="1175" spans="6:8" ht="16.5">
      <c r="F1175" s="18"/>
      <c r="G1175" s="34"/>
      <c r="H1175" s="34"/>
    </row>
    <row r="1176" spans="6:8" ht="16.5">
      <c r="F1176" s="18"/>
      <c r="G1176" s="34"/>
      <c r="H1176" s="34"/>
    </row>
    <row r="1177" spans="6:8" ht="16.5">
      <c r="F1177" s="18"/>
      <c r="G1177" s="34"/>
      <c r="H1177" s="34"/>
    </row>
    <row r="1178" spans="6:8" ht="16.5">
      <c r="F1178" s="18"/>
      <c r="G1178" s="34"/>
      <c r="H1178" s="34"/>
    </row>
    <row r="1179" spans="6:8" ht="16.5">
      <c r="F1179" s="18"/>
      <c r="G1179" s="34"/>
      <c r="H1179" s="34"/>
    </row>
    <row r="1180" spans="6:8" ht="16.5">
      <c r="F1180" s="18"/>
      <c r="G1180" s="34"/>
      <c r="H1180" s="34"/>
    </row>
    <row r="1181" spans="6:8" ht="16.5">
      <c r="F1181" s="18"/>
      <c r="G1181" s="34"/>
      <c r="H1181" s="34"/>
    </row>
    <row r="1182" spans="6:8" ht="16.5">
      <c r="F1182" s="18"/>
      <c r="G1182" s="34"/>
      <c r="H1182" s="34"/>
    </row>
    <row r="1183" spans="6:8" ht="16.5">
      <c r="F1183" s="18"/>
      <c r="G1183" s="34"/>
      <c r="H1183" s="34"/>
    </row>
    <row r="1184" spans="6:8" ht="16.5">
      <c r="F1184" s="18"/>
      <c r="G1184" s="34"/>
      <c r="H1184" s="34"/>
    </row>
    <row r="1185" spans="6:8" ht="16.5">
      <c r="F1185" s="18"/>
      <c r="G1185" s="34"/>
      <c r="H1185" s="34"/>
    </row>
    <row r="1186" spans="6:8" ht="16.5">
      <c r="F1186" s="18"/>
      <c r="G1186" s="34"/>
      <c r="H1186" s="34"/>
    </row>
    <row r="1187" spans="6:8" ht="16.5">
      <c r="F1187" s="18"/>
      <c r="G1187" s="34"/>
      <c r="H1187" s="34"/>
    </row>
    <row r="1188" spans="6:8" ht="16.5">
      <c r="F1188" s="18"/>
      <c r="G1188" s="34"/>
      <c r="H1188" s="34"/>
    </row>
    <row r="1189" spans="6:8" ht="16.5">
      <c r="F1189" s="18"/>
      <c r="G1189" s="34"/>
      <c r="H1189" s="34"/>
    </row>
    <row r="1190" spans="6:8" ht="16.5">
      <c r="F1190" s="18"/>
      <c r="G1190" s="34"/>
      <c r="H1190" s="34"/>
    </row>
    <row r="1191" spans="6:8" ht="16.5">
      <c r="F1191" s="18"/>
      <c r="G1191" s="34"/>
      <c r="H1191" s="34"/>
    </row>
    <row r="1192" spans="6:8" ht="16.5">
      <c r="F1192" s="18"/>
      <c r="G1192" s="34"/>
      <c r="H1192" s="34"/>
    </row>
    <row r="1193" spans="6:8" ht="16.5">
      <c r="F1193" s="18"/>
      <c r="G1193" s="34"/>
      <c r="H1193" s="34"/>
    </row>
    <row r="1194" spans="6:8" ht="16.5">
      <c r="F1194" s="18"/>
      <c r="G1194" s="34"/>
      <c r="H1194" s="34"/>
    </row>
    <row r="1195" spans="6:8" ht="16.5">
      <c r="F1195" s="18"/>
      <c r="G1195" s="34"/>
      <c r="H1195" s="34"/>
    </row>
    <row r="1196" spans="6:8" ht="16.5">
      <c r="F1196" s="18"/>
      <c r="G1196" s="34"/>
      <c r="H1196" s="34"/>
    </row>
    <row r="1197" spans="6:8" ht="16.5">
      <c r="F1197" s="18"/>
      <c r="G1197" s="34"/>
      <c r="H1197" s="34"/>
    </row>
    <row r="1198" spans="6:8" ht="16.5">
      <c r="F1198" s="18"/>
      <c r="G1198" s="34"/>
      <c r="H1198" s="34"/>
    </row>
    <row r="1199" spans="6:8" ht="16.5">
      <c r="F1199" s="18"/>
      <c r="G1199" s="34"/>
      <c r="H1199" s="34"/>
    </row>
    <row r="1200" spans="6:8" ht="16.5">
      <c r="F1200" s="18"/>
      <c r="G1200" s="34"/>
      <c r="H1200" s="34"/>
    </row>
    <row r="1201" spans="6:8" ht="16.5">
      <c r="F1201" s="18"/>
      <c r="G1201" s="34"/>
      <c r="H1201" s="34"/>
    </row>
    <row r="1202" spans="6:8" ht="16.5">
      <c r="F1202" s="18"/>
      <c r="G1202" s="34"/>
      <c r="H1202" s="34"/>
    </row>
    <row r="1203" spans="6:8" ht="16.5">
      <c r="F1203" s="18"/>
      <c r="G1203" s="34"/>
      <c r="H1203" s="34"/>
    </row>
    <row r="1204" spans="6:8" ht="16.5">
      <c r="F1204" s="18"/>
      <c r="G1204" s="34"/>
      <c r="H1204" s="34"/>
    </row>
    <row r="1205" spans="6:8" ht="16.5">
      <c r="F1205" s="18"/>
      <c r="G1205" s="34"/>
      <c r="H1205" s="34"/>
    </row>
    <row r="1206" spans="6:8" ht="16.5">
      <c r="F1206" s="18"/>
      <c r="G1206" s="34"/>
      <c r="H1206" s="34"/>
    </row>
    <row r="1207" spans="6:8" ht="16.5">
      <c r="F1207" s="18"/>
      <c r="G1207" s="34"/>
      <c r="H1207" s="34"/>
    </row>
    <row r="1208" spans="6:8" ht="16.5">
      <c r="F1208" s="18"/>
      <c r="G1208" s="34"/>
      <c r="H1208" s="34"/>
    </row>
    <row r="1209" spans="6:8" ht="16.5">
      <c r="F1209" s="18"/>
      <c r="G1209" s="34"/>
      <c r="H1209" s="34"/>
    </row>
    <row r="1210" spans="6:8" ht="16.5">
      <c r="F1210" s="18"/>
      <c r="G1210" s="34"/>
      <c r="H1210" s="34"/>
    </row>
    <row r="1211" spans="6:8" ht="16.5">
      <c r="F1211" s="18"/>
      <c r="G1211" s="34"/>
      <c r="H1211" s="34"/>
    </row>
    <row r="1212" spans="6:8" ht="16.5">
      <c r="F1212" s="18"/>
      <c r="G1212" s="34"/>
      <c r="H1212" s="34"/>
    </row>
    <row r="1213" spans="6:8" ht="16.5">
      <c r="F1213" s="18"/>
      <c r="G1213" s="34"/>
      <c r="H1213" s="34"/>
    </row>
    <row r="1214" spans="6:8" ht="16.5">
      <c r="F1214" s="18"/>
      <c r="G1214" s="34"/>
      <c r="H1214" s="34"/>
    </row>
    <row r="1215" spans="6:8" ht="16.5">
      <c r="F1215" s="18"/>
      <c r="G1215" s="34"/>
      <c r="H1215" s="34"/>
    </row>
    <row r="1216" spans="6:8" ht="16.5">
      <c r="F1216" s="18"/>
      <c r="G1216" s="34"/>
      <c r="H1216" s="34"/>
    </row>
    <row r="1217" spans="6:8" ht="16.5">
      <c r="F1217" s="18"/>
      <c r="G1217" s="34"/>
      <c r="H1217" s="34"/>
    </row>
    <row r="1218" spans="6:8" ht="16.5">
      <c r="F1218" s="18"/>
      <c r="G1218" s="34"/>
      <c r="H1218" s="34"/>
    </row>
    <row r="1219" spans="6:8" ht="16.5">
      <c r="F1219" s="18"/>
      <c r="G1219" s="34"/>
      <c r="H1219" s="34"/>
    </row>
    <row r="1220" spans="6:8" ht="16.5">
      <c r="F1220" s="18"/>
      <c r="G1220" s="34"/>
      <c r="H1220" s="34"/>
    </row>
    <row r="1221" spans="6:8" ht="16.5">
      <c r="F1221" s="18"/>
      <c r="G1221" s="34"/>
      <c r="H1221" s="34"/>
    </row>
    <row r="1222" spans="6:8" ht="16.5">
      <c r="F1222" s="18"/>
      <c r="G1222" s="34"/>
      <c r="H1222" s="34"/>
    </row>
    <row r="1223" spans="6:8" ht="16.5">
      <c r="F1223" s="18"/>
      <c r="G1223" s="34"/>
      <c r="H1223" s="34"/>
    </row>
    <row r="1224" spans="6:8" ht="16.5">
      <c r="F1224" s="18"/>
      <c r="G1224" s="34"/>
      <c r="H1224" s="34"/>
    </row>
    <row r="1225" spans="6:8" ht="16.5">
      <c r="F1225" s="18"/>
      <c r="G1225" s="34"/>
      <c r="H1225" s="34"/>
    </row>
    <row r="1226" spans="6:8" ht="16.5">
      <c r="F1226" s="18"/>
      <c r="G1226" s="34"/>
      <c r="H1226" s="34"/>
    </row>
    <row r="1227" spans="6:8" ht="16.5">
      <c r="F1227" s="18"/>
      <c r="G1227" s="34"/>
      <c r="H1227" s="34"/>
    </row>
    <row r="1228" spans="6:8" ht="16.5">
      <c r="F1228" s="18"/>
      <c r="G1228" s="34"/>
      <c r="H1228" s="34"/>
    </row>
    <row r="1229" spans="6:8" ht="16.5">
      <c r="F1229" s="18"/>
      <c r="G1229" s="34"/>
      <c r="H1229" s="34"/>
    </row>
    <row r="1230" spans="6:8" ht="16.5">
      <c r="F1230" s="18"/>
      <c r="G1230" s="34"/>
      <c r="H1230" s="34"/>
    </row>
    <row r="1231" spans="6:8" ht="16.5">
      <c r="F1231" s="18"/>
      <c r="G1231" s="34"/>
      <c r="H1231" s="34"/>
    </row>
    <row r="1232" spans="6:8" ht="16.5">
      <c r="F1232" s="18"/>
      <c r="G1232" s="34"/>
      <c r="H1232" s="34"/>
    </row>
    <row r="1233" spans="6:8" ht="16.5">
      <c r="F1233" s="18"/>
      <c r="G1233" s="34"/>
      <c r="H1233" s="34"/>
    </row>
    <row r="1234" spans="6:8" ht="16.5">
      <c r="F1234" s="18"/>
      <c r="G1234" s="34"/>
      <c r="H1234" s="34"/>
    </row>
    <row r="1235" spans="6:8" ht="16.5">
      <c r="F1235" s="18"/>
      <c r="G1235" s="34"/>
      <c r="H1235" s="34"/>
    </row>
    <row r="1236" spans="6:8" ht="16.5">
      <c r="F1236" s="18"/>
      <c r="G1236" s="34"/>
      <c r="H1236" s="34"/>
    </row>
    <row r="1237" spans="6:8" ht="16.5">
      <c r="F1237" s="18"/>
      <c r="G1237" s="34"/>
      <c r="H1237" s="34"/>
    </row>
    <row r="1238" spans="6:8" ht="16.5">
      <c r="F1238" s="18"/>
      <c r="G1238" s="34"/>
      <c r="H1238" s="34"/>
    </row>
    <row r="1239" spans="6:8" ht="16.5">
      <c r="F1239" s="18"/>
      <c r="G1239" s="34"/>
      <c r="H1239" s="34"/>
    </row>
    <row r="1240" spans="6:8" ht="16.5">
      <c r="F1240" s="18"/>
      <c r="G1240" s="34"/>
      <c r="H1240" s="34"/>
    </row>
    <row r="1241" spans="6:8" ht="16.5">
      <c r="F1241" s="18"/>
      <c r="G1241" s="34"/>
      <c r="H1241" s="34"/>
    </row>
    <row r="1242" spans="6:8" ht="16.5">
      <c r="F1242" s="18"/>
      <c r="G1242" s="34"/>
      <c r="H1242" s="34"/>
    </row>
    <row r="1243" spans="6:8" ht="16.5">
      <c r="F1243" s="18"/>
      <c r="G1243" s="34"/>
      <c r="H1243" s="34"/>
    </row>
    <row r="1244" spans="6:8" ht="16.5">
      <c r="F1244" s="18"/>
      <c r="G1244" s="34"/>
      <c r="H1244" s="34"/>
    </row>
    <row r="1245" spans="6:8" ht="16.5">
      <c r="F1245" s="18"/>
      <c r="G1245" s="34"/>
      <c r="H1245" s="34"/>
    </row>
    <row r="1246" spans="6:8" ht="16.5">
      <c r="F1246" s="18"/>
      <c r="G1246" s="34"/>
      <c r="H1246" s="34"/>
    </row>
    <row r="1247" spans="6:8" ht="16.5">
      <c r="F1247" s="18"/>
      <c r="G1247" s="34"/>
      <c r="H1247" s="34"/>
    </row>
    <row r="1248" spans="6:8" ht="16.5">
      <c r="F1248" s="18"/>
      <c r="G1248" s="34"/>
      <c r="H1248" s="34"/>
    </row>
    <row r="1249" spans="6:8" ht="16.5">
      <c r="F1249" s="18"/>
      <c r="G1249" s="34"/>
      <c r="H1249" s="34"/>
    </row>
    <row r="1250" spans="6:8" ht="16.5">
      <c r="F1250" s="18"/>
      <c r="G1250" s="34"/>
      <c r="H1250" s="34"/>
    </row>
    <row r="1251" spans="6:8" ht="16.5">
      <c r="F1251" s="18"/>
      <c r="G1251" s="34"/>
      <c r="H1251" s="34"/>
    </row>
    <row r="1252" spans="6:8" ht="16.5">
      <c r="F1252" s="18"/>
      <c r="G1252" s="34"/>
      <c r="H1252" s="34"/>
    </row>
    <row r="1253" spans="6:8" ht="16.5">
      <c r="F1253" s="18"/>
      <c r="G1253" s="34"/>
      <c r="H1253" s="34"/>
    </row>
    <row r="1254" spans="6:8" ht="16.5">
      <c r="F1254" s="18"/>
      <c r="G1254" s="34"/>
      <c r="H1254" s="34"/>
    </row>
    <row r="1255" spans="6:8" ht="16.5">
      <c r="F1255" s="18"/>
      <c r="G1255" s="34"/>
      <c r="H1255" s="34"/>
    </row>
    <row r="1256" spans="6:8" ht="16.5">
      <c r="F1256" s="18"/>
      <c r="G1256" s="34"/>
      <c r="H1256" s="34"/>
    </row>
    <row r="1257" spans="6:8" ht="16.5">
      <c r="F1257" s="18"/>
      <c r="G1257" s="34"/>
      <c r="H1257" s="34"/>
    </row>
    <row r="1258" spans="6:8" ht="16.5">
      <c r="F1258" s="18"/>
      <c r="G1258" s="34"/>
      <c r="H1258" s="34"/>
    </row>
    <row r="1259" spans="6:8" ht="16.5">
      <c r="F1259" s="18"/>
      <c r="G1259" s="34"/>
      <c r="H1259" s="34"/>
    </row>
    <row r="1260" spans="6:8" ht="16.5">
      <c r="F1260" s="18"/>
      <c r="G1260" s="34"/>
      <c r="H1260" s="34"/>
    </row>
    <row r="1261" spans="6:8" ht="16.5">
      <c r="F1261" s="18"/>
      <c r="G1261" s="34"/>
      <c r="H1261" s="34"/>
    </row>
    <row r="1262" spans="6:8" ht="16.5">
      <c r="F1262" s="18"/>
      <c r="G1262" s="34"/>
      <c r="H1262" s="34"/>
    </row>
    <row r="1263" spans="6:8" ht="16.5">
      <c r="F1263" s="18"/>
      <c r="G1263" s="34"/>
      <c r="H1263" s="34"/>
    </row>
    <row r="1264" spans="6:8" ht="16.5">
      <c r="F1264" s="18"/>
      <c r="G1264" s="34"/>
      <c r="H1264" s="34"/>
    </row>
    <row r="1265" spans="6:8" ht="16.5">
      <c r="F1265" s="18"/>
      <c r="G1265" s="34"/>
      <c r="H1265" s="34"/>
    </row>
    <row r="1266" spans="6:8" ht="16.5">
      <c r="F1266" s="18"/>
      <c r="G1266" s="34"/>
      <c r="H1266" s="34"/>
    </row>
    <row r="1267" spans="6:8" ht="16.5">
      <c r="F1267" s="18"/>
      <c r="G1267" s="34"/>
      <c r="H1267" s="34"/>
    </row>
    <row r="1268" spans="6:8" ht="16.5">
      <c r="F1268" s="18"/>
      <c r="G1268" s="34"/>
      <c r="H1268" s="34"/>
    </row>
    <row r="1269" spans="6:8" ht="16.5">
      <c r="F1269" s="18"/>
      <c r="G1269" s="34"/>
      <c r="H1269" s="34"/>
    </row>
    <row r="1270" spans="6:8" ht="16.5">
      <c r="F1270" s="18"/>
      <c r="G1270" s="34"/>
      <c r="H1270" s="34"/>
    </row>
    <row r="1271" spans="6:8" ht="16.5">
      <c r="F1271" s="18"/>
      <c r="G1271" s="34"/>
      <c r="H1271" s="34"/>
    </row>
    <row r="1272" spans="6:8" ht="16.5">
      <c r="F1272" s="18"/>
      <c r="G1272" s="34"/>
      <c r="H1272" s="34"/>
    </row>
    <row r="1273" spans="6:8" ht="16.5">
      <c r="F1273" s="18"/>
      <c r="G1273" s="34"/>
      <c r="H1273" s="34"/>
    </row>
    <row r="1274" spans="6:8" ht="16.5">
      <c r="F1274" s="18"/>
      <c r="G1274" s="34"/>
      <c r="H1274" s="34"/>
    </row>
    <row r="1275" spans="6:8" ht="16.5">
      <c r="F1275" s="18"/>
      <c r="G1275" s="34"/>
      <c r="H1275" s="34"/>
    </row>
    <row r="1276" spans="6:8" ht="16.5">
      <c r="F1276" s="18"/>
      <c r="G1276" s="34"/>
      <c r="H1276" s="34"/>
    </row>
    <row r="1277" spans="6:8" ht="16.5">
      <c r="F1277" s="18"/>
      <c r="G1277" s="34"/>
      <c r="H1277" s="34"/>
    </row>
    <row r="1278" spans="6:8" ht="16.5">
      <c r="F1278" s="18"/>
      <c r="G1278" s="34"/>
      <c r="H1278" s="34"/>
    </row>
    <row r="1279" spans="6:8" ht="16.5">
      <c r="F1279" s="18"/>
      <c r="G1279" s="34"/>
      <c r="H1279" s="34"/>
    </row>
    <row r="1280" spans="6:8" ht="16.5">
      <c r="F1280" s="18"/>
      <c r="G1280" s="34"/>
      <c r="H1280" s="34"/>
    </row>
    <row r="1281" spans="6:8" ht="16.5">
      <c r="F1281" s="18"/>
      <c r="G1281" s="34"/>
      <c r="H1281" s="34"/>
    </row>
    <row r="1282" spans="6:8" ht="16.5">
      <c r="F1282" s="18"/>
      <c r="G1282" s="34"/>
      <c r="H1282" s="34"/>
    </row>
    <row r="1283" spans="6:8" ht="16.5">
      <c r="F1283" s="18"/>
      <c r="G1283" s="34"/>
      <c r="H1283" s="34"/>
    </row>
    <row r="1284" spans="6:8" ht="16.5">
      <c r="F1284" s="18"/>
      <c r="G1284" s="34"/>
      <c r="H1284" s="34"/>
    </row>
    <row r="1285" spans="6:8" ht="16.5">
      <c r="F1285" s="18"/>
      <c r="G1285" s="34"/>
      <c r="H1285" s="34"/>
    </row>
    <row r="1286" spans="6:8" ht="16.5">
      <c r="F1286" s="18"/>
      <c r="G1286" s="34"/>
      <c r="H1286" s="34"/>
    </row>
    <row r="1287" spans="6:8" ht="16.5">
      <c r="F1287" s="18"/>
      <c r="G1287" s="34"/>
      <c r="H1287" s="34"/>
    </row>
    <row r="1288" spans="6:8" ht="16.5">
      <c r="F1288" s="18"/>
      <c r="G1288" s="34"/>
      <c r="H1288" s="34"/>
    </row>
    <row r="1289" spans="6:8" ht="16.5">
      <c r="F1289" s="18"/>
      <c r="G1289" s="34"/>
      <c r="H1289" s="34"/>
    </row>
    <row r="1290" spans="6:8" ht="16.5">
      <c r="F1290" s="18"/>
      <c r="G1290" s="34"/>
      <c r="H1290" s="34"/>
    </row>
    <row r="1291" spans="6:8" ht="16.5">
      <c r="F1291" s="18"/>
      <c r="G1291" s="34"/>
      <c r="H1291" s="34"/>
    </row>
    <row r="1292" spans="6:8" ht="16.5">
      <c r="F1292" s="18"/>
      <c r="G1292" s="34"/>
      <c r="H1292" s="34"/>
    </row>
    <row r="1293" spans="6:8" ht="16.5">
      <c r="F1293" s="18"/>
      <c r="G1293" s="34"/>
      <c r="H1293" s="34"/>
    </row>
    <row r="1294" spans="6:8" ht="16.5">
      <c r="F1294" s="18"/>
      <c r="G1294" s="34"/>
      <c r="H1294" s="34"/>
    </row>
    <row r="1295" spans="6:8" ht="16.5">
      <c r="F1295" s="18"/>
      <c r="G1295" s="34"/>
      <c r="H1295" s="34"/>
    </row>
    <row r="1296" spans="6:8" ht="16.5">
      <c r="F1296" s="18"/>
      <c r="G1296" s="34"/>
      <c r="H1296" s="34"/>
    </row>
    <row r="1297" spans="6:8" ht="16.5">
      <c r="F1297" s="18"/>
      <c r="G1297" s="34"/>
      <c r="H1297" s="34"/>
    </row>
    <row r="1298" spans="6:8" ht="16.5">
      <c r="F1298" s="18"/>
      <c r="G1298" s="34"/>
      <c r="H1298" s="34"/>
    </row>
    <row r="1299" spans="6:8" ht="16.5">
      <c r="F1299" s="18"/>
      <c r="G1299" s="34"/>
      <c r="H1299" s="34"/>
    </row>
    <row r="1300" spans="6:8" ht="16.5">
      <c r="F1300" s="18"/>
      <c r="G1300" s="34"/>
      <c r="H1300" s="34"/>
    </row>
    <row r="1301" spans="6:8" ht="16.5">
      <c r="F1301" s="18"/>
      <c r="G1301" s="34"/>
      <c r="H1301" s="34"/>
    </row>
    <row r="1302" spans="6:8" ht="16.5">
      <c r="F1302" s="18"/>
      <c r="G1302" s="34"/>
      <c r="H1302" s="34"/>
    </row>
    <row r="1303" spans="6:8" ht="16.5">
      <c r="F1303" s="18"/>
      <c r="G1303" s="34"/>
      <c r="H1303" s="34"/>
    </row>
    <row r="1304" spans="6:8" ht="16.5">
      <c r="F1304" s="18"/>
      <c r="G1304" s="34"/>
      <c r="H1304" s="34"/>
    </row>
    <row r="1305" spans="6:8" ht="16.5">
      <c r="F1305" s="18"/>
      <c r="G1305" s="34"/>
      <c r="H1305" s="34"/>
    </row>
    <row r="1306" spans="6:8" ht="16.5">
      <c r="F1306" s="18"/>
      <c r="G1306" s="34"/>
      <c r="H1306" s="34"/>
    </row>
    <row r="1307" spans="6:8" ht="16.5">
      <c r="F1307" s="18"/>
      <c r="G1307" s="34"/>
      <c r="H1307" s="34"/>
    </row>
    <row r="1308" spans="6:8" ht="16.5">
      <c r="F1308" s="18"/>
      <c r="G1308" s="34"/>
      <c r="H1308" s="34"/>
    </row>
    <row r="1309" spans="6:8" ht="16.5">
      <c r="F1309" s="18"/>
      <c r="G1309" s="34"/>
      <c r="H1309" s="34"/>
    </row>
    <row r="1310" spans="6:8" ht="16.5">
      <c r="F1310" s="18"/>
      <c r="G1310" s="34"/>
      <c r="H1310" s="34"/>
    </row>
    <row r="1311" spans="6:8" ht="16.5">
      <c r="F1311" s="18"/>
      <c r="G1311" s="34"/>
      <c r="H1311" s="34"/>
    </row>
    <row r="1312" spans="6:8" ht="16.5">
      <c r="F1312" s="18"/>
      <c r="G1312" s="34"/>
      <c r="H1312" s="34"/>
    </row>
    <row r="1313" spans="6:8" ht="16.5">
      <c r="F1313" s="18"/>
      <c r="G1313" s="34"/>
      <c r="H1313" s="34"/>
    </row>
    <row r="1314" spans="6:8" ht="16.5">
      <c r="F1314" s="18"/>
      <c r="G1314" s="34"/>
      <c r="H1314" s="34"/>
    </row>
    <row r="1315" spans="6:8" ht="16.5">
      <c r="F1315" s="18"/>
      <c r="G1315" s="34"/>
      <c r="H1315" s="34"/>
    </row>
    <row r="1316" spans="6:8" ht="16.5">
      <c r="F1316" s="18"/>
      <c r="G1316" s="34"/>
      <c r="H1316" s="34"/>
    </row>
    <row r="1317" spans="6:8" ht="16.5">
      <c r="F1317" s="18"/>
      <c r="G1317" s="34"/>
      <c r="H1317" s="34"/>
    </row>
    <row r="1318" spans="6:8" ht="16.5">
      <c r="F1318" s="18"/>
      <c r="G1318" s="34"/>
      <c r="H1318" s="34"/>
    </row>
    <row r="1319" spans="6:8" ht="16.5">
      <c r="F1319" s="18"/>
      <c r="G1319" s="34"/>
      <c r="H1319" s="34"/>
    </row>
    <row r="1320" spans="6:8" ht="16.5">
      <c r="F1320" s="18"/>
      <c r="G1320" s="34"/>
      <c r="H1320" s="34"/>
    </row>
    <row r="1321" spans="6:8" ht="16.5">
      <c r="F1321" s="18"/>
      <c r="G1321" s="34"/>
      <c r="H1321" s="34"/>
    </row>
    <row r="1322" spans="6:8" ht="16.5">
      <c r="F1322" s="18"/>
      <c r="G1322" s="34"/>
      <c r="H1322" s="34"/>
    </row>
    <row r="1323" spans="6:8" ht="16.5">
      <c r="F1323" s="18"/>
      <c r="G1323" s="34"/>
      <c r="H1323" s="34"/>
    </row>
    <row r="1324" spans="6:8" ht="16.5">
      <c r="F1324" s="18"/>
      <c r="G1324" s="34"/>
      <c r="H1324" s="34"/>
    </row>
    <row r="1325" spans="6:8" ht="16.5">
      <c r="F1325" s="18"/>
      <c r="G1325" s="34"/>
      <c r="H1325" s="34"/>
    </row>
    <row r="1326" spans="6:8" ht="16.5">
      <c r="F1326" s="18"/>
      <c r="G1326" s="34"/>
      <c r="H1326" s="34"/>
    </row>
    <row r="1327" spans="6:8" ht="16.5">
      <c r="F1327" s="18"/>
      <c r="G1327" s="34"/>
      <c r="H1327" s="34"/>
    </row>
    <row r="1328" spans="6:8" ht="16.5">
      <c r="F1328" s="18"/>
      <c r="G1328" s="34"/>
      <c r="H1328" s="34"/>
    </row>
    <row r="1329" spans="6:8" ht="16.5">
      <c r="F1329" s="18"/>
      <c r="G1329" s="34"/>
      <c r="H1329" s="34"/>
    </row>
    <row r="1330" spans="6:8" ht="16.5">
      <c r="F1330" s="18"/>
      <c r="G1330" s="34"/>
      <c r="H1330" s="34"/>
    </row>
    <row r="1331" spans="6:8" ht="16.5">
      <c r="F1331" s="18"/>
      <c r="G1331" s="34"/>
      <c r="H1331" s="34"/>
    </row>
    <row r="1332" spans="6:8" ht="16.5">
      <c r="F1332" s="18"/>
      <c r="G1332" s="34"/>
      <c r="H1332" s="34"/>
    </row>
    <row r="1333" spans="6:8" ht="16.5">
      <c r="F1333" s="18"/>
      <c r="G1333" s="34"/>
      <c r="H1333" s="34"/>
    </row>
    <row r="1334" spans="6:8" ht="16.5">
      <c r="F1334" s="18"/>
      <c r="G1334" s="34"/>
      <c r="H1334" s="34"/>
    </row>
    <row r="1335" spans="6:8" ht="16.5">
      <c r="F1335" s="18"/>
      <c r="G1335" s="34"/>
      <c r="H1335" s="34"/>
    </row>
    <row r="1336" spans="6:8" ht="16.5">
      <c r="F1336" s="18"/>
      <c r="G1336" s="34"/>
      <c r="H1336" s="34"/>
    </row>
    <row r="1337" spans="6:8" ht="16.5">
      <c r="F1337" s="18"/>
      <c r="G1337" s="34"/>
      <c r="H1337" s="34"/>
    </row>
    <row r="1338" spans="6:8" ht="16.5">
      <c r="F1338" s="18"/>
      <c r="G1338" s="34"/>
      <c r="H1338" s="34"/>
    </row>
    <row r="1339" spans="6:8" ht="16.5">
      <c r="F1339" s="18"/>
      <c r="G1339" s="34"/>
      <c r="H1339" s="34"/>
    </row>
    <row r="1340" spans="6:8" ht="16.5">
      <c r="F1340" s="18"/>
      <c r="G1340" s="34"/>
      <c r="H1340" s="34"/>
    </row>
    <row r="1341" spans="6:8" ht="16.5">
      <c r="F1341" s="18"/>
      <c r="G1341" s="34"/>
      <c r="H1341" s="34"/>
    </row>
    <row r="1342" spans="6:8" ht="16.5">
      <c r="F1342" s="18"/>
      <c r="G1342" s="34"/>
      <c r="H1342" s="34"/>
    </row>
    <row r="1343" spans="6:8" ht="16.5">
      <c r="F1343" s="18"/>
      <c r="G1343" s="34"/>
      <c r="H1343" s="34"/>
    </row>
    <row r="1344" spans="6:8" ht="16.5">
      <c r="F1344" s="18"/>
      <c r="G1344" s="34"/>
      <c r="H1344" s="34"/>
    </row>
    <row r="1345" spans="6:8" ht="16.5">
      <c r="F1345" s="18"/>
      <c r="G1345" s="34"/>
      <c r="H1345" s="34"/>
    </row>
    <row r="1346" spans="6:8" ht="16.5">
      <c r="F1346" s="18"/>
      <c r="G1346" s="34"/>
      <c r="H1346" s="34"/>
    </row>
    <row r="1347" spans="6:8" ht="16.5">
      <c r="F1347" s="18"/>
      <c r="G1347" s="34"/>
      <c r="H1347" s="34"/>
    </row>
    <row r="1348" spans="6:8" ht="16.5">
      <c r="F1348" s="18"/>
      <c r="G1348" s="34"/>
      <c r="H1348" s="34"/>
    </row>
    <row r="1349" spans="6:8" ht="16.5">
      <c r="F1349" s="18"/>
      <c r="G1349" s="34"/>
      <c r="H1349" s="34"/>
    </row>
    <row r="1350" spans="6:8" ht="16.5">
      <c r="F1350" s="18"/>
      <c r="G1350" s="34"/>
      <c r="H1350" s="34"/>
    </row>
    <row r="1351" spans="6:8" ht="16.5">
      <c r="F1351" s="18"/>
      <c r="G1351" s="34"/>
      <c r="H1351" s="34"/>
    </row>
    <row r="1352" spans="6:8" ht="16.5">
      <c r="F1352" s="18"/>
      <c r="G1352" s="34"/>
      <c r="H1352" s="34"/>
    </row>
    <row r="1353" spans="6:8" ht="16.5">
      <c r="F1353" s="18"/>
      <c r="G1353" s="34"/>
      <c r="H1353" s="34"/>
    </row>
    <row r="1354" spans="6:8" ht="16.5">
      <c r="F1354" s="18"/>
      <c r="G1354" s="34"/>
      <c r="H1354" s="34"/>
    </row>
    <row r="1355" spans="6:8" ht="16.5">
      <c r="F1355" s="18"/>
      <c r="G1355" s="34"/>
      <c r="H1355" s="34"/>
    </row>
    <row r="1356" spans="6:8" ht="16.5">
      <c r="F1356" s="18"/>
      <c r="G1356" s="34"/>
      <c r="H1356" s="34"/>
    </row>
    <row r="1357" spans="6:8" ht="16.5">
      <c r="F1357" s="18"/>
      <c r="G1357" s="34"/>
      <c r="H1357" s="34"/>
    </row>
    <row r="1358" spans="6:8" ht="16.5">
      <c r="F1358" s="18"/>
      <c r="G1358" s="34"/>
      <c r="H1358" s="34"/>
    </row>
    <row r="1359" spans="6:8" ht="16.5">
      <c r="F1359" s="18"/>
      <c r="G1359" s="34"/>
      <c r="H1359" s="34"/>
    </row>
    <row r="1360" spans="6:8" ht="16.5">
      <c r="F1360" s="18"/>
      <c r="G1360" s="34"/>
      <c r="H1360" s="34"/>
    </row>
    <row r="1361" spans="6:8" ht="16.5">
      <c r="F1361" s="18"/>
      <c r="G1361" s="34"/>
      <c r="H1361" s="34"/>
    </row>
    <row r="1362" spans="6:8" ht="16.5">
      <c r="F1362" s="18"/>
      <c r="G1362" s="34"/>
      <c r="H1362" s="34"/>
    </row>
    <row r="1363" spans="6:8" ht="16.5">
      <c r="F1363" s="18"/>
      <c r="G1363" s="34"/>
      <c r="H1363" s="34"/>
    </row>
    <row r="1364" spans="6:8" ht="16.5">
      <c r="F1364" s="18"/>
      <c r="G1364" s="34"/>
      <c r="H1364" s="34"/>
    </row>
    <row r="1365" spans="6:8" ht="16.5">
      <c r="F1365" s="18"/>
      <c r="G1365" s="34"/>
      <c r="H1365" s="34"/>
    </row>
    <row r="1366" spans="6:8" ht="16.5">
      <c r="F1366" s="18"/>
      <c r="G1366" s="34"/>
      <c r="H1366" s="34"/>
    </row>
    <row r="1367" spans="6:8" ht="16.5">
      <c r="F1367" s="18"/>
      <c r="G1367" s="34"/>
      <c r="H1367" s="34"/>
    </row>
    <row r="1368" spans="6:8" ht="16.5">
      <c r="F1368" s="18"/>
      <c r="G1368" s="34"/>
      <c r="H1368" s="34"/>
    </row>
    <row r="1369" spans="6:8" ht="16.5">
      <c r="F1369" s="18"/>
      <c r="G1369" s="34"/>
      <c r="H1369" s="34"/>
    </row>
    <row r="1370" spans="6:8" ht="16.5">
      <c r="F1370" s="18"/>
      <c r="G1370" s="34"/>
      <c r="H1370" s="34"/>
    </row>
    <row r="1371" spans="6:8" ht="16.5">
      <c r="F1371" s="18"/>
      <c r="G1371" s="34"/>
      <c r="H1371" s="34"/>
    </row>
    <row r="1372" spans="6:8" ht="16.5">
      <c r="F1372" s="18"/>
      <c r="G1372" s="34"/>
      <c r="H1372" s="34"/>
    </row>
    <row r="1373" spans="6:8" ht="16.5">
      <c r="F1373" s="18"/>
      <c r="G1373" s="34"/>
      <c r="H1373" s="34"/>
    </row>
    <row r="1374" spans="6:8" ht="16.5">
      <c r="F1374" s="18"/>
      <c r="G1374" s="34"/>
      <c r="H1374" s="34"/>
    </row>
    <row r="1375" spans="6:8" ht="16.5">
      <c r="F1375" s="18"/>
      <c r="G1375" s="34"/>
      <c r="H1375" s="34"/>
    </row>
    <row r="1376" spans="6:8" ht="16.5">
      <c r="F1376" s="18"/>
      <c r="G1376" s="34"/>
      <c r="H1376" s="34"/>
    </row>
    <row r="1377" spans="6:8" ht="16.5">
      <c r="F1377" s="18"/>
      <c r="G1377" s="34"/>
      <c r="H1377" s="34"/>
    </row>
    <row r="1378" spans="6:8" ht="16.5">
      <c r="F1378" s="18"/>
      <c r="G1378" s="34"/>
      <c r="H1378" s="34"/>
    </row>
    <row r="1379" spans="6:8" ht="16.5">
      <c r="F1379" s="18"/>
      <c r="G1379" s="34"/>
      <c r="H1379" s="34"/>
    </row>
    <row r="1380" spans="6:8" ht="16.5">
      <c r="F1380" s="18"/>
      <c r="G1380" s="34"/>
      <c r="H1380" s="34"/>
    </row>
    <row r="1381" spans="6:8" ht="16.5">
      <c r="F1381" s="18"/>
      <c r="G1381" s="34"/>
      <c r="H1381" s="34"/>
    </row>
    <row r="1382" spans="6:8" ht="16.5">
      <c r="F1382" s="18"/>
      <c r="G1382" s="34"/>
      <c r="H1382" s="34"/>
    </row>
    <row r="1383" spans="6:8" ht="16.5">
      <c r="F1383" s="18"/>
      <c r="G1383" s="34"/>
      <c r="H1383" s="34"/>
    </row>
    <row r="1384" spans="6:8" ht="16.5">
      <c r="F1384" s="18"/>
      <c r="G1384" s="34"/>
      <c r="H1384" s="34"/>
    </row>
    <row r="1385" spans="6:8" ht="16.5">
      <c r="F1385" s="18"/>
      <c r="G1385" s="34"/>
      <c r="H1385" s="34"/>
    </row>
    <row r="1386" spans="6:8" ht="16.5">
      <c r="F1386" s="18"/>
      <c r="G1386" s="34"/>
      <c r="H1386" s="34"/>
    </row>
    <row r="1387" spans="6:8" ht="16.5">
      <c r="F1387" s="18"/>
      <c r="G1387" s="34"/>
      <c r="H1387" s="34"/>
    </row>
    <row r="1388" spans="6:8" ht="16.5">
      <c r="F1388" s="18"/>
      <c r="G1388" s="34"/>
      <c r="H1388" s="34"/>
    </row>
    <row r="1389" spans="6:8" ht="16.5">
      <c r="F1389" s="18"/>
      <c r="G1389" s="34"/>
      <c r="H1389" s="34"/>
    </row>
    <row r="1390" spans="6:8" ht="16.5">
      <c r="F1390" s="18"/>
      <c r="G1390" s="34"/>
      <c r="H1390" s="34"/>
    </row>
    <row r="1391" spans="6:8" ht="16.5">
      <c r="F1391" s="18"/>
      <c r="G1391" s="34"/>
      <c r="H1391" s="34"/>
    </row>
    <row r="1392" spans="6:8" ht="16.5">
      <c r="F1392" s="18"/>
      <c r="G1392" s="34"/>
      <c r="H1392" s="34"/>
    </row>
    <row r="1393" spans="6:8" ht="16.5">
      <c r="F1393" s="18"/>
      <c r="G1393" s="34"/>
      <c r="H1393" s="34"/>
    </row>
    <row r="1394" spans="6:8" ht="16.5">
      <c r="F1394" s="18"/>
      <c r="G1394" s="34"/>
      <c r="H1394" s="34"/>
    </row>
    <row r="1395" spans="6:8" ht="16.5">
      <c r="F1395" s="18"/>
      <c r="G1395" s="34"/>
      <c r="H1395" s="34"/>
    </row>
    <row r="1396" spans="6:8" ht="16.5">
      <c r="F1396" s="18"/>
      <c r="G1396" s="34"/>
      <c r="H1396" s="34"/>
    </row>
    <row r="1397" spans="6:8" ht="16.5">
      <c r="F1397" s="18"/>
      <c r="G1397" s="34"/>
      <c r="H1397" s="34"/>
    </row>
    <row r="1398" spans="6:8" ht="16.5">
      <c r="F1398" s="18"/>
      <c r="G1398" s="34"/>
      <c r="H1398" s="34"/>
    </row>
    <row r="1399" spans="6:8" ht="16.5">
      <c r="F1399" s="18"/>
      <c r="G1399" s="34"/>
      <c r="H1399" s="34"/>
    </row>
    <row r="1400" spans="6:8" ht="16.5">
      <c r="F1400" s="18"/>
      <c r="G1400" s="34"/>
      <c r="H1400" s="34"/>
    </row>
    <row r="1401" spans="6:8" ht="16.5">
      <c r="F1401" s="18"/>
      <c r="G1401" s="34"/>
      <c r="H1401" s="34"/>
    </row>
    <row r="1402" spans="6:8" ht="16.5">
      <c r="F1402" s="18"/>
      <c r="G1402" s="34"/>
      <c r="H1402" s="34"/>
    </row>
    <row r="1403" spans="6:8" ht="16.5">
      <c r="F1403" s="18"/>
      <c r="G1403" s="34"/>
      <c r="H1403" s="34"/>
    </row>
    <row r="1404" spans="6:8" ht="16.5">
      <c r="F1404" s="18"/>
      <c r="G1404" s="34"/>
      <c r="H1404" s="34"/>
    </row>
    <row r="1405" spans="6:8" ht="16.5">
      <c r="F1405" s="18"/>
      <c r="G1405" s="34"/>
      <c r="H1405" s="34"/>
    </row>
    <row r="1406" spans="6:8" ht="16.5">
      <c r="F1406" s="18"/>
      <c r="G1406" s="34"/>
      <c r="H1406" s="34"/>
    </row>
    <row r="1407" spans="6:8" ht="16.5">
      <c r="F1407" s="18"/>
      <c r="G1407" s="34"/>
      <c r="H1407" s="34"/>
    </row>
    <row r="1408" spans="6:8" ht="16.5">
      <c r="F1408" s="18"/>
      <c r="G1408" s="34"/>
      <c r="H1408" s="34"/>
    </row>
    <row r="1409" spans="6:8" ht="16.5">
      <c r="F1409" s="18"/>
      <c r="G1409" s="34"/>
      <c r="H1409" s="34"/>
    </row>
    <row r="1410" spans="6:8" ht="16.5">
      <c r="F1410" s="18"/>
      <c r="G1410" s="34"/>
      <c r="H1410" s="34"/>
    </row>
    <row r="1411" spans="6:8" ht="16.5">
      <c r="F1411" s="18"/>
      <c r="G1411" s="34"/>
      <c r="H1411" s="34"/>
    </row>
    <row r="1412" spans="6:8" ht="16.5">
      <c r="F1412" s="18"/>
      <c r="G1412" s="34"/>
      <c r="H1412" s="34"/>
    </row>
    <row r="1413" spans="6:8" ht="16.5">
      <c r="F1413" s="18"/>
      <c r="G1413" s="34"/>
      <c r="H1413" s="34"/>
    </row>
    <row r="1414" spans="6:8" ht="16.5">
      <c r="F1414" s="18"/>
      <c r="G1414" s="34"/>
      <c r="H1414" s="34"/>
    </row>
    <row r="1415" spans="6:8" ht="16.5">
      <c r="F1415" s="18"/>
      <c r="G1415" s="34"/>
      <c r="H1415" s="34"/>
    </row>
    <row r="1416" spans="6:8" ht="16.5">
      <c r="F1416" s="18"/>
      <c r="G1416" s="34"/>
      <c r="H1416" s="34"/>
    </row>
    <row r="1417" spans="6:8" ht="16.5">
      <c r="F1417" s="18"/>
      <c r="G1417" s="34"/>
      <c r="H1417" s="34"/>
    </row>
    <row r="1418" spans="6:8" ht="16.5">
      <c r="F1418" s="18"/>
      <c r="G1418" s="34"/>
      <c r="H1418" s="34"/>
    </row>
    <row r="1419" spans="6:8" ht="16.5">
      <c r="F1419" s="18"/>
      <c r="G1419" s="34"/>
      <c r="H1419" s="34"/>
    </row>
    <row r="1420" spans="6:8" ht="16.5">
      <c r="F1420" s="18"/>
      <c r="G1420" s="34"/>
      <c r="H1420" s="34"/>
    </row>
    <row r="1421" spans="6:8" ht="16.5">
      <c r="F1421" s="18"/>
      <c r="G1421" s="34"/>
      <c r="H1421" s="34"/>
    </row>
    <row r="1422" spans="6:8" ht="16.5">
      <c r="F1422" s="18"/>
      <c r="G1422" s="34"/>
      <c r="H1422" s="34"/>
    </row>
    <row r="1423" spans="6:8" ht="16.5">
      <c r="F1423" s="18"/>
      <c r="G1423" s="34"/>
      <c r="H1423" s="34"/>
    </row>
    <row r="1424" spans="6:8" ht="16.5">
      <c r="F1424" s="18"/>
      <c r="G1424" s="34"/>
      <c r="H1424" s="34"/>
    </row>
    <row r="1425" spans="6:8" ht="16.5">
      <c r="F1425" s="18"/>
      <c r="G1425" s="34"/>
      <c r="H1425" s="34"/>
    </row>
    <row r="1426" spans="6:8" ht="16.5">
      <c r="F1426" s="18"/>
      <c r="G1426" s="34"/>
      <c r="H1426" s="34"/>
    </row>
    <row r="1427" spans="6:8" ht="16.5">
      <c r="F1427" s="18"/>
      <c r="G1427" s="34"/>
      <c r="H1427" s="34"/>
    </row>
    <row r="1428" spans="6:8" ht="16.5">
      <c r="F1428" s="18"/>
      <c r="G1428" s="34"/>
      <c r="H1428" s="34"/>
    </row>
    <row r="1429" spans="6:8" ht="16.5">
      <c r="F1429" s="18"/>
      <c r="G1429" s="34"/>
      <c r="H1429" s="34"/>
    </row>
    <row r="1430" spans="6:8" ht="16.5">
      <c r="F1430" s="18"/>
      <c r="G1430" s="34"/>
      <c r="H1430" s="34"/>
    </row>
    <row r="1431" spans="6:8" ht="16.5">
      <c r="F1431" s="18"/>
      <c r="G1431" s="34"/>
      <c r="H1431" s="34"/>
    </row>
    <row r="1432" spans="6:8" ht="16.5">
      <c r="F1432" s="18"/>
      <c r="G1432" s="34"/>
      <c r="H1432" s="34"/>
    </row>
    <row r="1433" spans="6:8" ht="16.5">
      <c r="F1433" s="18"/>
      <c r="G1433" s="34"/>
      <c r="H1433" s="34"/>
    </row>
    <row r="1434" spans="6:8" ht="16.5">
      <c r="F1434" s="18"/>
      <c r="G1434" s="34"/>
      <c r="H1434" s="34"/>
    </row>
    <row r="1435" spans="6:8" ht="16.5">
      <c r="F1435" s="18"/>
      <c r="G1435" s="34"/>
      <c r="H1435" s="34"/>
    </row>
    <row r="1436" spans="6:8" ht="16.5">
      <c r="F1436" s="18"/>
      <c r="G1436" s="34"/>
      <c r="H1436" s="34"/>
    </row>
    <row r="1437" spans="6:8" ht="16.5">
      <c r="F1437" s="18"/>
      <c r="G1437" s="34"/>
      <c r="H1437" s="34"/>
    </row>
    <row r="1438" spans="6:8" ht="16.5">
      <c r="F1438" s="18"/>
      <c r="G1438" s="34"/>
      <c r="H1438" s="34"/>
    </row>
    <row r="1439" spans="6:8" ht="16.5">
      <c r="F1439" s="18"/>
      <c r="G1439" s="34"/>
      <c r="H1439" s="34"/>
    </row>
    <row r="1440" spans="6:8" ht="16.5">
      <c r="F1440" s="18"/>
      <c r="G1440" s="34"/>
      <c r="H1440" s="34"/>
    </row>
    <row r="1441" spans="6:8" ht="16.5">
      <c r="F1441" s="18"/>
      <c r="G1441" s="34"/>
      <c r="H1441" s="34"/>
    </row>
    <row r="1442" spans="6:8" ht="16.5">
      <c r="F1442" s="18"/>
      <c r="G1442" s="34"/>
      <c r="H1442" s="34"/>
    </row>
    <row r="1443" spans="6:8" ht="16.5">
      <c r="F1443" s="18"/>
      <c r="G1443" s="34"/>
      <c r="H1443" s="34"/>
    </row>
    <row r="1444" spans="6:8" ht="16.5">
      <c r="F1444" s="18"/>
      <c r="G1444" s="34"/>
      <c r="H1444" s="34"/>
    </row>
    <row r="1445" spans="6:8" ht="16.5">
      <c r="F1445" s="18"/>
      <c r="G1445" s="34"/>
      <c r="H1445" s="34"/>
    </row>
    <row r="1446" spans="6:8" ht="16.5">
      <c r="F1446" s="18"/>
      <c r="G1446" s="34"/>
      <c r="H1446" s="34"/>
    </row>
    <row r="1447" spans="6:8" ht="16.5">
      <c r="F1447" s="18"/>
      <c r="G1447" s="34"/>
      <c r="H1447" s="34"/>
    </row>
    <row r="1448" spans="6:8" ht="16.5">
      <c r="F1448" s="18"/>
      <c r="G1448" s="34"/>
      <c r="H1448" s="34"/>
    </row>
    <row r="1449" spans="6:8" ht="16.5">
      <c r="F1449" s="18"/>
      <c r="G1449" s="34"/>
      <c r="H1449" s="34"/>
    </row>
    <row r="1450" spans="6:8" ht="16.5">
      <c r="F1450" s="18"/>
      <c r="G1450" s="34"/>
      <c r="H1450" s="34"/>
    </row>
    <row r="1451" spans="6:8" ht="16.5">
      <c r="F1451" s="18"/>
      <c r="G1451" s="34"/>
      <c r="H1451" s="34"/>
    </row>
    <row r="1452" spans="6:8" ht="16.5">
      <c r="F1452" s="18"/>
      <c r="G1452" s="34"/>
      <c r="H1452" s="34"/>
    </row>
    <row r="1453" spans="6:8" ht="16.5">
      <c r="F1453" s="18"/>
      <c r="G1453" s="34"/>
      <c r="H1453" s="34"/>
    </row>
    <row r="1454" spans="6:8" ht="16.5">
      <c r="F1454" s="18"/>
      <c r="G1454" s="34"/>
      <c r="H1454" s="34"/>
    </row>
    <row r="1455" spans="6:8" ht="16.5">
      <c r="F1455" s="18"/>
      <c r="G1455" s="34"/>
      <c r="H1455" s="34"/>
    </row>
    <row r="1456" spans="6:8" ht="16.5">
      <c r="F1456" s="18"/>
      <c r="G1456" s="34"/>
      <c r="H1456" s="34"/>
    </row>
    <row r="1457" spans="6:8" ht="16.5">
      <c r="F1457" s="18"/>
      <c r="G1457" s="34"/>
      <c r="H1457" s="34"/>
    </row>
    <row r="1458" spans="6:8" ht="16.5">
      <c r="F1458" s="18"/>
      <c r="G1458" s="34"/>
      <c r="H1458" s="34"/>
    </row>
    <row r="1459" spans="6:8" ht="16.5">
      <c r="F1459" s="18"/>
      <c r="G1459" s="34"/>
      <c r="H1459" s="34"/>
    </row>
    <row r="1460" spans="6:8" ht="16.5">
      <c r="F1460" s="18"/>
      <c r="G1460" s="34"/>
      <c r="H1460" s="34"/>
    </row>
    <row r="1461" spans="6:8" ht="16.5">
      <c r="F1461" s="18"/>
      <c r="G1461" s="34"/>
      <c r="H1461" s="34"/>
    </row>
    <row r="1462" spans="6:8" ht="16.5">
      <c r="F1462" s="18"/>
      <c r="G1462" s="34"/>
      <c r="H1462" s="34"/>
    </row>
    <row r="1463" spans="6:8" ht="16.5">
      <c r="F1463" s="18"/>
      <c r="G1463" s="34"/>
      <c r="H1463" s="34"/>
    </row>
    <row r="1464" spans="6:8" ht="16.5">
      <c r="F1464" s="18"/>
      <c r="G1464" s="34"/>
      <c r="H1464" s="34"/>
    </row>
    <row r="1465" spans="6:8" ht="16.5">
      <c r="F1465" s="18"/>
      <c r="G1465" s="34"/>
      <c r="H1465" s="34"/>
    </row>
    <row r="1466" spans="6:8" ht="16.5">
      <c r="F1466" s="18"/>
      <c r="G1466" s="34"/>
      <c r="H1466" s="34"/>
    </row>
    <row r="1467" spans="6:8" ht="16.5">
      <c r="F1467" s="18"/>
      <c r="G1467" s="34"/>
      <c r="H1467" s="34"/>
    </row>
    <row r="1468" spans="6:8" ht="16.5">
      <c r="F1468" s="18"/>
      <c r="G1468" s="34"/>
      <c r="H1468" s="34"/>
    </row>
    <row r="1469" spans="6:8" ht="16.5">
      <c r="F1469" s="18"/>
      <c r="G1469" s="34"/>
      <c r="H1469" s="34"/>
    </row>
    <row r="1470" spans="6:8" ht="16.5">
      <c r="F1470" s="18"/>
      <c r="G1470" s="34"/>
      <c r="H1470" s="34"/>
    </row>
    <row r="1471" spans="6:8" ht="16.5">
      <c r="F1471" s="18"/>
      <c r="G1471" s="34"/>
      <c r="H1471" s="34"/>
    </row>
    <row r="1472" spans="6:8" ht="16.5">
      <c r="F1472" s="18"/>
      <c r="G1472" s="34"/>
      <c r="H1472" s="34"/>
    </row>
    <row r="1473" spans="6:8" ht="16.5">
      <c r="F1473" s="18"/>
      <c r="G1473" s="34"/>
      <c r="H1473" s="34"/>
    </row>
    <row r="1474" spans="6:8" ht="16.5">
      <c r="F1474" s="18"/>
      <c r="G1474" s="34"/>
      <c r="H1474" s="34"/>
    </row>
    <row r="1475" spans="6:8" ht="16.5">
      <c r="F1475" s="18"/>
      <c r="G1475" s="34"/>
      <c r="H1475" s="34"/>
    </row>
    <row r="1476" spans="6:8" ht="16.5">
      <c r="F1476" s="18"/>
      <c r="G1476" s="34"/>
      <c r="H1476" s="34"/>
    </row>
    <row r="1477" spans="6:8" ht="16.5">
      <c r="F1477" s="18"/>
      <c r="G1477" s="34"/>
      <c r="H1477" s="34"/>
    </row>
    <row r="1478" spans="6:8" ht="16.5">
      <c r="F1478" s="18"/>
      <c r="G1478" s="34"/>
      <c r="H1478" s="34"/>
    </row>
    <row r="1479" spans="6:8" ht="16.5">
      <c r="F1479" s="18"/>
      <c r="G1479" s="34"/>
      <c r="H1479" s="34"/>
    </row>
    <row r="1480" spans="6:8" ht="16.5">
      <c r="F1480" s="18"/>
      <c r="G1480" s="34"/>
      <c r="H1480" s="34"/>
    </row>
    <row r="1481" spans="6:8" ht="16.5">
      <c r="F1481" s="18"/>
      <c r="G1481" s="34"/>
      <c r="H1481" s="34"/>
    </row>
    <row r="1482" spans="6:8" ht="16.5">
      <c r="F1482" s="18"/>
      <c r="G1482" s="34"/>
      <c r="H1482" s="34"/>
    </row>
    <row r="1483" spans="6:8" ht="16.5">
      <c r="F1483" s="18"/>
      <c r="G1483" s="34"/>
      <c r="H1483" s="34"/>
    </row>
    <row r="1484" spans="6:8" ht="16.5">
      <c r="F1484" s="18"/>
      <c r="G1484" s="34"/>
      <c r="H1484" s="34"/>
    </row>
    <row r="1485" spans="6:8" ht="16.5">
      <c r="F1485" s="18"/>
      <c r="G1485" s="34"/>
      <c r="H1485" s="34"/>
    </row>
    <row r="1486" spans="6:8" ht="16.5">
      <c r="F1486" s="18"/>
      <c r="G1486" s="34"/>
      <c r="H1486" s="34"/>
    </row>
    <row r="1487" spans="6:8" ht="16.5">
      <c r="F1487" s="18"/>
      <c r="G1487" s="34"/>
      <c r="H1487" s="34"/>
    </row>
    <row r="1488" spans="6:8" ht="16.5">
      <c r="F1488" s="18"/>
      <c r="G1488" s="34"/>
      <c r="H1488" s="34"/>
    </row>
    <row r="1489" spans="6:8" ht="16.5">
      <c r="F1489" s="18"/>
      <c r="G1489" s="34"/>
      <c r="H1489" s="34"/>
    </row>
    <row r="1490" spans="6:8" ht="16.5">
      <c r="F1490" s="18"/>
      <c r="G1490" s="34"/>
      <c r="H1490" s="34"/>
    </row>
    <row r="1491" spans="6:8" ht="16.5">
      <c r="F1491" s="18"/>
      <c r="G1491" s="34"/>
      <c r="H1491" s="34"/>
    </row>
    <row r="1492" spans="6:8" ht="16.5">
      <c r="F1492" s="18"/>
      <c r="G1492" s="34"/>
      <c r="H1492" s="34"/>
    </row>
    <row r="1493" spans="6:8" ht="16.5">
      <c r="F1493" s="18"/>
      <c r="G1493" s="34"/>
      <c r="H1493" s="34"/>
    </row>
    <row r="1494" spans="6:8" ht="16.5">
      <c r="F1494" s="18"/>
      <c r="G1494" s="34"/>
      <c r="H1494" s="34"/>
    </row>
    <row r="1495" spans="6:8" ht="16.5">
      <c r="F1495" s="18"/>
      <c r="G1495" s="34"/>
      <c r="H1495" s="34"/>
    </row>
    <row r="1496" spans="6:8" ht="16.5">
      <c r="F1496" s="18"/>
      <c r="G1496" s="34"/>
      <c r="H1496" s="34"/>
    </row>
    <row r="1497" spans="6:8" ht="16.5">
      <c r="F1497" s="18"/>
      <c r="G1497" s="34"/>
      <c r="H1497" s="34"/>
    </row>
    <row r="1498" spans="6:8" ht="16.5">
      <c r="F1498" s="18"/>
      <c r="G1498" s="34"/>
      <c r="H1498" s="34"/>
    </row>
    <row r="1499" spans="6:8" ht="16.5">
      <c r="F1499" s="18"/>
      <c r="G1499" s="34"/>
      <c r="H1499" s="34"/>
    </row>
    <row r="1500" spans="6:8" ht="16.5">
      <c r="F1500" s="18"/>
      <c r="G1500" s="34"/>
      <c r="H1500" s="34"/>
    </row>
    <row r="1501" spans="6:8" ht="16.5">
      <c r="F1501" s="18"/>
      <c r="G1501" s="34"/>
      <c r="H1501" s="34"/>
    </row>
    <row r="1502" spans="6:8" ht="16.5">
      <c r="F1502" s="18"/>
      <c r="G1502" s="34"/>
      <c r="H1502" s="34"/>
    </row>
    <row r="1503" spans="6:8" ht="16.5">
      <c r="F1503" s="18"/>
      <c r="G1503" s="34"/>
      <c r="H1503" s="34"/>
    </row>
    <row r="1504" spans="6:8" ht="16.5">
      <c r="F1504" s="18"/>
      <c r="G1504" s="34"/>
      <c r="H1504" s="34"/>
    </row>
    <row r="1505" spans="6:8" ht="16.5">
      <c r="F1505" s="18"/>
      <c r="G1505" s="34"/>
      <c r="H1505" s="34"/>
    </row>
    <row r="1506" spans="6:8" ht="16.5">
      <c r="F1506" s="18"/>
      <c r="G1506" s="34"/>
      <c r="H1506" s="34"/>
    </row>
    <row r="1507" spans="6:8" ht="16.5">
      <c r="F1507" s="18"/>
      <c r="G1507" s="34"/>
      <c r="H1507" s="34"/>
    </row>
    <row r="1508" spans="6:8" ht="16.5">
      <c r="F1508" s="18"/>
      <c r="G1508" s="34"/>
      <c r="H1508" s="34"/>
    </row>
    <row r="1509" spans="6:8" ht="16.5">
      <c r="F1509" s="18"/>
      <c r="G1509" s="34"/>
      <c r="H1509" s="34"/>
    </row>
    <row r="1510" spans="6:8" ht="16.5">
      <c r="F1510" s="18"/>
      <c r="G1510" s="34"/>
      <c r="H1510" s="34"/>
    </row>
    <row r="1511" spans="6:8" ht="16.5">
      <c r="F1511" s="18"/>
      <c r="G1511" s="34"/>
      <c r="H1511" s="34"/>
    </row>
    <row r="1512" spans="6:8" ht="16.5">
      <c r="F1512" s="18"/>
      <c r="G1512" s="34"/>
      <c r="H1512" s="34"/>
    </row>
    <row r="1513" spans="6:8" ht="16.5">
      <c r="F1513" s="18"/>
      <c r="G1513" s="34"/>
      <c r="H1513" s="34"/>
    </row>
    <row r="1514" spans="6:8" ht="16.5">
      <c r="F1514" s="18"/>
      <c r="G1514" s="34"/>
      <c r="H1514" s="34"/>
    </row>
    <row r="1515" spans="6:8" ht="16.5">
      <c r="F1515" s="18"/>
      <c r="G1515" s="34"/>
      <c r="H1515" s="34"/>
    </row>
    <row r="1516" spans="6:8" ht="16.5">
      <c r="F1516" s="18"/>
      <c r="G1516" s="34"/>
      <c r="H1516" s="34"/>
    </row>
    <row r="1517" spans="6:8" ht="16.5">
      <c r="F1517" s="18"/>
      <c r="G1517" s="34"/>
      <c r="H1517" s="34"/>
    </row>
    <row r="1518" spans="6:8" ht="16.5">
      <c r="F1518" s="18"/>
      <c r="G1518" s="34"/>
      <c r="H1518" s="34"/>
    </row>
    <row r="1519" spans="6:8" ht="16.5">
      <c r="F1519" s="18"/>
      <c r="G1519" s="34"/>
      <c r="H1519" s="34"/>
    </row>
    <row r="1520" spans="6:8" ht="16.5">
      <c r="F1520" s="18"/>
      <c r="G1520" s="34"/>
      <c r="H1520" s="34"/>
    </row>
    <row r="1521" spans="6:8" ht="16.5">
      <c r="F1521" s="18"/>
      <c r="G1521" s="34"/>
      <c r="H1521" s="34"/>
    </row>
    <row r="1522" spans="6:8" ht="16.5">
      <c r="F1522" s="18"/>
      <c r="G1522" s="34"/>
      <c r="H1522" s="34"/>
    </row>
    <row r="1523" spans="6:8" ht="16.5">
      <c r="F1523" s="18"/>
      <c r="G1523" s="34"/>
      <c r="H1523" s="34"/>
    </row>
    <row r="1524" spans="6:8" ht="16.5">
      <c r="F1524" s="18"/>
      <c r="G1524" s="34"/>
      <c r="H1524" s="34"/>
    </row>
    <row r="1525" spans="6:8" ht="16.5">
      <c r="F1525" s="18"/>
      <c r="G1525" s="34"/>
      <c r="H1525" s="34"/>
    </row>
    <row r="1526" spans="6:8" ht="16.5">
      <c r="F1526" s="18"/>
      <c r="G1526" s="34"/>
      <c r="H1526" s="34"/>
    </row>
    <row r="1527" spans="6:8" ht="16.5">
      <c r="F1527" s="18"/>
      <c r="G1527" s="34"/>
      <c r="H1527" s="34"/>
    </row>
    <row r="1528" spans="6:8" ht="16.5">
      <c r="F1528" s="18"/>
      <c r="G1528" s="34"/>
      <c r="H1528" s="34"/>
    </row>
    <row r="1529" spans="6:8" ht="16.5">
      <c r="F1529" s="18"/>
      <c r="G1529" s="34"/>
      <c r="H1529" s="34"/>
    </row>
    <row r="1530" spans="6:8" ht="16.5">
      <c r="F1530" s="18"/>
      <c r="G1530" s="34"/>
      <c r="H1530" s="34"/>
    </row>
    <row r="1531" spans="6:8" ht="16.5">
      <c r="F1531" s="18"/>
      <c r="G1531" s="34"/>
      <c r="H1531" s="34"/>
    </row>
    <row r="1532" spans="6:8" ht="16.5">
      <c r="F1532" s="18"/>
      <c r="G1532" s="34"/>
      <c r="H1532" s="34"/>
    </row>
    <row r="1533" spans="6:8" ht="16.5">
      <c r="F1533" s="18"/>
      <c r="G1533" s="34"/>
      <c r="H1533" s="34"/>
    </row>
    <row r="1534" spans="6:8" ht="16.5">
      <c r="F1534" s="18"/>
      <c r="G1534" s="34"/>
      <c r="H1534" s="34"/>
    </row>
    <row r="1535" spans="6:8" ht="16.5">
      <c r="F1535" s="18"/>
      <c r="G1535" s="34"/>
      <c r="H1535" s="34"/>
    </row>
    <row r="1536" spans="6:8" ht="16.5">
      <c r="F1536" s="18"/>
      <c r="G1536" s="34"/>
      <c r="H1536" s="34"/>
    </row>
    <row r="1537" spans="6:8" ht="16.5">
      <c r="F1537" s="18"/>
      <c r="G1537" s="34"/>
      <c r="H1537" s="34"/>
    </row>
    <row r="1538" spans="6:8" ht="16.5">
      <c r="F1538" s="18"/>
      <c r="G1538" s="34"/>
      <c r="H1538" s="34"/>
    </row>
    <row r="1539" spans="6:8" ht="16.5">
      <c r="F1539" s="18"/>
      <c r="G1539" s="34"/>
      <c r="H1539" s="34"/>
    </row>
    <row r="1540" spans="6:8" ht="16.5">
      <c r="F1540" s="18"/>
      <c r="G1540" s="34"/>
      <c r="H1540" s="34"/>
    </row>
    <row r="1541" spans="6:8" ht="16.5">
      <c r="F1541" s="18"/>
      <c r="G1541" s="34"/>
      <c r="H1541" s="34"/>
    </row>
    <row r="1542" spans="6:8" ht="16.5">
      <c r="F1542" s="18"/>
      <c r="G1542" s="34"/>
      <c r="H1542" s="34"/>
    </row>
    <row r="1543" spans="6:8" ht="16.5">
      <c r="F1543" s="18"/>
      <c r="G1543" s="34"/>
      <c r="H1543" s="34"/>
    </row>
    <row r="1544" spans="6:8" ht="16.5">
      <c r="F1544" s="18"/>
      <c r="G1544" s="34"/>
      <c r="H1544" s="34"/>
    </row>
    <row r="1545" spans="6:8" ht="16.5">
      <c r="F1545" s="18"/>
      <c r="G1545" s="34"/>
      <c r="H1545" s="34"/>
    </row>
    <row r="1546" spans="6:8" ht="16.5">
      <c r="F1546" s="18"/>
      <c r="G1546" s="34"/>
      <c r="H1546" s="34"/>
    </row>
    <row r="1547" spans="6:8" ht="16.5">
      <c r="F1547" s="18"/>
      <c r="G1547" s="34"/>
      <c r="H1547" s="34"/>
    </row>
    <row r="1548" spans="6:8" ht="16.5">
      <c r="F1548" s="18"/>
      <c r="G1548" s="34"/>
      <c r="H1548" s="34"/>
    </row>
    <row r="1549" spans="6:8" ht="16.5">
      <c r="F1549" s="18"/>
      <c r="G1549" s="34"/>
      <c r="H1549" s="34"/>
    </row>
    <row r="1550" spans="6:8" ht="16.5">
      <c r="F1550" s="18"/>
      <c r="G1550" s="34"/>
      <c r="H1550" s="34"/>
    </row>
    <row r="1551" spans="6:8" ht="16.5">
      <c r="F1551" s="18"/>
      <c r="G1551" s="34"/>
      <c r="H1551" s="34"/>
    </row>
    <row r="1552" spans="6:8" ht="16.5">
      <c r="F1552" s="18"/>
      <c r="G1552" s="34"/>
      <c r="H1552" s="34"/>
    </row>
    <row r="1553" spans="6:8" ht="16.5">
      <c r="F1553" s="18"/>
      <c r="G1553" s="34"/>
      <c r="H1553" s="34"/>
    </row>
    <row r="1554" spans="6:8" ht="16.5">
      <c r="F1554" s="18"/>
      <c r="G1554" s="34"/>
      <c r="H1554" s="34"/>
    </row>
    <row r="1555" spans="6:8" ht="16.5">
      <c r="F1555" s="18"/>
      <c r="G1555" s="34"/>
      <c r="H1555" s="34"/>
    </row>
    <row r="1556" spans="6:8" ht="16.5">
      <c r="F1556" s="18"/>
      <c r="G1556" s="34"/>
      <c r="H1556" s="34"/>
    </row>
    <row r="1557" spans="6:8" ht="16.5">
      <c r="F1557" s="18"/>
      <c r="G1557" s="34"/>
      <c r="H1557" s="34"/>
    </row>
    <row r="1558" spans="6:8" ht="16.5">
      <c r="F1558" s="18"/>
      <c r="G1558" s="34"/>
      <c r="H1558" s="34"/>
    </row>
    <row r="1559" spans="6:8" ht="16.5">
      <c r="F1559" s="18"/>
      <c r="G1559" s="34"/>
      <c r="H1559" s="34"/>
    </row>
    <row r="1560" spans="6:8" ht="16.5">
      <c r="F1560" s="18"/>
      <c r="G1560" s="34"/>
      <c r="H1560" s="34"/>
    </row>
    <row r="1561" spans="6:8" ht="16.5">
      <c r="F1561" s="18"/>
      <c r="G1561" s="34"/>
      <c r="H1561" s="34"/>
    </row>
    <row r="1562" spans="6:8" ht="16.5">
      <c r="F1562" s="18"/>
      <c r="G1562" s="34"/>
      <c r="H1562" s="34"/>
    </row>
    <row r="1563" spans="6:8" ht="16.5">
      <c r="F1563" s="18"/>
      <c r="G1563" s="34"/>
      <c r="H1563" s="34"/>
    </row>
    <row r="1564" spans="6:8" ht="16.5">
      <c r="F1564" s="18"/>
      <c r="G1564" s="34"/>
      <c r="H1564" s="34"/>
    </row>
    <row r="1565" spans="6:8" ht="16.5">
      <c r="F1565" s="18"/>
      <c r="G1565" s="34"/>
      <c r="H1565" s="34"/>
    </row>
    <row r="1566" spans="6:8" ht="16.5">
      <c r="F1566" s="18"/>
      <c r="G1566" s="34"/>
      <c r="H1566" s="34"/>
    </row>
    <row r="1567" spans="6:8" ht="16.5">
      <c r="F1567" s="18"/>
      <c r="G1567" s="34"/>
      <c r="H1567" s="34"/>
    </row>
    <row r="1568" spans="6:8" ht="16.5">
      <c r="F1568" s="18"/>
      <c r="G1568" s="34"/>
      <c r="H1568" s="34"/>
    </row>
    <row r="1569" spans="6:8" ht="16.5">
      <c r="F1569" s="18"/>
      <c r="G1569" s="34"/>
      <c r="H1569" s="34"/>
    </row>
    <row r="1570" spans="6:8" ht="16.5">
      <c r="F1570" s="18"/>
      <c r="G1570" s="34"/>
      <c r="H1570" s="34"/>
    </row>
    <row r="1571" spans="6:8" ht="16.5">
      <c r="F1571" s="18"/>
      <c r="G1571" s="34"/>
      <c r="H1571" s="34"/>
    </row>
    <row r="1572" spans="6:8" ht="16.5">
      <c r="F1572" s="18"/>
      <c r="G1572" s="34"/>
      <c r="H1572" s="34"/>
    </row>
    <row r="1573" spans="6:8" ht="16.5">
      <c r="F1573" s="18"/>
      <c r="G1573" s="34"/>
      <c r="H1573" s="34"/>
    </row>
    <row r="1574" spans="6:8" ht="16.5">
      <c r="F1574" s="18"/>
      <c r="G1574" s="34"/>
      <c r="H1574" s="34"/>
    </row>
    <row r="1575" spans="6:8" ht="16.5">
      <c r="F1575" s="18"/>
      <c r="G1575" s="34"/>
      <c r="H1575" s="34"/>
    </row>
    <row r="1576" spans="6:8" ht="16.5">
      <c r="F1576" s="18"/>
      <c r="G1576" s="34"/>
      <c r="H1576" s="34"/>
    </row>
    <row r="1577" spans="6:8" ht="16.5">
      <c r="F1577" s="18"/>
      <c r="G1577" s="34"/>
      <c r="H1577" s="34"/>
    </row>
    <row r="1578" spans="6:8" ht="16.5">
      <c r="F1578" s="18"/>
      <c r="G1578" s="34"/>
      <c r="H1578" s="34"/>
    </row>
    <row r="1579" spans="6:8" ht="16.5">
      <c r="F1579" s="18"/>
      <c r="G1579" s="34"/>
      <c r="H1579" s="34"/>
    </row>
    <row r="1580" spans="6:8" ht="16.5">
      <c r="F1580" s="18"/>
      <c r="G1580" s="34"/>
      <c r="H1580" s="34"/>
    </row>
    <row r="1581" spans="6:8" ht="16.5">
      <c r="F1581" s="18"/>
      <c r="G1581" s="34"/>
      <c r="H1581" s="34"/>
    </row>
    <row r="1582" spans="6:8" ht="16.5">
      <c r="F1582" s="18"/>
      <c r="G1582" s="34"/>
      <c r="H1582" s="34"/>
    </row>
    <row r="1583" spans="6:8" ht="16.5">
      <c r="F1583" s="18"/>
      <c r="G1583" s="34"/>
      <c r="H1583" s="34"/>
    </row>
    <row r="1584" spans="6:8" ht="16.5">
      <c r="F1584" s="18"/>
      <c r="G1584" s="34"/>
      <c r="H1584" s="34"/>
    </row>
    <row r="1585" spans="6:8" ht="16.5">
      <c r="F1585" s="18"/>
      <c r="G1585" s="34"/>
      <c r="H1585" s="34"/>
    </row>
    <row r="1586" spans="6:8" ht="16.5">
      <c r="F1586" s="18"/>
      <c r="G1586" s="34"/>
      <c r="H1586" s="34"/>
    </row>
    <row r="1587" spans="6:8" ht="16.5">
      <c r="F1587" s="18"/>
      <c r="G1587" s="34"/>
      <c r="H1587" s="34"/>
    </row>
    <row r="1588" spans="6:8" ht="16.5">
      <c r="F1588" s="18"/>
      <c r="G1588" s="34"/>
      <c r="H1588" s="34"/>
    </row>
    <row r="1589" spans="6:8" ht="16.5">
      <c r="F1589" s="18"/>
      <c r="G1589" s="34"/>
      <c r="H1589" s="34"/>
    </row>
    <row r="1590" spans="6:8" ht="16.5">
      <c r="F1590" s="18"/>
      <c r="G1590" s="34"/>
      <c r="H1590" s="34"/>
    </row>
    <row r="1591" spans="6:8" ht="16.5">
      <c r="F1591" s="18"/>
      <c r="G1591" s="34"/>
      <c r="H1591" s="34"/>
    </row>
    <row r="1592" spans="6:8" ht="16.5">
      <c r="F1592" s="18"/>
      <c r="G1592" s="34"/>
      <c r="H1592" s="34"/>
    </row>
    <row r="1593" spans="6:8" ht="16.5">
      <c r="F1593" s="18"/>
      <c r="G1593" s="34"/>
      <c r="H1593" s="34"/>
    </row>
    <row r="1594" spans="6:8" ht="16.5">
      <c r="F1594" s="18"/>
      <c r="G1594" s="34"/>
      <c r="H1594" s="34"/>
    </row>
    <row r="1595" spans="6:8" ht="16.5">
      <c r="F1595" s="18"/>
      <c r="G1595" s="34"/>
      <c r="H1595" s="34"/>
    </row>
    <row r="1596" spans="6:8" ht="16.5">
      <c r="F1596" s="18"/>
      <c r="G1596" s="34"/>
      <c r="H1596" s="34"/>
    </row>
    <row r="1597" spans="6:8" ht="16.5">
      <c r="F1597" s="18"/>
      <c r="G1597" s="34"/>
      <c r="H1597" s="34"/>
    </row>
    <row r="1598" spans="6:8" ht="16.5">
      <c r="F1598" s="18"/>
      <c r="G1598" s="34"/>
      <c r="H1598" s="34"/>
    </row>
    <row r="1599" spans="6:8" ht="16.5">
      <c r="F1599" s="18"/>
      <c r="G1599" s="34"/>
      <c r="H1599" s="34"/>
    </row>
    <row r="1600" spans="6:8" ht="16.5">
      <c r="F1600" s="18"/>
      <c r="G1600" s="34"/>
      <c r="H1600" s="34"/>
    </row>
    <row r="1601" spans="6:8" ht="16.5">
      <c r="F1601" s="18"/>
      <c r="G1601" s="34"/>
      <c r="H1601" s="34"/>
    </row>
    <row r="1602" spans="6:8" ht="16.5">
      <c r="F1602" s="18"/>
      <c r="G1602" s="34"/>
      <c r="H1602" s="34"/>
    </row>
    <row r="1603" spans="6:8" ht="16.5">
      <c r="F1603" s="18"/>
      <c r="G1603" s="34"/>
      <c r="H1603" s="34"/>
    </row>
    <row r="1604" spans="6:8" ht="16.5">
      <c r="F1604" s="18"/>
      <c r="G1604" s="34"/>
      <c r="H1604" s="34"/>
    </row>
    <row r="1605" spans="6:8" ht="16.5">
      <c r="F1605" s="18"/>
      <c r="G1605" s="34"/>
      <c r="H1605" s="34"/>
    </row>
    <row r="1606" spans="6:8" ht="16.5">
      <c r="F1606" s="18"/>
      <c r="G1606" s="34"/>
      <c r="H1606" s="34"/>
    </row>
    <row r="1607" spans="6:8" ht="16.5">
      <c r="F1607" s="18"/>
      <c r="G1607" s="34"/>
      <c r="H1607" s="34"/>
    </row>
    <row r="1608" spans="6:8" ht="16.5">
      <c r="F1608" s="18"/>
      <c r="G1608" s="34"/>
      <c r="H1608" s="34"/>
    </row>
    <row r="1609" spans="6:8" ht="16.5">
      <c r="F1609" s="18"/>
      <c r="G1609" s="34"/>
      <c r="H1609" s="34"/>
    </row>
    <row r="1610" spans="6:8" ht="16.5">
      <c r="F1610" s="18"/>
      <c r="G1610" s="34"/>
      <c r="H1610" s="34"/>
    </row>
    <row r="1611" spans="6:8" ht="16.5">
      <c r="F1611" s="18"/>
      <c r="G1611" s="34"/>
      <c r="H1611" s="34"/>
    </row>
    <row r="1612" spans="6:8" ht="16.5">
      <c r="F1612" s="18"/>
      <c r="G1612" s="34"/>
      <c r="H1612" s="34"/>
    </row>
    <row r="1613" spans="6:8" ht="16.5">
      <c r="F1613" s="18"/>
      <c r="G1613" s="34"/>
      <c r="H1613" s="34"/>
    </row>
    <row r="1614" spans="6:8" ht="16.5">
      <c r="F1614" s="18"/>
      <c r="G1614" s="34"/>
      <c r="H1614" s="34"/>
    </row>
    <row r="1615" spans="6:8" ht="16.5">
      <c r="F1615" s="18"/>
      <c r="G1615" s="34"/>
      <c r="H1615" s="34"/>
    </row>
    <row r="1616" spans="6:8" ht="16.5">
      <c r="F1616" s="18"/>
      <c r="G1616" s="34"/>
      <c r="H1616" s="34"/>
    </row>
    <row r="1617" spans="6:8" ht="16.5">
      <c r="F1617" s="18"/>
      <c r="G1617" s="34"/>
      <c r="H1617" s="34"/>
    </row>
    <row r="1618" spans="6:8" ht="16.5">
      <c r="F1618" s="18"/>
      <c r="G1618" s="34"/>
      <c r="H1618" s="34"/>
    </row>
    <row r="1619" spans="6:8" ht="16.5">
      <c r="F1619" s="18"/>
      <c r="G1619" s="34"/>
      <c r="H1619" s="34"/>
    </row>
    <row r="1620" spans="6:8" ht="16.5">
      <c r="F1620" s="18"/>
      <c r="G1620" s="34"/>
      <c r="H1620" s="34"/>
    </row>
    <row r="1621" spans="6:8" ht="16.5">
      <c r="F1621" s="18"/>
      <c r="G1621" s="34"/>
      <c r="H1621" s="34"/>
    </row>
    <row r="1622" spans="6:8" ht="16.5">
      <c r="F1622" s="18"/>
      <c r="G1622" s="34"/>
      <c r="H1622" s="34"/>
    </row>
    <row r="1623" spans="6:8" ht="16.5">
      <c r="F1623" s="18"/>
      <c r="G1623" s="34"/>
      <c r="H1623" s="34"/>
    </row>
    <row r="1624" spans="6:8" ht="16.5">
      <c r="F1624" s="18"/>
      <c r="G1624" s="34"/>
      <c r="H1624" s="34"/>
    </row>
    <row r="1625" spans="6:8" ht="16.5">
      <c r="F1625" s="18"/>
      <c r="G1625" s="34"/>
      <c r="H1625" s="34"/>
    </row>
    <row r="1626" spans="6:8" ht="16.5">
      <c r="F1626" s="18"/>
      <c r="G1626" s="34"/>
      <c r="H1626" s="34"/>
    </row>
    <row r="1627" spans="6:8" ht="16.5">
      <c r="F1627" s="18"/>
      <c r="G1627" s="34"/>
      <c r="H1627" s="34"/>
    </row>
    <row r="1628" spans="6:8" ht="16.5">
      <c r="F1628" s="18"/>
      <c r="G1628" s="34"/>
      <c r="H1628" s="34"/>
    </row>
    <row r="1629" spans="6:8" ht="16.5">
      <c r="F1629" s="18"/>
      <c r="G1629" s="34"/>
      <c r="H1629" s="34"/>
    </row>
    <row r="1630" spans="6:8" ht="16.5">
      <c r="F1630" s="18"/>
      <c r="G1630" s="34"/>
      <c r="H1630" s="34"/>
    </row>
    <row r="1631" spans="6:8" ht="16.5">
      <c r="F1631" s="18"/>
      <c r="G1631" s="34"/>
      <c r="H1631" s="34"/>
    </row>
    <row r="1632" spans="6:8" ht="16.5">
      <c r="F1632" s="18"/>
      <c r="G1632" s="34"/>
      <c r="H1632" s="34"/>
    </row>
    <row r="1633" spans="6:8" ht="16.5">
      <c r="F1633" s="18"/>
      <c r="G1633" s="34"/>
      <c r="H1633" s="34"/>
    </row>
    <row r="1634" spans="6:8" ht="16.5">
      <c r="F1634" s="18"/>
      <c r="G1634" s="34"/>
      <c r="H1634" s="34"/>
    </row>
    <row r="1635" spans="6:8" ht="16.5">
      <c r="F1635" s="18"/>
      <c r="G1635" s="34"/>
      <c r="H1635" s="34"/>
    </row>
    <row r="1636" spans="6:8" ht="16.5">
      <c r="F1636" s="18"/>
      <c r="G1636" s="34"/>
      <c r="H1636" s="34"/>
    </row>
    <row r="1637" spans="6:8" ht="16.5">
      <c r="F1637" s="18"/>
      <c r="G1637" s="34"/>
      <c r="H1637" s="34"/>
    </row>
    <row r="1638" spans="6:8" ht="16.5">
      <c r="F1638" s="18"/>
      <c r="G1638" s="34"/>
      <c r="H1638" s="34"/>
    </row>
    <row r="1639" spans="6:8" ht="16.5">
      <c r="F1639" s="18"/>
      <c r="G1639" s="34"/>
      <c r="H1639" s="34"/>
    </row>
    <row r="1640" spans="6:8" ht="16.5">
      <c r="F1640" s="18"/>
      <c r="G1640" s="34"/>
      <c r="H1640" s="34"/>
    </row>
    <row r="1641" spans="6:8" ht="16.5">
      <c r="F1641" s="18"/>
      <c r="G1641" s="34"/>
      <c r="H1641" s="34"/>
    </row>
    <row r="1642" spans="6:8" ht="16.5">
      <c r="F1642" s="18"/>
      <c r="G1642" s="34"/>
      <c r="H1642" s="34"/>
    </row>
    <row r="1643" spans="6:8" ht="16.5">
      <c r="F1643" s="18"/>
      <c r="G1643" s="34"/>
      <c r="H1643" s="34"/>
    </row>
    <row r="1644" spans="6:8" ht="16.5">
      <c r="F1644" s="18"/>
      <c r="G1644" s="34"/>
      <c r="H1644" s="34"/>
    </row>
    <row r="1645" spans="6:8" ht="16.5">
      <c r="F1645" s="18"/>
      <c r="G1645" s="34"/>
      <c r="H1645" s="34"/>
    </row>
    <row r="1646" spans="6:8" ht="16.5">
      <c r="F1646" s="18"/>
      <c r="G1646" s="34"/>
      <c r="H1646" s="34"/>
    </row>
    <row r="1647" spans="6:8" ht="16.5">
      <c r="F1647" s="18"/>
      <c r="G1647" s="34"/>
      <c r="H1647" s="34"/>
    </row>
    <row r="1648" spans="6:8" ht="16.5">
      <c r="F1648" s="18"/>
      <c r="G1648" s="34"/>
      <c r="H1648" s="34"/>
    </row>
    <row r="1649" spans="6:8" ht="16.5">
      <c r="F1649" s="18"/>
      <c r="G1649" s="34"/>
      <c r="H1649" s="34"/>
    </row>
    <row r="1650" spans="6:8" ht="16.5">
      <c r="F1650" s="18"/>
      <c r="G1650" s="34"/>
      <c r="H1650" s="34"/>
    </row>
    <row r="1651" spans="6:8" ht="16.5">
      <c r="F1651" s="18"/>
      <c r="G1651" s="34"/>
      <c r="H1651" s="34"/>
    </row>
    <row r="1652" spans="6:8" ht="16.5">
      <c r="F1652" s="18"/>
      <c r="G1652" s="34"/>
      <c r="H1652" s="34"/>
    </row>
    <row r="1653" spans="6:8" ht="16.5">
      <c r="F1653" s="18"/>
      <c r="G1653" s="34"/>
      <c r="H1653" s="34"/>
    </row>
    <row r="1654" spans="6:8" ht="16.5">
      <c r="F1654" s="18"/>
      <c r="G1654" s="34"/>
      <c r="H1654" s="34"/>
    </row>
    <row r="1655" spans="6:8" ht="16.5">
      <c r="F1655" s="18"/>
      <c r="G1655" s="34"/>
      <c r="H1655" s="34"/>
    </row>
    <row r="1656" spans="6:8" ht="16.5">
      <c r="F1656" s="18"/>
      <c r="G1656" s="34"/>
      <c r="H1656" s="34"/>
    </row>
    <row r="1657" spans="6:8" ht="16.5">
      <c r="F1657" s="18"/>
      <c r="G1657" s="34"/>
      <c r="H1657" s="34"/>
    </row>
    <row r="1658" spans="6:8" ht="16.5">
      <c r="F1658" s="18"/>
      <c r="G1658" s="34"/>
      <c r="H1658" s="34"/>
    </row>
    <row r="1659" spans="6:8" ht="16.5">
      <c r="F1659" s="18"/>
      <c r="G1659" s="34"/>
      <c r="H1659" s="34"/>
    </row>
    <row r="1660" spans="6:8" ht="16.5">
      <c r="F1660" s="18"/>
      <c r="G1660" s="34"/>
      <c r="H1660" s="34"/>
    </row>
    <row r="1661" spans="6:8" ht="16.5">
      <c r="F1661" s="18"/>
      <c r="G1661" s="34"/>
      <c r="H1661" s="34"/>
    </row>
    <row r="1662" spans="6:8" ht="16.5">
      <c r="F1662" s="18"/>
      <c r="G1662" s="34"/>
      <c r="H1662" s="34"/>
    </row>
    <row r="1663" spans="6:8" ht="16.5">
      <c r="F1663" s="18"/>
      <c r="G1663" s="34"/>
      <c r="H1663" s="34"/>
    </row>
    <row r="1664" spans="6:8" ht="16.5">
      <c r="F1664" s="18"/>
      <c r="G1664" s="34"/>
      <c r="H1664" s="34"/>
    </row>
    <row r="1665" spans="6:8" ht="16.5">
      <c r="F1665" s="18"/>
      <c r="G1665" s="34"/>
      <c r="H1665" s="34"/>
    </row>
    <row r="1666" spans="6:8" ht="16.5">
      <c r="F1666" s="18"/>
      <c r="G1666" s="34"/>
      <c r="H1666" s="34"/>
    </row>
    <row r="1667" spans="6:8" ht="16.5">
      <c r="F1667" s="18"/>
      <c r="G1667" s="34"/>
      <c r="H1667" s="34"/>
    </row>
    <row r="1668" spans="6:8" ht="16.5">
      <c r="F1668" s="18"/>
      <c r="G1668" s="34"/>
      <c r="H1668" s="34"/>
    </row>
    <row r="1669" spans="6:8" ht="16.5">
      <c r="F1669" s="18"/>
      <c r="G1669" s="34"/>
      <c r="H1669" s="34"/>
    </row>
    <row r="1670" spans="6:8" ht="16.5">
      <c r="F1670" s="18"/>
      <c r="G1670" s="34"/>
      <c r="H1670" s="34"/>
    </row>
    <row r="1671" spans="6:8" ht="16.5">
      <c r="F1671" s="18"/>
      <c r="G1671" s="34"/>
      <c r="H1671" s="34"/>
    </row>
    <row r="1672" spans="6:8" ht="16.5">
      <c r="F1672" s="18"/>
      <c r="G1672" s="34"/>
      <c r="H1672" s="34"/>
    </row>
    <row r="1673" spans="6:8" ht="16.5">
      <c r="F1673" s="18"/>
      <c r="G1673" s="34"/>
      <c r="H1673" s="34"/>
    </row>
    <row r="1674" spans="6:8" ht="16.5">
      <c r="F1674" s="18"/>
      <c r="G1674" s="34"/>
      <c r="H1674" s="34"/>
    </row>
    <row r="1675" spans="6:8" ht="16.5">
      <c r="F1675" s="18"/>
      <c r="G1675" s="34"/>
      <c r="H1675" s="34"/>
    </row>
    <row r="1676" spans="6:8" ht="16.5">
      <c r="F1676" s="18"/>
      <c r="G1676" s="34"/>
      <c r="H1676" s="34"/>
    </row>
    <row r="1677" spans="6:8" ht="16.5">
      <c r="F1677" s="18"/>
      <c r="G1677" s="34"/>
      <c r="H1677" s="34"/>
    </row>
    <row r="1678" spans="6:8" ht="16.5">
      <c r="F1678" s="18"/>
      <c r="G1678" s="34"/>
      <c r="H1678" s="34"/>
    </row>
    <row r="1679" spans="6:8" ht="16.5">
      <c r="F1679" s="18"/>
      <c r="G1679" s="34"/>
      <c r="H1679" s="34"/>
    </row>
    <row r="1680" spans="6:8" ht="16.5">
      <c r="F1680" s="18"/>
      <c r="G1680" s="34"/>
      <c r="H1680" s="34"/>
    </row>
    <row r="1681" spans="6:8" ht="16.5">
      <c r="F1681" s="18"/>
      <c r="G1681" s="34"/>
      <c r="H1681" s="34"/>
    </row>
    <row r="1682" spans="6:8" ht="16.5">
      <c r="F1682" s="18"/>
      <c r="G1682" s="34"/>
      <c r="H1682" s="34"/>
    </row>
    <row r="1683" spans="6:8" ht="16.5">
      <c r="F1683" s="18"/>
      <c r="G1683" s="34"/>
      <c r="H1683" s="34"/>
    </row>
    <row r="1684" spans="6:8" ht="16.5">
      <c r="F1684" s="18"/>
      <c r="G1684" s="34"/>
      <c r="H1684" s="34"/>
    </row>
    <row r="1685" spans="6:8" ht="16.5">
      <c r="F1685" s="18"/>
      <c r="G1685" s="34"/>
      <c r="H1685" s="34"/>
    </row>
    <row r="1686" spans="6:8" ht="16.5">
      <c r="F1686" s="18"/>
      <c r="G1686" s="34"/>
      <c r="H1686" s="34"/>
    </row>
    <row r="1687" spans="6:8" ht="16.5">
      <c r="F1687" s="18"/>
      <c r="G1687" s="34"/>
      <c r="H1687" s="34"/>
    </row>
    <row r="1688" spans="6:8" ht="16.5">
      <c r="F1688" s="18"/>
      <c r="G1688" s="34"/>
      <c r="H1688" s="34"/>
    </row>
    <row r="1689" spans="6:8" ht="16.5">
      <c r="F1689" s="18"/>
      <c r="G1689" s="34"/>
      <c r="H1689" s="34"/>
    </row>
    <row r="1690" spans="6:8" ht="16.5">
      <c r="F1690" s="18"/>
      <c r="G1690" s="34"/>
      <c r="H1690" s="34"/>
    </row>
    <row r="1691" spans="6:8" ht="16.5">
      <c r="F1691" s="18"/>
      <c r="G1691" s="34"/>
      <c r="H1691" s="34"/>
    </row>
    <row r="1692" spans="6:8" ht="16.5">
      <c r="F1692" s="18"/>
      <c r="G1692" s="34"/>
      <c r="H1692" s="34"/>
    </row>
    <row r="1693" spans="6:8" ht="16.5">
      <c r="F1693" s="18"/>
      <c r="G1693" s="34"/>
      <c r="H1693" s="34"/>
    </row>
    <row r="1694" spans="6:8" ht="16.5">
      <c r="F1694" s="18"/>
      <c r="G1694" s="34"/>
      <c r="H1694" s="34"/>
    </row>
    <row r="1695" spans="6:8" ht="16.5">
      <c r="F1695" s="18"/>
      <c r="G1695" s="34"/>
      <c r="H1695" s="34"/>
    </row>
    <row r="1696" spans="6:8" ht="16.5">
      <c r="F1696" s="18"/>
      <c r="G1696" s="34"/>
      <c r="H1696" s="34"/>
    </row>
    <row r="1697" spans="6:8" ht="16.5">
      <c r="F1697" s="18"/>
      <c r="G1697" s="34"/>
      <c r="H1697" s="34"/>
    </row>
    <row r="1698" spans="6:8" ht="16.5">
      <c r="F1698" s="18"/>
      <c r="G1698" s="34"/>
      <c r="H1698" s="34"/>
    </row>
    <row r="1699" spans="6:8" ht="16.5">
      <c r="F1699" s="18"/>
      <c r="G1699" s="34"/>
      <c r="H1699" s="34"/>
    </row>
    <row r="1700" spans="6:8" ht="16.5">
      <c r="F1700" s="18"/>
      <c r="G1700" s="34"/>
      <c r="H1700" s="34"/>
    </row>
    <row r="1701" spans="6:8" ht="16.5">
      <c r="F1701" s="18"/>
      <c r="G1701" s="34"/>
      <c r="H1701" s="34"/>
    </row>
    <row r="1702" spans="6:8" ht="16.5">
      <c r="F1702" s="18"/>
      <c r="G1702" s="34"/>
      <c r="H1702" s="34"/>
    </row>
    <row r="1703" spans="6:8" ht="16.5">
      <c r="F1703" s="18"/>
      <c r="G1703" s="34"/>
      <c r="H1703" s="34"/>
    </row>
    <row r="1704" spans="6:8" ht="16.5">
      <c r="F1704" s="18"/>
      <c r="G1704" s="34"/>
      <c r="H1704" s="34"/>
    </row>
    <row r="1705" spans="6:8" ht="16.5">
      <c r="F1705" s="18"/>
      <c r="G1705" s="34"/>
      <c r="H1705" s="34"/>
    </row>
    <row r="1706" spans="6:8" ht="16.5">
      <c r="F1706" s="18"/>
      <c r="G1706" s="34"/>
      <c r="H1706" s="34"/>
    </row>
    <row r="1707" spans="6:8" ht="16.5">
      <c r="F1707" s="18"/>
      <c r="G1707" s="34"/>
      <c r="H1707" s="34"/>
    </row>
    <row r="1708" spans="6:8" ht="16.5">
      <c r="F1708" s="18"/>
      <c r="G1708" s="34"/>
      <c r="H1708" s="34"/>
    </row>
    <row r="1709" spans="6:8" ht="16.5">
      <c r="F1709" s="18"/>
      <c r="G1709" s="34"/>
      <c r="H1709" s="34"/>
    </row>
    <row r="1710" spans="6:8" ht="16.5">
      <c r="F1710" s="18"/>
      <c r="G1710" s="34"/>
      <c r="H1710" s="34"/>
    </row>
    <row r="1711" spans="6:8" ht="16.5">
      <c r="F1711" s="18"/>
      <c r="G1711" s="34"/>
      <c r="H1711" s="34"/>
    </row>
    <row r="1712" spans="6:8" ht="16.5">
      <c r="F1712" s="18"/>
      <c r="G1712" s="34"/>
      <c r="H1712" s="34"/>
    </row>
    <row r="1713" spans="6:8" ht="16.5">
      <c r="F1713" s="18"/>
      <c r="G1713" s="34"/>
      <c r="H1713" s="34"/>
    </row>
    <row r="1714" spans="6:8" ht="16.5">
      <c r="F1714" s="18"/>
      <c r="G1714" s="34"/>
      <c r="H1714" s="34"/>
    </row>
    <row r="1715" spans="6:8" ht="16.5">
      <c r="F1715" s="18"/>
      <c r="G1715" s="34"/>
      <c r="H1715" s="34"/>
    </row>
    <row r="1716" spans="6:8" ht="16.5">
      <c r="F1716" s="18"/>
      <c r="G1716" s="34"/>
      <c r="H1716" s="34"/>
    </row>
    <row r="1717" spans="6:8" ht="16.5">
      <c r="F1717" s="18"/>
      <c r="G1717" s="34"/>
      <c r="H1717" s="34"/>
    </row>
    <row r="1718" spans="6:8" ht="16.5">
      <c r="F1718" s="18"/>
      <c r="G1718" s="34"/>
      <c r="H1718" s="34"/>
    </row>
    <row r="1719" spans="6:8" ht="16.5">
      <c r="F1719" s="18"/>
      <c r="G1719" s="34"/>
      <c r="H1719" s="34"/>
    </row>
    <row r="1720" spans="6:8" ht="16.5">
      <c r="F1720" s="18"/>
      <c r="G1720" s="34"/>
      <c r="H1720" s="34"/>
    </row>
    <row r="1721" spans="6:8" ht="16.5">
      <c r="F1721" s="18"/>
      <c r="G1721" s="34"/>
      <c r="H1721" s="34"/>
    </row>
    <row r="1722" spans="6:8" ht="16.5">
      <c r="F1722" s="18"/>
      <c r="G1722" s="34"/>
      <c r="H1722" s="34"/>
    </row>
    <row r="1723" spans="6:8" ht="16.5">
      <c r="F1723" s="18"/>
      <c r="G1723" s="34"/>
      <c r="H1723" s="34"/>
    </row>
    <row r="1724" spans="6:8" ht="16.5">
      <c r="F1724" s="18"/>
      <c r="G1724" s="34"/>
      <c r="H1724" s="34"/>
    </row>
    <row r="1725" spans="6:8" ht="16.5">
      <c r="F1725" s="18"/>
      <c r="G1725" s="34"/>
      <c r="H1725" s="34"/>
    </row>
    <row r="1726" spans="6:8" ht="16.5">
      <c r="F1726" s="18"/>
      <c r="G1726" s="34"/>
      <c r="H1726" s="34"/>
    </row>
    <row r="1727" spans="6:8" ht="16.5">
      <c r="F1727" s="18"/>
      <c r="G1727" s="34"/>
      <c r="H1727" s="34"/>
    </row>
    <row r="1728" spans="6:8" ht="16.5">
      <c r="F1728" s="18"/>
      <c r="G1728" s="34"/>
      <c r="H1728" s="34"/>
    </row>
    <row r="1729" spans="6:8" ht="16.5">
      <c r="F1729" s="18"/>
      <c r="G1729" s="34"/>
      <c r="H1729" s="34"/>
    </row>
    <row r="1730" spans="6:8" ht="16.5">
      <c r="F1730" s="18"/>
      <c r="G1730" s="34"/>
      <c r="H1730" s="34"/>
    </row>
    <row r="1731" spans="6:8" ht="16.5">
      <c r="F1731" s="18"/>
      <c r="G1731" s="34"/>
      <c r="H1731" s="34"/>
    </row>
    <row r="1732" spans="6:8" ht="16.5">
      <c r="F1732" s="18"/>
      <c r="G1732" s="34"/>
      <c r="H1732" s="34"/>
    </row>
    <row r="1733" spans="6:8" ht="16.5">
      <c r="F1733" s="18"/>
      <c r="G1733" s="34"/>
      <c r="H1733" s="34"/>
    </row>
    <row r="1734" spans="6:8" ht="16.5">
      <c r="F1734" s="18"/>
      <c r="G1734" s="34"/>
      <c r="H1734" s="34"/>
    </row>
    <row r="1735" spans="6:8" ht="16.5">
      <c r="F1735" s="18"/>
      <c r="G1735" s="34"/>
      <c r="H1735" s="34"/>
    </row>
    <row r="1736" spans="6:8" ht="16.5">
      <c r="F1736" s="18"/>
      <c r="G1736" s="34"/>
      <c r="H1736" s="34"/>
    </row>
    <row r="1737" spans="6:8" ht="16.5">
      <c r="F1737" s="18"/>
      <c r="G1737" s="34"/>
      <c r="H1737" s="34"/>
    </row>
    <row r="1738" spans="6:8" ht="16.5">
      <c r="F1738" s="18"/>
      <c r="G1738" s="34"/>
      <c r="H1738" s="34"/>
    </row>
    <row r="1739" spans="6:8" ht="16.5">
      <c r="F1739" s="18"/>
      <c r="G1739" s="34"/>
      <c r="H1739" s="34"/>
    </row>
    <row r="1740" spans="6:8" ht="16.5">
      <c r="F1740" s="18"/>
      <c r="G1740" s="34"/>
      <c r="H1740" s="34"/>
    </row>
    <row r="1741" spans="6:8" ht="16.5">
      <c r="F1741" s="18"/>
      <c r="G1741" s="34"/>
      <c r="H1741" s="34"/>
    </row>
    <row r="1742" spans="6:8" ht="16.5">
      <c r="F1742" s="18"/>
      <c r="G1742" s="34"/>
      <c r="H1742" s="34"/>
    </row>
    <row r="1743" spans="6:8" ht="16.5">
      <c r="F1743" s="18"/>
      <c r="G1743" s="34"/>
      <c r="H1743" s="34"/>
    </row>
    <row r="1744" spans="6:8" ht="16.5">
      <c r="F1744" s="18"/>
      <c r="G1744" s="34"/>
      <c r="H1744" s="34"/>
    </row>
    <row r="1745" spans="6:8" ht="16.5">
      <c r="F1745" s="18"/>
      <c r="G1745" s="34"/>
      <c r="H1745" s="34"/>
    </row>
    <row r="1746" spans="6:8" ht="16.5">
      <c r="F1746" s="18"/>
      <c r="G1746" s="34"/>
      <c r="H1746" s="34"/>
    </row>
    <row r="1747" spans="6:8" ht="16.5">
      <c r="F1747" s="18"/>
      <c r="G1747" s="34"/>
      <c r="H1747" s="34"/>
    </row>
    <row r="1748" spans="6:8" ht="16.5">
      <c r="F1748" s="18"/>
      <c r="G1748" s="34"/>
      <c r="H1748" s="34"/>
    </row>
    <row r="1749" spans="6:8" ht="16.5">
      <c r="F1749" s="18"/>
      <c r="G1749" s="34"/>
      <c r="H1749" s="34"/>
    </row>
    <row r="1750" spans="6:8" ht="16.5">
      <c r="F1750" s="18"/>
      <c r="G1750" s="34"/>
      <c r="H1750" s="34"/>
    </row>
    <row r="1751" spans="6:8" ht="16.5">
      <c r="F1751" s="18"/>
      <c r="G1751" s="34"/>
      <c r="H1751" s="34"/>
    </row>
    <row r="1752" spans="6:8" ht="16.5">
      <c r="F1752" s="18"/>
      <c r="G1752" s="34"/>
      <c r="H1752" s="34"/>
    </row>
    <row r="1753" spans="6:8" ht="16.5">
      <c r="F1753" s="18"/>
      <c r="G1753" s="34"/>
      <c r="H1753" s="34"/>
    </row>
    <row r="1754" spans="6:8" ht="16.5">
      <c r="F1754" s="18"/>
      <c r="G1754" s="34"/>
      <c r="H1754" s="34"/>
    </row>
    <row r="1755" spans="6:8" ht="16.5">
      <c r="F1755" s="18"/>
      <c r="G1755" s="34"/>
      <c r="H1755" s="34"/>
    </row>
    <row r="1756" spans="6:8" ht="16.5">
      <c r="F1756" s="18"/>
      <c r="G1756" s="34"/>
      <c r="H1756" s="34"/>
    </row>
    <row r="1757" spans="6:8" ht="16.5">
      <c r="F1757" s="18"/>
      <c r="G1757" s="34"/>
      <c r="H1757" s="34"/>
    </row>
    <row r="1758" spans="6:8" ht="16.5">
      <c r="F1758" s="18"/>
      <c r="G1758" s="34"/>
      <c r="H1758" s="34"/>
    </row>
    <row r="1759" spans="6:8" ht="16.5">
      <c r="F1759" s="18"/>
      <c r="G1759" s="34"/>
      <c r="H1759" s="34"/>
    </row>
    <row r="1760" spans="6:8" ht="16.5">
      <c r="F1760" s="18"/>
      <c r="G1760" s="34"/>
      <c r="H1760" s="34"/>
    </row>
    <row r="1761" spans="6:8" ht="16.5">
      <c r="F1761" s="18"/>
      <c r="G1761" s="34"/>
      <c r="H1761" s="34"/>
    </row>
    <row r="1762" spans="6:8" ht="16.5">
      <c r="F1762" s="18"/>
      <c r="G1762" s="34"/>
      <c r="H1762" s="34"/>
    </row>
    <row r="1763" spans="6:8" ht="16.5">
      <c r="F1763" s="18"/>
      <c r="G1763" s="34"/>
      <c r="H1763" s="34"/>
    </row>
    <row r="1764" spans="6:8" ht="16.5">
      <c r="F1764" s="18"/>
      <c r="G1764" s="34"/>
      <c r="H1764" s="34"/>
    </row>
    <row r="1765" spans="6:8" ht="16.5">
      <c r="F1765" s="18"/>
      <c r="G1765" s="34"/>
      <c r="H1765" s="34"/>
    </row>
    <row r="1766" spans="6:8" ht="16.5">
      <c r="F1766" s="18"/>
      <c r="G1766" s="34"/>
      <c r="H1766" s="34"/>
    </row>
    <row r="1767" spans="6:8" ht="16.5">
      <c r="F1767" s="18"/>
      <c r="G1767" s="34"/>
      <c r="H1767" s="34"/>
    </row>
    <row r="1768" spans="6:8" ht="16.5">
      <c r="F1768" s="18"/>
      <c r="G1768" s="34"/>
      <c r="H1768" s="34"/>
    </row>
    <row r="1769" spans="6:8" ht="16.5">
      <c r="F1769" s="18"/>
      <c r="G1769" s="34"/>
      <c r="H1769" s="34"/>
    </row>
    <row r="1770" spans="6:8" ht="16.5">
      <c r="F1770" s="18"/>
      <c r="G1770" s="34"/>
      <c r="H1770" s="34"/>
    </row>
    <row r="1771" spans="6:8" ht="16.5">
      <c r="F1771" s="18"/>
      <c r="G1771" s="34"/>
      <c r="H1771" s="34"/>
    </row>
    <row r="1772" spans="6:8" ht="16.5">
      <c r="F1772" s="18"/>
      <c r="G1772" s="34"/>
      <c r="H1772" s="34"/>
    </row>
    <row r="1773" spans="6:8" ht="16.5">
      <c r="F1773" s="18"/>
      <c r="G1773" s="34"/>
      <c r="H1773" s="34"/>
    </row>
    <row r="1774" spans="6:8" ht="16.5">
      <c r="F1774" s="18"/>
      <c r="G1774" s="34"/>
      <c r="H1774" s="34"/>
    </row>
    <row r="1775" spans="6:8" ht="16.5">
      <c r="F1775" s="18"/>
      <c r="G1775" s="34"/>
      <c r="H1775" s="34"/>
    </row>
    <row r="1776" spans="6:8" ht="16.5">
      <c r="F1776" s="18"/>
      <c r="G1776" s="34"/>
      <c r="H1776" s="34"/>
    </row>
    <row r="1777" spans="6:8" ht="16.5">
      <c r="F1777" s="18"/>
      <c r="G1777" s="34"/>
      <c r="H1777" s="34"/>
    </row>
    <row r="1778" spans="6:8" ht="16.5">
      <c r="F1778" s="18"/>
      <c r="G1778" s="34"/>
      <c r="H1778" s="34"/>
    </row>
    <row r="1779" spans="6:8" ht="16.5">
      <c r="F1779" s="18"/>
      <c r="G1779" s="34"/>
      <c r="H1779" s="34"/>
    </row>
    <row r="1780" spans="6:8" ht="16.5">
      <c r="F1780" s="18"/>
      <c r="G1780" s="34"/>
      <c r="H1780" s="34"/>
    </row>
    <row r="1781" spans="6:8" ht="16.5">
      <c r="F1781" s="18"/>
      <c r="G1781" s="34"/>
      <c r="H1781" s="34"/>
    </row>
    <row r="1782" spans="6:8" ht="16.5">
      <c r="F1782" s="18"/>
      <c r="G1782" s="34"/>
      <c r="H1782" s="34"/>
    </row>
    <row r="1783" spans="6:8" ht="16.5">
      <c r="F1783" s="18"/>
      <c r="G1783" s="34"/>
      <c r="H1783" s="34"/>
    </row>
    <row r="1784" spans="6:8" ht="16.5">
      <c r="F1784" s="18"/>
      <c r="G1784" s="34"/>
      <c r="H1784" s="34"/>
    </row>
    <row r="1785" spans="6:8" ht="16.5">
      <c r="F1785" s="18"/>
      <c r="G1785" s="34"/>
      <c r="H1785" s="34"/>
    </row>
    <row r="1786" spans="6:8" ht="16.5">
      <c r="F1786" s="18"/>
      <c r="G1786" s="34"/>
      <c r="H1786" s="34"/>
    </row>
    <row r="1787" spans="6:8" ht="16.5">
      <c r="F1787" s="18"/>
      <c r="G1787" s="34"/>
      <c r="H1787" s="34"/>
    </row>
    <row r="1788" spans="6:8" ht="16.5">
      <c r="F1788" s="18"/>
      <c r="G1788" s="34"/>
      <c r="H1788" s="34"/>
    </row>
    <row r="1789" spans="6:8" ht="16.5">
      <c r="F1789" s="18"/>
      <c r="G1789" s="34"/>
      <c r="H1789" s="34"/>
    </row>
    <row r="1790" spans="6:8" ht="16.5">
      <c r="F1790" s="18"/>
      <c r="G1790" s="34"/>
      <c r="H1790" s="34"/>
    </row>
    <row r="1791" spans="6:8" ht="16.5">
      <c r="F1791" s="18"/>
      <c r="G1791" s="34"/>
      <c r="H1791" s="34"/>
    </row>
    <row r="1792" spans="6:8" ht="16.5">
      <c r="F1792" s="18"/>
      <c r="G1792" s="34"/>
      <c r="H1792" s="34"/>
    </row>
    <row r="1793" spans="6:8" ht="16.5">
      <c r="F1793" s="18"/>
      <c r="G1793" s="34"/>
      <c r="H1793" s="34"/>
    </row>
    <row r="1794" spans="6:8" ht="16.5">
      <c r="F1794" s="18"/>
      <c r="G1794" s="34"/>
      <c r="H1794" s="34"/>
    </row>
    <row r="1795" spans="6:8" ht="16.5">
      <c r="F1795" s="18"/>
      <c r="G1795" s="34"/>
      <c r="H1795" s="34"/>
    </row>
    <row r="1796" spans="6:8" ht="16.5">
      <c r="F1796" s="18"/>
      <c r="G1796" s="34"/>
      <c r="H1796" s="34"/>
    </row>
    <row r="1797" spans="6:8" ht="16.5">
      <c r="F1797" s="18"/>
      <c r="G1797" s="34"/>
      <c r="H1797" s="34"/>
    </row>
    <row r="1798" spans="6:8" ht="16.5">
      <c r="F1798" s="18"/>
      <c r="G1798" s="34"/>
      <c r="H1798" s="34"/>
    </row>
    <row r="1799" spans="6:8" ht="16.5">
      <c r="F1799" s="18"/>
      <c r="G1799" s="34"/>
      <c r="H1799" s="34"/>
    </row>
    <row r="1800" spans="6:8" ht="16.5">
      <c r="F1800" s="18"/>
      <c r="G1800" s="34"/>
      <c r="H1800" s="34"/>
    </row>
    <row r="1801" spans="6:8" ht="16.5">
      <c r="F1801" s="18"/>
      <c r="G1801" s="34"/>
      <c r="H1801" s="34"/>
    </row>
    <row r="1802" spans="6:8" ht="16.5">
      <c r="F1802" s="18"/>
      <c r="G1802" s="34"/>
      <c r="H1802" s="34"/>
    </row>
    <row r="1803" spans="6:8" ht="16.5">
      <c r="F1803" s="18"/>
      <c r="G1803" s="34"/>
      <c r="H1803" s="34"/>
    </row>
    <row r="1804" spans="6:8" ht="16.5">
      <c r="F1804" s="18"/>
      <c r="G1804" s="34"/>
      <c r="H1804" s="34"/>
    </row>
    <row r="1805" spans="6:8" ht="16.5">
      <c r="F1805" s="18"/>
      <c r="G1805" s="34"/>
      <c r="H1805" s="34"/>
    </row>
    <row r="1806" spans="6:8" ht="16.5">
      <c r="F1806" s="18"/>
      <c r="G1806" s="34"/>
      <c r="H1806" s="34"/>
    </row>
    <row r="1807" spans="6:8" ht="16.5">
      <c r="F1807" s="18"/>
      <c r="G1807" s="34"/>
      <c r="H1807" s="34"/>
    </row>
    <row r="1808" spans="6:8" ht="16.5">
      <c r="F1808" s="18"/>
      <c r="G1808" s="34"/>
      <c r="H1808" s="34"/>
    </row>
    <row r="1809" spans="6:8" ht="16.5">
      <c r="F1809" s="18"/>
      <c r="G1809" s="34"/>
      <c r="H1809" s="34"/>
    </row>
    <row r="1810" spans="6:8" ht="16.5">
      <c r="F1810" s="18"/>
      <c r="G1810" s="34"/>
      <c r="H1810" s="34"/>
    </row>
    <row r="1811" spans="6:8" ht="16.5">
      <c r="F1811" s="18"/>
      <c r="G1811" s="34"/>
      <c r="H1811" s="34"/>
    </row>
    <row r="1812" spans="6:8" ht="16.5">
      <c r="F1812" s="18"/>
      <c r="G1812" s="34"/>
      <c r="H1812" s="34"/>
    </row>
    <row r="1813" spans="6:8" ht="16.5">
      <c r="F1813" s="18"/>
      <c r="G1813" s="34"/>
      <c r="H1813" s="34"/>
    </row>
    <row r="1814" spans="6:8" ht="16.5">
      <c r="F1814" s="18"/>
      <c r="G1814" s="34"/>
      <c r="H1814" s="34"/>
    </row>
    <row r="1815" spans="6:8" ht="16.5">
      <c r="F1815" s="18"/>
      <c r="G1815" s="34"/>
      <c r="H1815" s="34"/>
    </row>
    <row r="1816" spans="6:8" ht="16.5">
      <c r="F1816" s="18"/>
      <c r="G1816" s="34"/>
      <c r="H1816" s="34"/>
    </row>
    <row r="1817" spans="6:8" ht="16.5">
      <c r="F1817" s="18"/>
      <c r="G1817" s="34"/>
      <c r="H1817" s="34"/>
    </row>
    <row r="1818" spans="6:8" ht="16.5">
      <c r="F1818" s="18"/>
      <c r="G1818" s="34"/>
      <c r="H1818" s="34"/>
    </row>
    <row r="1819" spans="6:8" ht="16.5">
      <c r="F1819" s="18"/>
      <c r="G1819" s="34"/>
      <c r="H1819" s="34"/>
    </row>
    <row r="1820" spans="6:8" ht="16.5">
      <c r="F1820" s="18"/>
      <c r="G1820" s="34"/>
      <c r="H1820" s="34"/>
    </row>
    <row r="1821" spans="6:8" ht="16.5">
      <c r="F1821" s="18"/>
      <c r="G1821" s="34"/>
      <c r="H1821" s="34"/>
    </row>
    <row r="1822" spans="6:8" ht="16.5">
      <c r="F1822" s="18"/>
      <c r="G1822" s="34"/>
      <c r="H1822" s="34"/>
    </row>
    <row r="1823" spans="6:8" ht="16.5">
      <c r="F1823" s="18"/>
      <c r="G1823" s="34"/>
      <c r="H1823" s="34"/>
    </row>
    <row r="1824" spans="6:8" ht="16.5">
      <c r="F1824" s="18"/>
      <c r="G1824" s="34"/>
      <c r="H1824" s="34"/>
    </row>
    <row r="1825" spans="6:8" ht="16.5">
      <c r="F1825" s="18"/>
      <c r="G1825" s="34"/>
      <c r="H1825" s="34"/>
    </row>
    <row r="1826" spans="6:8" ht="16.5">
      <c r="F1826" s="18"/>
      <c r="G1826" s="34"/>
      <c r="H1826" s="34"/>
    </row>
    <row r="1827" spans="6:8" ht="16.5">
      <c r="F1827" s="18"/>
      <c r="G1827" s="34"/>
      <c r="H1827" s="34"/>
    </row>
    <row r="1828" spans="6:8" ht="16.5">
      <c r="F1828" s="18"/>
      <c r="G1828" s="34"/>
      <c r="H1828" s="34"/>
    </row>
    <row r="1829" spans="6:8" ht="16.5">
      <c r="F1829" s="18"/>
      <c r="G1829" s="34"/>
      <c r="H1829" s="34"/>
    </row>
    <row r="1830" spans="6:8" ht="16.5">
      <c r="F1830" s="18"/>
      <c r="G1830" s="34"/>
      <c r="H1830" s="34"/>
    </row>
    <row r="1831" spans="6:8" ht="16.5">
      <c r="F1831" s="18"/>
      <c r="G1831" s="34"/>
      <c r="H1831" s="34"/>
    </row>
    <row r="1832" spans="6:8" ht="16.5">
      <c r="F1832" s="18"/>
      <c r="G1832" s="34"/>
      <c r="H1832" s="34"/>
    </row>
    <row r="1833" spans="6:8" ht="16.5">
      <c r="F1833" s="18"/>
      <c r="G1833" s="34"/>
      <c r="H1833" s="34"/>
    </row>
    <row r="1834" spans="6:8" ht="16.5">
      <c r="F1834" s="18"/>
      <c r="G1834" s="34"/>
      <c r="H1834" s="34"/>
    </row>
    <row r="1835" spans="6:8" ht="16.5">
      <c r="F1835" s="18"/>
      <c r="G1835" s="34"/>
      <c r="H1835" s="34"/>
    </row>
    <row r="1836" spans="6:8" ht="16.5">
      <c r="F1836" s="18"/>
      <c r="G1836" s="34"/>
      <c r="H1836" s="34"/>
    </row>
    <row r="1837" spans="6:8" ht="16.5">
      <c r="F1837" s="18"/>
      <c r="G1837" s="34"/>
      <c r="H1837" s="34"/>
    </row>
    <row r="1838" spans="6:8" ht="16.5">
      <c r="F1838" s="18"/>
      <c r="G1838" s="34"/>
      <c r="H1838" s="34"/>
    </row>
    <row r="1839" spans="6:8" ht="16.5">
      <c r="F1839" s="18"/>
      <c r="G1839" s="34"/>
      <c r="H1839" s="34"/>
    </row>
    <row r="1840" spans="6:8" ht="16.5">
      <c r="F1840" s="18"/>
      <c r="G1840" s="34"/>
      <c r="H1840" s="34"/>
    </row>
    <row r="1841" spans="6:8" ht="16.5">
      <c r="F1841" s="18"/>
      <c r="G1841" s="34"/>
      <c r="H1841" s="34"/>
    </row>
    <row r="1842" spans="6:8" ht="16.5">
      <c r="F1842" s="18"/>
      <c r="G1842" s="34"/>
      <c r="H1842" s="34"/>
    </row>
    <row r="1843" spans="6:8" ht="16.5">
      <c r="F1843" s="18"/>
      <c r="G1843" s="34"/>
      <c r="H1843" s="34"/>
    </row>
    <row r="1844" spans="6:8" ht="16.5">
      <c r="F1844" s="18"/>
      <c r="G1844" s="34"/>
      <c r="H1844" s="34"/>
    </row>
    <row r="1845" spans="6:8" ht="16.5">
      <c r="F1845" s="18"/>
      <c r="G1845" s="34"/>
      <c r="H1845" s="34"/>
    </row>
    <row r="1846" spans="6:8" ht="16.5">
      <c r="F1846" s="18"/>
      <c r="G1846" s="34"/>
      <c r="H1846" s="34"/>
    </row>
    <row r="1847" spans="6:8" ht="16.5">
      <c r="F1847" s="18"/>
      <c r="G1847" s="34"/>
      <c r="H1847" s="34"/>
    </row>
    <row r="1848" spans="6:8" ht="16.5">
      <c r="F1848" s="18"/>
      <c r="G1848" s="34"/>
      <c r="H1848" s="34"/>
    </row>
    <row r="1849" spans="6:8" ht="16.5">
      <c r="F1849" s="18"/>
      <c r="G1849" s="34"/>
      <c r="H1849" s="34"/>
    </row>
    <row r="1850" spans="6:8" ht="16.5">
      <c r="F1850" s="18"/>
      <c r="G1850" s="34"/>
      <c r="H1850" s="34"/>
    </row>
    <row r="1851" spans="6:8" ht="16.5">
      <c r="F1851" s="18"/>
      <c r="G1851" s="34"/>
      <c r="H1851" s="34"/>
    </row>
    <row r="1852" spans="6:8" ht="16.5">
      <c r="F1852" s="18"/>
      <c r="G1852" s="34"/>
      <c r="H1852" s="34"/>
    </row>
    <row r="1853" spans="6:8" ht="16.5">
      <c r="F1853" s="18"/>
      <c r="G1853" s="34"/>
      <c r="H1853" s="34"/>
    </row>
    <row r="1854" spans="6:8" ht="16.5">
      <c r="F1854" s="18"/>
      <c r="G1854" s="34"/>
      <c r="H1854" s="34"/>
    </row>
    <row r="1855" spans="6:8" ht="16.5">
      <c r="F1855" s="18"/>
      <c r="G1855" s="34"/>
      <c r="H1855" s="34"/>
    </row>
    <row r="1856" spans="6:8" ht="16.5">
      <c r="F1856" s="18"/>
      <c r="G1856" s="34"/>
      <c r="H1856" s="34"/>
    </row>
    <row r="1857" spans="6:8" ht="16.5">
      <c r="F1857" s="18"/>
      <c r="G1857" s="34"/>
      <c r="H1857" s="34"/>
    </row>
    <row r="1858" spans="6:8" ht="16.5">
      <c r="F1858" s="18"/>
      <c r="G1858" s="34"/>
      <c r="H1858" s="34"/>
    </row>
    <row r="1859" spans="6:8" ht="16.5">
      <c r="F1859" s="18"/>
      <c r="G1859" s="34"/>
      <c r="H1859" s="34"/>
    </row>
    <row r="1860" spans="6:8" ht="16.5">
      <c r="F1860" s="18"/>
      <c r="G1860" s="34"/>
      <c r="H1860" s="34"/>
    </row>
    <row r="1861" spans="6:8" ht="16.5">
      <c r="F1861" s="18"/>
      <c r="G1861" s="34"/>
      <c r="H1861" s="34"/>
    </row>
    <row r="1862" spans="6:8" ht="16.5">
      <c r="F1862" s="18"/>
      <c r="G1862" s="34"/>
      <c r="H1862" s="34"/>
    </row>
    <row r="1863" spans="6:8" ht="16.5">
      <c r="F1863" s="18"/>
      <c r="G1863" s="34"/>
      <c r="H1863" s="34"/>
    </row>
    <row r="1864" spans="6:8" ht="16.5">
      <c r="F1864" s="18"/>
      <c r="G1864" s="34"/>
      <c r="H1864" s="34"/>
    </row>
    <row r="1865" spans="6:8" ht="16.5">
      <c r="F1865" s="18"/>
      <c r="G1865" s="34"/>
      <c r="H1865" s="34"/>
    </row>
    <row r="1866" spans="6:8" ht="16.5">
      <c r="F1866" s="18"/>
      <c r="G1866" s="34"/>
      <c r="H1866" s="34"/>
    </row>
    <row r="1867" spans="6:8" ht="16.5">
      <c r="F1867" s="18"/>
      <c r="G1867" s="34"/>
      <c r="H1867" s="34"/>
    </row>
    <row r="1868" spans="6:8" ht="16.5">
      <c r="F1868" s="18"/>
      <c r="G1868" s="34"/>
      <c r="H1868" s="34"/>
    </row>
    <row r="1869" spans="6:8" ht="16.5">
      <c r="F1869" s="18"/>
      <c r="G1869" s="34"/>
      <c r="H1869" s="34"/>
    </row>
    <row r="1870" spans="6:8" ht="16.5">
      <c r="F1870" s="18"/>
      <c r="G1870" s="34"/>
      <c r="H1870" s="34"/>
    </row>
    <row r="1871" spans="6:8" ht="16.5">
      <c r="F1871" s="18"/>
      <c r="G1871" s="34"/>
      <c r="H1871" s="34"/>
    </row>
    <row r="1872" spans="6:8" ht="16.5">
      <c r="F1872" s="18"/>
      <c r="G1872" s="34"/>
      <c r="H1872" s="34"/>
    </row>
    <row r="1873" spans="6:8" ht="16.5">
      <c r="F1873" s="18"/>
      <c r="G1873" s="34"/>
      <c r="H1873" s="34"/>
    </row>
    <row r="1874" spans="6:8" ht="16.5">
      <c r="F1874" s="18"/>
      <c r="G1874" s="34"/>
      <c r="H1874" s="34"/>
    </row>
    <row r="1875" spans="6:8" ht="16.5">
      <c r="F1875" s="18"/>
      <c r="G1875" s="34"/>
      <c r="H1875" s="34"/>
    </row>
    <row r="1876" spans="6:8" ht="16.5">
      <c r="F1876" s="18"/>
      <c r="G1876" s="34"/>
      <c r="H1876" s="34"/>
    </row>
    <row r="1877" spans="6:8" ht="16.5">
      <c r="F1877" s="18"/>
      <c r="G1877" s="34"/>
      <c r="H1877" s="34"/>
    </row>
    <row r="1878" spans="6:8" ht="16.5">
      <c r="F1878" s="18"/>
      <c r="G1878" s="34"/>
      <c r="H1878" s="34"/>
    </row>
    <row r="1879" spans="6:8" ht="16.5">
      <c r="F1879" s="18"/>
      <c r="G1879" s="34"/>
      <c r="H1879" s="34"/>
    </row>
    <row r="1880" spans="6:8" ht="16.5">
      <c r="F1880" s="18"/>
      <c r="G1880" s="34"/>
      <c r="H1880" s="34"/>
    </row>
    <row r="1881" spans="6:8" ht="16.5">
      <c r="F1881" s="18"/>
      <c r="G1881" s="34"/>
      <c r="H1881" s="34"/>
    </row>
    <row r="1882" spans="6:8" ht="16.5">
      <c r="F1882" s="18"/>
      <c r="G1882" s="34"/>
      <c r="H1882" s="34"/>
    </row>
    <row r="1883" spans="6:8" ht="16.5">
      <c r="F1883" s="18"/>
      <c r="G1883" s="34"/>
      <c r="H1883" s="34"/>
    </row>
    <row r="1884" spans="6:8" ht="16.5">
      <c r="F1884" s="18"/>
      <c r="G1884" s="34"/>
      <c r="H1884" s="34"/>
    </row>
    <row r="1885" spans="6:8" ht="16.5">
      <c r="F1885" s="18"/>
      <c r="G1885" s="34"/>
      <c r="H1885" s="34"/>
    </row>
    <row r="1886" spans="6:8" ht="16.5">
      <c r="F1886" s="18"/>
      <c r="G1886" s="34"/>
      <c r="H1886" s="34"/>
    </row>
    <row r="1887" spans="6:8" ht="16.5">
      <c r="F1887" s="18"/>
      <c r="G1887" s="34"/>
      <c r="H1887" s="34"/>
    </row>
    <row r="1888" spans="6:8" ht="16.5">
      <c r="F1888" s="18"/>
      <c r="G1888" s="34"/>
      <c r="H1888" s="34"/>
    </row>
    <row r="1889" spans="6:8" ht="16.5">
      <c r="F1889" s="18"/>
      <c r="G1889" s="34"/>
      <c r="H1889" s="34"/>
    </row>
    <row r="1890" spans="6:8" ht="16.5">
      <c r="F1890" s="18"/>
      <c r="G1890" s="34"/>
      <c r="H1890" s="34"/>
    </row>
    <row r="1891" spans="6:8" ht="16.5">
      <c r="F1891" s="18"/>
      <c r="G1891" s="34"/>
      <c r="H1891" s="34"/>
    </row>
    <row r="1892" spans="6:8" ht="16.5">
      <c r="F1892" s="18"/>
      <c r="G1892" s="34"/>
      <c r="H1892" s="34"/>
    </row>
    <row r="1893" spans="6:8" ht="16.5">
      <c r="F1893" s="18"/>
      <c r="G1893" s="34"/>
      <c r="H1893" s="34"/>
    </row>
    <row r="1894" spans="6:8" ht="16.5">
      <c r="F1894" s="18"/>
      <c r="G1894" s="34"/>
      <c r="H1894" s="34"/>
    </row>
    <row r="1895" spans="6:8" ht="16.5">
      <c r="F1895" s="18"/>
      <c r="G1895" s="34"/>
      <c r="H1895" s="34"/>
    </row>
    <row r="1896" spans="6:8" ht="16.5">
      <c r="F1896" s="18"/>
      <c r="G1896" s="34"/>
      <c r="H1896" s="34"/>
    </row>
    <row r="1897" spans="6:8" ht="16.5">
      <c r="F1897" s="18"/>
      <c r="G1897" s="34"/>
      <c r="H1897" s="34"/>
    </row>
    <row r="1898" spans="6:8" ht="16.5">
      <c r="F1898" s="18"/>
      <c r="G1898" s="34"/>
      <c r="H1898" s="34"/>
    </row>
    <row r="1899" spans="6:8" ht="16.5">
      <c r="F1899" s="18"/>
      <c r="G1899" s="34"/>
      <c r="H1899" s="34"/>
    </row>
    <row r="1900" spans="6:8" ht="16.5">
      <c r="F1900" s="18"/>
      <c r="G1900" s="34"/>
      <c r="H1900" s="34"/>
    </row>
    <row r="1901" spans="6:8" ht="16.5">
      <c r="F1901" s="18"/>
      <c r="G1901" s="34"/>
      <c r="H1901" s="34"/>
    </row>
    <row r="1902" spans="6:8" ht="16.5">
      <c r="F1902" s="18"/>
      <c r="G1902" s="34"/>
      <c r="H1902" s="34"/>
    </row>
    <row r="1903" spans="6:8" ht="16.5">
      <c r="F1903" s="18"/>
      <c r="G1903" s="34"/>
      <c r="H1903" s="34"/>
    </row>
    <row r="1904" spans="6:8" ht="16.5">
      <c r="F1904" s="18"/>
      <c r="G1904" s="34"/>
      <c r="H1904" s="34"/>
    </row>
    <row r="1905" spans="6:8" ht="16.5">
      <c r="F1905" s="18"/>
      <c r="G1905" s="34"/>
      <c r="H1905" s="34"/>
    </row>
    <row r="1906" spans="6:8" ht="16.5">
      <c r="F1906" s="18"/>
      <c r="G1906" s="34"/>
      <c r="H1906" s="34"/>
    </row>
    <row r="1907" spans="6:8" ht="16.5">
      <c r="F1907" s="18"/>
      <c r="G1907" s="34"/>
      <c r="H1907" s="34"/>
    </row>
    <row r="1908" spans="6:8" ht="16.5">
      <c r="F1908" s="18"/>
      <c r="G1908" s="34"/>
      <c r="H1908" s="34"/>
    </row>
    <row r="1909" spans="6:8" ht="16.5">
      <c r="F1909" s="18"/>
      <c r="G1909" s="34"/>
      <c r="H1909" s="34"/>
    </row>
    <row r="1910" spans="6:8" ht="16.5">
      <c r="F1910" s="18"/>
      <c r="G1910" s="34"/>
      <c r="H1910" s="34"/>
    </row>
    <row r="1911" spans="6:8" ht="16.5">
      <c r="F1911" s="18"/>
      <c r="G1911" s="34"/>
      <c r="H1911" s="34"/>
    </row>
    <row r="1912" spans="6:8" ht="16.5">
      <c r="F1912" s="18"/>
      <c r="G1912" s="34"/>
      <c r="H1912" s="34"/>
    </row>
    <row r="1913" spans="6:8" ht="16.5">
      <c r="F1913" s="18"/>
      <c r="G1913" s="34"/>
      <c r="H1913" s="34"/>
    </row>
    <row r="1914" spans="6:8" ht="16.5">
      <c r="F1914" s="18"/>
      <c r="G1914" s="34"/>
      <c r="H1914" s="34"/>
    </row>
    <row r="1915" spans="6:8" ht="16.5">
      <c r="F1915" s="18"/>
      <c r="G1915" s="34"/>
      <c r="H1915" s="34"/>
    </row>
    <row r="1916" spans="6:8" ht="16.5">
      <c r="F1916" s="18"/>
      <c r="G1916" s="34"/>
      <c r="H1916" s="34"/>
    </row>
    <row r="1917" spans="6:8" ht="16.5">
      <c r="F1917" s="18"/>
      <c r="G1917" s="34"/>
      <c r="H1917" s="34"/>
    </row>
    <row r="1918" spans="6:8" ht="16.5">
      <c r="F1918" s="18"/>
      <c r="G1918" s="34"/>
      <c r="H1918" s="34"/>
    </row>
    <row r="1919" spans="6:8" ht="16.5">
      <c r="F1919" s="18"/>
      <c r="G1919" s="34"/>
      <c r="H1919" s="34"/>
    </row>
    <row r="1920" spans="6:8" ht="16.5">
      <c r="F1920" s="18"/>
      <c r="G1920" s="34"/>
      <c r="H1920" s="34"/>
    </row>
    <row r="1921" spans="6:8" ht="16.5">
      <c r="F1921" s="18"/>
      <c r="G1921" s="34"/>
      <c r="H1921" s="34"/>
    </row>
    <row r="1922" spans="6:8" ht="16.5">
      <c r="F1922" s="18"/>
      <c r="G1922" s="34"/>
      <c r="H1922" s="34"/>
    </row>
    <row r="1923" spans="6:8" ht="16.5">
      <c r="F1923" s="18"/>
      <c r="G1923" s="34"/>
      <c r="H1923" s="34"/>
    </row>
    <row r="1924" spans="6:8" ht="16.5">
      <c r="F1924" s="18"/>
      <c r="G1924" s="34"/>
      <c r="H1924" s="34"/>
    </row>
    <row r="1925" spans="6:8" ht="16.5">
      <c r="F1925" s="18"/>
      <c r="G1925" s="34"/>
      <c r="H1925" s="34"/>
    </row>
    <row r="1926" spans="6:8" ht="16.5">
      <c r="F1926" s="18"/>
      <c r="G1926" s="34"/>
      <c r="H1926" s="34"/>
    </row>
    <row r="1927" spans="6:8" ht="16.5">
      <c r="F1927" s="18"/>
      <c r="G1927" s="34"/>
      <c r="H1927" s="34"/>
    </row>
    <row r="1928" spans="6:8" ht="16.5">
      <c r="F1928" s="18"/>
      <c r="G1928" s="34"/>
      <c r="H1928" s="34"/>
    </row>
    <row r="1929" spans="6:8" ht="16.5">
      <c r="F1929" s="18"/>
      <c r="G1929" s="34"/>
      <c r="H1929" s="34"/>
    </row>
    <row r="1930" spans="6:8" ht="16.5">
      <c r="F1930" s="18"/>
      <c r="G1930" s="34"/>
      <c r="H1930" s="34"/>
    </row>
    <row r="1931" spans="6:8" ht="16.5">
      <c r="F1931" s="18"/>
      <c r="G1931" s="34"/>
      <c r="H1931" s="34"/>
    </row>
    <row r="1932" spans="6:8" ht="16.5">
      <c r="F1932" s="18"/>
      <c r="G1932" s="34"/>
      <c r="H1932" s="34"/>
    </row>
    <row r="1933" spans="6:8" ht="16.5">
      <c r="F1933" s="18"/>
      <c r="G1933" s="34"/>
      <c r="H1933" s="34"/>
    </row>
    <row r="1934" spans="6:8" ht="16.5">
      <c r="F1934" s="18"/>
      <c r="G1934" s="34"/>
      <c r="H1934" s="34"/>
    </row>
    <row r="1935" spans="6:8" ht="16.5">
      <c r="F1935" s="18"/>
      <c r="G1935" s="34"/>
      <c r="H1935" s="34"/>
    </row>
    <row r="1936" spans="6:8" ht="16.5">
      <c r="F1936" s="18"/>
      <c r="G1936" s="34"/>
      <c r="H1936" s="34"/>
    </row>
    <row r="1937" spans="6:8" ht="16.5">
      <c r="F1937" s="18"/>
      <c r="G1937" s="34"/>
      <c r="H1937" s="34"/>
    </row>
    <row r="1938" spans="6:8" ht="16.5">
      <c r="F1938" s="18"/>
      <c r="G1938" s="34"/>
      <c r="H1938" s="34"/>
    </row>
    <row r="1939" spans="6:8" ht="16.5">
      <c r="F1939" s="18"/>
      <c r="G1939" s="34"/>
      <c r="H1939" s="34"/>
    </row>
    <row r="1940" spans="6:8" ht="16.5">
      <c r="F1940" s="18"/>
      <c r="G1940" s="34"/>
      <c r="H1940" s="34"/>
    </row>
    <row r="1941" spans="6:8" ht="16.5">
      <c r="F1941" s="18"/>
      <c r="G1941" s="34"/>
      <c r="H1941" s="34"/>
    </row>
    <row r="1942" spans="6:8" ht="16.5">
      <c r="F1942" s="18"/>
      <c r="G1942" s="34"/>
      <c r="H1942" s="34"/>
    </row>
    <row r="1943" spans="6:8" ht="16.5">
      <c r="F1943" s="18"/>
      <c r="G1943" s="34"/>
      <c r="H1943" s="34"/>
    </row>
    <row r="1944" spans="6:8" ht="16.5">
      <c r="F1944" s="18"/>
      <c r="G1944" s="34"/>
      <c r="H1944" s="34"/>
    </row>
    <row r="1945" spans="6:8" ht="16.5">
      <c r="F1945" s="18"/>
      <c r="G1945" s="34"/>
      <c r="H1945" s="34"/>
    </row>
    <row r="1946" spans="6:8" ht="16.5">
      <c r="F1946" s="18"/>
      <c r="G1946" s="34"/>
      <c r="H1946" s="34"/>
    </row>
    <row r="1947" spans="6:8" ht="16.5">
      <c r="F1947" s="18"/>
      <c r="G1947" s="34"/>
      <c r="H1947" s="34"/>
    </row>
    <row r="1948" spans="6:8" ht="16.5">
      <c r="F1948" s="18"/>
      <c r="G1948" s="34"/>
      <c r="H1948" s="34"/>
    </row>
    <row r="1949" spans="6:8" ht="16.5">
      <c r="F1949" s="18"/>
      <c r="G1949" s="34"/>
      <c r="H1949" s="34"/>
    </row>
    <row r="1950" spans="6:8" ht="16.5">
      <c r="F1950" s="18"/>
      <c r="G1950" s="34"/>
      <c r="H1950" s="34"/>
    </row>
    <row r="1951" spans="6:8" ht="16.5">
      <c r="F1951" s="18"/>
      <c r="G1951" s="34"/>
      <c r="H1951" s="34"/>
    </row>
    <row r="1952" spans="6:8" ht="16.5">
      <c r="F1952" s="18"/>
      <c r="G1952" s="34"/>
      <c r="H1952" s="34"/>
    </row>
    <row r="1953" spans="6:8" ht="16.5">
      <c r="F1953" s="18"/>
      <c r="G1953" s="34"/>
      <c r="H1953" s="34"/>
    </row>
    <row r="1954" spans="6:8" ht="16.5">
      <c r="F1954" s="18"/>
      <c r="G1954" s="34"/>
      <c r="H1954" s="34"/>
    </row>
    <row r="1955" spans="6:8" ht="16.5">
      <c r="F1955" s="18"/>
      <c r="G1955" s="34"/>
      <c r="H1955" s="34"/>
    </row>
    <row r="1956" spans="6:8" ht="16.5">
      <c r="F1956" s="18"/>
      <c r="G1956" s="34"/>
      <c r="H1956" s="34"/>
    </row>
    <row r="1957" spans="6:8" ht="16.5">
      <c r="F1957" s="18"/>
      <c r="G1957" s="34"/>
      <c r="H1957" s="34"/>
    </row>
    <row r="1958" spans="6:8" ht="16.5">
      <c r="F1958" s="18"/>
      <c r="G1958" s="34"/>
      <c r="H1958" s="34"/>
    </row>
    <row r="1959" spans="6:8" ht="16.5">
      <c r="F1959" s="18"/>
      <c r="G1959" s="34"/>
      <c r="H1959" s="34"/>
    </row>
    <row r="1960" spans="6:8" ht="16.5">
      <c r="F1960" s="18"/>
      <c r="G1960" s="34"/>
      <c r="H1960" s="34"/>
    </row>
    <row r="1961" spans="6:8" ht="16.5">
      <c r="F1961" s="18"/>
      <c r="G1961" s="34"/>
      <c r="H1961" s="34"/>
    </row>
    <row r="1962" spans="6:8" ht="16.5">
      <c r="F1962" s="18"/>
      <c r="G1962" s="34"/>
      <c r="H1962" s="34"/>
    </row>
    <row r="1963" spans="6:8" ht="16.5">
      <c r="F1963" s="18"/>
      <c r="G1963" s="34"/>
      <c r="H1963" s="34"/>
    </row>
    <row r="1964" spans="6:8" ht="16.5">
      <c r="F1964" s="18"/>
      <c r="G1964" s="34"/>
      <c r="H1964" s="34"/>
    </row>
    <row r="1965" spans="6:8" ht="16.5">
      <c r="F1965" s="18"/>
      <c r="G1965" s="34"/>
      <c r="H1965" s="34"/>
    </row>
    <row r="1966" spans="6:8" ht="16.5">
      <c r="F1966" s="18"/>
      <c r="G1966" s="34"/>
      <c r="H1966" s="34"/>
    </row>
    <row r="1967" spans="6:8" ht="16.5">
      <c r="F1967" s="18"/>
      <c r="G1967" s="34"/>
      <c r="H1967" s="34"/>
    </row>
    <row r="1968" spans="6:8" ht="16.5">
      <c r="F1968" s="18"/>
      <c r="G1968" s="34"/>
      <c r="H1968" s="34"/>
    </row>
    <row r="1969" spans="6:8" ht="16.5">
      <c r="F1969" s="18"/>
      <c r="G1969" s="34"/>
      <c r="H1969" s="34"/>
    </row>
    <row r="1970" spans="6:8" ht="16.5">
      <c r="F1970" s="18"/>
      <c r="G1970" s="34"/>
      <c r="H1970" s="34"/>
    </row>
    <row r="1971" spans="6:8" ht="16.5">
      <c r="F1971" s="18"/>
      <c r="G1971" s="34"/>
      <c r="H1971" s="34"/>
    </row>
    <row r="1972" spans="6:8" ht="16.5">
      <c r="F1972" s="18"/>
      <c r="G1972" s="34"/>
      <c r="H1972" s="34"/>
    </row>
    <row r="1973" spans="6:8" ht="16.5">
      <c r="F1973" s="18"/>
      <c r="G1973" s="34"/>
      <c r="H1973" s="34"/>
    </row>
    <row r="1974" spans="6:8" ht="16.5">
      <c r="F1974" s="18"/>
      <c r="G1974" s="34"/>
      <c r="H1974" s="34"/>
    </row>
    <row r="1975" spans="6:8" ht="16.5">
      <c r="F1975" s="18"/>
      <c r="G1975" s="34"/>
      <c r="H1975" s="34"/>
    </row>
    <row r="1976" spans="6:8" ht="16.5">
      <c r="F1976" s="18"/>
      <c r="G1976" s="34"/>
      <c r="H1976" s="34"/>
    </row>
    <row r="1977" spans="6:8" ht="16.5">
      <c r="F1977" s="18"/>
      <c r="G1977" s="34"/>
      <c r="H1977" s="34"/>
    </row>
    <row r="1978" spans="6:8" ht="16.5">
      <c r="F1978" s="18"/>
      <c r="G1978" s="34"/>
      <c r="H1978" s="34"/>
    </row>
    <row r="1979" spans="6:8" ht="16.5">
      <c r="F1979" s="18"/>
      <c r="G1979" s="34"/>
      <c r="H1979" s="34"/>
    </row>
    <row r="1980" spans="6:8" ht="16.5">
      <c r="F1980" s="18"/>
      <c r="G1980" s="34"/>
      <c r="H1980" s="34"/>
    </row>
    <row r="1981" spans="6:8" ht="16.5">
      <c r="F1981" s="18"/>
      <c r="G1981" s="34"/>
      <c r="H1981" s="34"/>
    </row>
    <row r="1982" spans="6:8" ht="16.5">
      <c r="F1982" s="18"/>
      <c r="G1982" s="34"/>
      <c r="H1982" s="34"/>
    </row>
    <row r="1983" spans="6:8" ht="16.5">
      <c r="F1983" s="18"/>
      <c r="G1983" s="34"/>
      <c r="H1983" s="34"/>
    </row>
    <row r="1984" spans="6:8" ht="16.5">
      <c r="F1984" s="18"/>
      <c r="G1984" s="34"/>
      <c r="H1984" s="34"/>
    </row>
    <row r="1985" spans="6:8" ht="16.5">
      <c r="F1985" s="18"/>
      <c r="G1985" s="34"/>
      <c r="H1985" s="34"/>
    </row>
    <row r="1986" spans="6:8" ht="16.5">
      <c r="F1986" s="18"/>
      <c r="G1986" s="34"/>
      <c r="H1986" s="34"/>
    </row>
    <row r="1987" spans="6:8" ht="16.5">
      <c r="F1987" s="18"/>
      <c r="G1987" s="34"/>
      <c r="H1987" s="34"/>
    </row>
    <row r="1988" spans="6:8" ht="16.5">
      <c r="F1988" s="18"/>
      <c r="G1988" s="34"/>
      <c r="H1988" s="34"/>
    </row>
    <row r="1989" spans="6:8" ht="16.5">
      <c r="F1989" s="18"/>
      <c r="G1989" s="34"/>
      <c r="H1989" s="34"/>
    </row>
    <row r="1990" spans="6:8" ht="16.5">
      <c r="F1990" s="18"/>
      <c r="G1990" s="34"/>
      <c r="H1990" s="34"/>
    </row>
    <row r="1991" spans="6:8" ht="16.5">
      <c r="F1991" s="18"/>
      <c r="G1991" s="34"/>
      <c r="H1991" s="34"/>
    </row>
    <row r="1992" spans="6:8" ht="16.5">
      <c r="F1992" s="18"/>
      <c r="G1992" s="34"/>
      <c r="H1992" s="34"/>
    </row>
    <row r="1993" spans="6:8" ht="16.5">
      <c r="F1993" s="18"/>
      <c r="G1993" s="34"/>
      <c r="H1993" s="34"/>
    </row>
    <row r="1994" spans="6:8" ht="16.5">
      <c r="F1994" s="18"/>
      <c r="G1994" s="34"/>
      <c r="H1994" s="34"/>
    </row>
    <row r="1995" spans="6:8" ht="16.5">
      <c r="F1995" s="18"/>
      <c r="G1995" s="34"/>
      <c r="H1995" s="34"/>
    </row>
    <row r="1996" spans="6:8" ht="16.5">
      <c r="F1996" s="18"/>
      <c r="G1996" s="34"/>
      <c r="H1996" s="34"/>
    </row>
    <row r="1997" spans="6:8" ht="16.5">
      <c r="F1997" s="18"/>
      <c r="G1997" s="34"/>
      <c r="H1997" s="34"/>
    </row>
    <row r="1998" spans="6:8" ht="16.5">
      <c r="F1998" s="18"/>
      <c r="G1998" s="34"/>
      <c r="H1998" s="34"/>
    </row>
    <row r="1999" spans="6:8" ht="16.5">
      <c r="F1999" s="18"/>
      <c r="G1999" s="34"/>
      <c r="H1999" s="34"/>
    </row>
    <row r="2000" spans="6:8" ht="16.5">
      <c r="F2000" s="18"/>
      <c r="G2000" s="34"/>
      <c r="H2000" s="34"/>
    </row>
    <row r="2001" spans="6:8" ht="16.5">
      <c r="F2001" s="18"/>
      <c r="G2001" s="34"/>
      <c r="H2001" s="34"/>
    </row>
    <row r="2002" spans="6:8" ht="16.5">
      <c r="F2002" s="18"/>
      <c r="G2002" s="34"/>
      <c r="H2002" s="34"/>
    </row>
    <row r="2003" spans="6:8" ht="16.5">
      <c r="F2003" s="18"/>
      <c r="G2003" s="34"/>
      <c r="H2003" s="34"/>
    </row>
    <row r="2004" spans="6:8" ht="16.5">
      <c r="F2004" s="18"/>
      <c r="G2004" s="34"/>
      <c r="H2004" s="34"/>
    </row>
    <row r="2005" spans="6:8" ht="16.5">
      <c r="F2005" s="18"/>
      <c r="G2005" s="34"/>
      <c r="H2005" s="34"/>
    </row>
    <row r="2006" spans="6:8" ht="16.5">
      <c r="F2006" s="18"/>
      <c r="G2006" s="34"/>
      <c r="H2006" s="34"/>
    </row>
    <row r="2007" spans="6:8" ht="16.5">
      <c r="F2007" s="18"/>
      <c r="G2007" s="34"/>
      <c r="H2007" s="34"/>
    </row>
    <row r="2008" spans="6:8" ht="16.5">
      <c r="F2008" s="18"/>
      <c r="G2008" s="34"/>
      <c r="H2008" s="34"/>
    </row>
    <row r="2009" spans="6:8" ht="16.5">
      <c r="F2009" s="18"/>
      <c r="G2009" s="34"/>
      <c r="H2009" s="34"/>
    </row>
    <row r="2010" spans="6:8" ht="16.5">
      <c r="F2010" s="18"/>
      <c r="G2010" s="34"/>
      <c r="H2010" s="34"/>
    </row>
    <row r="2011" spans="6:8" ht="16.5">
      <c r="F2011" s="18"/>
      <c r="G2011" s="34"/>
      <c r="H2011" s="34"/>
    </row>
    <row r="2012" spans="6:8" ht="16.5">
      <c r="F2012" s="18"/>
      <c r="G2012" s="34"/>
      <c r="H2012" s="34"/>
    </row>
    <row r="2013" spans="6:8" ht="16.5">
      <c r="F2013" s="18"/>
      <c r="G2013" s="34"/>
      <c r="H2013" s="34"/>
    </row>
    <row r="2014" spans="6:8" ht="16.5">
      <c r="F2014" s="18"/>
      <c r="G2014" s="34"/>
      <c r="H2014" s="34"/>
    </row>
    <row r="2015" spans="6:8" ht="16.5">
      <c r="F2015" s="18"/>
      <c r="G2015" s="34"/>
      <c r="H2015" s="34"/>
    </row>
    <row r="2016" spans="6:8" ht="16.5">
      <c r="F2016" s="18"/>
      <c r="G2016" s="34"/>
      <c r="H2016" s="34"/>
    </row>
    <row r="2017" spans="6:8" ht="16.5">
      <c r="F2017" s="18"/>
      <c r="G2017" s="34"/>
      <c r="H2017" s="34"/>
    </row>
    <row r="2018" spans="6:8" ht="16.5">
      <c r="F2018" s="18"/>
      <c r="G2018" s="34"/>
      <c r="H2018" s="34"/>
    </row>
    <row r="2019" spans="6:8" ht="16.5">
      <c r="F2019" s="18"/>
      <c r="G2019" s="34"/>
      <c r="H2019" s="34"/>
    </row>
    <row r="2020" spans="6:8" ht="16.5">
      <c r="F2020" s="18"/>
      <c r="G2020" s="34"/>
      <c r="H2020" s="34"/>
    </row>
    <row r="2021" spans="6:8" ht="16.5">
      <c r="F2021" s="18"/>
      <c r="G2021" s="34"/>
      <c r="H2021" s="34"/>
    </row>
    <row r="2022" spans="6:8" ht="16.5">
      <c r="F2022" s="18"/>
      <c r="G2022" s="34"/>
      <c r="H2022" s="34"/>
    </row>
    <row r="2023" spans="6:8" ht="16.5">
      <c r="F2023" s="18"/>
      <c r="G2023" s="34"/>
      <c r="H2023" s="34"/>
    </row>
    <row r="2024" spans="6:8" ht="16.5">
      <c r="F2024" s="18"/>
      <c r="G2024" s="34"/>
      <c r="H2024" s="34"/>
    </row>
    <row r="2025" spans="6:8" ht="16.5">
      <c r="F2025" s="18"/>
      <c r="G2025" s="34"/>
      <c r="H2025" s="34"/>
    </row>
    <row r="2026" spans="6:8" ht="16.5">
      <c r="F2026" s="18"/>
      <c r="G2026" s="34"/>
      <c r="H2026" s="34"/>
    </row>
    <row r="2027" spans="6:8" ht="16.5">
      <c r="F2027" s="18"/>
      <c r="G2027" s="34"/>
      <c r="H2027" s="34"/>
    </row>
    <row r="2028" spans="6:8" ht="16.5">
      <c r="F2028" s="18"/>
      <c r="G2028" s="34"/>
      <c r="H2028" s="34"/>
    </row>
    <row r="2029" spans="6:8" ht="16.5">
      <c r="F2029" s="18"/>
      <c r="G2029" s="34"/>
      <c r="H2029" s="34"/>
    </row>
    <row r="2030" spans="6:8" ht="16.5">
      <c r="F2030" s="18"/>
      <c r="G2030" s="34"/>
      <c r="H2030" s="34"/>
    </row>
    <row r="2031" spans="6:8" ht="16.5">
      <c r="F2031" s="18"/>
      <c r="G2031" s="34"/>
      <c r="H2031" s="34"/>
    </row>
    <row r="2032" spans="6:8" ht="16.5">
      <c r="F2032" s="18"/>
      <c r="G2032" s="34"/>
      <c r="H2032" s="34"/>
    </row>
    <row r="2033" spans="6:8" ht="16.5">
      <c r="F2033" s="18"/>
      <c r="G2033" s="34"/>
      <c r="H2033" s="34"/>
    </row>
    <row r="2034" spans="6:8" ht="16.5">
      <c r="F2034" s="18"/>
      <c r="G2034" s="34"/>
      <c r="H2034" s="34"/>
    </row>
    <row r="2035" spans="6:8" ht="16.5">
      <c r="F2035" s="18"/>
      <c r="G2035" s="34"/>
      <c r="H2035" s="34"/>
    </row>
    <row r="2036" spans="6:8" ht="16.5">
      <c r="F2036" s="18"/>
      <c r="G2036" s="34"/>
      <c r="H2036" s="34"/>
    </row>
    <row r="2037" spans="6:8" ht="16.5">
      <c r="F2037" s="18"/>
      <c r="G2037" s="34"/>
      <c r="H2037" s="34"/>
    </row>
    <row r="2038" spans="6:8" ht="16.5">
      <c r="F2038" s="18"/>
      <c r="G2038" s="34"/>
      <c r="H2038" s="34"/>
    </row>
    <row r="2039" spans="6:8" ht="16.5">
      <c r="F2039" s="18"/>
      <c r="G2039" s="34"/>
      <c r="H2039" s="34"/>
    </row>
    <row r="2040" spans="6:8" ht="16.5">
      <c r="F2040" s="18"/>
      <c r="G2040" s="34"/>
      <c r="H2040" s="34"/>
    </row>
    <row r="2041" spans="6:8" ht="16.5">
      <c r="F2041" s="18"/>
      <c r="G2041" s="34"/>
      <c r="H2041" s="34"/>
    </row>
    <row r="2042" spans="6:8" ht="16.5">
      <c r="F2042" s="18"/>
      <c r="G2042" s="34"/>
      <c r="H2042" s="34"/>
    </row>
    <row r="2043" spans="6:8" ht="16.5">
      <c r="F2043" s="18"/>
      <c r="G2043" s="34"/>
      <c r="H2043" s="34"/>
    </row>
    <row r="2044" spans="6:8" ht="16.5">
      <c r="F2044" s="18"/>
      <c r="G2044" s="34"/>
      <c r="H2044" s="34"/>
    </row>
    <row r="2045" spans="6:8" ht="16.5">
      <c r="F2045" s="18"/>
      <c r="G2045" s="34"/>
      <c r="H2045" s="34"/>
    </row>
    <row r="2046" spans="6:8" ht="16.5">
      <c r="F2046" s="18"/>
      <c r="G2046" s="34"/>
      <c r="H2046" s="34"/>
    </row>
    <row r="2047" spans="6:8" ht="16.5">
      <c r="F2047" s="18"/>
      <c r="G2047" s="34"/>
      <c r="H2047" s="34"/>
    </row>
    <row r="2048" spans="6:8" ht="16.5">
      <c r="F2048" s="18"/>
      <c r="G2048" s="34"/>
      <c r="H2048" s="34"/>
    </row>
    <row r="2049" spans="6:8" ht="16.5">
      <c r="F2049" s="18"/>
      <c r="G2049" s="34"/>
      <c r="H2049" s="34"/>
    </row>
    <row r="2050" spans="6:8" ht="16.5">
      <c r="F2050" s="18"/>
      <c r="G2050" s="34"/>
      <c r="H2050" s="34"/>
    </row>
    <row r="2051" spans="6:8" ht="16.5">
      <c r="F2051" s="18"/>
      <c r="G2051" s="34"/>
      <c r="H2051" s="34"/>
    </row>
    <row r="2052" spans="6:8" ht="16.5">
      <c r="F2052" s="18"/>
      <c r="G2052" s="34"/>
      <c r="H2052" s="34"/>
    </row>
    <row r="2053" spans="6:8" ht="16.5">
      <c r="F2053" s="18"/>
      <c r="G2053" s="34"/>
      <c r="H2053" s="34"/>
    </row>
    <row r="2054" spans="6:8" ht="16.5">
      <c r="F2054" s="18"/>
      <c r="G2054" s="34"/>
      <c r="H2054" s="34"/>
    </row>
    <row r="2055" spans="6:8" ht="16.5">
      <c r="F2055" s="18"/>
      <c r="G2055" s="34"/>
      <c r="H2055" s="34"/>
    </row>
    <row r="2056" spans="6:8" ht="16.5">
      <c r="F2056" s="18"/>
      <c r="G2056" s="34"/>
      <c r="H2056" s="34"/>
    </row>
    <row r="2057" spans="6:8" ht="16.5">
      <c r="F2057" s="18"/>
      <c r="G2057" s="34"/>
      <c r="H2057" s="34"/>
    </row>
    <row r="2058" spans="6:8" ht="16.5">
      <c r="F2058" s="18"/>
      <c r="G2058" s="34"/>
      <c r="H2058" s="34"/>
    </row>
    <row r="2059" spans="6:8" ht="16.5">
      <c r="F2059" s="18"/>
      <c r="G2059" s="34"/>
      <c r="H2059" s="34"/>
    </row>
    <row r="2060" spans="6:8" ht="16.5">
      <c r="F2060" s="18"/>
      <c r="G2060" s="34"/>
      <c r="H2060" s="34"/>
    </row>
    <row r="2061" spans="6:8" ht="16.5">
      <c r="F2061" s="18"/>
      <c r="G2061" s="34"/>
      <c r="H2061" s="34"/>
    </row>
    <row r="2062" spans="6:8" ht="16.5">
      <c r="F2062" s="18"/>
      <c r="G2062" s="34"/>
      <c r="H2062" s="34"/>
    </row>
    <row r="2063" spans="6:8" ht="16.5">
      <c r="F2063" s="18"/>
      <c r="G2063" s="34"/>
      <c r="H2063" s="34"/>
    </row>
    <row r="2064" spans="6:8" ht="16.5">
      <c r="F2064" s="18"/>
      <c r="G2064" s="34"/>
      <c r="H2064" s="34"/>
    </row>
    <row r="2065" spans="6:8" ht="16.5">
      <c r="F2065" s="18"/>
      <c r="G2065" s="34"/>
      <c r="H2065" s="34"/>
    </row>
    <row r="2066" spans="6:8" ht="16.5">
      <c r="F2066" s="18"/>
      <c r="G2066" s="34"/>
      <c r="H2066" s="34"/>
    </row>
    <row r="2067" spans="6:8" ht="16.5">
      <c r="F2067" s="18"/>
      <c r="G2067" s="34"/>
      <c r="H2067" s="34"/>
    </row>
    <row r="2068" spans="6:8" ht="16.5">
      <c r="F2068" s="18"/>
      <c r="G2068" s="34"/>
      <c r="H2068" s="34"/>
    </row>
    <row r="2069" spans="6:8" ht="16.5">
      <c r="F2069" s="18"/>
      <c r="G2069" s="34"/>
      <c r="H2069" s="34"/>
    </row>
    <row r="2070" spans="6:8" ht="16.5">
      <c r="F2070" s="18"/>
      <c r="G2070" s="34"/>
      <c r="H2070" s="34"/>
    </row>
    <row r="2071" spans="6:8" ht="16.5">
      <c r="F2071" s="18"/>
      <c r="G2071" s="34"/>
      <c r="H2071" s="34"/>
    </row>
    <row r="2072" spans="6:8" ht="16.5">
      <c r="F2072" s="18"/>
      <c r="G2072" s="34"/>
      <c r="H2072" s="34"/>
    </row>
    <row r="2073" spans="6:8" ht="16.5">
      <c r="F2073" s="18"/>
      <c r="G2073" s="34"/>
      <c r="H2073" s="34"/>
    </row>
    <row r="2074" spans="6:8" ht="16.5">
      <c r="F2074" s="18"/>
      <c r="G2074" s="34"/>
      <c r="H2074" s="34"/>
    </row>
    <row r="2075" spans="6:8" ht="16.5">
      <c r="F2075" s="18"/>
      <c r="G2075" s="34"/>
      <c r="H2075" s="34"/>
    </row>
    <row r="2076" spans="6:8" ht="16.5">
      <c r="F2076" s="18"/>
      <c r="G2076" s="34"/>
      <c r="H2076" s="34"/>
    </row>
    <row r="2077" spans="6:8" ht="16.5">
      <c r="F2077" s="18"/>
      <c r="G2077" s="34"/>
      <c r="H2077" s="34"/>
    </row>
    <row r="2078" spans="6:8" ht="16.5">
      <c r="F2078" s="18"/>
      <c r="G2078" s="34"/>
      <c r="H2078" s="34"/>
    </row>
    <row r="2079" spans="6:8" ht="16.5">
      <c r="F2079" s="18"/>
      <c r="G2079" s="34"/>
      <c r="H2079" s="34"/>
    </row>
    <row r="2080" spans="6:8" ht="16.5">
      <c r="F2080" s="18"/>
      <c r="G2080" s="34"/>
      <c r="H2080" s="34"/>
    </row>
    <row r="2081" spans="6:8" ht="16.5">
      <c r="F2081" s="18"/>
      <c r="G2081" s="34"/>
      <c r="H2081" s="34"/>
    </row>
    <row r="2082" spans="6:8" ht="16.5">
      <c r="F2082" s="18"/>
      <c r="G2082" s="34"/>
      <c r="H2082" s="34"/>
    </row>
    <row r="2083" spans="6:8" ht="16.5">
      <c r="F2083" s="18"/>
      <c r="G2083" s="34"/>
      <c r="H2083" s="34"/>
    </row>
    <row r="2084" spans="6:8" ht="16.5">
      <c r="F2084" s="18"/>
      <c r="G2084" s="34"/>
      <c r="H2084" s="34"/>
    </row>
    <row r="2085" spans="6:8" ht="16.5">
      <c r="F2085" s="18"/>
      <c r="G2085" s="34"/>
      <c r="H2085" s="34"/>
    </row>
    <row r="2086" spans="6:8" ht="16.5">
      <c r="F2086" s="18"/>
      <c r="G2086" s="34"/>
      <c r="H2086" s="34"/>
    </row>
    <row r="2087" spans="6:8" ht="16.5">
      <c r="F2087" s="18"/>
      <c r="G2087" s="34"/>
      <c r="H2087" s="34"/>
    </row>
    <row r="2088" spans="6:8" ht="16.5">
      <c r="F2088" s="18"/>
      <c r="G2088" s="34"/>
      <c r="H2088" s="34"/>
    </row>
    <row r="2089" spans="6:8" ht="16.5">
      <c r="F2089" s="18"/>
      <c r="G2089" s="34"/>
      <c r="H2089" s="34"/>
    </row>
    <row r="2090" spans="6:8" ht="16.5">
      <c r="F2090" s="18"/>
      <c r="G2090" s="34"/>
      <c r="H2090" s="34"/>
    </row>
    <row r="2091" spans="6:8" ht="16.5">
      <c r="F2091" s="18"/>
      <c r="G2091" s="34"/>
      <c r="H2091" s="34"/>
    </row>
    <row r="2092" spans="6:8" ht="16.5">
      <c r="F2092" s="18"/>
      <c r="G2092" s="34"/>
      <c r="H2092" s="34"/>
    </row>
    <row r="2093" spans="6:8" ht="16.5">
      <c r="F2093" s="18"/>
      <c r="G2093" s="34"/>
      <c r="H2093" s="34"/>
    </row>
    <row r="2094" spans="6:8" ht="16.5">
      <c r="F2094" s="18"/>
      <c r="G2094" s="34"/>
      <c r="H2094" s="34"/>
    </row>
    <row r="2095" spans="6:8" ht="16.5">
      <c r="F2095" s="18"/>
      <c r="G2095" s="34"/>
      <c r="H2095" s="34"/>
    </row>
    <row r="2096" spans="6:8" ht="16.5">
      <c r="F2096" s="18"/>
      <c r="G2096" s="34"/>
      <c r="H2096" s="34"/>
    </row>
    <row r="2097" spans="6:8" ht="16.5">
      <c r="F2097" s="18"/>
      <c r="G2097" s="34"/>
      <c r="H2097" s="34"/>
    </row>
    <row r="2098" spans="6:8" ht="16.5">
      <c r="F2098" s="18"/>
      <c r="G2098" s="34"/>
      <c r="H2098" s="34"/>
    </row>
    <row r="2099" spans="6:8" ht="16.5">
      <c r="F2099" s="18"/>
      <c r="G2099" s="34"/>
      <c r="H2099" s="34"/>
    </row>
    <row r="2100" spans="6:8" ht="16.5">
      <c r="F2100" s="18"/>
      <c r="G2100" s="34"/>
      <c r="H2100" s="34"/>
    </row>
    <row r="2101" spans="6:8" ht="16.5">
      <c r="F2101" s="18"/>
      <c r="G2101" s="34"/>
      <c r="H2101" s="34"/>
    </row>
    <row r="2102" spans="6:8" ht="16.5">
      <c r="F2102" s="18"/>
      <c r="G2102" s="34"/>
      <c r="H2102" s="34"/>
    </row>
    <row r="2103" spans="6:8" ht="16.5">
      <c r="F2103" s="18"/>
      <c r="G2103" s="34"/>
      <c r="H2103" s="34"/>
    </row>
    <row r="2104" spans="6:8" ht="16.5">
      <c r="F2104" s="18"/>
      <c r="G2104" s="34"/>
      <c r="H2104" s="34"/>
    </row>
    <row r="2105" spans="6:8" ht="16.5">
      <c r="F2105" s="18"/>
      <c r="G2105" s="34"/>
      <c r="H2105" s="34"/>
    </row>
    <row r="2106" spans="6:8" ht="16.5">
      <c r="F2106" s="18"/>
      <c r="G2106" s="34"/>
      <c r="H2106" s="34"/>
    </row>
    <row r="2107" spans="6:8" ht="16.5">
      <c r="F2107" s="18"/>
      <c r="G2107" s="34"/>
      <c r="H2107" s="34"/>
    </row>
    <row r="2108" spans="6:8" ht="16.5">
      <c r="F2108" s="18"/>
      <c r="G2108" s="34"/>
      <c r="H2108" s="34"/>
    </row>
    <row r="2109" spans="6:8" ht="16.5">
      <c r="F2109" s="18"/>
      <c r="G2109" s="34"/>
      <c r="H2109" s="34"/>
    </row>
    <row r="2110" spans="6:8" ht="16.5">
      <c r="F2110" s="18"/>
      <c r="G2110" s="34"/>
      <c r="H2110" s="34"/>
    </row>
    <row r="2111" spans="6:8" ht="16.5">
      <c r="F2111" s="18"/>
      <c r="G2111" s="34"/>
      <c r="H2111" s="34"/>
    </row>
    <row r="2112" spans="6:8" ht="16.5">
      <c r="F2112" s="18"/>
      <c r="G2112" s="34"/>
      <c r="H2112" s="34"/>
    </row>
    <row r="2113" spans="6:8" ht="16.5">
      <c r="F2113" s="18"/>
      <c r="G2113" s="34"/>
      <c r="H2113" s="34"/>
    </row>
    <row r="2114" spans="6:8" ht="16.5">
      <c r="F2114" s="18"/>
      <c r="G2114" s="34"/>
      <c r="H2114" s="34"/>
    </row>
    <row r="2115" spans="6:8" ht="16.5">
      <c r="F2115" s="18"/>
      <c r="G2115" s="34"/>
      <c r="H2115" s="34"/>
    </row>
    <row r="2116" spans="6:8" ht="16.5">
      <c r="F2116" s="18"/>
      <c r="G2116" s="34"/>
      <c r="H2116" s="34"/>
    </row>
    <row r="2117" spans="6:8" ht="16.5">
      <c r="F2117" s="18"/>
      <c r="G2117" s="34"/>
      <c r="H2117" s="34"/>
    </row>
    <row r="2118" spans="6:8" ht="16.5">
      <c r="F2118" s="18"/>
      <c r="G2118" s="34"/>
      <c r="H2118" s="34"/>
    </row>
    <row r="2119" spans="6:8" ht="16.5">
      <c r="F2119" s="18"/>
      <c r="G2119" s="34"/>
      <c r="H2119" s="34"/>
    </row>
    <row r="2120" spans="6:8" ht="16.5">
      <c r="F2120" s="18"/>
      <c r="G2120" s="34"/>
      <c r="H2120" s="34"/>
    </row>
    <row r="2121" spans="6:8" ht="16.5">
      <c r="F2121" s="18"/>
      <c r="G2121" s="34"/>
      <c r="H2121" s="34"/>
    </row>
    <row r="2122" spans="6:8" ht="16.5">
      <c r="F2122" s="18"/>
      <c r="G2122" s="34"/>
      <c r="H2122" s="34"/>
    </row>
    <row r="2123" spans="6:8" ht="16.5">
      <c r="F2123" s="18"/>
      <c r="G2123" s="34"/>
      <c r="H2123" s="34"/>
    </row>
    <row r="2124" spans="6:8" ht="16.5">
      <c r="F2124" s="18"/>
      <c r="G2124" s="34"/>
      <c r="H2124" s="34"/>
    </row>
    <row r="2125" spans="6:8" ht="16.5">
      <c r="F2125" s="18"/>
      <c r="G2125" s="34"/>
      <c r="H2125" s="34"/>
    </row>
    <row r="2126" spans="6:8" ht="16.5">
      <c r="F2126" s="18"/>
      <c r="G2126" s="34"/>
      <c r="H2126" s="34"/>
    </row>
    <row r="2127" spans="6:8" ht="16.5">
      <c r="F2127" s="18"/>
      <c r="G2127" s="34"/>
      <c r="H2127" s="34"/>
    </row>
    <row r="2128" spans="6:8" ht="16.5">
      <c r="F2128" s="18"/>
      <c r="G2128" s="34"/>
      <c r="H2128" s="34"/>
    </row>
    <row r="2129" spans="6:8" ht="16.5">
      <c r="F2129" s="18"/>
      <c r="G2129" s="34"/>
      <c r="H2129" s="34"/>
    </row>
    <row r="2130" spans="6:8" ht="16.5">
      <c r="F2130" s="18"/>
      <c r="G2130" s="34"/>
      <c r="H2130" s="34"/>
    </row>
    <row r="2131" spans="6:8" ht="16.5">
      <c r="F2131" s="18"/>
      <c r="G2131" s="34"/>
      <c r="H2131" s="34"/>
    </row>
    <row r="2132" spans="6:8" ht="16.5">
      <c r="F2132" s="18"/>
      <c r="G2132" s="34"/>
      <c r="H2132" s="34"/>
    </row>
    <row r="2133" spans="6:8" ht="16.5">
      <c r="F2133" s="18"/>
      <c r="G2133" s="34"/>
      <c r="H2133" s="34"/>
    </row>
    <row r="2134" spans="6:8" ht="16.5">
      <c r="F2134" s="18"/>
      <c r="G2134" s="34"/>
      <c r="H2134" s="34"/>
    </row>
    <row r="2135" spans="6:8" ht="16.5">
      <c r="F2135" s="18"/>
      <c r="G2135" s="34"/>
      <c r="H2135" s="34"/>
    </row>
    <row r="2136" spans="6:8" ht="16.5">
      <c r="F2136" s="18"/>
      <c r="G2136" s="34"/>
      <c r="H2136" s="34"/>
    </row>
    <row r="2137" spans="6:8" ht="16.5">
      <c r="F2137" s="18"/>
      <c r="G2137" s="34"/>
      <c r="H2137" s="34"/>
    </row>
    <row r="2138" spans="6:8" ht="16.5">
      <c r="F2138" s="18"/>
      <c r="G2138" s="34"/>
      <c r="H2138" s="34"/>
    </row>
    <row r="2139" spans="6:8" ht="16.5">
      <c r="F2139" s="18"/>
      <c r="G2139" s="34"/>
      <c r="H2139" s="34"/>
    </row>
    <row r="2140" spans="6:8" ht="16.5">
      <c r="F2140" s="18"/>
      <c r="G2140" s="34"/>
      <c r="H2140" s="34"/>
    </row>
    <row r="2141" spans="6:8" ht="16.5">
      <c r="F2141" s="18"/>
      <c r="G2141" s="34"/>
      <c r="H2141" s="34"/>
    </row>
    <row r="2142" spans="6:8" ht="16.5">
      <c r="F2142" s="18"/>
      <c r="G2142" s="34"/>
      <c r="H2142" s="34"/>
    </row>
    <row r="2143" spans="6:8" ht="16.5">
      <c r="F2143" s="18"/>
      <c r="G2143" s="34"/>
      <c r="H2143" s="34"/>
    </row>
    <row r="2144" spans="6:8" ht="16.5">
      <c r="F2144" s="18"/>
      <c r="G2144" s="34"/>
      <c r="H2144" s="34"/>
    </row>
    <row r="2145" spans="6:8" ht="16.5">
      <c r="F2145" s="18"/>
      <c r="G2145" s="34"/>
      <c r="H2145" s="34"/>
    </row>
    <row r="2146" spans="6:8" ht="16.5">
      <c r="F2146" s="18"/>
      <c r="G2146" s="34"/>
      <c r="H2146" s="34"/>
    </row>
    <row r="2147" spans="6:8" ht="16.5">
      <c r="F2147" s="18"/>
      <c r="G2147" s="34"/>
      <c r="H2147" s="34"/>
    </row>
    <row r="2148" spans="6:8" ht="16.5">
      <c r="F2148" s="18"/>
      <c r="G2148" s="34"/>
      <c r="H2148" s="34"/>
    </row>
    <row r="2149" spans="6:8" ht="16.5">
      <c r="F2149" s="18"/>
      <c r="G2149" s="34"/>
      <c r="H2149" s="34"/>
    </row>
    <row r="2150" spans="6:8" ht="16.5">
      <c r="F2150" s="18"/>
      <c r="G2150" s="34"/>
      <c r="H2150" s="34"/>
    </row>
    <row r="2151" spans="6:8" ht="16.5">
      <c r="F2151" s="18"/>
      <c r="G2151" s="34"/>
      <c r="H2151" s="34"/>
    </row>
    <row r="2152" spans="6:8" ht="16.5">
      <c r="F2152" s="18"/>
      <c r="G2152" s="34"/>
      <c r="H2152" s="34"/>
    </row>
    <row r="2153" spans="6:8" ht="16.5">
      <c r="F2153" s="18"/>
      <c r="G2153" s="34"/>
      <c r="H2153" s="34"/>
    </row>
    <row r="2154" spans="6:8" ht="16.5">
      <c r="F2154" s="18"/>
      <c r="G2154" s="34"/>
      <c r="H2154" s="34"/>
    </row>
    <row r="2155" spans="6:8" ht="16.5">
      <c r="F2155" s="18"/>
      <c r="G2155" s="34"/>
      <c r="H2155" s="34"/>
    </row>
    <row r="2156" spans="6:8" ht="16.5">
      <c r="F2156" s="18"/>
      <c r="G2156" s="34"/>
      <c r="H2156" s="34"/>
    </row>
    <row r="2157" spans="6:8" ht="16.5">
      <c r="F2157" s="18"/>
      <c r="G2157" s="34"/>
      <c r="H2157" s="34"/>
    </row>
    <row r="2158" spans="6:8" ht="16.5">
      <c r="F2158" s="18"/>
      <c r="G2158" s="34"/>
      <c r="H2158" s="34"/>
    </row>
    <row r="2159" spans="6:8" ht="16.5">
      <c r="F2159" s="18"/>
      <c r="G2159" s="34"/>
      <c r="H2159" s="34"/>
    </row>
    <row r="2160" spans="6:8" ht="16.5">
      <c r="F2160" s="18"/>
      <c r="G2160" s="34"/>
      <c r="H2160" s="34"/>
    </row>
    <row r="2161" spans="6:8" ht="16.5">
      <c r="F2161" s="18"/>
      <c r="G2161" s="34"/>
      <c r="H2161" s="34"/>
    </row>
    <row r="2162" spans="6:8" ht="16.5">
      <c r="F2162" s="18"/>
      <c r="G2162" s="34"/>
      <c r="H2162" s="34"/>
    </row>
    <row r="2163" spans="6:8" ht="16.5">
      <c r="F2163" s="18"/>
      <c r="G2163" s="34"/>
      <c r="H2163" s="34"/>
    </row>
    <row r="2164" spans="6:8" ht="16.5">
      <c r="F2164" s="18"/>
      <c r="G2164" s="34"/>
      <c r="H2164" s="34"/>
    </row>
    <row r="2165" spans="6:8" ht="16.5">
      <c r="F2165" s="18"/>
      <c r="G2165" s="34"/>
      <c r="H2165" s="34"/>
    </row>
    <row r="2166" spans="6:8" ht="16.5">
      <c r="F2166" s="18"/>
      <c r="G2166" s="34"/>
      <c r="H2166" s="34"/>
    </row>
    <row r="2167" spans="6:8" ht="16.5">
      <c r="F2167" s="18"/>
      <c r="G2167" s="34"/>
      <c r="H2167" s="34"/>
    </row>
    <row r="2168" spans="6:8" ht="16.5">
      <c r="F2168" s="18"/>
      <c r="G2168" s="34"/>
      <c r="H2168" s="34"/>
    </row>
    <row r="2169" spans="6:8" ht="16.5">
      <c r="F2169" s="18"/>
      <c r="G2169" s="34"/>
      <c r="H2169" s="34"/>
    </row>
    <row r="2170" spans="6:8" ht="16.5">
      <c r="F2170" s="18"/>
      <c r="G2170" s="34"/>
      <c r="H2170" s="34"/>
    </row>
    <row r="2171" spans="6:8" ht="16.5">
      <c r="F2171" s="18"/>
      <c r="G2171" s="34"/>
      <c r="H2171" s="34"/>
    </row>
    <row r="2172" spans="6:8" ht="16.5">
      <c r="F2172" s="18"/>
      <c r="G2172" s="34"/>
      <c r="H2172" s="34"/>
    </row>
    <row r="2173" spans="6:8" ht="16.5">
      <c r="F2173" s="18"/>
      <c r="G2173" s="34"/>
      <c r="H2173" s="34"/>
    </row>
    <row r="2174" spans="6:8" ht="16.5">
      <c r="F2174" s="18"/>
      <c r="G2174" s="34"/>
      <c r="H2174" s="34"/>
    </row>
    <row r="2175" spans="6:8" ht="16.5">
      <c r="F2175" s="18"/>
      <c r="G2175" s="34"/>
      <c r="H2175" s="34"/>
    </row>
    <row r="2176" spans="6:8" ht="16.5">
      <c r="F2176" s="18"/>
      <c r="G2176" s="34"/>
      <c r="H2176" s="34"/>
    </row>
    <row r="2177" spans="6:8" ht="16.5">
      <c r="F2177" s="18"/>
      <c r="G2177" s="34"/>
      <c r="H2177" s="34"/>
    </row>
    <row r="2178" spans="6:8" ht="16.5">
      <c r="F2178" s="18"/>
      <c r="G2178" s="34"/>
      <c r="H2178" s="34"/>
    </row>
    <row r="2179" spans="6:8" ht="16.5">
      <c r="F2179" s="18"/>
      <c r="G2179" s="34"/>
      <c r="H2179" s="34"/>
    </row>
    <row r="2180" spans="6:8" ht="16.5">
      <c r="F2180" s="18"/>
      <c r="G2180" s="34"/>
      <c r="H2180" s="34"/>
    </row>
    <row r="2181" spans="6:8" ht="16.5">
      <c r="F2181" s="18"/>
      <c r="G2181" s="34"/>
      <c r="H2181" s="34"/>
    </row>
    <row r="2182" spans="6:8" ht="16.5">
      <c r="F2182" s="18"/>
      <c r="G2182" s="34"/>
      <c r="H2182" s="34"/>
    </row>
    <row r="2183" spans="6:8" ht="16.5">
      <c r="F2183" s="18"/>
      <c r="G2183" s="34"/>
      <c r="H2183" s="34"/>
    </row>
    <row r="2184" spans="6:8" ht="16.5">
      <c r="F2184" s="18"/>
      <c r="G2184" s="34"/>
      <c r="H2184" s="34"/>
    </row>
    <row r="2185" spans="6:8" ht="16.5">
      <c r="F2185" s="18"/>
      <c r="G2185" s="34"/>
      <c r="H2185" s="34"/>
    </row>
    <row r="2186" spans="6:8" ht="16.5">
      <c r="F2186" s="18"/>
      <c r="G2186" s="34"/>
      <c r="H2186" s="34"/>
    </row>
    <row r="2187" spans="6:8" ht="16.5">
      <c r="F2187" s="18"/>
      <c r="G2187" s="34"/>
      <c r="H2187" s="34"/>
    </row>
    <row r="2188" spans="6:8" ht="16.5">
      <c r="F2188" s="18"/>
      <c r="G2188" s="34"/>
      <c r="H2188" s="34"/>
    </row>
    <row r="2189" spans="6:8" ht="16.5">
      <c r="F2189" s="18"/>
      <c r="G2189" s="34"/>
      <c r="H2189" s="34"/>
    </row>
    <row r="2190" spans="6:8" ht="16.5">
      <c r="F2190" s="18"/>
      <c r="G2190" s="34"/>
      <c r="H2190" s="34"/>
    </row>
    <row r="2191" spans="6:8" ht="16.5">
      <c r="F2191" s="18"/>
      <c r="G2191" s="34"/>
      <c r="H2191" s="34"/>
    </row>
    <row r="2192" spans="6:8" ht="16.5">
      <c r="F2192" s="18"/>
      <c r="G2192" s="34"/>
      <c r="H2192" s="34"/>
    </row>
    <row r="2193" spans="6:8" ht="16.5">
      <c r="F2193" s="18"/>
      <c r="G2193" s="34"/>
      <c r="H2193" s="34"/>
    </row>
    <row r="2194" spans="6:8" ht="16.5">
      <c r="F2194" s="18"/>
      <c r="G2194" s="34"/>
      <c r="H2194" s="34"/>
    </row>
    <row r="2195" spans="6:8" ht="16.5">
      <c r="F2195" s="18"/>
      <c r="G2195" s="34"/>
      <c r="H2195" s="34"/>
    </row>
    <row r="2196" spans="6:8" ht="16.5">
      <c r="F2196" s="18"/>
      <c r="G2196" s="34"/>
      <c r="H2196" s="34"/>
    </row>
    <row r="2197" spans="6:8" ht="16.5">
      <c r="F2197" s="18"/>
      <c r="G2197" s="34"/>
      <c r="H2197" s="34"/>
    </row>
    <row r="2198" spans="6:8" ht="16.5">
      <c r="F2198" s="18"/>
      <c r="G2198" s="34"/>
      <c r="H2198" s="34"/>
    </row>
    <row r="2199" spans="6:8" ht="16.5">
      <c r="F2199" s="18"/>
      <c r="G2199" s="34"/>
      <c r="H2199" s="34"/>
    </row>
    <row r="2200" spans="6:8" ht="16.5">
      <c r="F2200" s="18"/>
      <c r="G2200" s="34"/>
      <c r="H2200" s="34"/>
    </row>
    <row r="2201" spans="6:8" ht="16.5">
      <c r="F2201" s="18"/>
      <c r="G2201" s="34"/>
      <c r="H2201" s="34"/>
    </row>
    <row r="2202" spans="6:8" ht="16.5">
      <c r="F2202" s="18"/>
      <c r="G2202" s="34"/>
      <c r="H2202" s="34"/>
    </row>
    <row r="2203" spans="6:8" ht="16.5">
      <c r="F2203" s="18"/>
      <c r="G2203" s="34"/>
      <c r="H2203" s="34"/>
    </row>
    <row r="2204" spans="6:8" ht="16.5">
      <c r="F2204" s="18"/>
      <c r="G2204" s="34"/>
      <c r="H2204" s="34"/>
    </row>
    <row r="2205" spans="6:8" ht="16.5">
      <c r="F2205" s="18"/>
      <c r="G2205" s="34"/>
      <c r="H2205" s="34"/>
    </row>
    <row r="2206" spans="6:8" ht="16.5">
      <c r="F2206" s="18"/>
      <c r="G2206" s="34"/>
      <c r="H2206" s="34"/>
    </row>
    <row r="2207" spans="6:8" ht="16.5">
      <c r="F2207" s="18"/>
      <c r="G2207" s="34"/>
      <c r="H2207" s="34"/>
    </row>
    <row r="2208" spans="6:8" ht="16.5">
      <c r="F2208" s="18"/>
      <c r="G2208" s="34"/>
      <c r="H2208" s="34"/>
    </row>
    <row r="2209" spans="6:8" ht="16.5">
      <c r="F2209" s="18"/>
      <c r="G2209" s="34"/>
      <c r="H2209" s="34"/>
    </row>
    <row r="2210" spans="6:8" ht="16.5">
      <c r="F2210" s="18"/>
      <c r="G2210" s="34"/>
      <c r="H2210" s="34"/>
    </row>
    <row r="2211" spans="6:8" ht="16.5">
      <c r="F2211" s="18"/>
      <c r="G2211" s="34"/>
      <c r="H2211" s="34"/>
    </row>
    <row r="2212" spans="6:8" ht="16.5">
      <c r="F2212" s="18"/>
      <c r="G2212" s="34"/>
      <c r="H2212" s="34"/>
    </row>
    <row r="2213" spans="6:8" ht="16.5">
      <c r="F2213" s="18"/>
      <c r="G2213" s="34"/>
      <c r="H2213" s="34"/>
    </row>
    <row r="2214" spans="6:8" ht="16.5">
      <c r="F2214" s="18"/>
      <c r="G2214" s="34"/>
      <c r="H2214" s="34"/>
    </row>
    <row r="2215" spans="6:8" ht="16.5">
      <c r="F2215" s="18"/>
      <c r="G2215" s="34"/>
      <c r="H2215" s="34"/>
    </row>
    <row r="2216" spans="6:8" ht="16.5">
      <c r="F2216" s="18"/>
      <c r="G2216" s="34"/>
      <c r="H2216" s="34"/>
    </row>
    <row r="2217" spans="6:8" ht="16.5">
      <c r="F2217" s="18"/>
      <c r="G2217" s="34"/>
      <c r="H2217" s="34"/>
    </row>
    <row r="2218" spans="6:8" ht="16.5">
      <c r="F2218" s="18"/>
      <c r="G2218" s="34"/>
      <c r="H2218" s="34"/>
    </row>
    <row r="2219" spans="6:8" ht="16.5">
      <c r="F2219" s="18"/>
      <c r="G2219" s="34"/>
      <c r="H2219" s="34"/>
    </row>
    <row r="2220" spans="6:8" ht="16.5">
      <c r="F2220" s="18"/>
      <c r="G2220" s="34"/>
      <c r="H2220" s="34"/>
    </row>
    <row r="2221" spans="6:8" ht="16.5">
      <c r="F2221" s="18"/>
      <c r="G2221" s="34"/>
      <c r="H2221" s="34"/>
    </row>
    <row r="2222" spans="6:8" ht="16.5">
      <c r="F2222" s="18"/>
      <c r="G2222" s="34"/>
      <c r="H2222" s="34"/>
    </row>
    <row r="2223" spans="6:8" ht="16.5">
      <c r="F2223" s="18"/>
      <c r="G2223" s="34"/>
      <c r="H2223" s="34"/>
    </row>
    <row r="2224" spans="6:8" ht="16.5">
      <c r="F2224" s="18"/>
      <c r="G2224" s="34"/>
      <c r="H2224" s="34"/>
    </row>
    <row r="2225" spans="6:8" ht="16.5">
      <c r="F2225" s="18"/>
      <c r="G2225" s="34"/>
      <c r="H2225" s="34"/>
    </row>
    <row r="2226" spans="6:8" ht="16.5">
      <c r="F2226" s="18"/>
      <c r="G2226" s="34"/>
      <c r="H2226" s="34"/>
    </row>
    <row r="2227" spans="6:8" ht="16.5">
      <c r="F2227" s="18"/>
      <c r="G2227" s="34"/>
      <c r="H2227" s="34"/>
    </row>
    <row r="2228" spans="6:8" ht="16.5">
      <c r="F2228" s="18"/>
      <c r="G2228" s="34"/>
      <c r="H2228" s="34"/>
    </row>
    <row r="2229" spans="6:8" ht="16.5">
      <c r="F2229" s="18"/>
      <c r="G2229" s="34"/>
      <c r="H2229" s="34"/>
    </row>
    <row r="2230" spans="6:8" ht="16.5">
      <c r="F2230" s="18"/>
      <c r="G2230" s="34"/>
      <c r="H2230" s="34"/>
    </row>
    <row r="2231" spans="6:8" ht="16.5">
      <c r="F2231" s="18"/>
      <c r="G2231" s="34"/>
      <c r="H2231" s="34"/>
    </row>
    <row r="2232" spans="6:8" ht="16.5">
      <c r="F2232" s="18"/>
      <c r="G2232" s="34"/>
      <c r="H2232" s="34"/>
    </row>
    <row r="2233" spans="6:8" ht="16.5">
      <c r="F2233" s="18"/>
      <c r="G2233" s="34"/>
      <c r="H2233" s="34"/>
    </row>
    <row r="2234" spans="6:8" ht="16.5">
      <c r="F2234" s="18"/>
      <c r="G2234" s="34"/>
      <c r="H2234" s="34"/>
    </row>
    <row r="2235" spans="6:8" ht="16.5">
      <c r="F2235" s="18"/>
      <c r="G2235" s="34"/>
      <c r="H2235" s="34"/>
    </row>
    <row r="2236" spans="6:8" ht="16.5">
      <c r="F2236" s="18"/>
      <c r="G2236" s="34"/>
      <c r="H2236" s="34"/>
    </row>
    <row r="2237" spans="6:8" ht="16.5">
      <c r="F2237" s="18"/>
      <c r="G2237" s="34"/>
      <c r="H2237" s="34"/>
    </row>
    <row r="2238" spans="6:8" ht="16.5">
      <c r="F2238" s="18"/>
      <c r="G2238" s="34"/>
      <c r="H2238" s="34"/>
    </row>
    <row r="2239" spans="6:8" ht="16.5">
      <c r="F2239" s="18"/>
      <c r="G2239" s="34"/>
      <c r="H2239" s="34"/>
    </row>
    <row r="2240" spans="6:8" ht="16.5">
      <c r="F2240" s="18"/>
      <c r="G2240" s="34"/>
      <c r="H2240" s="34"/>
    </row>
    <row r="2241" spans="6:8" ht="16.5">
      <c r="F2241" s="18"/>
      <c r="G2241" s="34"/>
      <c r="H2241" s="34"/>
    </row>
    <row r="2242" spans="6:8" ht="16.5">
      <c r="F2242" s="18"/>
      <c r="G2242" s="34"/>
      <c r="H2242" s="34"/>
    </row>
    <row r="2243" spans="6:8" ht="16.5">
      <c r="F2243" s="18"/>
      <c r="G2243" s="34"/>
      <c r="H2243" s="34"/>
    </row>
    <row r="2244" spans="6:8" ht="16.5">
      <c r="F2244" s="18"/>
      <c r="G2244" s="34"/>
      <c r="H2244" s="34"/>
    </row>
    <row r="2245" spans="6:8" ht="16.5">
      <c r="F2245" s="18"/>
      <c r="G2245" s="34"/>
      <c r="H2245" s="34"/>
    </row>
    <row r="2246" spans="6:8" ht="16.5">
      <c r="F2246" s="18"/>
      <c r="G2246" s="34"/>
      <c r="H2246" s="34"/>
    </row>
    <row r="2247" spans="6:8" ht="16.5">
      <c r="F2247" s="18"/>
      <c r="G2247" s="34"/>
      <c r="H2247" s="34"/>
    </row>
    <row r="2248" spans="6:8" ht="16.5">
      <c r="F2248" s="18"/>
      <c r="G2248" s="34"/>
      <c r="H2248" s="34"/>
    </row>
    <row r="2249" spans="6:8" ht="16.5">
      <c r="F2249" s="18"/>
      <c r="G2249" s="34"/>
      <c r="H2249" s="34"/>
    </row>
    <row r="2250" spans="6:8" ht="16.5">
      <c r="F2250" s="18"/>
      <c r="G2250" s="34"/>
      <c r="H2250" s="34"/>
    </row>
    <row r="2251" spans="6:8" ht="16.5">
      <c r="F2251" s="18"/>
      <c r="G2251" s="34"/>
      <c r="H2251" s="34"/>
    </row>
    <row r="2252" spans="6:8" ht="16.5">
      <c r="F2252" s="18"/>
      <c r="G2252" s="34"/>
      <c r="H2252" s="34"/>
    </row>
    <row r="2253" spans="6:8" ht="16.5">
      <c r="F2253" s="18"/>
      <c r="G2253" s="34"/>
      <c r="H2253" s="34"/>
    </row>
    <row r="2254" spans="6:8" ht="16.5">
      <c r="F2254" s="18"/>
      <c r="G2254" s="34"/>
      <c r="H2254" s="34"/>
    </row>
    <row r="2255" spans="6:8" ht="16.5">
      <c r="F2255" s="18"/>
      <c r="G2255" s="34"/>
      <c r="H2255" s="34"/>
    </row>
    <row r="2256" spans="6:8" ht="16.5">
      <c r="F2256" s="18"/>
      <c r="G2256" s="34"/>
      <c r="H2256" s="34"/>
    </row>
    <row r="2257" spans="6:8" ht="16.5">
      <c r="F2257" s="18"/>
      <c r="G2257" s="34"/>
      <c r="H2257" s="34"/>
    </row>
    <row r="2258" spans="6:8" ht="16.5">
      <c r="F2258" s="18"/>
      <c r="G2258" s="34"/>
      <c r="H2258" s="34"/>
    </row>
    <row r="2259" spans="6:8" ht="16.5">
      <c r="F2259" s="18"/>
      <c r="G2259" s="34"/>
      <c r="H2259" s="34"/>
    </row>
    <row r="2260" spans="6:8" ht="16.5">
      <c r="F2260" s="18"/>
      <c r="G2260" s="34"/>
      <c r="H2260" s="34"/>
    </row>
    <row r="2261" spans="6:8" ht="16.5">
      <c r="F2261" s="18"/>
      <c r="G2261" s="34"/>
      <c r="H2261" s="34"/>
    </row>
    <row r="2262" spans="6:8" ht="16.5">
      <c r="F2262" s="18"/>
      <c r="G2262" s="34"/>
      <c r="H2262" s="34"/>
    </row>
    <row r="2263" spans="6:8" ht="16.5">
      <c r="F2263" s="18"/>
      <c r="G2263" s="34"/>
      <c r="H2263" s="34"/>
    </row>
    <row r="2264" spans="6:8" ht="16.5">
      <c r="F2264" s="18"/>
      <c r="G2264" s="34"/>
      <c r="H2264" s="34"/>
    </row>
    <row r="2265" spans="6:8" ht="16.5">
      <c r="F2265" s="18"/>
      <c r="G2265" s="34"/>
      <c r="H2265" s="34"/>
    </row>
    <row r="2266" spans="6:8" ht="16.5">
      <c r="F2266" s="18"/>
      <c r="G2266" s="34"/>
      <c r="H2266" s="34"/>
    </row>
    <row r="2267" spans="6:8" ht="16.5">
      <c r="F2267" s="18"/>
      <c r="G2267" s="34"/>
      <c r="H2267" s="34"/>
    </row>
    <row r="2268" spans="6:8" ht="16.5">
      <c r="F2268" s="18"/>
      <c r="G2268" s="34"/>
      <c r="H2268" s="34"/>
    </row>
    <row r="2269" spans="6:8" ht="16.5">
      <c r="F2269" s="18"/>
      <c r="G2269" s="34"/>
      <c r="H2269" s="34"/>
    </row>
    <row r="2270" spans="6:8" ht="16.5">
      <c r="F2270" s="18"/>
      <c r="G2270" s="34"/>
      <c r="H2270" s="34"/>
    </row>
    <row r="2271" spans="6:8" ht="16.5">
      <c r="F2271" s="18"/>
      <c r="G2271" s="34"/>
      <c r="H2271" s="34"/>
    </row>
    <row r="2272" spans="6:8" ht="16.5">
      <c r="F2272" s="18"/>
      <c r="G2272" s="34"/>
      <c r="H2272" s="34"/>
    </row>
    <row r="2273" spans="6:8" ht="16.5">
      <c r="F2273" s="18"/>
      <c r="G2273" s="34"/>
      <c r="H2273" s="34"/>
    </row>
    <row r="2274" spans="6:8" ht="16.5">
      <c r="F2274" s="18"/>
      <c r="G2274" s="34"/>
      <c r="H2274" s="34"/>
    </row>
    <row r="2275" spans="6:8" ht="16.5">
      <c r="F2275" s="18"/>
      <c r="G2275" s="34"/>
      <c r="H2275" s="34"/>
    </row>
    <row r="2276" spans="6:8" ht="16.5">
      <c r="F2276" s="18"/>
      <c r="G2276" s="34"/>
      <c r="H2276" s="34"/>
    </row>
    <row r="2277" spans="6:8" ht="16.5">
      <c r="F2277" s="18"/>
      <c r="G2277" s="34"/>
      <c r="H2277" s="34"/>
    </row>
    <row r="2278" spans="6:8" ht="16.5">
      <c r="F2278" s="18"/>
      <c r="G2278" s="34"/>
      <c r="H2278" s="34"/>
    </row>
    <row r="2279" spans="6:8" ht="16.5">
      <c r="F2279" s="18"/>
      <c r="G2279" s="34"/>
      <c r="H2279" s="34"/>
    </row>
    <row r="2280" spans="6:8" ht="16.5">
      <c r="F2280" s="18"/>
      <c r="G2280" s="34"/>
      <c r="H2280" s="34"/>
    </row>
    <row r="2281" spans="6:8" ht="16.5">
      <c r="F2281" s="18"/>
      <c r="G2281" s="34"/>
      <c r="H2281" s="34"/>
    </row>
    <row r="2282" spans="6:8" ht="16.5">
      <c r="F2282" s="18"/>
      <c r="G2282" s="34"/>
      <c r="H2282" s="34"/>
    </row>
    <row r="2283" spans="6:8" ht="16.5">
      <c r="F2283" s="18"/>
      <c r="G2283" s="34"/>
      <c r="H2283" s="34"/>
    </row>
    <row r="2284" spans="6:8" ht="16.5">
      <c r="F2284" s="18"/>
      <c r="G2284" s="34"/>
      <c r="H2284" s="34"/>
    </row>
    <row r="2285" spans="6:8" ht="16.5">
      <c r="F2285" s="18"/>
      <c r="G2285" s="34"/>
      <c r="H2285" s="34"/>
    </row>
    <row r="2286" spans="6:8" ht="16.5">
      <c r="F2286" s="18"/>
      <c r="G2286" s="34"/>
      <c r="H2286" s="34"/>
    </row>
    <row r="2287" spans="6:8" ht="16.5">
      <c r="F2287" s="18"/>
      <c r="G2287" s="34"/>
      <c r="H2287" s="34"/>
    </row>
    <row r="2288" spans="6:8" ht="16.5">
      <c r="F2288" s="18"/>
      <c r="G2288" s="34"/>
      <c r="H2288" s="34"/>
    </row>
    <row r="2289" spans="6:8" ht="16.5">
      <c r="F2289" s="18"/>
      <c r="G2289" s="34"/>
      <c r="H2289" s="34"/>
    </row>
    <row r="2290" spans="6:8" ht="16.5">
      <c r="F2290" s="18"/>
      <c r="G2290" s="34"/>
      <c r="H2290" s="34"/>
    </row>
    <row r="2291" spans="6:8" ht="16.5">
      <c r="F2291" s="18"/>
      <c r="G2291" s="34"/>
      <c r="H2291" s="34"/>
    </row>
    <row r="2292" spans="6:8" ht="16.5">
      <c r="F2292" s="18"/>
      <c r="G2292" s="34"/>
      <c r="H2292" s="34"/>
    </row>
    <row r="2293" spans="6:8" ht="16.5">
      <c r="F2293" s="18"/>
      <c r="G2293" s="34"/>
      <c r="H2293" s="34"/>
    </row>
    <row r="2294" spans="6:8" ht="16.5">
      <c r="F2294" s="18"/>
      <c r="G2294" s="34"/>
      <c r="H2294" s="34"/>
    </row>
    <row r="2295" spans="6:8" ht="16.5">
      <c r="F2295" s="18"/>
      <c r="G2295" s="34"/>
      <c r="H2295" s="34"/>
    </row>
    <row r="2296" spans="6:8" ht="16.5">
      <c r="F2296" s="18"/>
      <c r="G2296" s="34"/>
      <c r="H2296" s="34"/>
    </row>
    <row r="2297" spans="6:8" ht="16.5">
      <c r="F2297" s="18"/>
      <c r="G2297" s="34"/>
      <c r="H2297" s="34"/>
    </row>
    <row r="2298" spans="6:8" ht="16.5">
      <c r="F2298" s="18"/>
      <c r="G2298" s="34"/>
      <c r="H2298" s="34"/>
    </row>
    <row r="2299" spans="6:8" ht="16.5">
      <c r="F2299" s="18"/>
      <c r="G2299" s="34"/>
      <c r="H2299" s="34"/>
    </row>
    <row r="2300" spans="6:8" ht="16.5">
      <c r="F2300" s="18"/>
      <c r="G2300" s="34"/>
      <c r="H2300" s="34"/>
    </row>
    <row r="2301" spans="6:8" ht="16.5">
      <c r="F2301" s="18"/>
      <c r="G2301" s="34"/>
      <c r="H2301" s="34"/>
    </row>
    <row r="2302" spans="6:8" ht="16.5">
      <c r="F2302" s="18"/>
      <c r="G2302" s="34"/>
      <c r="H2302" s="34"/>
    </row>
    <row r="2303" spans="6:8" ht="16.5">
      <c r="F2303" s="18"/>
      <c r="G2303" s="34"/>
      <c r="H2303" s="34"/>
    </row>
    <row r="2304" spans="6:8" ht="16.5">
      <c r="F2304" s="18"/>
      <c r="G2304" s="34"/>
      <c r="H2304" s="34"/>
    </row>
    <row r="2305" spans="6:8" ht="16.5">
      <c r="F2305" s="18"/>
      <c r="G2305" s="34"/>
      <c r="H2305" s="34"/>
    </row>
    <row r="2306" spans="6:8" ht="16.5">
      <c r="F2306" s="18"/>
      <c r="G2306" s="34"/>
      <c r="H2306" s="34"/>
    </row>
    <row r="2307" spans="6:8" ht="16.5">
      <c r="F2307" s="18"/>
      <c r="G2307" s="34"/>
      <c r="H2307" s="34"/>
    </row>
    <row r="2308" spans="6:8" ht="16.5">
      <c r="F2308" s="18"/>
      <c r="G2308" s="34"/>
      <c r="H2308" s="34"/>
    </row>
    <row r="2309" spans="6:8" ht="16.5">
      <c r="F2309" s="18"/>
      <c r="G2309" s="34"/>
      <c r="H2309" s="34"/>
    </row>
    <row r="2310" spans="6:8" ht="16.5">
      <c r="F2310" s="18"/>
      <c r="G2310" s="34"/>
      <c r="H2310" s="34"/>
    </row>
    <row r="2311" spans="6:8" ht="16.5">
      <c r="F2311" s="18"/>
      <c r="G2311" s="34"/>
      <c r="H2311" s="34"/>
    </row>
    <row r="2312" spans="6:8" ht="16.5">
      <c r="F2312" s="18"/>
      <c r="G2312" s="34"/>
      <c r="H2312" s="34"/>
    </row>
    <row r="2313" spans="6:8" ht="16.5">
      <c r="F2313" s="18"/>
      <c r="G2313" s="34"/>
      <c r="H2313" s="34"/>
    </row>
    <row r="2314" spans="6:8" ht="16.5">
      <c r="F2314" s="18"/>
      <c r="G2314" s="34"/>
      <c r="H2314" s="34"/>
    </row>
    <row r="2315" spans="6:8" ht="16.5">
      <c r="F2315" s="18"/>
      <c r="G2315" s="34"/>
      <c r="H2315" s="34"/>
    </row>
    <row r="2316" spans="6:8" ht="16.5">
      <c r="F2316" s="18"/>
      <c r="G2316" s="34"/>
      <c r="H2316" s="34"/>
    </row>
    <row r="2317" spans="6:8" ht="16.5">
      <c r="F2317" s="18"/>
      <c r="G2317" s="34"/>
      <c r="H2317" s="34"/>
    </row>
    <row r="2318" spans="6:8" ht="16.5">
      <c r="F2318" s="18"/>
      <c r="G2318" s="34"/>
      <c r="H2318" s="34"/>
    </row>
    <row r="2319" spans="6:8" ht="16.5">
      <c r="F2319" s="18"/>
      <c r="G2319" s="34"/>
      <c r="H2319" s="34"/>
    </row>
    <row r="2320" spans="6:8" ht="16.5">
      <c r="F2320" s="18"/>
      <c r="G2320" s="34"/>
      <c r="H2320" s="34"/>
    </row>
    <row r="2321" spans="6:8" ht="16.5">
      <c r="F2321" s="18"/>
      <c r="G2321" s="34"/>
      <c r="H2321" s="34"/>
    </row>
    <row r="2322" spans="6:8" ht="16.5">
      <c r="F2322" s="18"/>
      <c r="G2322" s="34"/>
      <c r="H2322" s="34"/>
    </row>
    <row r="2323" spans="6:8" ht="16.5">
      <c r="F2323" s="18"/>
      <c r="G2323" s="34"/>
      <c r="H2323" s="34"/>
    </row>
    <row r="2324" spans="6:8" ht="16.5">
      <c r="F2324" s="18"/>
      <c r="G2324" s="34"/>
      <c r="H2324" s="34"/>
    </row>
    <row r="2325" spans="6:8" ht="16.5">
      <c r="F2325" s="18"/>
      <c r="G2325" s="34"/>
      <c r="H2325" s="34"/>
    </row>
    <row r="2326" spans="6:8" ht="16.5">
      <c r="F2326" s="18"/>
      <c r="G2326" s="34"/>
      <c r="H2326" s="34"/>
    </row>
    <row r="2327" spans="6:8" ht="16.5">
      <c r="F2327" s="18"/>
      <c r="G2327" s="34"/>
      <c r="H2327" s="34"/>
    </row>
    <row r="2328" spans="6:8" ht="16.5">
      <c r="F2328" s="18"/>
      <c r="G2328" s="34"/>
      <c r="H2328" s="34"/>
    </row>
    <row r="2329" spans="6:8" ht="16.5">
      <c r="F2329" s="18"/>
      <c r="G2329" s="34"/>
      <c r="H2329" s="34"/>
    </row>
    <row r="2330" spans="6:8" ht="16.5">
      <c r="F2330" s="18"/>
      <c r="G2330" s="34"/>
      <c r="H2330" s="34"/>
    </row>
    <row r="2331" spans="6:8" ht="16.5">
      <c r="F2331" s="18"/>
      <c r="G2331" s="34"/>
      <c r="H2331" s="34"/>
    </row>
    <row r="2332" spans="6:8" ht="16.5">
      <c r="F2332" s="18"/>
      <c r="G2332" s="34"/>
      <c r="H2332" s="34"/>
    </row>
    <row r="2333" spans="6:8" ht="16.5">
      <c r="F2333" s="18"/>
      <c r="G2333" s="34"/>
      <c r="H2333" s="34"/>
    </row>
    <row r="2334" spans="6:8" ht="16.5">
      <c r="F2334" s="18"/>
      <c r="G2334" s="34"/>
      <c r="H2334" s="34"/>
    </row>
    <row r="2335" spans="6:8" ht="16.5">
      <c r="F2335" s="18"/>
      <c r="G2335" s="34"/>
      <c r="H2335" s="34"/>
    </row>
    <row r="2336" spans="6:8" ht="16.5">
      <c r="F2336" s="18"/>
      <c r="G2336" s="34"/>
      <c r="H2336" s="34"/>
    </row>
    <row r="2337" spans="6:8" ht="16.5">
      <c r="F2337" s="18"/>
      <c r="G2337" s="34"/>
      <c r="H2337" s="34"/>
    </row>
    <row r="2338" spans="6:8" ht="16.5">
      <c r="F2338" s="18"/>
      <c r="G2338" s="34"/>
      <c r="H2338" s="34"/>
    </row>
    <row r="2339" spans="6:8" ht="16.5">
      <c r="F2339" s="18"/>
      <c r="G2339" s="34"/>
      <c r="H2339" s="34"/>
    </row>
    <row r="2340" spans="6:8" ht="16.5">
      <c r="F2340" s="18"/>
      <c r="G2340" s="34"/>
      <c r="H2340" s="34"/>
    </row>
    <row r="2341" spans="6:8" ht="16.5">
      <c r="F2341" s="18"/>
      <c r="G2341" s="34"/>
      <c r="H2341" s="34"/>
    </row>
    <row r="2342" spans="6:8" ht="16.5">
      <c r="F2342" s="18"/>
      <c r="G2342" s="34"/>
      <c r="H2342" s="34"/>
    </row>
    <row r="2343" spans="6:8" ht="16.5">
      <c r="F2343" s="18"/>
      <c r="G2343" s="34"/>
      <c r="H2343" s="34"/>
    </row>
    <row r="2344" spans="6:8" ht="16.5">
      <c r="F2344" s="18"/>
      <c r="G2344" s="34"/>
      <c r="H2344" s="34"/>
    </row>
    <row r="2345" spans="6:8" ht="16.5">
      <c r="F2345" s="18"/>
      <c r="G2345" s="34"/>
      <c r="H2345" s="34"/>
    </row>
    <row r="2346" spans="6:8" ht="16.5">
      <c r="F2346" s="18"/>
      <c r="G2346" s="34"/>
      <c r="H2346" s="34"/>
    </row>
    <row r="2347" spans="6:8" ht="16.5">
      <c r="F2347" s="18"/>
      <c r="G2347" s="34"/>
      <c r="H2347" s="34"/>
    </row>
    <row r="2348" spans="6:8" ht="16.5">
      <c r="F2348" s="18"/>
      <c r="G2348" s="34"/>
      <c r="H2348" s="34"/>
    </row>
    <row r="2349" spans="6:8" ht="16.5">
      <c r="F2349" s="18"/>
      <c r="G2349" s="34"/>
      <c r="H2349" s="34"/>
    </row>
    <row r="2350" spans="6:8" ht="16.5">
      <c r="F2350" s="18"/>
      <c r="G2350" s="34"/>
      <c r="H2350" s="34"/>
    </row>
    <row r="2351" spans="6:8" ht="16.5">
      <c r="F2351" s="18"/>
      <c r="G2351" s="34"/>
      <c r="H2351" s="34"/>
    </row>
    <row r="2352" spans="6:8" ht="16.5">
      <c r="F2352" s="18"/>
      <c r="G2352" s="34"/>
      <c r="H2352" s="34"/>
    </row>
    <row r="2353" spans="6:8" ht="16.5">
      <c r="F2353" s="18"/>
      <c r="G2353" s="34"/>
      <c r="H2353" s="34"/>
    </row>
    <row r="2354" spans="6:8" ht="16.5">
      <c r="F2354" s="18"/>
      <c r="G2354" s="34"/>
      <c r="H2354" s="34"/>
    </row>
    <row r="2355" spans="6:8" ht="16.5">
      <c r="F2355" s="18"/>
      <c r="G2355" s="34"/>
      <c r="H2355" s="34"/>
    </row>
    <row r="2356" spans="6:8" ht="16.5">
      <c r="F2356" s="18"/>
      <c r="G2356" s="34"/>
      <c r="H2356" s="34"/>
    </row>
    <row r="2357" spans="6:8" ht="16.5">
      <c r="F2357" s="18"/>
      <c r="G2357" s="34"/>
      <c r="H2357" s="34"/>
    </row>
    <row r="2358" spans="6:8" ht="16.5">
      <c r="F2358" s="18"/>
      <c r="G2358" s="34"/>
      <c r="H2358" s="34"/>
    </row>
    <row r="2359" spans="6:8" ht="16.5">
      <c r="F2359" s="18"/>
      <c r="G2359" s="34"/>
      <c r="H2359" s="34"/>
    </row>
    <row r="2360" spans="6:8" ht="16.5">
      <c r="F2360" s="18"/>
      <c r="G2360" s="34"/>
      <c r="H2360" s="34"/>
    </row>
    <row r="2361" spans="6:8" ht="16.5">
      <c r="F2361" s="18"/>
      <c r="G2361" s="34"/>
      <c r="H2361" s="34"/>
    </row>
    <row r="2362" spans="6:8" ht="16.5">
      <c r="F2362" s="18"/>
      <c r="G2362" s="34"/>
      <c r="H2362" s="34"/>
    </row>
    <row r="2363" spans="6:8" ht="16.5">
      <c r="F2363" s="18"/>
      <c r="G2363" s="34"/>
      <c r="H2363" s="34"/>
    </row>
    <row r="2364" spans="6:8" ht="16.5">
      <c r="F2364" s="18"/>
      <c r="G2364" s="34"/>
      <c r="H2364" s="34"/>
    </row>
    <row r="2365" spans="6:8" ht="16.5">
      <c r="F2365" s="18"/>
      <c r="G2365" s="34"/>
      <c r="H2365" s="34"/>
    </row>
    <row r="2366" spans="6:8" ht="16.5">
      <c r="F2366" s="18"/>
      <c r="G2366" s="34"/>
      <c r="H2366" s="34"/>
    </row>
    <row r="2367" spans="6:8" ht="16.5">
      <c r="F2367" s="18"/>
      <c r="G2367" s="34"/>
      <c r="H2367" s="34"/>
    </row>
    <row r="2368" spans="6:8" ht="16.5">
      <c r="F2368" s="18"/>
      <c r="G2368" s="34"/>
      <c r="H2368" s="34"/>
    </row>
    <row r="2369" spans="6:8" ht="16.5">
      <c r="F2369" s="18"/>
      <c r="G2369" s="34"/>
      <c r="H2369" s="34"/>
    </row>
    <row r="2370" spans="6:8" ht="16.5">
      <c r="F2370" s="18"/>
      <c r="G2370" s="34"/>
      <c r="H2370" s="34"/>
    </row>
    <row r="2371" spans="6:8" ht="16.5">
      <c r="F2371" s="18"/>
      <c r="G2371" s="34"/>
      <c r="H2371" s="34"/>
    </row>
    <row r="2372" spans="6:8" ht="16.5">
      <c r="F2372" s="18"/>
      <c r="G2372" s="34"/>
      <c r="H2372" s="34"/>
    </row>
    <row r="2373" spans="6:8" ht="16.5">
      <c r="F2373" s="18"/>
      <c r="G2373" s="34"/>
      <c r="H2373" s="34"/>
    </row>
    <row r="2374" spans="6:8" ht="16.5">
      <c r="F2374" s="18"/>
      <c r="G2374" s="34"/>
      <c r="H2374" s="34"/>
    </row>
    <row r="2375" spans="6:8" ht="16.5">
      <c r="F2375" s="18"/>
      <c r="G2375" s="34"/>
      <c r="H2375" s="34"/>
    </row>
    <row r="2376" spans="6:8" ht="16.5">
      <c r="F2376" s="18"/>
      <c r="G2376" s="34"/>
      <c r="H2376" s="34"/>
    </row>
    <row r="2377" spans="6:8" ht="16.5">
      <c r="F2377" s="18"/>
      <c r="G2377" s="34"/>
      <c r="H2377" s="34"/>
    </row>
    <row r="2378" spans="6:8" ht="16.5">
      <c r="F2378" s="18"/>
      <c r="G2378" s="34"/>
      <c r="H2378" s="34"/>
    </row>
    <row r="2379" spans="6:8" ht="16.5">
      <c r="F2379" s="18"/>
      <c r="G2379" s="34"/>
      <c r="H2379" s="34"/>
    </row>
    <row r="2380" spans="6:8" ht="16.5">
      <c r="F2380" s="18"/>
      <c r="G2380" s="34"/>
      <c r="H2380" s="34"/>
    </row>
    <row r="2381" spans="6:8" ht="16.5">
      <c r="F2381" s="18"/>
      <c r="G2381" s="34"/>
      <c r="H2381" s="34"/>
    </row>
    <row r="2382" spans="6:8" ht="16.5">
      <c r="F2382" s="18"/>
      <c r="G2382" s="34"/>
      <c r="H2382" s="34"/>
    </row>
    <row r="2383" spans="6:8" ht="16.5">
      <c r="F2383" s="18"/>
      <c r="G2383" s="34"/>
      <c r="H2383" s="34"/>
    </row>
    <row r="2384" spans="6:8" ht="16.5">
      <c r="F2384" s="18"/>
      <c r="G2384" s="34"/>
      <c r="H2384" s="34"/>
    </row>
    <row r="2385" spans="6:8" ht="16.5">
      <c r="F2385" s="18"/>
      <c r="G2385" s="34"/>
      <c r="H2385" s="34"/>
    </row>
    <row r="2386" spans="6:8" ht="16.5">
      <c r="F2386" s="18"/>
      <c r="G2386" s="34"/>
      <c r="H2386" s="34"/>
    </row>
    <row r="2387" spans="6:8" ht="16.5">
      <c r="F2387" s="18"/>
      <c r="G2387" s="34"/>
      <c r="H2387" s="34"/>
    </row>
    <row r="2388" spans="6:8" ht="16.5">
      <c r="F2388" s="18"/>
      <c r="G2388" s="34"/>
      <c r="H2388" s="34"/>
    </row>
    <row r="2389" spans="6:8" ht="16.5">
      <c r="F2389" s="18"/>
      <c r="G2389" s="34"/>
      <c r="H2389" s="34"/>
    </row>
    <row r="2390" spans="6:8" ht="16.5">
      <c r="F2390" s="18"/>
      <c r="G2390" s="34"/>
      <c r="H2390" s="34"/>
    </row>
    <row r="2391" spans="6:8" ht="16.5">
      <c r="F2391" s="18"/>
      <c r="G2391" s="34"/>
      <c r="H2391" s="34"/>
    </row>
    <row r="2392" spans="6:8" ht="16.5">
      <c r="F2392" s="18"/>
      <c r="G2392" s="34"/>
      <c r="H2392" s="34"/>
    </row>
    <row r="2393" spans="6:8" ht="16.5">
      <c r="F2393" s="18"/>
      <c r="G2393" s="34"/>
      <c r="H2393" s="34"/>
    </row>
    <row r="2394" spans="6:8" ht="16.5">
      <c r="F2394" s="18"/>
      <c r="G2394" s="34"/>
      <c r="H2394" s="34"/>
    </row>
    <row r="2395" spans="6:8" ht="16.5">
      <c r="F2395" s="18"/>
      <c r="G2395" s="34"/>
      <c r="H2395" s="34"/>
    </row>
    <row r="2396" spans="6:8" ht="16.5">
      <c r="F2396" s="18"/>
      <c r="G2396" s="34"/>
      <c r="H2396" s="34"/>
    </row>
    <row r="2397" spans="6:8" ht="16.5">
      <c r="F2397" s="18"/>
      <c r="G2397" s="34"/>
      <c r="H2397" s="34"/>
    </row>
    <row r="2398" spans="6:8" ht="16.5">
      <c r="F2398" s="18"/>
      <c r="G2398" s="34"/>
      <c r="H2398" s="34"/>
    </row>
    <row r="2399" spans="6:8" ht="16.5">
      <c r="F2399" s="18"/>
      <c r="G2399" s="34"/>
      <c r="H2399" s="34"/>
    </row>
    <row r="2400" spans="6:8" ht="16.5">
      <c r="F2400" s="18"/>
      <c r="G2400" s="34"/>
      <c r="H2400" s="34"/>
    </row>
    <row r="2401" spans="6:8" ht="16.5">
      <c r="F2401" s="18"/>
      <c r="G2401" s="34"/>
      <c r="H2401" s="34"/>
    </row>
    <row r="2402" spans="6:8" ht="16.5">
      <c r="F2402" s="18"/>
      <c r="G2402" s="34"/>
      <c r="H2402" s="34"/>
    </row>
    <row r="2403" spans="6:8" ht="16.5">
      <c r="F2403" s="18"/>
      <c r="G2403" s="34"/>
      <c r="H2403" s="34"/>
    </row>
    <row r="2404" spans="6:8" ht="16.5">
      <c r="F2404" s="18"/>
      <c r="G2404" s="34"/>
      <c r="H2404" s="34"/>
    </row>
    <row r="2405" spans="6:8" ht="16.5">
      <c r="F2405" s="18"/>
      <c r="G2405" s="34"/>
      <c r="H2405" s="34"/>
    </row>
    <row r="2406" spans="6:8" ht="16.5">
      <c r="F2406" s="18"/>
      <c r="G2406" s="34"/>
      <c r="H2406" s="34"/>
    </row>
    <row r="2407" spans="6:8" ht="16.5">
      <c r="F2407" s="18"/>
      <c r="G2407" s="34"/>
      <c r="H2407" s="34"/>
    </row>
    <row r="2408" spans="6:8" ht="16.5">
      <c r="F2408" s="18"/>
      <c r="G2408" s="34"/>
      <c r="H2408" s="34"/>
    </row>
    <row r="2409" spans="6:8" ht="16.5">
      <c r="F2409" s="18"/>
      <c r="G2409" s="34"/>
      <c r="H2409" s="34"/>
    </row>
    <row r="2410" spans="6:8" ht="16.5">
      <c r="F2410" s="18"/>
      <c r="G2410" s="34"/>
      <c r="H2410" s="34"/>
    </row>
    <row r="2411" spans="6:8" ht="16.5">
      <c r="F2411" s="18"/>
      <c r="G2411" s="34"/>
      <c r="H2411" s="34"/>
    </row>
    <row r="2412" spans="6:8" ht="16.5">
      <c r="F2412" s="18"/>
      <c r="G2412" s="34"/>
      <c r="H2412" s="34"/>
    </row>
    <row r="2413" spans="6:8" ht="16.5">
      <c r="F2413" s="18"/>
      <c r="G2413" s="34"/>
      <c r="H2413" s="34"/>
    </row>
    <row r="2414" spans="6:8" ht="16.5">
      <c r="F2414" s="18"/>
      <c r="G2414" s="34"/>
      <c r="H2414" s="34"/>
    </row>
    <row r="2415" spans="6:8" ht="16.5">
      <c r="F2415" s="18"/>
      <c r="G2415" s="34"/>
      <c r="H2415" s="34"/>
    </row>
    <row r="2416" spans="6:8" ht="16.5">
      <c r="F2416" s="18"/>
      <c r="G2416" s="34"/>
      <c r="H2416" s="34"/>
    </row>
    <row r="2417" spans="6:8" ht="16.5">
      <c r="F2417" s="18"/>
      <c r="G2417" s="34"/>
      <c r="H2417" s="34"/>
    </row>
    <row r="2418" spans="6:8" ht="16.5">
      <c r="F2418" s="18"/>
      <c r="G2418" s="34"/>
      <c r="H2418" s="34"/>
    </row>
    <row r="2419" spans="6:8" ht="16.5">
      <c r="F2419" s="18"/>
      <c r="G2419" s="34"/>
      <c r="H2419" s="34"/>
    </row>
    <row r="2420" spans="6:8" ht="16.5">
      <c r="F2420" s="18"/>
      <c r="G2420" s="34"/>
      <c r="H2420" s="34"/>
    </row>
    <row r="2421" spans="6:8" ht="16.5">
      <c r="F2421" s="18"/>
      <c r="G2421" s="34"/>
      <c r="H2421" s="34"/>
    </row>
    <row r="2422" spans="6:8" ht="16.5">
      <c r="F2422" s="18"/>
      <c r="G2422" s="34"/>
      <c r="H2422" s="34"/>
    </row>
    <row r="2423" spans="6:8" ht="16.5">
      <c r="F2423" s="18"/>
      <c r="G2423" s="34"/>
      <c r="H2423" s="34"/>
    </row>
    <row r="2424" spans="6:8" ht="16.5">
      <c r="F2424" s="18"/>
      <c r="G2424" s="34"/>
      <c r="H2424" s="34"/>
    </row>
    <row r="2425" spans="6:8" ht="16.5">
      <c r="F2425" s="18"/>
      <c r="G2425" s="34"/>
      <c r="H2425" s="34"/>
    </row>
    <row r="2426" spans="6:8" ht="16.5">
      <c r="F2426" s="18"/>
      <c r="G2426" s="34"/>
      <c r="H2426" s="34"/>
    </row>
    <row r="2427" spans="6:8" ht="16.5">
      <c r="F2427" s="18"/>
      <c r="G2427" s="34"/>
      <c r="H2427" s="34"/>
    </row>
    <row r="2428" spans="6:8" ht="16.5">
      <c r="F2428" s="18"/>
      <c r="G2428" s="34"/>
      <c r="H2428" s="34"/>
    </row>
    <row r="2429" spans="6:8" ht="16.5">
      <c r="F2429" s="18"/>
      <c r="G2429" s="34"/>
      <c r="H2429" s="34"/>
    </row>
    <row r="2430" spans="6:8" ht="16.5">
      <c r="F2430" s="18"/>
      <c r="G2430" s="34"/>
      <c r="H2430" s="34"/>
    </row>
    <row r="2431" spans="6:8" ht="16.5">
      <c r="F2431" s="18"/>
      <c r="G2431" s="34"/>
      <c r="H2431" s="34"/>
    </row>
    <row r="2432" spans="6:8" ht="16.5">
      <c r="F2432" s="18"/>
      <c r="G2432" s="34"/>
      <c r="H2432" s="34"/>
    </row>
    <row r="2433" spans="6:8" ht="16.5">
      <c r="F2433" s="18"/>
      <c r="G2433" s="34"/>
      <c r="H2433" s="34"/>
    </row>
    <row r="2434" spans="6:8" ht="16.5">
      <c r="F2434" s="18"/>
      <c r="G2434" s="34"/>
      <c r="H2434" s="34"/>
    </row>
    <row r="2435" spans="6:8" ht="16.5">
      <c r="F2435" s="18"/>
      <c r="G2435" s="34"/>
      <c r="H2435" s="34"/>
    </row>
    <row r="2436" spans="6:8" ht="16.5">
      <c r="F2436" s="18"/>
      <c r="G2436" s="34"/>
      <c r="H2436" s="34"/>
    </row>
    <row r="2437" spans="6:8" ht="16.5">
      <c r="F2437" s="18"/>
      <c r="G2437" s="34"/>
      <c r="H2437" s="34"/>
    </row>
    <row r="2438" spans="6:8" ht="16.5">
      <c r="F2438" s="18"/>
      <c r="G2438" s="34"/>
      <c r="H2438" s="34"/>
    </row>
    <row r="2439" spans="6:8" ht="16.5">
      <c r="F2439" s="18"/>
      <c r="G2439" s="34"/>
      <c r="H2439" s="34"/>
    </row>
    <row r="2440" spans="6:8" ht="16.5">
      <c r="F2440" s="18"/>
      <c r="G2440" s="34"/>
      <c r="H2440" s="34"/>
    </row>
    <row r="2441" spans="6:8" ht="16.5">
      <c r="F2441" s="18"/>
      <c r="G2441" s="34"/>
      <c r="H2441" s="34"/>
    </row>
    <row r="2442" spans="6:8" ht="16.5">
      <c r="F2442" s="18"/>
      <c r="G2442" s="34"/>
      <c r="H2442" s="34"/>
    </row>
    <row r="2443" spans="6:8" ht="16.5">
      <c r="F2443" s="18"/>
      <c r="G2443" s="34"/>
      <c r="H2443" s="34"/>
    </row>
    <row r="2444" spans="6:8" ht="16.5">
      <c r="F2444" s="18"/>
      <c r="G2444" s="34"/>
      <c r="H2444" s="34"/>
    </row>
    <row r="2445" spans="6:8" ht="16.5">
      <c r="F2445" s="18"/>
      <c r="G2445" s="34"/>
      <c r="H2445" s="34"/>
    </row>
    <row r="2446" spans="6:8" ht="16.5">
      <c r="F2446" s="18"/>
      <c r="G2446" s="34"/>
      <c r="H2446" s="34"/>
    </row>
    <row r="2447" spans="6:8" ht="16.5">
      <c r="F2447" s="18"/>
      <c r="G2447" s="34"/>
      <c r="H2447" s="34"/>
    </row>
    <row r="2448" spans="6:8" ht="16.5">
      <c r="F2448" s="18"/>
      <c r="G2448" s="34"/>
      <c r="H2448" s="34"/>
    </row>
    <row r="2449" spans="6:8" ht="16.5">
      <c r="F2449" s="18"/>
      <c r="G2449" s="34"/>
      <c r="H2449" s="34"/>
    </row>
    <row r="2450" spans="6:8" ht="16.5">
      <c r="F2450" s="18"/>
      <c r="G2450" s="34"/>
      <c r="H2450" s="34"/>
    </row>
    <row r="2451" spans="6:8" ht="16.5">
      <c r="F2451" s="18"/>
      <c r="G2451" s="34"/>
      <c r="H2451" s="34"/>
    </row>
    <row r="2452" spans="6:8" ht="16.5">
      <c r="F2452" s="18"/>
      <c r="G2452" s="34"/>
      <c r="H2452" s="34"/>
    </row>
    <row r="2453" spans="6:8" ht="16.5">
      <c r="F2453" s="18"/>
      <c r="G2453" s="34"/>
      <c r="H2453" s="34"/>
    </row>
    <row r="2454" spans="6:8" ht="16.5">
      <c r="F2454" s="18"/>
      <c r="G2454" s="34"/>
      <c r="H2454" s="34"/>
    </row>
    <row r="2455" spans="6:8" ht="16.5">
      <c r="F2455" s="18"/>
      <c r="G2455" s="34"/>
      <c r="H2455" s="34"/>
    </row>
    <row r="2456" spans="6:8" ht="16.5">
      <c r="F2456" s="18"/>
      <c r="G2456" s="34"/>
      <c r="H2456" s="34"/>
    </row>
    <row r="2457" spans="6:8" ht="16.5">
      <c r="F2457" s="18"/>
      <c r="G2457" s="34"/>
      <c r="H2457" s="34"/>
    </row>
    <row r="2458" spans="6:8" ht="16.5">
      <c r="F2458" s="18"/>
      <c r="G2458" s="34"/>
      <c r="H2458" s="34"/>
    </row>
    <row r="2459" spans="6:8" ht="16.5">
      <c r="F2459" s="18"/>
      <c r="G2459" s="34"/>
      <c r="H2459" s="34"/>
    </row>
    <row r="2460" spans="6:8" ht="16.5">
      <c r="F2460" s="18"/>
      <c r="G2460" s="34"/>
      <c r="H2460" s="34"/>
    </row>
    <row r="2461" spans="6:8" ht="16.5">
      <c r="F2461" s="18"/>
      <c r="G2461" s="34"/>
      <c r="H2461" s="34"/>
    </row>
    <row r="2462" spans="6:8" ht="16.5">
      <c r="F2462" s="18"/>
      <c r="G2462" s="34"/>
      <c r="H2462" s="34"/>
    </row>
    <row r="2463" spans="6:8" ht="16.5">
      <c r="F2463" s="18"/>
      <c r="G2463" s="34"/>
      <c r="H2463" s="34"/>
    </row>
    <row r="2464" spans="6:8" ht="16.5">
      <c r="F2464" s="18"/>
      <c r="G2464" s="34"/>
      <c r="H2464" s="34"/>
    </row>
    <row r="2465" spans="6:8" ht="16.5">
      <c r="F2465" s="18"/>
      <c r="G2465" s="34"/>
      <c r="H2465" s="34"/>
    </row>
    <row r="2466" spans="6:8" ht="16.5">
      <c r="F2466" s="18"/>
      <c r="G2466" s="34"/>
      <c r="H2466" s="34"/>
    </row>
    <row r="2467" spans="6:8" ht="16.5">
      <c r="F2467" s="18"/>
      <c r="G2467" s="34"/>
      <c r="H2467" s="34"/>
    </row>
    <row r="2468" spans="6:8" ht="16.5">
      <c r="F2468" s="18"/>
      <c r="G2468" s="34"/>
      <c r="H2468" s="34"/>
    </row>
    <row r="2469" spans="6:8" ht="16.5">
      <c r="F2469" s="18"/>
      <c r="G2469" s="34"/>
      <c r="H2469" s="34"/>
    </row>
    <row r="2470" spans="6:8" ht="16.5">
      <c r="F2470" s="18"/>
      <c r="G2470" s="34"/>
      <c r="H2470" s="34"/>
    </row>
    <row r="2471" spans="6:8" ht="16.5">
      <c r="F2471" s="18"/>
      <c r="G2471" s="34"/>
      <c r="H2471" s="34"/>
    </row>
    <row r="2472" spans="6:8" ht="16.5">
      <c r="F2472" s="18"/>
      <c r="G2472" s="34"/>
      <c r="H2472" s="34"/>
    </row>
    <row r="2473" spans="6:8" ht="16.5">
      <c r="F2473" s="18"/>
      <c r="G2473" s="34"/>
      <c r="H2473" s="34"/>
    </row>
    <row r="2474" spans="6:8" ht="16.5">
      <c r="F2474" s="18"/>
      <c r="G2474" s="34"/>
      <c r="H2474" s="34"/>
    </row>
    <row r="2475" spans="6:8" ht="16.5">
      <c r="F2475" s="18"/>
      <c r="G2475" s="34"/>
      <c r="H2475" s="34"/>
    </row>
    <row r="2476" spans="6:8" ht="16.5">
      <c r="F2476" s="18"/>
      <c r="G2476" s="34"/>
      <c r="H2476" s="34"/>
    </row>
    <row r="2477" spans="6:8" ht="16.5">
      <c r="F2477" s="18"/>
      <c r="G2477" s="34"/>
      <c r="H2477" s="34"/>
    </row>
    <row r="2478" spans="6:8" ht="16.5">
      <c r="F2478" s="18"/>
      <c r="G2478" s="34"/>
      <c r="H2478" s="34"/>
    </row>
    <row r="2479" spans="6:8" ht="16.5">
      <c r="F2479" s="18"/>
      <c r="G2479" s="34"/>
      <c r="H2479" s="34"/>
    </row>
    <row r="2480" spans="6:8" ht="16.5">
      <c r="F2480" s="18"/>
      <c r="G2480" s="34"/>
      <c r="H2480" s="34"/>
    </row>
    <row r="2481" spans="6:8" ht="16.5">
      <c r="F2481" s="18"/>
      <c r="G2481" s="34"/>
      <c r="H2481" s="34"/>
    </row>
    <row r="2482" spans="6:8" ht="16.5">
      <c r="F2482" s="18"/>
      <c r="G2482" s="34"/>
      <c r="H2482" s="34"/>
    </row>
    <row r="2483" spans="6:8" ht="16.5">
      <c r="F2483" s="18"/>
      <c r="G2483" s="34"/>
      <c r="H2483" s="34"/>
    </row>
    <row r="2484" spans="6:8" ht="16.5">
      <c r="F2484" s="18"/>
      <c r="G2484" s="34"/>
      <c r="H2484" s="34"/>
    </row>
    <row r="2485" spans="6:8" ht="16.5">
      <c r="F2485" s="18"/>
      <c r="G2485" s="34"/>
      <c r="H2485" s="34"/>
    </row>
    <row r="2486" spans="6:8" ht="16.5">
      <c r="F2486" s="18"/>
      <c r="G2486" s="34"/>
      <c r="H2486" s="34"/>
    </row>
    <row r="2487" spans="6:8" ht="16.5">
      <c r="F2487" s="18"/>
      <c r="G2487" s="34"/>
      <c r="H2487" s="34"/>
    </row>
    <row r="2488" spans="6:8" ht="16.5">
      <c r="F2488" s="18"/>
      <c r="G2488" s="34"/>
      <c r="H2488" s="34"/>
    </row>
    <row r="2489" spans="6:8" ht="16.5">
      <c r="F2489" s="18"/>
      <c r="G2489" s="34"/>
      <c r="H2489" s="34"/>
    </row>
    <row r="2490" spans="6:8" ht="16.5">
      <c r="F2490" s="18"/>
      <c r="G2490" s="34"/>
      <c r="H2490" s="34"/>
    </row>
    <row r="2491" spans="6:8" ht="16.5">
      <c r="F2491" s="18"/>
      <c r="G2491" s="34"/>
      <c r="H2491" s="34"/>
    </row>
    <row r="2492" spans="6:8" ht="16.5">
      <c r="F2492" s="18"/>
      <c r="G2492" s="34"/>
      <c r="H2492" s="34"/>
    </row>
    <row r="2493" spans="6:8" ht="16.5">
      <c r="F2493" s="18"/>
      <c r="G2493" s="34"/>
      <c r="H2493" s="34"/>
    </row>
    <row r="2494" spans="6:8" ht="16.5">
      <c r="F2494" s="18"/>
      <c r="G2494" s="34"/>
      <c r="H2494" s="34"/>
    </row>
    <row r="2495" spans="6:8" ht="16.5">
      <c r="F2495" s="18"/>
      <c r="G2495" s="34"/>
      <c r="H2495" s="34"/>
    </row>
    <row r="2496" spans="6:8" ht="16.5">
      <c r="F2496" s="18"/>
      <c r="G2496" s="34"/>
      <c r="H2496" s="34"/>
    </row>
    <row r="2497" spans="6:8" ht="16.5">
      <c r="F2497" s="18"/>
      <c r="G2497" s="34"/>
      <c r="H2497" s="34"/>
    </row>
    <row r="2498" spans="6:8" ht="16.5">
      <c r="F2498" s="18"/>
      <c r="G2498" s="34"/>
      <c r="H2498" s="34"/>
    </row>
    <row r="2499" spans="6:8" ht="16.5">
      <c r="F2499" s="18"/>
      <c r="G2499" s="34"/>
      <c r="H2499" s="34"/>
    </row>
    <row r="2500" spans="6:8" ht="16.5">
      <c r="F2500" s="18"/>
      <c r="G2500" s="34"/>
      <c r="H2500" s="34"/>
    </row>
    <row r="2501" spans="6:8" ht="16.5">
      <c r="F2501" s="18"/>
      <c r="G2501" s="34"/>
      <c r="H2501" s="34"/>
    </row>
    <row r="2502" spans="6:8" ht="16.5">
      <c r="F2502" s="18"/>
      <c r="G2502" s="34"/>
      <c r="H2502" s="34"/>
    </row>
    <row r="2503" spans="6:8" ht="16.5">
      <c r="F2503" s="18"/>
      <c r="G2503" s="34"/>
      <c r="H2503" s="34"/>
    </row>
    <row r="2504" spans="6:8" ht="16.5">
      <c r="F2504" s="18"/>
      <c r="G2504" s="34"/>
      <c r="H2504" s="34"/>
    </row>
    <row r="2505" spans="6:8" ht="16.5">
      <c r="F2505" s="18"/>
      <c r="G2505" s="34"/>
      <c r="H2505" s="34"/>
    </row>
    <row r="2506" spans="6:8" ht="16.5">
      <c r="F2506" s="18"/>
      <c r="G2506" s="34"/>
      <c r="H2506" s="34"/>
    </row>
    <row r="2507" spans="6:8" ht="16.5">
      <c r="F2507" s="18"/>
      <c r="G2507" s="34"/>
      <c r="H2507" s="34"/>
    </row>
    <row r="2508" spans="6:8" ht="16.5">
      <c r="F2508" s="18"/>
      <c r="G2508" s="34"/>
      <c r="H2508" s="34"/>
    </row>
    <row r="2509" spans="6:8" ht="16.5">
      <c r="F2509" s="18"/>
      <c r="G2509" s="34"/>
      <c r="H2509" s="34"/>
    </row>
    <row r="2510" spans="6:8" ht="16.5">
      <c r="F2510" s="18"/>
      <c r="G2510" s="34"/>
      <c r="H2510" s="34"/>
    </row>
    <row r="2511" spans="6:8" ht="16.5">
      <c r="F2511" s="18"/>
      <c r="G2511" s="34"/>
      <c r="H2511" s="34"/>
    </row>
    <row r="2512" spans="6:8" ht="16.5">
      <c r="F2512" s="18"/>
      <c r="G2512" s="34"/>
      <c r="H2512" s="34"/>
    </row>
    <row r="2513" spans="6:8" ht="16.5">
      <c r="F2513" s="18"/>
      <c r="G2513" s="34"/>
      <c r="H2513" s="34"/>
    </row>
    <row r="2514" spans="6:8" ht="16.5">
      <c r="F2514" s="18"/>
      <c r="G2514" s="34"/>
      <c r="H2514" s="34"/>
    </row>
    <row r="2515" spans="6:8" ht="16.5">
      <c r="F2515" s="18"/>
      <c r="G2515" s="34"/>
      <c r="H2515" s="34"/>
    </row>
    <row r="2516" spans="6:8" ht="16.5">
      <c r="F2516" s="18"/>
      <c r="G2516" s="34"/>
      <c r="H2516" s="34"/>
    </row>
    <row r="2517" spans="6:8" ht="16.5">
      <c r="F2517" s="18"/>
      <c r="G2517" s="34"/>
      <c r="H2517" s="34"/>
    </row>
    <row r="2518" spans="6:8" ht="16.5">
      <c r="F2518" s="18"/>
      <c r="G2518" s="34"/>
      <c r="H2518" s="34"/>
    </row>
    <row r="2519" spans="6:8" ht="16.5">
      <c r="F2519" s="18"/>
      <c r="G2519" s="34"/>
      <c r="H2519" s="34"/>
    </row>
    <row r="2520" spans="6:8" ht="16.5">
      <c r="F2520" s="18"/>
      <c r="G2520" s="34"/>
      <c r="H2520" s="34"/>
    </row>
    <row r="2521" spans="6:8" ht="16.5">
      <c r="F2521" s="18"/>
      <c r="G2521" s="34"/>
      <c r="H2521" s="34"/>
    </row>
    <row r="2522" spans="6:8" ht="16.5">
      <c r="F2522" s="18"/>
      <c r="G2522" s="34"/>
      <c r="H2522" s="34"/>
    </row>
    <row r="2523" spans="6:8" ht="16.5">
      <c r="F2523" s="18"/>
      <c r="G2523" s="34"/>
      <c r="H2523" s="34"/>
    </row>
    <row r="2524" spans="6:8" ht="16.5">
      <c r="F2524" s="18"/>
      <c r="G2524" s="34"/>
      <c r="H2524" s="34"/>
    </row>
    <row r="2525" spans="6:8" ht="16.5">
      <c r="F2525" s="18"/>
      <c r="G2525" s="34"/>
      <c r="H2525" s="34"/>
    </row>
    <row r="2526" spans="6:8" ht="16.5">
      <c r="F2526" s="18"/>
      <c r="G2526" s="34"/>
      <c r="H2526" s="34"/>
    </row>
    <row r="2527" spans="6:8" ht="16.5">
      <c r="F2527" s="18"/>
      <c r="G2527" s="34"/>
      <c r="H2527" s="34"/>
    </row>
    <row r="2528" spans="6:8" ht="16.5">
      <c r="F2528" s="18"/>
      <c r="G2528" s="34"/>
      <c r="H2528" s="34"/>
    </row>
    <row r="2529" spans="6:8" ht="16.5">
      <c r="F2529" s="18"/>
      <c r="G2529" s="34"/>
      <c r="H2529" s="34"/>
    </row>
    <row r="2530" spans="6:8" ht="16.5">
      <c r="F2530" s="18"/>
      <c r="G2530" s="34"/>
      <c r="H2530" s="34"/>
    </row>
    <row r="2531" spans="6:8" ht="16.5">
      <c r="F2531" s="18"/>
      <c r="G2531" s="34"/>
      <c r="H2531" s="34"/>
    </row>
    <row r="2532" spans="6:8" ht="16.5">
      <c r="F2532" s="18"/>
      <c r="G2532" s="34"/>
      <c r="H2532" s="34"/>
    </row>
    <row r="2533" spans="6:8" ht="16.5">
      <c r="F2533" s="18"/>
      <c r="G2533" s="34"/>
      <c r="H2533" s="34"/>
    </row>
    <row r="2534" spans="6:8" ht="16.5">
      <c r="F2534" s="18"/>
      <c r="G2534" s="34"/>
      <c r="H2534" s="34"/>
    </row>
    <row r="2535" spans="6:8" ht="16.5">
      <c r="F2535" s="18"/>
      <c r="G2535" s="34"/>
      <c r="H2535" s="34"/>
    </row>
    <row r="2536" spans="6:8" ht="16.5">
      <c r="F2536" s="18"/>
      <c r="G2536" s="34"/>
      <c r="H2536" s="34"/>
    </row>
    <row r="2537" spans="6:8" ht="16.5">
      <c r="F2537" s="18"/>
      <c r="G2537" s="34"/>
      <c r="H2537" s="34"/>
    </row>
    <row r="2538" spans="6:8" ht="16.5">
      <c r="F2538" s="18"/>
      <c r="G2538" s="34"/>
      <c r="H2538" s="34"/>
    </row>
    <row r="2539" spans="6:8" ht="16.5">
      <c r="F2539" s="18"/>
      <c r="G2539" s="34"/>
      <c r="H2539" s="34"/>
    </row>
    <row r="2540" spans="6:8" ht="16.5">
      <c r="F2540" s="18"/>
      <c r="G2540" s="34"/>
      <c r="H2540" s="34"/>
    </row>
    <row r="2541" spans="6:8" ht="16.5">
      <c r="F2541" s="18"/>
      <c r="G2541" s="34"/>
      <c r="H2541" s="34"/>
    </row>
    <row r="2542" spans="6:8" ht="16.5">
      <c r="F2542" s="18"/>
      <c r="G2542" s="34"/>
      <c r="H2542" s="34"/>
    </row>
    <row r="2543" spans="6:8" ht="16.5">
      <c r="F2543" s="18"/>
      <c r="G2543" s="34"/>
      <c r="H2543" s="34"/>
    </row>
    <row r="2544" spans="6:8" ht="16.5">
      <c r="F2544" s="18"/>
      <c r="G2544" s="34"/>
      <c r="H2544" s="34"/>
    </row>
    <row r="2545" spans="6:8" ht="16.5">
      <c r="F2545" s="18"/>
      <c r="G2545" s="34"/>
      <c r="H2545" s="34"/>
    </row>
    <row r="2546" spans="6:8" ht="16.5">
      <c r="F2546" s="18"/>
      <c r="G2546" s="34"/>
      <c r="H2546" s="34"/>
    </row>
    <row r="2547" spans="6:8" ht="16.5">
      <c r="F2547" s="18"/>
      <c r="G2547" s="34"/>
      <c r="H2547" s="34"/>
    </row>
    <row r="2548" spans="6:8" ht="16.5">
      <c r="F2548" s="18"/>
      <c r="G2548" s="34"/>
      <c r="H2548" s="34"/>
    </row>
    <row r="2549" spans="6:8" ht="16.5">
      <c r="F2549" s="18"/>
      <c r="G2549" s="34"/>
      <c r="H2549" s="34"/>
    </row>
    <row r="2550" spans="6:8" ht="16.5">
      <c r="F2550" s="18"/>
      <c r="G2550" s="34"/>
      <c r="H2550" s="34"/>
    </row>
    <row r="2551" spans="6:8" ht="16.5">
      <c r="F2551" s="18"/>
      <c r="G2551" s="34"/>
      <c r="H2551" s="34"/>
    </row>
    <row r="2552" spans="6:8" ht="16.5">
      <c r="F2552" s="18"/>
      <c r="G2552" s="34"/>
      <c r="H2552" s="34"/>
    </row>
    <row r="2553" spans="6:8" ht="16.5">
      <c r="F2553" s="18"/>
      <c r="G2553" s="34"/>
      <c r="H2553" s="34"/>
    </row>
    <row r="2554" spans="6:8" ht="16.5">
      <c r="F2554" s="18"/>
      <c r="G2554" s="34"/>
      <c r="H2554" s="34"/>
    </row>
    <row r="2555" spans="6:8" ht="16.5">
      <c r="F2555" s="18"/>
      <c r="G2555" s="34"/>
      <c r="H2555" s="34"/>
    </row>
    <row r="2556" spans="6:8" ht="16.5">
      <c r="F2556" s="18"/>
      <c r="G2556" s="34"/>
      <c r="H2556" s="34"/>
    </row>
    <row r="2557" spans="6:8" ht="16.5">
      <c r="F2557" s="18"/>
      <c r="G2557" s="34"/>
      <c r="H2557" s="34"/>
    </row>
    <row r="2558" spans="6:8" ht="16.5">
      <c r="F2558" s="18"/>
      <c r="G2558" s="34"/>
      <c r="H2558" s="34"/>
    </row>
    <row r="2559" spans="6:8" ht="16.5">
      <c r="F2559" s="18"/>
      <c r="G2559" s="34"/>
      <c r="H2559" s="34"/>
    </row>
    <row r="2560" spans="6:8" ht="16.5">
      <c r="F2560" s="18"/>
      <c r="G2560" s="34"/>
      <c r="H2560" s="34"/>
    </row>
    <row r="2561" spans="6:8" ht="16.5">
      <c r="F2561" s="18"/>
      <c r="G2561" s="34"/>
      <c r="H2561" s="34"/>
    </row>
    <row r="2562" spans="6:8" ht="16.5">
      <c r="F2562" s="18"/>
      <c r="G2562" s="34"/>
      <c r="H2562" s="34"/>
    </row>
    <row r="2563" spans="6:8" ht="16.5">
      <c r="F2563" s="18"/>
      <c r="G2563" s="34"/>
      <c r="H2563" s="34"/>
    </row>
    <row r="2564" spans="6:8" ht="16.5">
      <c r="F2564" s="18"/>
      <c r="G2564" s="34"/>
      <c r="H2564" s="34"/>
    </row>
    <row r="2565" spans="6:8" ht="16.5">
      <c r="F2565" s="18"/>
      <c r="G2565" s="34"/>
      <c r="H2565" s="34"/>
    </row>
    <row r="2566" spans="6:8" ht="16.5">
      <c r="F2566" s="18"/>
      <c r="G2566" s="34"/>
      <c r="H2566" s="34"/>
    </row>
    <row r="2567" spans="6:8" ht="16.5">
      <c r="F2567" s="18"/>
      <c r="G2567" s="34"/>
      <c r="H2567" s="34"/>
    </row>
    <row r="2568" spans="6:8" ht="16.5">
      <c r="F2568" s="18"/>
      <c r="G2568" s="34"/>
      <c r="H2568" s="34"/>
    </row>
    <row r="2569" spans="6:8" ht="16.5">
      <c r="F2569" s="18"/>
      <c r="G2569" s="34"/>
      <c r="H2569" s="34"/>
    </row>
    <row r="2570" spans="6:8" ht="16.5">
      <c r="F2570" s="18"/>
      <c r="G2570" s="34"/>
      <c r="H2570" s="34"/>
    </row>
    <row r="2571" spans="6:8" ht="16.5">
      <c r="F2571" s="18"/>
      <c r="G2571" s="34"/>
      <c r="H2571" s="34"/>
    </row>
    <row r="2572" spans="6:8" ht="16.5">
      <c r="F2572" s="18"/>
      <c r="G2572" s="34"/>
      <c r="H2572" s="34"/>
    </row>
    <row r="2573" spans="6:8" ht="16.5">
      <c r="F2573" s="18"/>
      <c r="G2573" s="34"/>
      <c r="H2573" s="34"/>
    </row>
    <row r="2574" spans="6:8" ht="16.5">
      <c r="F2574" s="18"/>
      <c r="G2574" s="34"/>
      <c r="H2574" s="34"/>
    </row>
    <row r="2575" spans="6:8" ht="16.5">
      <c r="F2575" s="18"/>
      <c r="G2575" s="34"/>
      <c r="H2575" s="34"/>
    </row>
    <row r="2576" spans="6:8" ht="16.5">
      <c r="F2576" s="18"/>
      <c r="G2576" s="34"/>
      <c r="H2576" s="34"/>
    </row>
    <row r="2577" spans="6:8" ht="16.5">
      <c r="F2577" s="18"/>
      <c r="G2577" s="34"/>
      <c r="H2577" s="34"/>
    </row>
    <row r="2578" spans="6:8" ht="16.5">
      <c r="F2578" s="18"/>
      <c r="G2578" s="34"/>
      <c r="H2578" s="34"/>
    </row>
    <row r="2579" spans="6:8" ht="16.5">
      <c r="F2579" s="18"/>
      <c r="G2579" s="34"/>
      <c r="H2579" s="34"/>
    </row>
    <row r="2580" spans="6:8" ht="16.5">
      <c r="F2580" s="18"/>
      <c r="G2580" s="34"/>
      <c r="H2580" s="34"/>
    </row>
    <row r="2581" spans="6:8" ht="16.5">
      <c r="F2581" s="18"/>
      <c r="G2581" s="34"/>
      <c r="H2581" s="34"/>
    </row>
    <row r="2582" spans="6:8" ht="16.5">
      <c r="F2582" s="18"/>
      <c r="G2582" s="34"/>
      <c r="H2582" s="34"/>
    </row>
    <row r="2583" spans="6:8" ht="16.5">
      <c r="F2583" s="18"/>
      <c r="G2583" s="34"/>
      <c r="H2583" s="34"/>
    </row>
    <row r="2584" spans="6:8" ht="16.5">
      <c r="F2584" s="18"/>
      <c r="G2584" s="34"/>
      <c r="H2584" s="34"/>
    </row>
    <row r="2585" spans="6:8" ht="16.5">
      <c r="F2585" s="18"/>
      <c r="G2585" s="34"/>
      <c r="H2585" s="34"/>
    </row>
    <row r="2586" spans="6:8" ht="16.5">
      <c r="F2586" s="18"/>
      <c r="G2586" s="34"/>
      <c r="H2586" s="34"/>
    </row>
    <row r="2587" spans="6:8" ht="16.5">
      <c r="F2587" s="18"/>
      <c r="G2587" s="34"/>
      <c r="H2587" s="34"/>
    </row>
    <row r="2588" spans="6:8" ht="16.5">
      <c r="F2588" s="18"/>
      <c r="G2588" s="34"/>
      <c r="H2588" s="34"/>
    </row>
    <row r="2589" spans="6:8" ht="16.5">
      <c r="F2589" s="18"/>
      <c r="G2589" s="34"/>
      <c r="H2589" s="34"/>
    </row>
    <row r="2590" spans="6:8" ht="16.5">
      <c r="F2590" s="18"/>
      <c r="G2590" s="34"/>
      <c r="H2590" s="34"/>
    </row>
    <row r="2591" spans="6:8" ht="16.5">
      <c r="F2591" s="18"/>
      <c r="G2591" s="34"/>
      <c r="H2591" s="34"/>
    </row>
    <row r="2592" spans="6:8" ht="16.5">
      <c r="F2592" s="18"/>
      <c r="G2592" s="34"/>
      <c r="H2592" s="34"/>
    </row>
    <row r="2593" spans="6:8" ht="16.5">
      <c r="F2593" s="18"/>
      <c r="G2593" s="34"/>
      <c r="H2593" s="34"/>
    </row>
    <row r="2594" spans="6:8" ht="16.5">
      <c r="F2594" s="18"/>
      <c r="G2594" s="34"/>
      <c r="H2594" s="34"/>
    </row>
    <row r="2595" spans="6:8" ht="16.5">
      <c r="F2595" s="18"/>
      <c r="G2595" s="34"/>
      <c r="H2595" s="34"/>
    </row>
    <row r="2596" spans="6:8" ht="16.5">
      <c r="F2596" s="18"/>
      <c r="G2596" s="34"/>
      <c r="H2596" s="34"/>
    </row>
    <row r="2597" spans="6:8" ht="16.5">
      <c r="F2597" s="18"/>
      <c r="G2597" s="34"/>
      <c r="H2597" s="34"/>
    </row>
    <row r="2598" spans="6:8" ht="16.5">
      <c r="F2598" s="18"/>
      <c r="G2598" s="34"/>
      <c r="H2598" s="34"/>
    </row>
    <row r="2599" spans="6:8" ht="16.5">
      <c r="F2599" s="18"/>
      <c r="G2599" s="34"/>
      <c r="H2599" s="34"/>
    </row>
    <row r="2600" spans="6:8" ht="16.5">
      <c r="F2600" s="18"/>
      <c r="G2600" s="34"/>
      <c r="H2600" s="34"/>
    </row>
    <row r="2601" spans="6:8" ht="16.5">
      <c r="F2601" s="18"/>
      <c r="G2601" s="34"/>
      <c r="H2601" s="34"/>
    </row>
    <row r="2602" spans="6:8" ht="16.5">
      <c r="F2602" s="18"/>
      <c r="G2602" s="34"/>
      <c r="H2602" s="34"/>
    </row>
    <row r="2603" spans="6:8" ht="16.5">
      <c r="F2603" s="18"/>
      <c r="G2603" s="34"/>
      <c r="H2603" s="34"/>
    </row>
    <row r="2604" spans="6:8" ht="16.5">
      <c r="F2604" s="18"/>
      <c r="G2604" s="34"/>
      <c r="H2604" s="34"/>
    </row>
    <row r="2605" spans="6:8" ht="16.5">
      <c r="F2605" s="18"/>
      <c r="G2605" s="34"/>
      <c r="H2605" s="34"/>
    </row>
    <row r="2606" spans="6:8" ht="16.5">
      <c r="F2606" s="18"/>
      <c r="G2606" s="34"/>
      <c r="H2606" s="34"/>
    </row>
    <row r="2607" spans="6:8" ht="16.5">
      <c r="F2607" s="18"/>
      <c r="G2607" s="34"/>
      <c r="H2607" s="34"/>
    </row>
    <row r="2608" spans="6:8" ht="16.5">
      <c r="F2608" s="18"/>
      <c r="G2608" s="34"/>
      <c r="H2608" s="34"/>
    </row>
    <row r="2609" spans="6:8" ht="16.5">
      <c r="F2609" s="18"/>
      <c r="G2609" s="34"/>
      <c r="H2609" s="34"/>
    </row>
    <row r="2610" spans="6:8" ht="16.5">
      <c r="F2610" s="18"/>
      <c r="G2610" s="34"/>
      <c r="H2610" s="34"/>
    </row>
    <row r="2611" spans="6:8" ht="16.5">
      <c r="F2611" s="18"/>
      <c r="G2611" s="34"/>
      <c r="H2611" s="34"/>
    </row>
    <row r="2612" spans="6:8" ht="16.5">
      <c r="F2612" s="18"/>
      <c r="G2612" s="34"/>
      <c r="H2612" s="34"/>
    </row>
    <row r="2613" spans="6:8" ht="16.5">
      <c r="F2613" s="18"/>
      <c r="G2613" s="34"/>
      <c r="H2613" s="34"/>
    </row>
    <row r="2614" spans="6:8" ht="16.5">
      <c r="F2614" s="18"/>
      <c r="G2614" s="34"/>
      <c r="H2614" s="34"/>
    </row>
    <row r="2615" spans="6:8" ht="16.5">
      <c r="F2615" s="18"/>
      <c r="G2615" s="34"/>
      <c r="H2615" s="34"/>
    </row>
    <row r="2616" spans="6:8" ht="16.5">
      <c r="F2616" s="18"/>
      <c r="G2616" s="34"/>
      <c r="H2616" s="34"/>
    </row>
    <row r="2617" spans="6:8" ht="16.5">
      <c r="F2617" s="18"/>
      <c r="G2617" s="34"/>
      <c r="H2617" s="34"/>
    </row>
    <row r="2618" spans="6:8" ht="16.5">
      <c r="F2618" s="18"/>
      <c r="G2618" s="34"/>
      <c r="H2618" s="34"/>
    </row>
    <row r="2619" spans="6:8" ht="16.5">
      <c r="F2619" s="18"/>
      <c r="G2619" s="34"/>
      <c r="H2619" s="34"/>
    </row>
    <row r="2620" spans="6:8" ht="16.5">
      <c r="F2620" s="18"/>
      <c r="G2620" s="34"/>
      <c r="H2620" s="34"/>
    </row>
    <row r="2621" spans="6:8" ht="16.5">
      <c r="F2621" s="18"/>
      <c r="G2621" s="34"/>
      <c r="H2621" s="34"/>
    </row>
    <row r="2622" spans="6:8" ht="16.5">
      <c r="F2622" s="18"/>
      <c r="G2622" s="34"/>
      <c r="H2622" s="34"/>
    </row>
    <row r="2623" spans="6:8" ht="16.5">
      <c r="F2623" s="18"/>
      <c r="G2623" s="34"/>
      <c r="H2623" s="34"/>
    </row>
    <row r="2624" spans="6:8" ht="16.5">
      <c r="F2624" s="18"/>
      <c r="G2624" s="34"/>
      <c r="H2624" s="34"/>
    </row>
    <row r="2625" spans="6:8" ht="16.5">
      <c r="F2625" s="18"/>
      <c r="G2625" s="34"/>
      <c r="H2625" s="34"/>
    </row>
    <row r="2626" spans="6:8" ht="16.5">
      <c r="F2626" s="18"/>
      <c r="G2626" s="34"/>
      <c r="H2626" s="34"/>
    </row>
    <row r="2627" spans="6:8" ht="16.5">
      <c r="F2627" s="18"/>
      <c r="G2627" s="34"/>
      <c r="H2627" s="34"/>
    </row>
    <row r="2628" spans="6:8" ht="16.5">
      <c r="F2628" s="18"/>
      <c r="G2628" s="34"/>
      <c r="H2628" s="34"/>
    </row>
    <row r="2629" spans="6:8" ht="16.5">
      <c r="F2629" s="18"/>
      <c r="G2629" s="34"/>
      <c r="H2629" s="34"/>
    </row>
    <row r="2630" spans="6:8" ht="16.5">
      <c r="F2630" s="18"/>
      <c r="G2630" s="34"/>
      <c r="H2630" s="34"/>
    </row>
    <row r="2631" spans="6:8" ht="16.5">
      <c r="F2631" s="18"/>
      <c r="G2631" s="34"/>
      <c r="H2631" s="34"/>
    </row>
    <row r="2632" spans="6:8" ht="16.5">
      <c r="F2632" s="18"/>
      <c r="G2632" s="34"/>
      <c r="H2632" s="34"/>
    </row>
    <row r="2633" spans="6:8" ht="16.5">
      <c r="F2633" s="18"/>
      <c r="G2633" s="34"/>
      <c r="H2633" s="34"/>
    </row>
    <row r="2634" spans="6:8" ht="16.5">
      <c r="F2634" s="18"/>
      <c r="G2634" s="34"/>
      <c r="H2634" s="34"/>
    </row>
    <row r="2635" spans="6:8" ht="16.5">
      <c r="F2635" s="18"/>
      <c r="G2635" s="34"/>
      <c r="H2635" s="34"/>
    </row>
    <row r="2636" spans="6:8" ht="16.5">
      <c r="F2636" s="18"/>
      <c r="G2636" s="34"/>
      <c r="H2636" s="34"/>
    </row>
    <row r="2637" spans="6:8" ht="16.5">
      <c r="F2637" s="18"/>
      <c r="G2637" s="34"/>
      <c r="H2637" s="34"/>
    </row>
    <row r="2638" spans="6:8" ht="16.5">
      <c r="F2638" s="18"/>
      <c r="G2638" s="34"/>
      <c r="H2638" s="34"/>
    </row>
    <row r="2639" spans="6:8" ht="16.5">
      <c r="F2639" s="18"/>
      <c r="G2639" s="34"/>
      <c r="H2639" s="34"/>
    </row>
    <row r="2640" spans="6:8" ht="16.5">
      <c r="F2640" s="18"/>
      <c r="G2640" s="34"/>
      <c r="H2640" s="34"/>
    </row>
    <row r="2641" spans="6:8" ht="16.5">
      <c r="F2641" s="18"/>
      <c r="G2641" s="34"/>
      <c r="H2641" s="34"/>
    </row>
    <row r="2642" spans="6:8" ht="16.5">
      <c r="F2642" s="18"/>
      <c r="G2642" s="34"/>
      <c r="H2642" s="34"/>
    </row>
    <row r="2643" spans="6:8" ht="16.5">
      <c r="F2643" s="18"/>
      <c r="G2643" s="34"/>
      <c r="H2643" s="34"/>
    </row>
    <row r="2644" spans="6:8" ht="16.5">
      <c r="F2644" s="18"/>
      <c r="G2644" s="34"/>
      <c r="H2644" s="34"/>
    </row>
    <row r="2645" spans="6:8" ht="16.5">
      <c r="F2645" s="18"/>
      <c r="G2645" s="34"/>
      <c r="H2645" s="34"/>
    </row>
    <row r="2646" spans="6:8" ht="16.5">
      <c r="F2646" s="18"/>
      <c r="G2646" s="34"/>
      <c r="H2646" s="34"/>
    </row>
    <row r="2647" spans="6:8" ht="16.5">
      <c r="F2647" s="18"/>
      <c r="G2647" s="34"/>
      <c r="H2647" s="34"/>
    </row>
    <row r="2648" spans="6:8" ht="16.5">
      <c r="F2648" s="18"/>
      <c r="G2648" s="34"/>
      <c r="H2648" s="34"/>
    </row>
    <row r="2649" spans="6:8" ht="16.5">
      <c r="F2649" s="18"/>
      <c r="G2649" s="34"/>
      <c r="H2649" s="34"/>
    </row>
    <row r="2650" spans="6:8" ht="16.5">
      <c r="F2650" s="18"/>
      <c r="G2650" s="34"/>
      <c r="H2650" s="34"/>
    </row>
    <row r="2651" spans="6:8" ht="16.5">
      <c r="F2651" s="18"/>
      <c r="G2651" s="34"/>
      <c r="H2651" s="34"/>
    </row>
    <row r="2652" spans="6:8" ht="16.5">
      <c r="F2652" s="18"/>
      <c r="G2652" s="34"/>
      <c r="H2652" s="34"/>
    </row>
    <row r="2653" spans="6:8" ht="16.5">
      <c r="F2653" s="18"/>
      <c r="G2653" s="34"/>
      <c r="H2653" s="34"/>
    </row>
    <row r="2654" spans="6:8" ht="16.5">
      <c r="F2654" s="18"/>
      <c r="G2654" s="34"/>
      <c r="H2654" s="34"/>
    </row>
    <row r="2655" spans="6:8" ht="16.5">
      <c r="F2655" s="18"/>
      <c r="G2655" s="34"/>
      <c r="H2655" s="34"/>
    </row>
    <row r="2656" spans="6:8" ht="16.5">
      <c r="F2656" s="18"/>
      <c r="G2656" s="34"/>
      <c r="H2656" s="34"/>
    </row>
    <row r="2657" spans="6:8" ht="16.5">
      <c r="F2657" s="18"/>
      <c r="G2657" s="34"/>
      <c r="H2657" s="34"/>
    </row>
    <row r="2658" spans="6:8" ht="16.5">
      <c r="F2658" s="18"/>
      <c r="G2658" s="34"/>
      <c r="H2658" s="34"/>
    </row>
    <row r="2659" spans="6:8" ht="16.5">
      <c r="F2659" s="18"/>
      <c r="G2659" s="34"/>
      <c r="H2659" s="34"/>
    </row>
    <row r="2660" spans="6:8" ht="16.5">
      <c r="F2660" s="18"/>
      <c r="G2660" s="34"/>
      <c r="H2660" s="34"/>
    </row>
    <row r="2661" spans="6:8" ht="16.5">
      <c r="F2661" s="18"/>
      <c r="G2661" s="34"/>
      <c r="H2661" s="34"/>
    </row>
    <row r="2662" spans="6:8" ht="16.5">
      <c r="F2662" s="18"/>
      <c r="G2662" s="34"/>
      <c r="H2662" s="34"/>
    </row>
    <row r="2663" spans="6:8" ht="16.5">
      <c r="F2663" s="18"/>
      <c r="G2663" s="34"/>
      <c r="H2663" s="34"/>
    </row>
    <row r="2664" spans="6:8" ht="16.5">
      <c r="F2664" s="18"/>
      <c r="G2664" s="34"/>
      <c r="H2664" s="34"/>
    </row>
    <row r="2665" spans="6:8" ht="16.5">
      <c r="F2665" s="18"/>
      <c r="G2665" s="34"/>
      <c r="H2665" s="34"/>
    </row>
    <row r="2666" spans="6:8" ht="16.5">
      <c r="F2666" s="18"/>
      <c r="G2666" s="34"/>
      <c r="H2666" s="34"/>
    </row>
    <row r="2667" spans="6:8" ht="16.5">
      <c r="F2667" s="18"/>
      <c r="G2667" s="34"/>
      <c r="H2667" s="34"/>
    </row>
    <row r="2668" spans="6:8" ht="16.5">
      <c r="F2668" s="18"/>
      <c r="G2668" s="34"/>
      <c r="H2668" s="34"/>
    </row>
    <row r="2669" spans="6:8" ht="16.5">
      <c r="F2669" s="18"/>
      <c r="G2669" s="34"/>
      <c r="H2669" s="34"/>
    </row>
    <row r="2670" spans="6:8" ht="16.5">
      <c r="F2670" s="18"/>
      <c r="G2670" s="34"/>
      <c r="H2670" s="34"/>
    </row>
    <row r="2671" spans="6:8" ht="16.5">
      <c r="F2671" s="18"/>
      <c r="G2671" s="34"/>
      <c r="H2671" s="34"/>
    </row>
    <row r="2672" spans="6:8" ht="16.5">
      <c r="F2672" s="18"/>
      <c r="G2672" s="34"/>
      <c r="H2672" s="34"/>
    </row>
    <row r="2673" spans="6:8" ht="16.5">
      <c r="F2673" s="18"/>
      <c r="G2673" s="34"/>
      <c r="H2673" s="34"/>
    </row>
    <row r="2674" spans="6:8" ht="16.5">
      <c r="F2674" s="18"/>
      <c r="G2674" s="34"/>
      <c r="H2674" s="34"/>
    </row>
    <row r="2675" spans="6:8" ht="16.5">
      <c r="F2675" s="18"/>
      <c r="G2675" s="34"/>
      <c r="H2675" s="34"/>
    </row>
    <row r="2676" spans="6:8" ht="16.5">
      <c r="F2676" s="18"/>
      <c r="G2676" s="34"/>
      <c r="H2676" s="34"/>
    </row>
    <row r="2677" spans="6:8" ht="16.5">
      <c r="F2677" s="18"/>
      <c r="G2677" s="34"/>
      <c r="H2677" s="34"/>
    </row>
    <row r="2678" spans="6:8" ht="16.5">
      <c r="F2678" s="18"/>
      <c r="G2678" s="34"/>
      <c r="H2678" s="34"/>
    </row>
    <row r="2679" spans="6:8" ht="16.5">
      <c r="F2679" s="18"/>
      <c r="G2679" s="34"/>
      <c r="H2679" s="34"/>
    </row>
    <row r="2680" spans="6:8" ht="16.5">
      <c r="F2680" s="18"/>
      <c r="G2680" s="34"/>
      <c r="H2680" s="34"/>
    </row>
    <row r="2681" spans="6:8" ht="16.5">
      <c r="F2681" s="18"/>
      <c r="G2681" s="34"/>
      <c r="H2681" s="34"/>
    </row>
    <row r="2682" spans="6:8" ht="16.5">
      <c r="F2682" s="18"/>
      <c r="G2682" s="34"/>
      <c r="H2682" s="34"/>
    </row>
    <row r="2683" spans="6:8" ht="16.5">
      <c r="F2683" s="18"/>
      <c r="G2683" s="34"/>
      <c r="H2683" s="34"/>
    </row>
    <row r="2684" spans="6:8" ht="16.5">
      <c r="F2684" s="18"/>
      <c r="G2684" s="34"/>
      <c r="H2684" s="34"/>
    </row>
    <row r="2685" spans="6:8" ht="16.5">
      <c r="F2685" s="18"/>
      <c r="G2685" s="34"/>
      <c r="H2685" s="34"/>
    </row>
    <row r="2686" spans="6:8" ht="16.5">
      <c r="F2686" s="18"/>
      <c r="G2686" s="34"/>
      <c r="H2686" s="34"/>
    </row>
    <row r="2687" spans="6:8" ht="16.5">
      <c r="F2687" s="18"/>
      <c r="G2687" s="34"/>
      <c r="H2687" s="34"/>
    </row>
    <row r="2688" spans="6:8" ht="16.5">
      <c r="F2688" s="18"/>
      <c r="G2688" s="34"/>
      <c r="H2688" s="34"/>
    </row>
    <row r="2689" spans="6:8" ht="16.5">
      <c r="F2689" s="18"/>
      <c r="G2689" s="34"/>
      <c r="H2689" s="34"/>
    </row>
    <row r="2690" spans="6:8" ht="16.5">
      <c r="F2690" s="18"/>
      <c r="G2690" s="34"/>
      <c r="H2690" s="34"/>
    </row>
    <row r="2691" spans="6:8" ht="16.5">
      <c r="F2691" s="18"/>
      <c r="G2691" s="34"/>
      <c r="H2691" s="34"/>
    </row>
    <row r="2692" spans="6:8" ht="16.5">
      <c r="F2692" s="18"/>
      <c r="G2692" s="34"/>
      <c r="H2692" s="34"/>
    </row>
    <row r="2693" spans="6:8" ht="16.5">
      <c r="F2693" s="18"/>
      <c r="G2693" s="34"/>
      <c r="H2693" s="34"/>
    </row>
    <row r="2694" spans="6:8" ht="16.5">
      <c r="F2694" s="18"/>
      <c r="G2694" s="34"/>
      <c r="H2694" s="34"/>
    </row>
    <row r="2695" spans="6:8" ht="16.5">
      <c r="F2695" s="18"/>
      <c r="G2695" s="34"/>
      <c r="H2695" s="34"/>
    </row>
    <row r="2696" spans="6:8" ht="16.5">
      <c r="F2696" s="18"/>
      <c r="G2696" s="34"/>
      <c r="H2696" s="34"/>
    </row>
    <row r="2697" spans="6:8" ht="16.5">
      <c r="F2697" s="18"/>
      <c r="G2697" s="34"/>
      <c r="H2697" s="34"/>
    </row>
    <row r="2698" spans="6:8" ht="16.5">
      <c r="F2698" s="18"/>
      <c r="G2698" s="34"/>
      <c r="H2698" s="34"/>
    </row>
    <row r="2699" spans="6:8" ht="16.5">
      <c r="F2699" s="18"/>
      <c r="G2699" s="34"/>
      <c r="H2699" s="34"/>
    </row>
    <row r="2700" spans="6:8" ht="16.5">
      <c r="F2700" s="18"/>
      <c r="G2700" s="34"/>
      <c r="H2700" s="34"/>
    </row>
    <row r="2701" spans="6:8" ht="16.5">
      <c r="F2701" s="18"/>
      <c r="G2701" s="34"/>
      <c r="H2701" s="34"/>
    </row>
    <row r="2702" spans="6:8" ht="16.5">
      <c r="F2702" s="18"/>
      <c r="G2702" s="34"/>
      <c r="H2702" s="34"/>
    </row>
    <row r="2703" spans="6:8" ht="16.5">
      <c r="F2703" s="18"/>
      <c r="G2703" s="34"/>
      <c r="H2703" s="34"/>
    </row>
    <row r="2704" spans="6:8" ht="16.5">
      <c r="F2704" s="18"/>
      <c r="G2704" s="34"/>
      <c r="H2704" s="34"/>
    </row>
    <row r="2705" spans="6:8" ht="16.5">
      <c r="F2705" s="18"/>
      <c r="G2705" s="34"/>
      <c r="H2705" s="34"/>
    </row>
    <row r="2706" spans="6:8" ht="16.5">
      <c r="F2706" s="18"/>
      <c r="G2706" s="34"/>
      <c r="H2706" s="34"/>
    </row>
    <row r="2707" spans="6:8" ht="16.5">
      <c r="F2707" s="18"/>
      <c r="G2707" s="34"/>
      <c r="H2707" s="34"/>
    </row>
    <row r="2708" spans="6:8" ht="16.5">
      <c r="F2708" s="18"/>
      <c r="G2708" s="34"/>
      <c r="H2708" s="34"/>
    </row>
    <row r="2709" spans="6:8" ht="16.5">
      <c r="F2709" s="18"/>
      <c r="G2709" s="34"/>
      <c r="H2709" s="34"/>
    </row>
    <row r="2710" spans="6:8" ht="16.5">
      <c r="F2710" s="18"/>
      <c r="G2710" s="34"/>
      <c r="H2710" s="34"/>
    </row>
    <row r="2711" spans="6:8" ht="16.5">
      <c r="F2711" s="18"/>
      <c r="G2711" s="34"/>
      <c r="H2711" s="34"/>
    </row>
    <row r="2712" spans="6:8" ht="16.5">
      <c r="F2712" s="18"/>
      <c r="G2712" s="34"/>
      <c r="H2712" s="34"/>
    </row>
    <row r="2713" spans="6:8" ht="16.5">
      <c r="F2713" s="18"/>
      <c r="G2713" s="34"/>
      <c r="H2713" s="34"/>
    </row>
    <row r="2714" spans="6:8" ht="16.5">
      <c r="F2714" s="18"/>
      <c r="G2714" s="34"/>
      <c r="H2714" s="34"/>
    </row>
    <row r="2715" spans="6:8" ht="16.5">
      <c r="F2715" s="18"/>
      <c r="G2715" s="34"/>
      <c r="H2715" s="34"/>
    </row>
    <row r="2716" spans="6:8" ht="16.5">
      <c r="F2716" s="18"/>
      <c r="G2716" s="34"/>
      <c r="H2716" s="34"/>
    </row>
    <row r="2717" spans="6:8" ht="16.5">
      <c r="F2717" s="18"/>
      <c r="G2717" s="34"/>
      <c r="H2717" s="34"/>
    </row>
    <row r="2718" spans="6:8" ht="16.5">
      <c r="F2718" s="18"/>
      <c r="G2718" s="34"/>
      <c r="H2718" s="34"/>
    </row>
    <row r="2719" spans="6:8" ht="16.5">
      <c r="F2719" s="18"/>
      <c r="G2719" s="34"/>
      <c r="H2719" s="34"/>
    </row>
    <row r="2720" spans="6:8" ht="16.5">
      <c r="F2720" s="18"/>
      <c r="G2720" s="34"/>
      <c r="H2720" s="34"/>
    </row>
    <row r="2721" spans="6:8" ht="16.5">
      <c r="F2721" s="18"/>
      <c r="G2721" s="34"/>
      <c r="H2721" s="34"/>
    </row>
    <row r="2722" spans="6:8" ht="16.5">
      <c r="F2722" s="18"/>
      <c r="G2722" s="34"/>
      <c r="H2722" s="34"/>
    </row>
    <row r="2723" spans="6:8" ht="16.5">
      <c r="F2723" s="18"/>
      <c r="G2723" s="34"/>
      <c r="H2723" s="34"/>
    </row>
    <row r="2724" spans="6:8" ht="16.5">
      <c r="F2724" s="18"/>
      <c r="G2724" s="34"/>
      <c r="H2724" s="34"/>
    </row>
    <row r="2725" spans="6:8" ht="16.5">
      <c r="F2725" s="18"/>
      <c r="G2725" s="34"/>
      <c r="H2725" s="34"/>
    </row>
    <row r="2726" spans="6:8" ht="16.5">
      <c r="F2726" s="18"/>
      <c r="G2726" s="34"/>
      <c r="H2726" s="34"/>
    </row>
    <row r="2727" spans="6:8" ht="16.5">
      <c r="F2727" s="18"/>
      <c r="G2727" s="34"/>
      <c r="H2727" s="34"/>
    </row>
    <row r="2728" spans="6:8" ht="16.5">
      <c r="F2728" s="18"/>
      <c r="G2728" s="34"/>
      <c r="H2728" s="34"/>
    </row>
    <row r="2729" spans="6:8" ht="16.5">
      <c r="F2729" s="18"/>
      <c r="G2729" s="34"/>
      <c r="H2729" s="34"/>
    </row>
    <row r="2730" spans="6:8" ht="16.5">
      <c r="F2730" s="18"/>
      <c r="G2730" s="34"/>
      <c r="H2730" s="34"/>
    </row>
    <row r="2731" spans="6:8" ht="16.5">
      <c r="F2731" s="18"/>
      <c r="G2731" s="34"/>
      <c r="H2731" s="34"/>
    </row>
    <row r="2732" spans="6:8" ht="16.5">
      <c r="F2732" s="18"/>
      <c r="G2732" s="34"/>
      <c r="H2732" s="34"/>
    </row>
    <row r="2733" spans="6:8" ht="16.5">
      <c r="F2733" s="18"/>
      <c r="G2733" s="34"/>
      <c r="H2733" s="34"/>
    </row>
    <row r="2734" spans="6:8" ht="16.5">
      <c r="F2734" s="18"/>
      <c r="G2734" s="34"/>
      <c r="H2734" s="34"/>
    </row>
    <row r="2735" spans="6:8" ht="16.5">
      <c r="F2735" s="18"/>
      <c r="G2735" s="34"/>
      <c r="H2735" s="34"/>
    </row>
    <row r="2736" spans="6:8" ht="16.5">
      <c r="F2736" s="18"/>
      <c r="G2736" s="34"/>
      <c r="H2736" s="34"/>
    </row>
    <row r="2737" spans="6:8" ht="16.5">
      <c r="F2737" s="18"/>
      <c r="G2737" s="34"/>
      <c r="H2737" s="34"/>
    </row>
    <row r="2738" spans="6:8" ht="16.5">
      <c r="F2738" s="18"/>
      <c r="G2738" s="34"/>
      <c r="H2738" s="34"/>
    </row>
    <row r="2739" spans="6:8" ht="16.5">
      <c r="F2739" s="18"/>
      <c r="G2739" s="34"/>
      <c r="H2739" s="34"/>
    </row>
    <row r="2740" spans="6:8" ht="16.5">
      <c r="F2740" s="18"/>
      <c r="G2740" s="34"/>
      <c r="H2740" s="34"/>
    </row>
    <row r="2741" spans="6:8" ht="16.5">
      <c r="F2741" s="18"/>
      <c r="G2741" s="34"/>
      <c r="H2741" s="34"/>
    </row>
    <row r="2742" spans="6:8" ht="16.5">
      <c r="F2742" s="18"/>
      <c r="G2742" s="34"/>
      <c r="H2742" s="34"/>
    </row>
    <row r="2743" spans="6:8" ht="16.5">
      <c r="F2743" s="18"/>
      <c r="G2743" s="34"/>
      <c r="H2743" s="34"/>
    </row>
    <row r="2744" spans="6:8" ht="16.5">
      <c r="F2744" s="18"/>
      <c r="G2744" s="34"/>
      <c r="H2744" s="34"/>
    </row>
    <row r="2745" spans="6:8" ht="16.5">
      <c r="F2745" s="18"/>
      <c r="G2745" s="34"/>
      <c r="H2745" s="34"/>
    </row>
    <row r="2746" spans="6:8" ht="16.5">
      <c r="F2746" s="18"/>
      <c r="G2746" s="34"/>
      <c r="H2746" s="34"/>
    </row>
    <row r="2747" spans="6:8" ht="16.5">
      <c r="F2747" s="18"/>
      <c r="G2747" s="34"/>
      <c r="H2747" s="34"/>
    </row>
    <row r="2748" spans="6:8" ht="16.5">
      <c r="F2748" s="18"/>
      <c r="G2748" s="34"/>
      <c r="H2748" s="34"/>
    </row>
    <row r="2749" spans="6:8" ht="16.5">
      <c r="F2749" s="18"/>
      <c r="G2749" s="34"/>
      <c r="H2749" s="34"/>
    </row>
    <row r="2750" spans="6:8" ht="16.5">
      <c r="F2750" s="18"/>
      <c r="G2750" s="34"/>
      <c r="H2750" s="34"/>
    </row>
    <row r="2751" spans="6:8" ht="16.5">
      <c r="F2751" s="18"/>
      <c r="G2751" s="34"/>
      <c r="H2751" s="34"/>
    </row>
    <row r="2752" spans="6:8" ht="16.5">
      <c r="F2752" s="18"/>
      <c r="G2752" s="34"/>
      <c r="H2752" s="34"/>
    </row>
    <row r="2753" spans="6:8" ht="16.5">
      <c r="F2753" s="18"/>
      <c r="G2753" s="34"/>
      <c r="H2753" s="34"/>
    </row>
    <row r="2754" spans="6:8" ht="16.5">
      <c r="F2754" s="18"/>
      <c r="G2754" s="34"/>
      <c r="H2754" s="34"/>
    </row>
    <row r="2755" spans="6:8" ht="16.5">
      <c r="F2755" s="18"/>
      <c r="G2755" s="34"/>
      <c r="H2755" s="34"/>
    </row>
    <row r="2756" spans="6:8" ht="16.5">
      <c r="F2756" s="18"/>
      <c r="G2756" s="34"/>
      <c r="H2756" s="34"/>
    </row>
    <row r="2757" spans="6:8" ht="16.5">
      <c r="F2757" s="18"/>
      <c r="G2757" s="34"/>
      <c r="H2757" s="34"/>
    </row>
    <row r="2758" spans="6:8" ht="16.5">
      <c r="F2758" s="18"/>
      <c r="G2758" s="34"/>
      <c r="H2758" s="34"/>
    </row>
    <row r="2759" spans="6:8" ht="16.5">
      <c r="F2759" s="18"/>
      <c r="G2759" s="34"/>
      <c r="H2759" s="34"/>
    </row>
    <row r="2760" spans="6:8" ht="16.5">
      <c r="F2760" s="18"/>
      <c r="G2760" s="34"/>
      <c r="H2760" s="34"/>
    </row>
    <row r="2761" spans="6:8" ht="16.5">
      <c r="F2761" s="18"/>
      <c r="G2761" s="34"/>
      <c r="H2761" s="34"/>
    </row>
    <row r="2762" spans="6:8" ht="16.5">
      <c r="F2762" s="18"/>
      <c r="G2762" s="34"/>
      <c r="H2762" s="34"/>
    </row>
    <row r="2763" spans="6:8" ht="16.5">
      <c r="F2763" s="18"/>
      <c r="G2763" s="34"/>
      <c r="H2763" s="34"/>
    </row>
    <row r="2764" spans="6:8" ht="16.5">
      <c r="F2764" s="18"/>
      <c r="G2764" s="34"/>
      <c r="H2764" s="34"/>
    </row>
    <row r="2765" spans="6:8" ht="16.5">
      <c r="F2765" s="18"/>
      <c r="G2765" s="34"/>
      <c r="H2765" s="34"/>
    </row>
    <row r="2766" spans="6:8" ht="16.5">
      <c r="F2766" s="18"/>
      <c r="G2766" s="34"/>
      <c r="H2766" s="34"/>
    </row>
    <row r="2767" spans="6:8" ht="16.5">
      <c r="F2767" s="18"/>
      <c r="G2767" s="34"/>
      <c r="H2767" s="34"/>
    </row>
    <row r="2768" spans="6:8" ht="16.5">
      <c r="F2768" s="18"/>
      <c r="G2768" s="34"/>
      <c r="H2768" s="34"/>
    </row>
    <row r="2769" spans="6:8" ht="16.5">
      <c r="F2769" s="18"/>
      <c r="G2769" s="34"/>
      <c r="H2769" s="34"/>
    </row>
    <row r="2770" spans="6:8" ht="16.5">
      <c r="F2770" s="18"/>
      <c r="G2770" s="34"/>
      <c r="H2770" s="34"/>
    </row>
    <row r="2771" spans="6:8" ht="16.5">
      <c r="F2771" s="18"/>
      <c r="G2771" s="34"/>
      <c r="H2771" s="34"/>
    </row>
    <row r="2772" spans="6:8" ht="16.5">
      <c r="F2772" s="18"/>
      <c r="G2772" s="34"/>
      <c r="H2772" s="34"/>
    </row>
    <row r="2773" spans="6:8" ht="16.5">
      <c r="F2773" s="18"/>
      <c r="G2773" s="34"/>
      <c r="H2773" s="34"/>
    </row>
    <row r="2774" spans="6:8" ht="16.5">
      <c r="F2774" s="18"/>
      <c r="G2774" s="34"/>
      <c r="H2774" s="34"/>
    </row>
    <row r="2775" spans="6:8" ht="16.5">
      <c r="F2775" s="18"/>
      <c r="G2775" s="34"/>
      <c r="H2775" s="34"/>
    </row>
    <row r="2776" spans="6:8" ht="16.5">
      <c r="F2776" s="18"/>
      <c r="G2776" s="34"/>
      <c r="H2776" s="34"/>
    </row>
    <row r="2777" spans="6:8" ht="16.5">
      <c r="F2777" s="18"/>
      <c r="G2777" s="34"/>
      <c r="H2777" s="34"/>
    </row>
    <row r="2778" spans="6:8" ht="16.5">
      <c r="F2778" s="18"/>
      <c r="G2778" s="34"/>
      <c r="H2778" s="34"/>
    </row>
    <row r="2779" spans="6:8" ht="16.5">
      <c r="F2779" s="18"/>
      <c r="G2779" s="34"/>
      <c r="H2779" s="34"/>
    </row>
    <row r="2780" spans="6:8" ht="16.5">
      <c r="F2780" s="18"/>
      <c r="G2780" s="34"/>
      <c r="H2780" s="34"/>
    </row>
    <row r="2781" spans="6:8" ht="16.5">
      <c r="F2781" s="18"/>
      <c r="G2781" s="34"/>
      <c r="H2781" s="34"/>
    </row>
    <row r="2782" spans="6:8" ht="16.5">
      <c r="F2782" s="18"/>
      <c r="G2782" s="34"/>
      <c r="H2782" s="34"/>
    </row>
    <row r="2783" spans="6:8" ht="16.5">
      <c r="F2783" s="18"/>
      <c r="G2783" s="34"/>
      <c r="H2783" s="34"/>
    </row>
    <row r="2784" spans="6:8" ht="16.5">
      <c r="F2784" s="18"/>
      <c r="G2784" s="34"/>
      <c r="H2784" s="34"/>
    </row>
    <row r="2785" spans="6:8" ht="16.5">
      <c r="F2785" s="18"/>
      <c r="G2785" s="34"/>
      <c r="H2785" s="34"/>
    </row>
    <row r="2786" spans="6:8" ht="16.5">
      <c r="F2786" s="18"/>
      <c r="G2786" s="34"/>
      <c r="H2786" s="34"/>
    </row>
    <row r="2787" spans="6:8" ht="16.5">
      <c r="F2787" s="18"/>
      <c r="G2787" s="34"/>
      <c r="H2787" s="34"/>
    </row>
    <row r="2788" spans="6:8" ht="16.5">
      <c r="F2788" s="18"/>
      <c r="G2788" s="34"/>
      <c r="H2788" s="34"/>
    </row>
    <row r="2789" spans="6:8" ht="16.5">
      <c r="F2789" s="18"/>
      <c r="G2789" s="34"/>
      <c r="H2789" s="34"/>
    </row>
    <row r="2790" spans="6:8" ht="16.5">
      <c r="F2790" s="18"/>
      <c r="G2790" s="34"/>
      <c r="H2790" s="34"/>
    </row>
    <row r="2791" spans="6:8" ht="16.5">
      <c r="F2791" s="18"/>
      <c r="G2791" s="34"/>
      <c r="H2791" s="34"/>
    </row>
    <row r="2792" spans="6:8" ht="16.5">
      <c r="F2792" s="18"/>
      <c r="G2792" s="34"/>
      <c r="H2792" s="34"/>
    </row>
    <row r="2793" spans="6:8" ht="16.5">
      <c r="F2793" s="18"/>
      <c r="G2793" s="34"/>
      <c r="H2793" s="34"/>
    </row>
    <row r="2794" spans="6:8" ht="16.5">
      <c r="F2794" s="18"/>
      <c r="G2794" s="34"/>
      <c r="H2794" s="34"/>
    </row>
    <row r="2795" spans="6:8" ht="16.5">
      <c r="F2795" s="18"/>
      <c r="G2795" s="34"/>
      <c r="H2795" s="34"/>
    </row>
    <row r="2796" spans="6:8" ht="16.5">
      <c r="F2796" s="18"/>
      <c r="G2796" s="34"/>
      <c r="H2796" s="34"/>
    </row>
    <row r="2797" spans="6:8" ht="16.5">
      <c r="F2797" s="18"/>
      <c r="G2797" s="34"/>
    </row>
    <row r="2798" spans="6:8" ht="16.5">
      <c r="F2798" s="18"/>
      <c r="G2798" s="34"/>
    </row>
    <row r="2799" spans="6:8" ht="16.5">
      <c r="F2799" s="18"/>
      <c r="G2799" s="34"/>
    </row>
    <row r="2800" spans="6:8" ht="16.5">
      <c r="F2800" s="18"/>
      <c r="G2800" s="34"/>
    </row>
    <row r="2801" spans="6:7" ht="16.5">
      <c r="F2801" s="18"/>
      <c r="G2801" s="34"/>
    </row>
    <row r="2802" spans="6:7" ht="16.5">
      <c r="F2802" s="18"/>
      <c r="G2802" s="34"/>
    </row>
    <row r="2803" spans="6:7" ht="16.5">
      <c r="F2803" s="18"/>
      <c r="G2803" s="34"/>
    </row>
    <row r="2804" spans="6:7" ht="16.5">
      <c r="F2804" s="18"/>
      <c r="G2804" s="34"/>
    </row>
    <row r="2805" spans="6:7" ht="16.5">
      <c r="F2805" s="18"/>
      <c r="G2805" s="34"/>
    </row>
    <row r="2806" spans="6:7" ht="16.5">
      <c r="F2806" s="18"/>
      <c r="G2806" s="34"/>
    </row>
    <row r="2807" spans="6:7" ht="16.5">
      <c r="F2807" s="18"/>
      <c r="G2807" s="34"/>
    </row>
    <row r="2808" spans="6:7" ht="16.5">
      <c r="F2808" s="18"/>
      <c r="G2808" s="34"/>
    </row>
    <row r="2809" spans="6:7" ht="16.5">
      <c r="F2809" s="18"/>
      <c r="G2809" s="34"/>
    </row>
    <row r="2810" spans="6:7" ht="16.5">
      <c r="F2810" s="18"/>
      <c r="G2810" s="34"/>
    </row>
    <row r="2811" spans="6:7" ht="16.5">
      <c r="F2811" s="18"/>
      <c r="G2811" s="34"/>
    </row>
    <row r="2812" spans="6:7" ht="16.5">
      <c r="F2812" s="18"/>
      <c r="G2812" s="34"/>
    </row>
    <row r="2813" spans="6:7" ht="16.5">
      <c r="F2813" s="18"/>
      <c r="G2813" s="34"/>
    </row>
    <row r="2814" spans="6:7" ht="16.5">
      <c r="F2814" s="18"/>
      <c r="G2814" s="34"/>
    </row>
    <row r="2815" spans="6:7" ht="16.5">
      <c r="F2815" s="18"/>
      <c r="G2815" s="34"/>
    </row>
    <row r="2816" spans="6:7" ht="16.5">
      <c r="F2816" s="18"/>
      <c r="G2816" s="34"/>
    </row>
    <row r="2817" spans="6:7" ht="16.5">
      <c r="F2817" s="18"/>
      <c r="G2817" s="34"/>
    </row>
    <row r="2818" spans="6:7" ht="16.5">
      <c r="F2818" s="18"/>
      <c r="G2818" s="34"/>
    </row>
    <row r="2819" spans="6:7" ht="16.5">
      <c r="F2819" s="18"/>
      <c r="G2819" s="34"/>
    </row>
    <row r="2820" spans="6:7" ht="16.5">
      <c r="F2820" s="18"/>
      <c r="G2820" s="34"/>
    </row>
    <row r="2821" spans="6:7" ht="16.5">
      <c r="F2821" s="18"/>
      <c r="G2821" s="34"/>
    </row>
    <row r="2822" spans="6:7" ht="16.5">
      <c r="F2822" s="18"/>
      <c r="G2822" s="34"/>
    </row>
    <row r="2823" spans="6:7" ht="16.5">
      <c r="F2823" s="18"/>
      <c r="G2823" s="34"/>
    </row>
    <row r="2824" spans="6:7" ht="16.5">
      <c r="F2824" s="18"/>
      <c r="G2824" s="34"/>
    </row>
    <row r="2825" spans="6:7" ht="16.5">
      <c r="F2825" s="18"/>
      <c r="G2825" s="34"/>
    </row>
    <row r="2826" spans="6:7" ht="16.5">
      <c r="F2826" s="18"/>
      <c r="G2826" s="34"/>
    </row>
    <row r="2827" spans="6:7" ht="16.5">
      <c r="F2827" s="18"/>
      <c r="G2827" s="34"/>
    </row>
    <row r="2828" spans="6:7" ht="16.5">
      <c r="F2828" s="18"/>
      <c r="G2828" s="34"/>
    </row>
    <row r="2829" spans="6:7" ht="16.5">
      <c r="F2829" s="18"/>
      <c r="G2829" s="34"/>
    </row>
    <row r="2830" spans="6:7" ht="16.5">
      <c r="F2830" s="18"/>
      <c r="G2830" s="34"/>
    </row>
    <row r="2831" spans="6:7" ht="16.5">
      <c r="F2831" s="18"/>
      <c r="G2831" s="34"/>
    </row>
    <row r="2832" spans="6:7" ht="16.5">
      <c r="F2832" s="18"/>
      <c r="G2832" s="34"/>
    </row>
    <row r="2833" spans="6:7" ht="16.5">
      <c r="F2833" s="18"/>
      <c r="G2833" s="34"/>
    </row>
    <row r="2834" spans="6:7" ht="16.5">
      <c r="F2834" s="18"/>
      <c r="G2834" s="34"/>
    </row>
    <row r="2835" spans="6:7" ht="16.5">
      <c r="F2835" s="18"/>
      <c r="G2835" s="34"/>
    </row>
    <row r="2836" spans="6:7" ht="16.5">
      <c r="F2836" s="18"/>
      <c r="G2836" s="34"/>
    </row>
    <row r="2837" spans="6:7" ht="16.5">
      <c r="F2837" s="18"/>
      <c r="G2837" s="34"/>
    </row>
    <row r="2838" spans="6:7" ht="16.5">
      <c r="F2838" s="18"/>
      <c r="G2838" s="34"/>
    </row>
    <row r="2839" spans="6:7" ht="16.5">
      <c r="F2839" s="18"/>
      <c r="G2839" s="34"/>
    </row>
    <row r="2840" spans="6:7" ht="16.5">
      <c r="F2840" s="18"/>
      <c r="G2840" s="34"/>
    </row>
    <row r="2841" spans="6:7" ht="16.5">
      <c r="F2841" s="18"/>
      <c r="G2841" s="34"/>
    </row>
    <row r="2842" spans="6:7" ht="16.5">
      <c r="F2842" s="18"/>
      <c r="G2842" s="34"/>
    </row>
    <row r="2843" spans="6:7" ht="16.5">
      <c r="F2843" s="18"/>
      <c r="G2843" s="34"/>
    </row>
    <row r="2844" spans="6:7" ht="16.5">
      <c r="F2844" s="18"/>
      <c r="G2844" s="34"/>
    </row>
    <row r="2845" spans="6:7" ht="16.5">
      <c r="F2845" s="18"/>
      <c r="G2845" s="34"/>
    </row>
    <row r="2846" spans="6:7" ht="16.5">
      <c r="F2846" s="18"/>
      <c r="G2846" s="34"/>
    </row>
    <row r="2847" spans="6:7" ht="16.5">
      <c r="F2847" s="18"/>
      <c r="G2847" s="34"/>
    </row>
    <row r="2848" spans="6:7" ht="16.5">
      <c r="F2848" s="18"/>
      <c r="G2848" s="34"/>
    </row>
    <row r="2849" spans="6:7" ht="16.5">
      <c r="F2849" s="18"/>
      <c r="G2849" s="34"/>
    </row>
    <row r="2850" spans="6:7" ht="16.5">
      <c r="F2850" s="18"/>
      <c r="G2850" s="34"/>
    </row>
    <row r="2851" spans="6:7" ht="16.5">
      <c r="F2851" s="18"/>
      <c r="G2851" s="34"/>
    </row>
    <row r="2852" spans="6:7" ht="16.5">
      <c r="F2852" s="18"/>
      <c r="G2852" s="34"/>
    </row>
    <row r="2853" spans="6:7" ht="16.5">
      <c r="F2853" s="18"/>
      <c r="G2853" s="34"/>
    </row>
    <row r="2854" spans="6:7" ht="16.5">
      <c r="F2854" s="18"/>
      <c r="G2854" s="34"/>
    </row>
    <row r="2855" spans="6:7" ht="16.5">
      <c r="F2855" s="18"/>
      <c r="G2855" s="34"/>
    </row>
    <row r="2856" spans="6:7" ht="16.5">
      <c r="F2856" s="18"/>
      <c r="G2856" s="34"/>
    </row>
    <row r="2857" spans="6:7" ht="16.5">
      <c r="F2857" s="18"/>
      <c r="G2857" s="34"/>
    </row>
    <row r="2858" spans="6:7" ht="16.5">
      <c r="F2858" s="18"/>
      <c r="G2858" s="34"/>
    </row>
    <row r="2859" spans="6:7" ht="16.5">
      <c r="F2859" s="18"/>
      <c r="G2859" s="34"/>
    </row>
    <row r="2860" spans="6:7" ht="16.5">
      <c r="F2860" s="18"/>
      <c r="G2860" s="34"/>
    </row>
    <row r="2861" spans="6:7" ht="16.5">
      <c r="F2861" s="18"/>
      <c r="G2861" s="34"/>
    </row>
    <row r="2862" spans="6:7" ht="16.5">
      <c r="F2862" s="18"/>
      <c r="G2862" s="34"/>
    </row>
    <row r="2863" spans="6:7" ht="16.5">
      <c r="F2863" s="18"/>
      <c r="G2863" s="34"/>
    </row>
    <row r="2864" spans="6:7" ht="16.5">
      <c r="F2864" s="18"/>
      <c r="G2864" s="34"/>
    </row>
    <row r="2865" spans="6:7" ht="16.5">
      <c r="F2865" s="18"/>
      <c r="G2865" s="34"/>
    </row>
    <row r="2866" spans="6:7" ht="16.5">
      <c r="F2866" s="18"/>
      <c r="G2866" s="34"/>
    </row>
    <row r="2867" spans="6:7" ht="16.5">
      <c r="F2867" s="18"/>
      <c r="G2867" s="34"/>
    </row>
    <row r="2868" spans="6:7" ht="16.5">
      <c r="F2868" s="18"/>
      <c r="G2868" s="34"/>
    </row>
    <row r="2869" spans="6:7" ht="16.5">
      <c r="F2869" s="18"/>
      <c r="G2869" s="34"/>
    </row>
    <row r="2870" spans="6:7" ht="16.5">
      <c r="F2870" s="18"/>
      <c r="G2870" s="34"/>
    </row>
    <row r="2871" spans="6:7" ht="16.5">
      <c r="F2871" s="18"/>
      <c r="G2871" s="34"/>
    </row>
    <row r="2872" spans="6:7" ht="16.5">
      <c r="F2872" s="18"/>
      <c r="G2872" s="34"/>
    </row>
    <row r="2873" spans="6:7" ht="16.5">
      <c r="F2873" s="18"/>
      <c r="G2873" s="34"/>
    </row>
    <row r="2874" spans="6:7" ht="16.5">
      <c r="F2874" s="18"/>
      <c r="G2874" s="34"/>
    </row>
    <row r="2875" spans="6:7" ht="16.5">
      <c r="F2875" s="18"/>
      <c r="G2875" s="34"/>
    </row>
    <row r="2876" spans="6:7" ht="16.5">
      <c r="F2876" s="18"/>
      <c r="G2876" s="34"/>
    </row>
    <row r="2877" spans="6:7" ht="16.5">
      <c r="F2877" s="18"/>
      <c r="G2877" s="34"/>
    </row>
    <row r="2878" spans="6:7" ht="16.5">
      <c r="F2878" s="18"/>
      <c r="G2878" s="34"/>
    </row>
    <row r="2879" spans="6:7" ht="16.5">
      <c r="F2879" s="18"/>
      <c r="G2879" s="34"/>
    </row>
    <row r="2880" spans="6:7" ht="16.5">
      <c r="F2880" s="18"/>
      <c r="G2880" s="34"/>
    </row>
    <row r="2881" spans="6:7" ht="16.5">
      <c r="F2881" s="18"/>
      <c r="G2881" s="34"/>
    </row>
    <row r="2882" spans="6:7" ht="16.5">
      <c r="F2882" s="18"/>
      <c r="G2882" s="34"/>
    </row>
    <row r="2883" spans="6:7" ht="16.5">
      <c r="F2883" s="18"/>
      <c r="G2883" s="34"/>
    </row>
    <row r="2884" spans="6:7" ht="16.5">
      <c r="F2884" s="18"/>
      <c r="G2884" s="34"/>
    </row>
    <row r="2885" spans="6:7" ht="16.5">
      <c r="F2885" s="18"/>
      <c r="G2885" s="34"/>
    </row>
    <row r="2886" spans="6:7" ht="16.5">
      <c r="F2886" s="18"/>
      <c r="G2886" s="34"/>
    </row>
    <row r="2887" spans="6:7" ht="16.5">
      <c r="F2887" s="18"/>
      <c r="G2887" s="34"/>
    </row>
    <row r="2888" spans="6:7" ht="16.5">
      <c r="F2888" s="18"/>
      <c r="G2888" s="34"/>
    </row>
    <row r="2889" spans="6:7" ht="16.5">
      <c r="F2889" s="18"/>
      <c r="G2889" s="34"/>
    </row>
    <row r="2890" spans="6:7" ht="16.5">
      <c r="F2890" s="18"/>
      <c r="G2890" s="34"/>
    </row>
    <row r="2891" spans="6:7" ht="16.5">
      <c r="F2891" s="18"/>
      <c r="G2891" s="34"/>
    </row>
    <row r="2892" spans="6:7" ht="16.5">
      <c r="F2892" s="18"/>
      <c r="G2892" s="34"/>
    </row>
    <row r="2893" spans="6:7" ht="16.5">
      <c r="F2893" s="18"/>
      <c r="G2893" s="34"/>
    </row>
    <row r="2894" spans="6:7" ht="16.5">
      <c r="F2894" s="18"/>
      <c r="G2894" s="34"/>
    </row>
    <row r="2895" spans="6:7" ht="16.5">
      <c r="F2895" s="18"/>
      <c r="G2895" s="34"/>
    </row>
    <row r="2896" spans="6:7" ht="16.5">
      <c r="F2896" s="18"/>
      <c r="G2896" s="34"/>
    </row>
    <row r="2897" spans="6:7" ht="16.5">
      <c r="F2897" s="18"/>
      <c r="G2897" s="34"/>
    </row>
    <row r="2898" spans="6:7" ht="16.5">
      <c r="F2898" s="18"/>
      <c r="G2898" s="34"/>
    </row>
    <row r="2899" spans="6:7" ht="16.5">
      <c r="F2899" s="18"/>
      <c r="G2899" s="34"/>
    </row>
    <row r="2900" spans="6:7" ht="16.5">
      <c r="F2900" s="18"/>
      <c r="G2900" s="34"/>
    </row>
    <row r="2901" spans="6:7" ht="16.5">
      <c r="F2901" s="18"/>
      <c r="G2901" s="34"/>
    </row>
    <row r="2902" spans="6:7" ht="16.5">
      <c r="F2902" s="18"/>
      <c r="G2902" s="34"/>
    </row>
    <row r="2903" spans="6:7" ht="16.5">
      <c r="F2903" s="18"/>
      <c r="G2903" s="34"/>
    </row>
    <row r="2904" spans="6:7" ht="16.5">
      <c r="F2904" s="18"/>
      <c r="G2904" s="34"/>
    </row>
    <row r="2905" spans="6:7" ht="16.5">
      <c r="F2905" s="18"/>
      <c r="G2905" s="34"/>
    </row>
    <row r="2906" spans="6:7" ht="16.5">
      <c r="F2906" s="18"/>
      <c r="G2906" s="34"/>
    </row>
    <row r="2907" spans="6:7" ht="16.5">
      <c r="F2907" s="18"/>
      <c r="G2907" s="34"/>
    </row>
    <row r="2908" spans="6:7" ht="16.5">
      <c r="F2908" s="18"/>
      <c r="G2908" s="34"/>
    </row>
    <row r="2909" spans="6:7" ht="16.5">
      <c r="F2909" s="18"/>
      <c r="G2909" s="34"/>
    </row>
    <row r="2910" spans="6:7" ht="16.5">
      <c r="F2910" s="18"/>
      <c r="G2910" s="34"/>
    </row>
    <row r="2911" spans="6:7" ht="16.5">
      <c r="F2911" s="18"/>
      <c r="G2911" s="34"/>
    </row>
    <row r="2912" spans="6:7" ht="16.5">
      <c r="F2912" s="18"/>
      <c r="G2912" s="34"/>
    </row>
    <row r="2913" spans="6:7" ht="16.5">
      <c r="F2913" s="18"/>
      <c r="G2913" s="34"/>
    </row>
    <row r="2914" spans="6:7" ht="16.5">
      <c r="F2914" s="18"/>
      <c r="G2914" s="34"/>
    </row>
    <row r="2915" spans="6:7" ht="16.5">
      <c r="F2915" s="18"/>
      <c r="G2915" s="34"/>
    </row>
    <row r="2916" spans="6:7" ht="16.5">
      <c r="F2916" s="18"/>
      <c r="G2916" s="34"/>
    </row>
    <row r="2917" spans="6:7" ht="16.5">
      <c r="F2917" s="18"/>
      <c r="G2917" s="34"/>
    </row>
    <row r="2918" spans="6:7" ht="16.5">
      <c r="F2918" s="18"/>
      <c r="G2918" s="34"/>
    </row>
    <row r="2919" spans="6:7" ht="16.5">
      <c r="F2919" s="18"/>
      <c r="G2919" s="34"/>
    </row>
    <row r="2920" spans="6:7" ht="16.5">
      <c r="F2920" s="18"/>
      <c r="G2920" s="34"/>
    </row>
    <row r="2921" spans="6:7" ht="16.5">
      <c r="F2921" s="18"/>
      <c r="G2921" s="34"/>
    </row>
    <row r="2922" spans="6:7" ht="16.5">
      <c r="F2922" s="18"/>
      <c r="G2922" s="34"/>
    </row>
    <row r="2923" spans="6:7" ht="16.5">
      <c r="F2923" s="18"/>
      <c r="G2923" s="34"/>
    </row>
    <row r="2924" spans="6:7" ht="16.5">
      <c r="F2924" s="18"/>
      <c r="G2924" s="34"/>
    </row>
    <row r="2925" spans="6:7" ht="16.5">
      <c r="F2925" s="18"/>
      <c r="G2925" s="34"/>
    </row>
    <row r="2926" spans="6:7" ht="16.5">
      <c r="F2926" s="18"/>
      <c r="G2926" s="34"/>
    </row>
    <row r="2927" spans="6:7" ht="16.5">
      <c r="F2927" s="18"/>
      <c r="G2927" s="34"/>
    </row>
    <row r="2928" spans="6:7" ht="16.5">
      <c r="F2928" s="18"/>
      <c r="G2928" s="34"/>
    </row>
    <row r="2929" spans="6:7" ht="16.5">
      <c r="F2929" s="18"/>
      <c r="G2929" s="34"/>
    </row>
    <row r="2930" spans="6:7" ht="16.5">
      <c r="F2930" s="18"/>
      <c r="G2930" s="34"/>
    </row>
    <row r="2931" spans="6:7" ht="16.5">
      <c r="F2931" s="18"/>
      <c r="G2931" s="34"/>
    </row>
    <row r="2932" spans="6:7" ht="16.5">
      <c r="F2932" s="18"/>
      <c r="G2932" s="34"/>
    </row>
    <row r="2933" spans="6:7" ht="16.5">
      <c r="F2933" s="18"/>
      <c r="G2933" s="34"/>
    </row>
    <row r="2934" spans="6:7" ht="16.5">
      <c r="F2934" s="18"/>
      <c r="G2934" s="34"/>
    </row>
    <row r="2935" spans="6:7" ht="16.5">
      <c r="F2935" s="18"/>
      <c r="G2935" s="34"/>
    </row>
    <row r="2936" spans="6:7" ht="16.5">
      <c r="F2936" s="18"/>
      <c r="G2936" s="34"/>
    </row>
    <row r="2937" spans="6:7" ht="16.5">
      <c r="F2937" s="18"/>
      <c r="G2937" s="34"/>
    </row>
    <row r="2938" spans="6:7" ht="16.5">
      <c r="F2938" s="18"/>
      <c r="G2938" s="34"/>
    </row>
    <row r="2939" spans="6:7" ht="16.5">
      <c r="F2939" s="18"/>
      <c r="G2939" s="34"/>
    </row>
    <row r="2940" spans="6:7" ht="16.5">
      <c r="F2940" s="18"/>
      <c r="G2940" s="34"/>
    </row>
    <row r="2941" spans="6:7" ht="16.5">
      <c r="F2941" s="18"/>
      <c r="G2941" s="34"/>
    </row>
    <row r="2942" spans="6:7" ht="16.5">
      <c r="F2942" s="18"/>
      <c r="G2942" s="34"/>
    </row>
    <row r="2943" spans="6:7" ht="16.5">
      <c r="F2943" s="18"/>
      <c r="G2943" s="34"/>
    </row>
    <row r="2944" spans="6:7" ht="16.5">
      <c r="F2944" s="18"/>
      <c r="G2944" s="34"/>
    </row>
    <row r="2945" spans="6:7" ht="16.5">
      <c r="F2945" s="18"/>
      <c r="G2945" s="34"/>
    </row>
    <row r="2946" spans="6:7" ht="16.5">
      <c r="F2946" s="18"/>
      <c r="G2946" s="34"/>
    </row>
    <row r="2947" spans="6:7" ht="16.5">
      <c r="F2947" s="18"/>
      <c r="G2947" s="34"/>
    </row>
    <row r="2948" spans="6:7" ht="16.5">
      <c r="F2948" s="18"/>
      <c r="G2948" s="34"/>
    </row>
    <row r="2949" spans="6:7" ht="16.5">
      <c r="F2949" s="18"/>
      <c r="G2949" s="34"/>
    </row>
    <row r="2950" spans="6:7" ht="16.5">
      <c r="F2950" s="18"/>
      <c r="G2950" s="34"/>
    </row>
    <row r="2951" spans="6:7" ht="16.5">
      <c r="F2951" s="18"/>
      <c r="G2951" s="34"/>
    </row>
    <row r="2952" spans="6:7" ht="16.5">
      <c r="F2952" s="18"/>
      <c r="G2952" s="34"/>
    </row>
    <row r="2953" spans="6:7" ht="16.5">
      <c r="F2953" s="18"/>
      <c r="G2953" s="34"/>
    </row>
    <row r="2954" spans="6:7" ht="16.5">
      <c r="F2954" s="18"/>
      <c r="G2954" s="34"/>
    </row>
    <row r="2955" spans="6:7" ht="16.5">
      <c r="F2955" s="18"/>
      <c r="G2955" s="34"/>
    </row>
    <row r="2956" spans="6:7" ht="16.5">
      <c r="F2956" s="18"/>
      <c r="G2956" s="34"/>
    </row>
    <row r="2957" spans="6:7" ht="16.5">
      <c r="F2957" s="18"/>
      <c r="G2957" s="34"/>
    </row>
    <row r="2958" spans="6:7" ht="16.5">
      <c r="F2958" s="18"/>
      <c r="G2958" s="34"/>
    </row>
    <row r="2959" spans="6:7" ht="16.5">
      <c r="F2959" s="18"/>
      <c r="G2959" s="34"/>
    </row>
    <row r="2960" spans="6:7" ht="16.5">
      <c r="F2960" s="18"/>
      <c r="G2960" s="34"/>
    </row>
    <row r="2961" spans="6:7" ht="16.5">
      <c r="F2961" s="18"/>
      <c r="G2961" s="34"/>
    </row>
    <row r="2962" spans="6:7" ht="16.5">
      <c r="F2962" s="18"/>
      <c r="G2962" s="34"/>
    </row>
    <row r="2963" spans="6:7" ht="16.5">
      <c r="F2963" s="18"/>
      <c r="G2963" s="34"/>
    </row>
    <row r="2964" spans="6:7" ht="16.5">
      <c r="F2964" s="18"/>
      <c r="G2964" s="34"/>
    </row>
    <row r="2965" spans="6:7" ht="16.5">
      <c r="F2965" s="18"/>
      <c r="G2965" s="34"/>
    </row>
    <row r="2966" spans="6:7" ht="16.5">
      <c r="F2966" s="18"/>
      <c r="G2966" s="34"/>
    </row>
    <row r="2967" spans="6:7" ht="16.5">
      <c r="F2967" s="18"/>
      <c r="G2967" s="34"/>
    </row>
    <row r="2968" spans="6:7" ht="16.5">
      <c r="F2968" s="18"/>
      <c r="G2968" s="34"/>
    </row>
    <row r="2969" spans="6:7" ht="16.5">
      <c r="F2969" s="18"/>
      <c r="G2969" s="34"/>
    </row>
    <row r="2970" spans="6:7" ht="16.5">
      <c r="F2970" s="18"/>
      <c r="G2970" s="34"/>
    </row>
    <row r="2971" spans="6:7" ht="16.5">
      <c r="F2971" s="18"/>
      <c r="G2971" s="34"/>
    </row>
    <row r="2972" spans="6:7" ht="16.5">
      <c r="F2972" s="18"/>
      <c r="G2972" s="34"/>
    </row>
    <row r="2973" spans="6:7" ht="16.5">
      <c r="F2973" s="18"/>
      <c r="G2973" s="34"/>
    </row>
    <row r="2974" spans="6:7" ht="16.5">
      <c r="F2974" s="18"/>
      <c r="G2974" s="34"/>
    </row>
    <row r="2975" spans="6:7" ht="16.5">
      <c r="F2975" s="18"/>
      <c r="G2975" s="34"/>
    </row>
    <row r="2976" spans="6:7" ht="16.5">
      <c r="F2976" s="18"/>
      <c r="G2976" s="34"/>
    </row>
    <row r="2977" spans="6:7" ht="16.5">
      <c r="F2977" s="18"/>
      <c r="G2977" s="34"/>
    </row>
    <row r="2978" spans="6:7" ht="16.5">
      <c r="F2978" s="18"/>
      <c r="G2978" s="34"/>
    </row>
    <row r="2979" spans="6:7" ht="16.5">
      <c r="F2979" s="18"/>
      <c r="G2979" s="34"/>
    </row>
    <row r="2980" spans="6:7" ht="16.5">
      <c r="F2980" s="18"/>
      <c r="G2980" s="34"/>
    </row>
    <row r="2981" spans="6:7" ht="16.5">
      <c r="F2981" s="18"/>
      <c r="G2981" s="34"/>
    </row>
    <row r="2982" spans="6:7" ht="16.5">
      <c r="F2982" s="18"/>
      <c r="G2982" s="34"/>
    </row>
    <row r="2983" spans="6:7" ht="16.5">
      <c r="F2983" s="18"/>
      <c r="G2983" s="34"/>
    </row>
    <row r="2984" spans="6:7" ht="16.5">
      <c r="F2984" s="18"/>
      <c r="G2984" s="34"/>
    </row>
    <row r="2985" spans="6:7" ht="16.5">
      <c r="F2985" s="18"/>
      <c r="G2985" s="34"/>
    </row>
    <row r="2986" spans="6:7" ht="16.5">
      <c r="F2986" s="18"/>
      <c r="G2986" s="34"/>
    </row>
    <row r="2987" spans="6:7" ht="16.5">
      <c r="F2987" s="18"/>
      <c r="G2987" s="34"/>
    </row>
    <row r="2988" spans="6:7" ht="16.5">
      <c r="F2988" s="18"/>
      <c r="G2988" s="34"/>
    </row>
    <row r="2989" spans="6:7" ht="16.5">
      <c r="F2989" s="18"/>
      <c r="G2989" s="34"/>
    </row>
    <row r="2990" spans="6:7" ht="16.5">
      <c r="F2990" s="18"/>
      <c r="G2990" s="34"/>
    </row>
    <row r="2991" spans="6:7" ht="16.5">
      <c r="F2991" s="18"/>
      <c r="G2991" s="34"/>
    </row>
    <row r="2992" spans="6:7" ht="16.5">
      <c r="F2992" s="18"/>
      <c r="G2992" s="34"/>
    </row>
    <row r="2993" spans="6:7" ht="16.5">
      <c r="F2993" s="18"/>
      <c r="G2993" s="34"/>
    </row>
    <row r="2994" spans="6:7" ht="16.5">
      <c r="F2994" s="18"/>
      <c r="G2994" s="34"/>
    </row>
    <row r="2995" spans="6:7" ht="16.5">
      <c r="F2995" s="18"/>
      <c r="G2995" s="34"/>
    </row>
    <row r="2996" spans="6:7" ht="16.5">
      <c r="F2996" s="18"/>
      <c r="G2996" s="34"/>
    </row>
    <row r="2997" spans="6:7" ht="16.5">
      <c r="F2997" s="18"/>
      <c r="G2997" s="34"/>
    </row>
    <row r="2998" spans="6:7" ht="16.5">
      <c r="F2998" s="18"/>
      <c r="G2998" s="34"/>
    </row>
    <row r="2999" spans="6:7" ht="16.5">
      <c r="F2999" s="18"/>
      <c r="G2999" s="34"/>
    </row>
    <row r="3000" spans="6:7" ht="16.5">
      <c r="F3000" s="18"/>
      <c r="G3000" s="34"/>
    </row>
    <row r="3001" spans="6:7" ht="16.5">
      <c r="F3001" s="18"/>
      <c r="G3001" s="34"/>
    </row>
    <row r="3002" spans="6:7" ht="16.5">
      <c r="F3002" s="18"/>
      <c r="G3002" s="34"/>
    </row>
    <row r="3003" spans="6:7" ht="16.5">
      <c r="F3003" s="18"/>
      <c r="G3003" s="34"/>
    </row>
    <row r="3004" spans="6:7" ht="16.5">
      <c r="F3004" s="18"/>
      <c r="G3004" s="34"/>
    </row>
    <row r="3005" spans="6:7" ht="16.5">
      <c r="F3005" s="18"/>
      <c r="G3005" s="34"/>
    </row>
    <row r="3006" spans="6:7" ht="16.5">
      <c r="F3006" s="18"/>
      <c r="G3006" s="34"/>
    </row>
    <row r="3007" spans="6:7" ht="16.5">
      <c r="F3007" s="18"/>
      <c r="G3007" s="34"/>
    </row>
    <row r="3008" spans="6:7" ht="16.5">
      <c r="F3008" s="18"/>
      <c r="G3008" s="34"/>
    </row>
    <row r="3009" spans="6:7" ht="16.5">
      <c r="F3009" s="18"/>
      <c r="G3009" s="34"/>
    </row>
    <row r="3010" spans="6:7" ht="16.5">
      <c r="F3010" s="18"/>
      <c r="G3010" s="34"/>
    </row>
    <row r="3011" spans="6:7" ht="16.5">
      <c r="F3011" s="18"/>
      <c r="G3011" s="34"/>
    </row>
    <row r="3012" spans="6:7" ht="16.5">
      <c r="F3012" s="18"/>
      <c r="G3012" s="34"/>
    </row>
    <row r="3013" spans="6:7" ht="16.5">
      <c r="F3013" s="18"/>
      <c r="G3013" s="34"/>
    </row>
    <row r="3014" spans="6:7" ht="16.5">
      <c r="F3014" s="18"/>
      <c r="G3014" s="34"/>
    </row>
    <row r="3015" spans="6:7" ht="16.5">
      <c r="F3015" s="18"/>
      <c r="G3015" s="34"/>
    </row>
    <row r="3016" spans="6:7" ht="16.5">
      <c r="F3016" s="18"/>
      <c r="G3016" s="34"/>
    </row>
    <row r="3017" spans="6:7" ht="16.5">
      <c r="F3017" s="18"/>
      <c r="G3017" s="34"/>
    </row>
    <row r="3018" spans="6:7" ht="16.5">
      <c r="F3018" s="18"/>
      <c r="G3018" s="34"/>
    </row>
    <row r="3019" spans="6:7" ht="16.5">
      <c r="F3019" s="18"/>
      <c r="G3019" s="34"/>
    </row>
    <row r="3020" spans="6:7" ht="16.5">
      <c r="F3020" s="18"/>
      <c r="G3020" s="34"/>
    </row>
    <row r="3021" spans="6:7" ht="16.5">
      <c r="F3021" s="18"/>
      <c r="G3021" s="34"/>
    </row>
    <row r="3022" spans="6:7" ht="16.5">
      <c r="F3022" s="18"/>
      <c r="G3022" s="34"/>
    </row>
    <row r="3023" spans="6:7" ht="16.5">
      <c r="F3023" s="18"/>
      <c r="G3023" s="34"/>
    </row>
    <row r="3024" spans="6:7" ht="16.5">
      <c r="F3024" s="18"/>
      <c r="G3024" s="34"/>
    </row>
    <row r="3025" spans="6:7" ht="16.5">
      <c r="F3025" s="18"/>
      <c r="G3025" s="34"/>
    </row>
    <row r="3026" spans="6:7" ht="16.5">
      <c r="F3026" s="18"/>
      <c r="G3026" s="34"/>
    </row>
    <row r="3027" spans="6:7" ht="16.5">
      <c r="F3027" s="18"/>
      <c r="G3027" s="34"/>
    </row>
    <row r="3028" spans="6:7" ht="16.5">
      <c r="F3028" s="18"/>
      <c r="G3028" s="34"/>
    </row>
    <row r="3029" spans="6:7" ht="16.5">
      <c r="F3029" s="18"/>
      <c r="G3029" s="34"/>
    </row>
    <row r="3030" spans="6:7" ht="16.5">
      <c r="F3030" s="18"/>
      <c r="G3030" s="34"/>
    </row>
    <row r="3031" spans="6:7" ht="16.5">
      <c r="F3031" s="18"/>
      <c r="G3031" s="34"/>
    </row>
    <row r="3032" spans="6:7" ht="16.5">
      <c r="F3032" s="18"/>
      <c r="G3032" s="34"/>
    </row>
    <row r="3033" spans="6:7" ht="16.5">
      <c r="F3033" s="18"/>
      <c r="G3033" s="34"/>
    </row>
    <row r="3034" spans="6:7" ht="16.5">
      <c r="F3034" s="18"/>
      <c r="G3034" s="34"/>
    </row>
    <row r="3035" spans="6:7" ht="16.5">
      <c r="F3035" s="18"/>
      <c r="G3035" s="34"/>
    </row>
    <row r="3036" spans="6:7" ht="16.5">
      <c r="F3036" s="18"/>
      <c r="G3036" s="34"/>
    </row>
    <row r="3037" spans="6:7" ht="16.5">
      <c r="F3037" s="18"/>
      <c r="G3037" s="34"/>
    </row>
    <row r="3038" spans="6:7" ht="16.5">
      <c r="F3038" s="18"/>
      <c r="G3038" s="34"/>
    </row>
    <row r="3039" spans="6:7" ht="16.5">
      <c r="F3039" s="18"/>
      <c r="G3039" s="34"/>
    </row>
    <row r="3040" spans="6:7" ht="16.5">
      <c r="F3040" s="18"/>
      <c r="G3040" s="34"/>
    </row>
    <row r="3041" spans="6:7" ht="16.5">
      <c r="F3041" s="18"/>
      <c r="G3041" s="34"/>
    </row>
    <row r="3042" spans="6:7" ht="16.5">
      <c r="F3042" s="18"/>
      <c r="G3042" s="34"/>
    </row>
    <row r="3043" spans="6:7" ht="16.5">
      <c r="F3043" s="18"/>
      <c r="G3043" s="34"/>
    </row>
    <row r="3044" spans="6:7" ht="16.5">
      <c r="F3044" s="18"/>
      <c r="G3044" s="34"/>
    </row>
    <row r="3045" spans="6:7" ht="16.5">
      <c r="F3045" s="18"/>
      <c r="G3045" s="34"/>
    </row>
    <row r="3046" spans="6:7" ht="16.5">
      <c r="F3046" s="18"/>
      <c r="G3046" s="34"/>
    </row>
    <row r="3047" spans="6:7" ht="16.5">
      <c r="F3047" s="18"/>
      <c r="G3047" s="34"/>
    </row>
    <row r="3048" spans="6:7" ht="16.5">
      <c r="F3048" s="18"/>
      <c r="G3048" s="34"/>
    </row>
    <row r="3049" spans="6:7" ht="16.5">
      <c r="F3049" s="18"/>
      <c r="G3049" s="34"/>
    </row>
    <row r="3050" spans="6:7" ht="16.5">
      <c r="F3050" s="18"/>
      <c r="G3050" s="34"/>
    </row>
    <row r="3051" spans="6:7" ht="16.5">
      <c r="F3051" s="18"/>
      <c r="G3051" s="34"/>
    </row>
    <row r="3052" spans="6:7" ht="16.5">
      <c r="F3052" s="18"/>
      <c r="G3052" s="34"/>
    </row>
    <row r="3053" spans="6:7" ht="16.5">
      <c r="F3053" s="18"/>
      <c r="G3053" s="34"/>
    </row>
    <row r="3054" spans="6:7" ht="16.5">
      <c r="F3054" s="18"/>
      <c r="G3054" s="34"/>
    </row>
    <row r="3055" spans="6:7" ht="16.5">
      <c r="F3055" s="18"/>
      <c r="G3055" s="34"/>
    </row>
    <row r="3056" spans="6:7" ht="16.5">
      <c r="F3056" s="18"/>
      <c r="G3056" s="34"/>
    </row>
    <row r="3057" spans="6:7" ht="16.5">
      <c r="F3057" s="18"/>
      <c r="G3057" s="34"/>
    </row>
    <row r="3058" spans="6:7" ht="16.5">
      <c r="F3058" s="18"/>
      <c r="G3058" s="34"/>
    </row>
    <row r="3059" spans="6:7" ht="16.5">
      <c r="F3059" s="18"/>
      <c r="G3059" s="34"/>
    </row>
    <row r="3060" spans="6:7" ht="16.5">
      <c r="F3060" s="18"/>
      <c r="G3060" s="34"/>
    </row>
    <row r="3061" spans="6:7" ht="16.5">
      <c r="F3061" s="18"/>
      <c r="G3061" s="34"/>
    </row>
    <row r="3062" spans="6:7" ht="16.5">
      <c r="F3062" s="18"/>
      <c r="G3062" s="34"/>
    </row>
    <row r="3063" spans="6:7" ht="16.5">
      <c r="F3063" s="18"/>
      <c r="G3063" s="34"/>
    </row>
    <row r="3064" spans="6:7" ht="16.5">
      <c r="F3064" s="18"/>
      <c r="G3064" s="34"/>
    </row>
    <row r="3065" spans="6:7" ht="16.5">
      <c r="F3065" s="18"/>
      <c r="G3065" s="34"/>
    </row>
    <row r="3066" spans="6:7" ht="16.5">
      <c r="F3066" s="18"/>
      <c r="G3066" s="34"/>
    </row>
    <row r="3067" spans="6:7" ht="16.5">
      <c r="F3067" s="18"/>
      <c r="G3067" s="34"/>
    </row>
    <row r="3068" spans="6:7" ht="16.5">
      <c r="F3068" s="18"/>
      <c r="G3068" s="34"/>
    </row>
    <row r="3069" spans="6:7" ht="16.5">
      <c r="F3069" s="18"/>
      <c r="G3069" s="34"/>
    </row>
    <row r="3070" spans="6:7" ht="16.5">
      <c r="F3070" s="18"/>
      <c r="G3070" s="34"/>
    </row>
    <row r="3071" spans="6:7" ht="16.5">
      <c r="F3071" s="18"/>
      <c r="G3071" s="34"/>
    </row>
    <row r="3072" spans="6:7" ht="16.5">
      <c r="F3072" s="18"/>
      <c r="G3072" s="34"/>
    </row>
    <row r="3073" spans="6:7" ht="16.5">
      <c r="F3073" s="18"/>
      <c r="G3073" s="34"/>
    </row>
    <row r="3074" spans="6:7" ht="16.5">
      <c r="F3074" s="18"/>
      <c r="G3074" s="34"/>
    </row>
    <row r="3075" spans="6:7" ht="16.5">
      <c r="F3075" s="18"/>
      <c r="G3075" s="34"/>
    </row>
    <row r="3076" spans="6:7" ht="16.5">
      <c r="F3076" s="18"/>
      <c r="G3076" s="34"/>
    </row>
    <row r="3077" spans="6:7" ht="16.5">
      <c r="F3077" s="18"/>
      <c r="G3077" s="34"/>
    </row>
    <row r="3078" spans="6:7" ht="16.5">
      <c r="F3078" s="18"/>
      <c r="G3078" s="34"/>
    </row>
    <row r="3079" spans="6:7" ht="16.5">
      <c r="F3079" s="18"/>
      <c r="G3079" s="34"/>
    </row>
    <row r="3080" spans="6:7" ht="16.5">
      <c r="F3080" s="18"/>
      <c r="G3080" s="34"/>
    </row>
    <row r="3081" spans="6:7" ht="16.5">
      <c r="F3081" s="18"/>
      <c r="G3081" s="34"/>
    </row>
    <row r="3082" spans="6:7" ht="16.5">
      <c r="F3082" s="18"/>
      <c r="G3082" s="34"/>
    </row>
    <row r="3083" spans="6:7" ht="16.5">
      <c r="F3083" s="18"/>
      <c r="G3083" s="34"/>
    </row>
    <row r="3084" spans="6:7" ht="16.5">
      <c r="F3084" s="18"/>
      <c r="G3084" s="34"/>
    </row>
    <row r="3085" spans="6:7" ht="16.5">
      <c r="F3085" s="18"/>
      <c r="G3085" s="34"/>
    </row>
    <row r="3086" spans="6:7" ht="16.5">
      <c r="F3086" s="18"/>
      <c r="G3086" s="34"/>
    </row>
    <row r="3087" spans="6:7" ht="16.5">
      <c r="F3087" s="18"/>
      <c r="G3087" s="34"/>
    </row>
    <row r="3088" spans="6:7" ht="16.5">
      <c r="F3088" s="18"/>
      <c r="G3088" s="34"/>
    </row>
    <row r="3089" spans="6:7" ht="16.5">
      <c r="F3089" s="18"/>
      <c r="G3089" s="34"/>
    </row>
    <row r="3090" spans="6:7" ht="16.5">
      <c r="F3090" s="18"/>
      <c r="G3090" s="34"/>
    </row>
    <row r="3091" spans="6:7" ht="16.5">
      <c r="F3091" s="18"/>
      <c r="G3091" s="34"/>
    </row>
    <row r="3092" spans="6:7" ht="16.5">
      <c r="F3092" s="18"/>
      <c r="G3092" s="34"/>
    </row>
    <row r="3093" spans="6:7" ht="16.5">
      <c r="F3093" s="18"/>
      <c r="G3093" s="34"/>
    </row>
    <row r="3094" spans="6:7" ht="16.5">
      <c r="F3094" s="18"/>
      <c r="G3094" s="34"/>
    </row>
    <row r="3095" spans="6:7" ht="16.5">
      <c r="F3095" s="18"/>
      <c r="G3095" s="34"/>
    </row>
    <row r="3096" spans="6:7" ht="16.5">
      <c r="F3096" s="18"/>
      <c r="G3096" s="34"/>
    </row>
    <row r="3097" spans="6:7" ht="16.5">
      <c r="F3097" s="18"/>
      <c r="G3097" s="34"/>
    </row>
    <row r="3098" spans="6:7" ht="16.5">
      <c r="F3098" s="18"/>
      <c r="G3098" s="34"/>
    </row>
    <row r="3099" spans="6:7" ht="16.5">
      <c r="F3099" s="18"/>
      <c r="G3099" s="34"/>
    </row>
    <row r="3100" spans="6:7" ht="16.5">
      <c r="F3100" s="18"/>
      <c r="G3100" s="34"/>
    </row>
    <row r="3101" spans="6:7" ht="16.5">
      <c r="F3101" s="18"/>
      <c r="G3101" s="34"/>
    </row>
    <row r="3102" spans="6:7" ht="16.5">
      <c r="F3102" s="18"/>
      <c r="G3102" s="34"/>
    </row>
    <row r="3103" spans="6:7" ht="16.5">
      <c r="F3103" s="18"/>
      <c r="G3103" s="34"/>
    </row>
    <row r="3104" spans="6:7" ht="16.5">
      <c r="F3104" s="18"/>
      <c r="G3104" s="34"/>
    </row>
    <row r="3105" spans="6:7" ht="16.5">
      <c r="F3105" s="18"/>
      <c r="G3105" s="34"/>
    </row>
    <row r="3106" spans="6:7" ht="16.5">
      <c r="F3106" s="18"/>
      <c r="G3106" s="34"/>
    </row>
    <row r="3107" spans="6:7" ht="16.5">
      <c r="F3107" s="18"/>
      <c r="G3107" s="34"/>
    </row>
    <row r="3108" spans="6:7" ht="16.5">
      <c r="F3108" s="18"/>
      <c r="G3108" s="34"/>
    </row>
    <row r="3109" spans="6:7" ht="16.5">
      <c r="F3109" s="18"/>
      <c r="G3109" s="34"/>
    </row>
    <row r="3110" spans="6:7" ht="16.5">
      <c r="F3110" s="18"/>
      <c r="G3110" s="34"/>
    </row>
    <row r="3111" spans="6:7" ht="16.5">
      <c r="F3111" s="18"/>
      <c r="G3111" s="34"/>
    </row>
    <row r="3112" spans="6:7" ht="16.5">
      <c r="F3112" s="18"/>
      <c r="G3112" s="34"/>
    </row>
    <row r="3113" spans="6:7" ht="16.5">
      <c r="F3113" s="18"/>
      <c r="G3113" s="34"/>
    </row>
    <row r="3114" spans="6:7" ht="16.5">
      <c r="F3114" s="18"/>
      <c r="G3114" s="34"/>
    </row>
    <row r="3115" spans="6:7" ht="16.5">
      <c r="F3115" s="18"/>
      <c r="G3115" s="34"/>
    </row>
    <row r="3116" spans="6:7" ht="16.5">
      <c r="F3116" s="18"/>
      <c r="G3116" s="34"/>
    </row>
    <row r="3117" spans="6:7" ht="16.5">
      <c r="F3117" s="18"/>
      <c r="G3117" s="34"/>
    </row>
    <row r="3118" spans="6:7" ht="16.5">
      <c r="F3118" s="18"/>
      <c r="G3118" s="34"/>
    </row>
    <row r="3119" spans="6:7" ht="16.5">
      <c r="F3119" s="18"/>
      <c r="G3119" s="34"/>
    </row>
    <row r="3120" spans="6:7" ht="16.5">
      <c r="F3120" s="18"/>
      <c r="G3120" s="34"/>
    </row>
    <row r="3121" spans="6:7" ht="16.5">
      <c r="F3121" s="18"/>
      <c r="G3121" s="34"/>
    </row>
    <row r="3122" spans="6:7" ht="16.5">
      <c r="F3122" s="18"/>
      <c r="G3122" s="34"/>
    </row>
    <row r="3123" spans="6:7" ht="16.5">
      <c r="F3123" s="18"/>
      <c r="G3123" s="34"/>
    </row>
    <row r="3124" spans="6:7" ht="16.5">
      <c r="F3124" s="18"/>
      <c r="G3124" s="34"/>
    </row>
    <row r="3125" spans="6:7" ht="16.5">
      <c r="F3125" s="18"/>
      <c r="G3125" s="34"/>
    </row>
    <row r="3126" spans="6:7" ht="16.5">
      <c r="F3126" s="18"/>
      <c r="G3126" s="34"/>
    </row>
    <row r="3127" spans="6:7" ht="16.5">
      <c r="F3127" s="18"/>
      <c r="G3127" s="34"/>
    </row>
    <row r="3128" spans="6:7" ht="16.5">
      <c r="F3128" s="18"/>
      <c r="G3128" s="34"/>
    </row>
    <row r="3129" spans="6:7" ht="16.5">
      <c r="F3129" s="18"/>
      <c r="G3129" s="34"/>
    </row>
    <row r="3130" spans="6:7" ht="16.5">
      <c r="F3130" s="18"/>
      <c r="G3130" s="34"/>
    </row>
    <row r="3131" spans="6:7" ht="16.5">
      <c r="F3131" s="18"/>
      <c r="G3131" s="34"/>
    </row>
    <row r="3132" spans="6:7" ht="16.5">
      <c r="F3132" s="18"/>
      <c r="G3132" s="34"/>
    </row>
    <row r="3133" spans="6:7" ht="16.5">
      <c r="F3133" s="18"/>
      <c r="G3133" s="34"/>
    </row>
    <row r="3134" spans="6:7" ht="16.5">
      <c r="F3134" s="18"/>
      <c r="G3134" s="34"/>
    </row>
    <row r="3135" spans="6:7" ht="16.5">
      <c r="F3135" s="18"/>
      <c r="G3135" s="34"/>
    </row>
    <row r="3136" spans="6:7" ht="16.5">
      <c r="F3136" s="18"/>
      <c r="G3136" s="34"/>
    </row>
    <row r="3137" spans="6:7" ht="16.5">
      <c r="F3137" s="18"/>
      <c r="G3137" s="34"/>
    </row>
    <row r="3138" spans="6:7" ht="16.5">
      <c r="F3138" s="18"/>
      <c r="G3138" s="34"/>
    </row>
    <row r="3139" spans="6:7" ht="16.5">
      <c r="F3139" s="18"/>
      <c r="G3139" s="34"/>
    </row>
    <row r="3140" spans="6:7" ht="16.5">
      <c r="F3140" s="18"/>
      <c r="G3140" s="34"/>
    </row>
    <row r="3141" spans="6:7" ht="16.5">
      <c r="F3141" s="18"/>
      <c r="G3141" s="34"/>
    </row>
    <row r="3142" spans="6:7" ht="16.5">
      <c r="F3142" s="18"/>
      <c r="G3142" s="34"/>
    </row>
    <row r="3143" spans="6:7" ht="16.5">
      <c r="F3143" s="18"/>
      <c r="G3143" s="34"/>
    </row>
    <row r="3144" spans="6:7" ht="16.5">
      <c r="F3144" s="18"/>
      <c r="G3144" s="34"/>
    </row>
    <row r="3145" spans="6:7" ht="16.5">
      <c r="F3145" s="18"/>
      <c r="G3145" s="34"/>
    </row>
    <row r="3146" spans="6:7" ht="16.5">
      <c r="F3146" s="18"/>
      <c r="G3146" s="34"/>
    </row>
    <row r="3147" spans="6:7" ht="16.5">
      <c r="F3147" s="18"/>
      <c r="G3147" s="34"/>
    </row>
    <row r="3148" spans="6:7" ht="16.5">
      <c r="F3148" s="18"/>
      <c r="G3148" s="34"/>
    </row>
    <row r="3149" spans="6:7" ht="16.5">
      <c r="F3149" s="18"/>
      <c r="G3149" s="34"/>
    </row>
    <row r="3150" spans="6:7" ht="16.5">
      <c r="F3150" s="18"/>
      <c r="G3150" s="34"/>
    </row>
    <row r="3151" spans="6:7" ht="16.5">
      <c r="F3151" s="18"/>
      <c r="G3151" s="34"/>
    </row>
    <row r="3152" spans="6:7" ht="16.5">
      <c r="F3152" s="18"/>
      <c r="G3152" s="34"/>
    </row>
    <row r="3153" spans="6:7" ht="16.5">
      <c r="F3153" s="18"/>
      <c r="G3153" s="34"/>
    </row>
    <row r="3154" spans="6:7" ht="16.5">
      <c r="F3154" s="18"/>
      <c r="G3154" s="34"/>
    </row>
    <row r="3155" spans="6:7" ht="16.5">
      <c r="F3155" s="18"/>
      <c r="G3155" s="34"/>
    </row>
    <row r="3156" spans="6:7" ht="16.5">
      <c r="F3156" s="18"/>
      <c r="G3156" s="34"/>
    </row>
    <row r="3157" spans="6:7" ht="16.5">
      <c r="F3157" s="18"/>
      <c r="G3157" s="34"/>
    </row>
    <row r="3158" spans="6:7" ht="16.5">
      <c r="F3158" s="18"/>
      <c r="G3158" s="34"/>
    </row>
    <row r="3159" spans="6:7" ht="16.5">
      <c r="F3159" s="18"/>
      <c r="G3159" s="34"/>
    </row>
    <row r="3160" spans="6:7" ht="16.5">
      <c r="F3160" s="18"/>
      <c r="G3160" s="34"/>
    </row>
    <row r="3161" spans="6:7" ht="16.5">
      <c r="F3161" s="18"/>
      <c r="G3161" s="34"/>
    </row>
    <row r="3162" spans="6:7" ht="16.5">
      <c r="F3162" s="18"/>
      <c r="G3162" s="34"/>
    </row>
    <row r="3163" spans="6:7" ht="16.5">
      <c r="F3163" s="18"/>
      <c r="G3163" s="34"/>
    </row>
    <row r="3164" spans="6:7" ht="16.5">
      <c r="F3164" s="18"/>
      <c r="G3164" s="34"/>
    </row>
    <row r="3165" spans="6:7" ht="16.5">
      <c r="F3165" s="18"/>
      <c r="G3165" s="34"/>
    </row>
    <row r="3166" spans="6:7" ht="16.5">
      <c r="F3166" s="18"/>
      <c r="G3166" s="34"/>
    </row>
    <row r="3167" spans="6:7" ht="16.5">
      <c r="F3167" s="18"/>
      <c r="G3167" s="34"/>
    </row>
    <row r="3168" spans="6:7" ht="16.5">
      <c r="F3168" s="18"/>
      <c r="G3168" s="34"/>
    </row>
    <row r="3169" spans="6:7" ht="16.5">
      <c r="F3169" s="18"/>
      <c r="G3169" s="34"/>
    </row>
    <row r="3170" spans="6:7" ht="16.5">
      <c r="F3170" s="18"/>
      <c r="G3170" s="34"/>
    </row>
    <row r="3171" spans="6:7" ht="16.5">
      <c r="F3171" s="18"/>
      <c r="G3171" s="34"/>
    </row>
    <row r="3172" spans="6:7" ht="16.5">
      <c r="F3172" s="18"/>
      <c r="G3172" s="34"/>
    </row>
    <row r="3173" spans="6:7" ht="16.5">
      <c r="F3173" s="18"/>
      <c r="G3173" s="34"/>
    </row>
    <row r="3174" spans="6:7" ht="16.5">
      <c r="F3174" s="18"/>
      <c r="G3174" s="34"/>
    </row>
    <row r="3175" spans="6:7" ht="16.5">
      <c r="F3175" s="18"/>
      <c r="G3175" s="34"/>
    </row>
    <row r="3176" spans="6:7" ht="16.5">
      <c r="F3176" s="18"/>
      <c r="G3176" s="34"/>
    </row>
    <row r="3177" spans="6:7" ht="16.5">
      <c r="F3177" s="18"/>
      <c r="G3177" s="34"/>
    </row>
    <row r="3178" spans="6:7" ht="16.5">
      <c r="F3178" s="18"/>
      <c r="G3178" s="34"/>
    </row>
    <row r="3179" spans="6:7" ht="16.5">
      <c r="F3179" s="18"/>
      <c r="G3179" s="34"/>
    </row>
    <row r="3180" spans="6:7" ht="16.5">
      <c r="F3180" s="18"/>
      <c r="G3180" s="34"/>
    </row>
    <row r="3181" spans="6:7" ht="16.5">
      <c r="F3181" s="18"/>
      <c r="G3181" s="34"/>
    </row>
    <row r="3182" spans="6:7" ht="16.5">
      <c r="F3182" s="18"/>
      <c r="G3182" s="34"/>
    </row>
    <row r="3183" spans="6:7" ht="16.5">
      <c r="F3183" s="18"/>
      <c r="G3183" s="34"/>
    </row>
    <row r="3184" spans="6:7" ht="16.5">
      <c r="F3184" s="18"/>
      <c r="G3184" s="34"/>
    </row>
    <row r="3185" spans="6:7" ht="16.5">
      <c r="F3185" s="18"/>
      <c r="G3185" s="34"/>
    </row>
    <row r="3186" spans="6:7" ht="16.5">
      <c r="F3186" s="18"/>
      <c r="G3186" s="34"/>
    </row>
    <row r="3187" spans="6:7" ht="16.5">
      <c r="F3187" s="18"/>
      <c r="G3187" s="34"/>
    </row>
    <row r="3188" spans="6:7" ht="16.5">
      <c r="F3188" s="18"/>
      <c r="G3188" s="34"/>
    </row>
    <row r="3189" spans="6:7" ht="16.5">
      <c r="F3189" s="18"/>
      <c r="G3189" s="34"/>
    </row>
    <row r="3190" spans="6:7" ht="16.5">
      <c r="F3190" s="18"/>
      <c r="G3190" s="34"/>
    </row>
    <row r="3191" spans="6:7" ht="16.5">
      <c r="F3191" s="18"/>
      <c r="G3191" s="34"/>
    </row>
    <row r="3192" spans="6:7" ht="16.5">
      <c r="F3192" s="18"/>
      <c r="G3192" s="34"/>
    </row>
    <row r="3193" spans="6:7" ht="16.5">
      <c r="F3193" s="18"/>
      <c r="G3193" s="34"/>
    </row>
    <row r="3194" spans="6:7" ht="16.5">
      <c r="F3194" s="18"/>
      <c r="G3194" s="34"/>
    </row>
    <row r="3195" spans="6:7" ht="16.5">
      <c r="F3195" s="18"/>
      <c r="G3195" s="34"/>
    </row>
    <row r="3196" spans="6:7" ht="16.5">
      <c r="F3196" s="18"/>
      <c r="G3196" s="34"/>
    </row>
    <row r="3197" spans="6:7" ht="16.5">
      <c r="F3197" s="18"/>
      <c r="G3197" s="34"/>
    </row>
    <row r="3198" spans="6:7" ht="16.5">
      <c r="F3198" s="18"/>
      <c r="G3198" s="34"/>
    </row>
    <row r="3199" spans="6:7" ht="16.5">
      <c r="F3199" s="18"/>
      <c r="G3199" s="34"/>
    </row>
    <row r="3200" spans="6:7" ht="16.5">
      <c r="F3200" s="18"/>
      <c r="G3200" s="34"/>
    </row>
    <row r="3201" spans="6:7" ht="16.5">
      <c r="F3201" s="18"/>
      <c r="G3201" s="34"/>
    </row>
    <row r="3202" spans="6:7" ht="16.5">
      <c r="F3202" s="18"/>
      <c r="G3202" s="34"/>
    </row>
    <row r="3203" spans="6:7" ht="16.5">
      <c r="F3203" s="18"/>
      <c r="G3203" s="34"/>
    </row>
    <row r="3204" spans="6:7" ht="16.5">
      <c r="F3204" s="18"/>
      <c r="G3204" s="34"/>
    </row>
    <row r="3205" spans="6:7" ht="16.5">
      <c r="F3205" s="18"/>
      <c r="G3205" s="34"/>
    </row>
    <row r="3206" spans="6:7" ht="16.5">
      <c r="F3206" s="18"/>
      <c r="G3206" s="34"/>
    </row>
    <row r="3207" spans="6:7" ht="16.5">
      <c r="F3207" s="18"/>
      <c r="G3207" s="34"/>
    </row>
    <row r="3208" spans="6:7" ht="16.5">
      <c r="F3208" s="18"/>
      <c r="G3208" s="34"/>
    </row>
    <row r="3209" spans="6:7" ht="16.5">
      <c r="F3209" s="18"/>
      <c r="G3209" s="34"/>
    </row>
    <row r="3210" spans="6:7" ht="16.5">
      <c r="F3210" s="18"/>
      <c r="G3210" s="34"/>
    </row>
    <row r="3211" spans="6:7" ht="16.5">
      <c r="F3211" s="18"/>
      <c r="G3211" s="34"/>
    </row>
    <row r="3212" spans="6:7" ht="16.5">
      <c r="F3212" s="18"/>
      <c r="G3212" s="34"/>
    </row>
    <row r="3213" spans="6:7" ht="16.5">
      <c r="F3213" s="18"/>
      <c r="G3213" s="34"/>
    </row>
    <row r="3214" spans="6:7" ht="16.5">
      <c r="F3214" s="18"/>
      <c r="G3214" s="34"/>
    </row>
    <row r="3215" spans="6:7" ht="16.5">
      <c r="F3215" s="18"/>
      <c r="G3215" s="34"/>
    </row>
    <row r="3216" spans="6:7" ht="16.5">
      <c r="F3216" s="18"/>
      <c r="G3216" s="34"/>
    </row>
    <row r="3217" spans="6:7" ht="16.5">
      <c r="F3217" s="18"/>
      <c r="G3217" s="34"/>
    </row>
    <row r="3218" spans="6:7" ht="16.5">
      <c r="F3218" s="18"/>
      <c r="G3218" s="34"/>
    </row>
    <row r="3219" spans="6:7" ht="16.5">
      <c r="F3219" s="18"/>
      <c r="G3219" s="34"/>
    </row>
    <row r="3220" spans="6:7" ht="16.5">
      <c r="F3220" s="18"/>
      <c r="G3220" s="34"/>
    </row>
    <row r="3221" spans="6:7" ht="16.5">
      <c r="F3221" s="18"/>
      <c r="G3221" s="34"/>
    </row>
    <row r="3222" spans="6:7" ht="16.5">
      <c r="F3222" s="18"/>
      <c r="G3222" s="34"/>
    </row>
    <row r="3223" spans="6:7" ht="16.5">
      <c r="F3223" s="18"/>
      <c r="G3223" s="34"/>
    </row>
    <row r="3224" spans="6:7" ht="16.5">
      <c r="F3224" s="18"/>
      <c r="G3224" s="34"/>
    </row>
    <row r="3225" spans="6:7" ht="16.5">
      <c r="F3225" s="18"/>
      <c r="G3225" s="34"/>
    </row>
    <row r="3226" spans="6:7" ht="16.5">
      <c r="F3226" s="18"/>
      <c r="G3226" s="34"/>
    </row>
    <row r="3227" spans="6:7" ht="16.5">
      <c r="F3227" s="18"/>
      <c r="G3227" s="34"/>
    </row>
    <row r="3228" spans="6:7" ht="16.5">
      <c r="F3228" s="18"/>
      <c r="G3228" s="34"/>
    </row>
    <row r="3229" spans="6:7" ht="16.5">
      <c r="F3229" s="18"/>
      <c r="G3229" s="34"/>
    </row>
    <row r="3230" spans="6:7" ht="16.5">
      <c r="F3230" s="18"/>
      <c r="G3230" s="34"/>
    </row>
    <row r="3231" spans="6:7" ht="16.5">
      <c r="F3231" s="18"/>
      <c r="G3231" s="34"/>
    </row>
    <row r="3232" spans="6:7" ht="16.5">
      <c r="F3232" s="18"/>
      <c r="G3232" s="34"/>
    </row>
    <row r="3233" spans="6:7" ht="16.5">
      <c r="F3233" s="18"/>
      <c r="G3233" s="34"/>
    </row>
    <row r="3234" spans="6:7" ht="16.5">
      <c r="F3234" s="18"/>
      <c r="G3234" s="34"/>
    </row>
    <row r="3235" spans="6:7" ht="16.5">
      <c r="F3235" s="18"/>
      <c r="G3235" s="34"/>
    </row>
    <row r="3236" spans="6:7" ht="16.5">
      <c r="F3236" s="18"/>
      <c r="G3236" s="34"/>
    </row>
    <row r="3237" spans="6:7" ht="16.5">
      <c r="F3237" s="18"/>
      <c r="G3237" s="34"/>
    </row>
    <row r="3238" spans="6:7" ht="16.5">
      <c r="F3238" s="18"/>
      <c r="G3238" s="34"/>
    </row>
    <row r="3239" spans="6:7" ht="16.5">
      <c r="F3239" s="18"/>
      <c r="G3239" s="34"/>
    </row>
    <row r="3240" spans="6:7" ht="16.5">
      <c r="F3240" s="18"/>
      <c r="G3240" s="34"/>
    </row>
    <row r="3241" spans="6:7" ht="16.5">
      <c r="F3241" s="18"/>
      <c r="G3241" s="34"/>
    </row>
    <row r="3242" spans="6:7" ht="16.5">
      <c r="F3242" s="18"/>
      <c r="G3242" s="34"/>
    </row>
    <row r="3243" spans="6:7" ht="16.5">
      <c r="F3243" s="18"/>
      <c r="G3243" s="34"/>
    </row>
    <row r="3244" spans="6:7" ht="16.5">
      <c r="F3244" s="18"/>
      <c r="G3244" s="34"/>
    </row>
    <row r="3245" spans="6:7" ht="16.5">
      <c r="F3245" s="18"/>
      <c r="G3245" s="34"/>
    </row>
    <row r="3246" spans="6:7" ht="16.5">
      <c r="F3246" s="18"/>
      <c r="G3246" s="34"/>
    </row>
    <row r="3247" spans="6:7" ht="16.5">
      <c r="F3247" s="18"/>
      <c r="G3247" s="34"/>
    </row>
    <row r="3248" spans="6:7" ht="16.5">
      <c r="F3248" s="18"/>
      <c r="G3248" s="34"/>
    </row>
    <row r="3249" spans="6:7" ht="16.5">
      <c r="F3249" s="18"/>
      <c r="G3249" s="34"/>
    </row>
    <row r="3250" spans="6:7" ht="16.5">
      <c r="F3250" s="18"/>
      <c r="G3250" s="34"/>
    </row>
    <row r="3251" spans="6:7" ht="16.5">
      <c r="F3251" s="18"/>
      <c r="G3251" s="34"/>
    </row>
    <row r="3252" spans="6:7" ht="16.5">
      <c r="F3252" s="18"/>
      <c r="G3252" s="34"/>
    </row>
    <row r="3253" spans="6:7" ht="16.5">
      <c r="F3253" s="18"/>
      <c r="G3253" s="34"/>
    </row>
    <row r="3254" spans="6:7" ht="16.5">
      <c r="F3254" s="18"/>
      <c r="G3254" s="34"/>
    </row>
    <row r="3255" spans="6:7" ht="16.5">
      <c r="F3255" s="18"/>
      <c r="G3255" s="34"/>
    </row>
    <row r="3256" spans="6:7" ht="16.5">
      <c r="F3256" s="18"/>
      <c r="G3256" s="34"/>
    </row>
    <row r="3257" spans="6:7" ht="16.5">
      <c r="F3257" s="18"/>
      <c r="G3257" s="34"/>
    </row>
    <row r="3258" spans="6:7" ht="16.5">
      <c r="F3258" s="18"/>
      <c r="G3258" s="34"/>
    </row>
    <row r="3259" spans="6:7" ht="16.5">
      <c r="F3259" s="18"/>
      <c r="G3259" s="34"/>
    </row>
    <row r="3260" spans="6:7" ht="16.5">
      <c r="F3260" s="18"/>
      <c r="G3260" s="34"/>
    </row>
    <row r="3261" spans="6:7" ht="16.5">
      <c r="F3261" s="18"/>
      <c r="G3261" s="34"/>
    </row>
    <row r="3262" spans="6:7" ht="16.5">
      <c r="F3262" s="18"/>
      <c r="G3262" s="34"/>
    </row>
    <row r="3263" spans="6:7" ht="16.5">
      <c r="F3263" s="18"/>
      <c r="G3263" s="34"/>
    </row>
    <row r="3264" spans="6:7" ht="16.5">
      <c r="F3264" s="18"/>
      <c r="G3264" s="34"/>
    </row>
    <row r="3265" spans="6:7" ht="16.5">
      <c r="F3265" s="18"/>
      <c r="G3265" s="34"/>
    </row>
    <row r="3266" spans="6:7" ht="16.5">
      <c r="F3266" s="18"/>
      <c r="G3266" s="34"/>
    </row>
    <row r="3267" spans="6:7" ht="16.5">
      <c r="F3267" s="18"/>
      <c r="G3267" s="34"/>
    </row>
    <row r="3268" spans="6:7" ht="16.5">
      <c r="F3268" s="18"/>
      <c r="G3268" s="34"/>
    </row>
    <row r="3269" spans="6:7" ht="16.5">
      <c r="F3269" s="18"/>
      <c r="G3269" s="34"/>
    </row>
    <row r="3270" spans="6:7" ht="16.5">
      <c r="F3270" s="18"/>
      <c r="G3270" s="34"/>
    </row>
    <row r="3271" spans="6:7" ht="16.5">
      <c r="F3271" s="18"/>
      <c r="G3271" s="34"/>
    </row>
    <row r="3272" spans="6:7" ht="16.5">
      <c r="F3272" s="18"/>
      <c r="G3272" s="34"/>
    </row>
    <row r="3273" spans="6:7" ht="16.5">
      <c r="F3273" s="18"/>
      <c r="G3273" s="34"/>
    </row>
    <row r="3274" spans="6:7" ht="16.5">
      <c r="F3274" s="18"/>
      <c r="G3274" s="34"/>
    </row>
    <row r="3275" spans="6:7" ht="16.5">
      <c r="F3275" s="18"/>
      <c r="G3275" s="34"/>
    </row>
    <row r="3276" spans="6:7" ht="16.5">
      <c r="F3276" s="18"/>
      <c r="G3276" s="34"/>
    </row>
    <row r="3277" spans="6:7" ht="16.5">
      <c r="F3277" s="18"/>
      <c r="G3277" s="34"/>
    </row>
    <row r="3278" spans="6:7" ht="16.5">
      <c r="F3278" s="18"/>
      <c r="G3278" s="34"/>
    </row>
    <row r="3279" spans="6:7" ht="16.5">
      <c r="F3279" s="18"/>
      <c r="G3279" s="34"/>
    </row>
    <row r="3280" spans="6:7" ht="16.5">
      <c r="F3280" s="18"/>
      <c r="G3280" s="34"/>
    </row>
    <row r="3281" spans="6:7" ht="16.5">
      <c r="F3281" s="18"/>
      <c r="G3281" s="34"/>
    </row>
    <row r="3282" spans="6:7" ht="16.5">
      <c r="F3282" s="18"/>
      <c r="G3282" s="34"/>
    </row>
    <row r="3283" spans="6:7" ht="16.5">
      <c r="F3283" s="18"/>
      <c r="G3283" s="34"/>
    </row>
    <row r="3284" spans="6:7" ht="16.5">
      <c r="F3284" s="18"/>
      <c r="G3284" s="34"/>
    </row>
    <row r="3285" spans="6:7" ht="16.5">
      <c r="F3285" s="18"/>
      <c r="G3285" s="34"/>
    </row>
    <row r="3286" spans="6:7" ht="16.5">
      <c r="F3286" s="18"/>
      <c r="G3286" s="34"/>
    </row>
    <row r="3287" spans="6:7" ht="16.5">
      <c r="F3287" s="18"/>
      <c r="G3287" s="34"/>
    </row>
    <row r="3288" spans="6:7" ht="16.5">
      <c r="F3288" s="18"/>
      <c r="G3288" s="34"/>
    </row>
    <row r="3289" spans="6:7" ht="16.5">
      <c r="F3289" s="18"/>
      <c r="G3289" s="34"/>
    </row>
    <row r="3290" spans="6:7" ht="16.5">
      <c r="F3290" s="18"/>
      <c r="G3290" s="34"/>
    </row>
    <row r="3291" spans="6:7" ht="16.5">
      <c r="F3291" s="18"/>
      <c r="G3291" s="34"/>
    </row>
    <row r="3292" spans="6:7" ht="16.5">
      <c r="F3292" s="18"/>
      <c r="G3292" s="34"/>
    </row>
    <row r="3293" spans="6:7" ht="16.5">
      <c r="F3293" s="18"/>
      <c r="G3293" s="34"/>
    </row>
    <row r="3294" spans="6:7" ht="16.5">
      <c r="F3294" s="18"/>
      <c r="G3294" s="34"/>
    </row>
    <row r="3295" spans="6:7" ht="16.5">
      <c r="F3295" s="18"/>
      <c r="G3295" s="34"/>
    </row>
    <row r="3296" spans="6:7" ht="16.5">
      <c r="F3296" s="18"/>
      <c r="G3296" s="34"/>
    </row>
    <row r="3297" spans="6:7" ht="16.5">
      <c r="F3297" s="18"/>
      <c r="G3297" s="34"/>
    </row>
    <row r="3298" spans="6:7" ht="16.5">
      <c r="F3298" s="18"/>
      <c r="G3298" s="34"/>
    </row>
    <row r="3299" spans="6:7" ht="16.5">
      <c r="F3299" s="18"/>
      <c r="G3299" s="34"/>
    </row>
    <row r="3300" spans="6:7" ht="16.5">
      <c r="F3300" s="18"/>
      <c r="G3300" s="34"/>
    </row>
    <row r="3301" spans="6:7" ht="16.5">
      <c r="F3301" s="18"/>
      <c r="G3301" s="34"/>
    </row>
    <row r="3302" spans="6:7" ht="16.5">
      <c r="F3302" s="18"/>
      <c r="G3302" s="34"/>
    </row>
    <row r="3303" spans="6:7" ht="16.5">
      <c r="F3303" s="18"/>
      <c r="G3303" s="34"/>
    </row>
    <row r="3304" spans="6:7" ht="16.5">
      <c r="F3304" s="18"/>
      <c r="G3304" s="34"/>
    </row>
    <row r="3305" spans="6:7" ht="16.5">
      <c r="F3305" s="18"/>
      <c r="G3305" s="34"/>
    </row>
    <row r="3306" spans="6:7" ht="16.5">
      <c r="F3306" s="18"/>
      <c r="G3306" s="34"/>
    </row>
    <row r="3307" spans="6:7" ht="16.5">
      <c r="F3307" s="18"/>
      <c r="G3307" s="34"/>
    </row>
    <row r="3308" spans="6:7" ht="16.5">
      <c r="F3308" s="18"/>
      <c r="G3308" s="34"/>
    </row>
    <row r="3309" spans="6:7" ht="16.5">
      <c r="F3309" s="18"/>
      <c r="G3309" s="34"/>
    </row>
    <row r="3310" spans="6:7" ht="16.5">
      <c r="F3310" s="18"/>
      <c r="G3310" s="34"/>
    </row>
    <row r="3311" spans="6:7" ht="16.5">
      <c r="F3311" s="18"/>
      <c r="G3311" s="34"/>
    </row>
    <row r="3312" spans="6:7" ht="16.5">
      <c r="F3312" s="18"/>
      <c r="G3312" s="34"/>
    </row>
    <row r="3313" spans="6:7" ht="16.5">
      <c r="F3313" s="18"/>
      <c r="G3313" s="34"/>
    </row>
    <row r="3314" spans="6:7" ht="16.5">
      <c r="F3314" s="18"/>
      <c r="G3314" s="34"/>
    </row>
    <row r="3315" spans="6:7" ht="16.5">
      <c r="F3315" s="18"/>
      <c r="G3315" s="34"/>
    </row>
    <row r="3316" spans="6:7" ht="16.5">
      <c r="F3316" s="18"/>
      <c r="G3316" s="34"/>
    </row>
    <row r="3317" spans="6:7" ht="16.5">
      <c r="F3317" s="18"/>
      <c r="G3317" s="34"/>
    </row>
    <row r="3318" spans="6:7" ht="16.5">
      <c r="F3318" s="18"/>
      <c r="G3318" s="34"/>
    </row>
    <row r="3319" spans="6:7" ht="16.5">
      <c r="F3319" s="18"/>
      <c r="G3319" s="34"/>
    </row>
    <row r="3320" spans="6:7" ht="16.5">
      <c r="F3320" s="18"/>
      <c r="G3320" s="34"/>
    </row>
    <row r="3321" spans="6:7" ht="16.5">
      <c r="F3321" s="18"/>
      <c r="G3321" s="34"/>
    </row>
    <row r="3322" spans="6:7" ht="16.5">
      <c r="F3322" s="18"/>
      <c r="G3322" s="34"/>
    </row>
    <row r="3323" spans="6:7" ht="16.5">
      <c r="F3323" s="18"/>
      <c r="G3323" s="34"/>
    </row>
    <row r="3324" spans="6:7" ht="16.5">
      <c r="F3324" s="18"/>
      <c r="G3324" s="34"/>
    </row>
    <row r="3325" spans="6:7" ht="16.5">
      <c r="F3325" s="18"/>
      <c r="G3325" s="34"/>
    </row>
    <row r="3326" spans="6:7" ht="16.5">
      <c r="F3326" s="18"/>
      <c r="G3326" s="34"/>
    </row>
    <row r="3327" spans="6:7" ht="16.5">
      <c r="F3327" s="18"/>
      <c r="G3327" s="34"/>
    </row>
    <row r="3328" spans="6:7" ht="16.5">
      <c r="F3328" s="18"/>
      <c r="G3328" s="34"/>
    </row>
    <row r="3329" spans="6:7" ht="16.5">
      <c r="F3329" s="18"/>
      <c r="G3329" s="34"/>
    </row>
    <row r="3330" spans="6:7" ht="16.5">
      <c r="F3330" s="18"/>
      <c r="G3330" s="34"/>
    </row>
    <row r="3331" spans="6:7" ht="16.5">
      <c r="F3331" s="18"/>
      <c r="G3331" s="34"/>
    </row>
    <row r="3332" spans="6:7" ht="16.5">
      <c r="F3332" s="18"/>
      <c r="G3332" s="34"/>
    </row>
    <row r="3333" spans="6:7" ht="16.5">
      <c r="F3333" s="18"/>
      <c r="G3333" s="34"/>
    </row>
    <row r="3334" spans="6:7" ht="16.5">
      <c r="F3334" s="18"/>
      <c r="G3334" s="34"/>
    </row>
    <row r="3335" spans="6:7" ht="16.5">
      <c r="F3335" s="18"/>
      <c r="G3335" s="34"/>
    </row>
    <row r="3336" spans="6:7" ht="16.5">
      <c r="F3336" s="18"/>
      <c r="G3336" s="34"/>
    </row>
    <row r="3337" spans="6:7" ht="16.5">
      <c r="F3337" s="18"/>
      <c r="G3337" s="34"/>
    </row>
    <row r="3338" spans="6:7" ht="16.5">
      <c r="F3338" s="18"/>
      <c r="G3338" s="34"/>
    </row>
    <row r="3339" spans="6:7" ht="16.5">
      <c r="F3339" s="18"/>
      <c r="G3339" s="34"/>
    </row>
    <row r="3340" spans="6:7" ht="16.5">
      <c r="F3340" s="18"/>
      <c r="G3340" s="34"/>
    </row>
    <row r="3341" spans="6:7" ht="16.5">
      <c r="F3341" s="18"/>
      <c r="G3341" s="34"/>
    </row>
    <row r="3342" spans="6:7" ht="16.5">
      <c r="F3342" s="18"/>
      <c r="G3342" s="34"/>
    </row>
    <row r="3343" spans="6:7" ht="16.5">
      <c r="F3343" s="18"/>
      <c r="G3343" s="34"/>
    </row>
    <row r="3344" spans="6:7" ht="16.5">
      <c r="F3344" s="18"/>
      <c r="G3344" s="34"/>
    </row>
    <row r="3345" spans="6:7" ht="16.5">
      <c r="F3345" s="18"/>
      <c r="G3345" s="34"/>
    </row>
    <row r="3346" spans="6:7" ht="16.5">
      <c r="F3346" s="18"/>
      <c r="G3346" s="34"/>
    </row>
    <row r="3347" spans="6:7" ht="16.5">
      <c r="F3347" s="18"/>
      <c r="G3347" s="34"/>
    </row>
    <row r="3348" spans="6:7" ht="16.5">
      <c r="F3348" s="18"/>
      <c r="G3348" s="34"/>
    </row>
    <row r="3349" spans="6:7" ht="16.5">
      <c r="F3349" s="18"/>
      <c r="G3349" s="34"/>
    </row>
    <row r="3350" spans="6:7" ht="16.5">
      <c r="F3350" s="18"/>
      <c r="G3350" s="34"/>
    </row>
    <row r="3351" spans="6:7" ht="16.5">
      <c r="F3351" s="18"/>
      <c r="G3351" s="34"/>
    </row>
    <row r="3352" spans="6:7" ht="16.5">
      <c r="F3352" s="18"/>
      <c r="G3352" s="34"/>
    </row>
    <row r="3353" spans="6:7" ht="16.5">
      <c r="F3353" s="18"/>
      <c r="G3353" s="34"/>
    </row>
    <row r="3354" spans="6:7" ht="16.5">
      <c r="F3354" s="18"/>
      <c r="G3354" s="34"/>
    </row>
    <row r="3355" spans="6:7" ht="16.5">
      <c r="F3355" s="18"/>
      <c r="G3355" s="34"/>
    </row>
    <row r="3356" spans="6:7" ht="16.5">
      <c r="F3356" s="18"/>
      <c r="G3356" s="34"/>
    </row>
    <row r="3357" spans="6:7" ht="16.5">
      <c r="F3357" s="18"/>
      <c r="G3357" s="34"/>
    </row>
    <row r="3358" spans="6:7" ht="16.5">
      <c r="F3358" s="18"/>
      <c r="G3358" s="34"/>
    </row>
    <row r="3359" spans="6:7" ht="16.5">
      <c r="F3359" s="18"/>
      <c r="G3359" s="34"/>
    </row>
    <row r="3360" spans="6:7" ht="16.5">
      <c r="F3360" s="18"/>
      <c r="G3360" s="34"/>
    </row>
    <row r="3361" spans="6:7" ht="16.5">
      <c r="F3361" s="18"/>
      <c r="G3361" s="34"/>
    </row>
    <row r="3362" spans="6:7" ht="16.5">
      <c r="F3362" s="18"/>
      <c r="G3362" s="34"/>
    </row>
    <row r="3363" spans="6:7" ht="16.5">
      <c r="F3363" s="18"/>
      <c r="G3363" s="34"/>
    </row>
    <row r="3364" spans="6:7" ht="16.5">
      <c r="F3364" s="18"/>
      <c r="G3364" s="34"/>
    </row>
    <row r="3365" spans="6:7" ht="16.5">
      <c r="F3365" s="18"/>
      <c r="G3365" s="34"/>
    </row>
    <row r="3366" spans="6:7" ht="16.5">
      <c r="F3366" s="18"/>
      <c r="G3366" s="34"/>
    </row>
    <row r="3367" spans="6:7" ht="16.5">
      <c r="F3367" s="18"/>
      <c r="G3367" s="34"/>
    </row>
    <row r="3368" spans="6:7" ht="16.5">
      <c r="F3368" s="18"/>
      <c r="G3368" s="34"/>
    </row>
    <row r="3369" spans="6:7" ht="16.5">
      <c r="F3369" s="18"/>
      <c r="G3369" s="34"/>
    </row>
    <row r="3370" spans="6:7" ht="16.5">
      <c r="F3370" s="18"/>
      <c r="G3370" s="34"/>
    </row>
    <row r="3371" spans="6:7" ht="16.5">
      <c r="F3371" s="18"/>
      <c r="G3371" s="34"/>
    </row>
    <row r="3372" spans="6:7" ht="16.5">
      <c r="F3372" s="18"/>
      <c r="G3372" s="34"/>
    </row>
    <row r="3373" spans="6:7" ht="16.5">
      <c r="F3373" s="18"/>
      <c r="G3373" s="34"/>
    </row>
    <row r="3374" spans="6:7" ht="16.5">
      <c r="F3374" s="18"/>
      <c r="G3374" s="34"/>
    </row>
    <row r="3375" spans="6:7" ht="16.5">
      <c r="F3375" s="18"/>
      <c r="G3375" s="34"/>
    </row>
    <row r="3376" spans="6:7" ht="16.5">
      <c r="F3376" s="18"/>
      <c r="G3376" s="34"/>
    </row>
    <row r="3377" spans="6:7" ht="16.5">
      <c r="F3377" s="18"/>
      <c r="G3377" s="34"/>
    </row>
    <row r="3378" spans="6:7" ht="16.5">
      <c r="F3378" s="18"/>
      <c r="G3378" s="34"/>
    </row>
    <row r="3379" spans="6:7" ht="16.5">
      <c r="F3379" s="18"/>
      <c r="G3379" s="34"/>
    </row>
    <row r="3380" spans="6:7" ht="16.5">
      <c r="F3380" s="18"/>
      <c r="G3380" s="34"/>
    </row>
    <row r="3381" spans="6:7" ht="16.5">
      <c r="F3381" s="18"/>
      <c r="G3381" s="34"/>
    </row>
    <row r="3382" spans="6:7" ht="16.5">
      <c r="F3382" s="18"/>
      <c r="G3382" s="34"/>
    </row>
    <row r="3383" spans="6:7" ht="16.5">
      <c r="F3383" s="18"/>
      <c r="G3383" s="34"/>
    </row>
    <row r="3384" spans="6:7" ht="16.5">
      <c r="F3384" s="18"/>
      <c r="G3384" s="34"/>
    </row>
    <row r="3385" spans="6:7" ht="16.5">
      <c r="F3385" s="18"/>
      <c r="G3385" s="34"/>
    </row>
    <row r="3386" spans="6:7" ht="16.5">
      <c r="F3386" s="18"/>
      <c r="G3386" s="34"/>
    </row>
    <row r="3387" spans="6:7" ht="16.5">
      <c r="F3387" s="18"/>
      <c r="G3387" s="34"/>
    </row>
    <row r="3388" spans="6:7" ht="16.5">
      <c r="F3388" s="18"/>
      <c r="G3388" s="34"/>
    </row>
    <row r="3389" spans="6:7" ht="16.5">
      <c r="F3389" s="18"/>
      <c r="G3389" s="34"/>
    </row>
    <row r="3390" spans="6:7" ht="16.5">
      <c r="F3390" s="18"/>
      <c r="G3390" s="34"/>
    </row>
    <row r="3391" spans="6:7" ht="16.5">
      <c r="F3391" s="18"/>
      <c r="G3391" s="34"/>
    </row>
    <row r="3392" spans="6:7" ht="16.5">
      <c r="F3392" s="18"/>
      <c r="G3392" s="34"/>
    </row>
    <row r="3393" spans="6:7" ht="16.5">
      <c r="F3393" s="18"/>
      <c r="G3393" s="34"/>
    </row>
    <row r="3394" spans="6:7" ht="16.5">
      <c r="F3394" s="18"/>
      <c r="G3394" s="34"/>
    </row>
    <row r="3395" spans="6:7" ht="16.5">
      <c r="F3395" s="18"/>
      <c r="G3395" s="34"/>
    </row>
    <row r="3396" spans="6:7" ht="16.5">
      <c r="F3396" s="18"/>
      <c r="G3396" s="34"/>
    </row>
    <row r="3397" spans="6:7" ht="16.5">
      <c r="F3397" s="18"/>
      <c r="G3397" s="34"/>
    </row>
    <row r="3398" spans="6:7" ht="16.5">
      <c r="F3398" s="18"/>
      <c r="G3398" s="34"/>
    </row>
    <row r="3399" spans="6:7" ht="16.5">
      <c r="F3399" s="18"/>
      <c r="G3399" s="34"/>
    </row>
    <row r="3400" spans="6:7" ht="16.5">
      <c r="F3400" s="18"/>
      <c r="G3400" s="34"/>
    </row>
    <row r="3401" spans="6:7" ht="16.5">
      <c r="F3401" s="18"/>
      <c r="G3401" s="34"/>
    </row>
    <row r="3402" spans="6:7" ht="16.5">
      <c r="F3402" s="18"/>
      <c r="G3402" s="34"/>
    </row>
    <row r="3403" spans="6:7" ht="16.5">
      <c r="F3403" s="18"/>
      <c r="G3403" s="34"/>
    </row>
    <row r="3404" spans="6:7" ht="16.5">
      <c r="F3404" s="18"/>
      <c r="G3404" s="34"/>
    </row>
    <row r="3405" spans="6:7" ht="16.5">
      <c r="F3405" s="18"/>
      <c r="G3405" s="34"/>
    </row>
    <row r="3406" spans="6:7" ht="16.5">
      <c r="F3406" s="18"/>
      <c r="G3406" s="34"/>
    </row>
    <row r="3407" spans="6:7" ht="16.5">
      <c r="F3407" s="18"/>
      <c r="G3407" s="34"/>
    </row>
    <row r="3408" spans="6:7" ht="16.5">
      <c r="F3408" s="18"/>
      <c r="G3408" s="34"/>
    </row>
    <row r="3409" spans="6:7" ht="16.5">
      <c r="F3409" s="18"/>
      <c r="G3409" s="34"/>
    </row>
    <row r="3410" spans="6:7" ht="16.5">
      <c r="F3410" s="18"/>
      <c r="G3410" s="34"/>
    </row>
    <row r="3411" spans="6:7" ht="16.5">
      <c r="F3411" s="18"/>
      <c r="G3411" s="34"/>
    </row>
    <row r="3412" spans="6:7" ht="16.5">
      <c r="F3412" s="18"/>
      <c r="G3412" s="34"/>
    </row>
    <row r="3413" spans="6:7" ht="16.5">
      <c r="F3413" s="18"/>
      <c r="G3413" s="34"/>
    </row>
    <row r="3414" spans="6:7" ht="16.5">
      <c r="F3414" s="18"/>
      <c r="G3414" s="34"/>
    </row>
    <row r="3415" spans="6:7" ht="16.5">
      <c r="F3415" s="18"/>
      <c r="G3415" s="34"/>
    </row>
    <row r="3416" spans="6:7" ht="16.5">
      <c r="F3416" s="18"/>
      <c r="G3416" s="34"/>
    </row>
    <row r="3417" spans="6:7" ht="16.5">
      <c r="F3417" s="18"/>
      <c r="G3417" s="34"/>
    </row>
    <row r="3418" spans="6:7" ht="16.5">
      <c r="F3418" s="18"/>
      <c r="G3418" s="34"/>
    </row>
    <row r="3419" spans="6:7" ht="16.5">
      <c r="F3419" s="18"/>
      <c r="G3419" s="34"/>
    </row>
    <row r="3420" spans="6:7" ht="16.5">
      <c r="F3420" s="18"/>
      <c r="G3420" s="34"/>
    </row>
    <row r="3421" spans="6:7" ht="16.5">
      <c r="F3421" s="18"/>
      <c r="G3421" s="34"/>
    </row>
    <row r="3422" spans="6:7" ht="16.5">
      <c r="F3422" s="18"/>
      <c r="G3422" s="34"/>
    </row>
    <row r="3423" spans="6:7" ht="16.5">
      <c r="F3423" s="18"/>
      <c r="G3423" s="34"/>
    </row>
    <row r="3424" spans="6:7" ht="16.5">
      <c r="F3424" s="18"/>
      <c r="G3424" s="34"/>
    </row>
    <row r="3425" spans="6:7" ht="16.5">
      <c r="F3425" s="18"/>
      <c r="G3425" s="34"/>
    </row>
    <row r="3426" spans="6:7" ht="16.5">
      <c r="F3426" s="18"/>
      <c r="G3426" s="34"/>
    </row>
    <row r="3427" spans="6:7" ht="16.5">
      <c r="F3427" s="18"/>
      <c r="G3427" s="34"/>
    </row>
    <row r="3428" spans="6:7" ht="16.5">
      <c r="F3428" s="18"/>
      <c r="G3428" s="34"/>
    </row>
    <row r="3429" spans="6:7" ht="16.5">
      <c r="F3429" s="18"/>
      <c r="G3429" s="34"/>
    </row>
    <row r="3430" spans="6:7" ht="16.5">
      <c r="F3430" s="18"/>
      <c r="G3430" s="34"/>
    </row>
    <row r="3431" spans="6:7" ht="16.5">
      <c r="F3431" s="18"/>
      <c r="G3431" s="34"/>
    </row>
    <row r="3432" spans="6:7" ht="16.5">
      <c r="F3432" s="18"/>
      <c r="G3432" s="34"/>
    </row>
    <row r="3433" spans="6:7" ht="16.5">
      <c r="F3433" s="18"/>
      <c r="G3433" s="34"/>
    </row>
    <row r="3434" spans="6:7" ht="16.5">
      <c r="F3434" s="18"/>
      <c r="G3434" s="34"/>
    </row>
    <row r="3435" spans="6:7" ht="16.5">
      <c r="F3435" s="18"/>
      <c r="G3435" s="34"/>
    </row>
    <row r="3436" spans="6:7" ht="16.5">
      <c r="F3436" s="18"/>
      <c r="G3436" s="34"/>
    </row>
    <row r="3437" spans="6:7" ht="16.5">
      <c r="F3437" s="18"/>
      <c r="G3437" s="34"/>
    </row>
    <row r="3438" spans="6:7" ht="16.5">
      <c r="F3438" s="18"/>
      <c r="G3438" s="34"/>
    </row>
    <row r="3439" spans="6:7" ht="16.5">
      <c r="F3439" s="18"/>
      <c r="G3439" s="34"/>
    </row>
    <row r="3440" spans="6:7" ht="16.5">
      <c r="F3440" s="18"/>
      <c r="G3440" s="34"/>
    </row>
    <row r="3441" spans="6:7" ht="16.5">
      <c r="F3441" s="18"/>
      <c r="G3441" s="34"/>
    </row>
    <row r="3442" spans="6:7" ht="16.5">
      <c r="F3442" s="18"/>
      <c r="G3442" s="34"/>
    </row>
    <row r="3443" spans="6:7" ht="16.5">
      <c r="F3443" s="18"/>
      <c r="G3443" s="34"/>
    </row>
    <row r="3444" spans="6:7" ht="16.5">
      <c r="F3444" s="18"/>
      <c r="G3444" s="34"/>
    </row>
    <row r="3445" spans="6:7" ht="16.5">
      <c r="F3445" s="18"/>
      <c r="G3445" s="34"/>
    </row>
    <row r="3446" spans="6:7" ht="16.5">
      <c r="F3446" s="18"/>
      <c r="G3446" s="34"/>
    </row>
    <row r="3447" spans="6:7" ht="16.5">
      <c r="F3447" s="18"/>
      <c r="G3447" s="34"/>
    </row>
    <row r="3448" spans="6:7" ht="16.5">
      <c r="F3448" s="18"/>
      <c r="G3448" s="34"/>
    </row>
    <row r="3449" spans="6:7" ht="16.5">
      <c r="F3449" s="18"/>
      <c r="G3449" s="34"/>
    </row>
    <row r="3450" spans="6:7" ht="16.5">
      <c r="F3450" s="18"/>
      <c r="G3450" s="34"/>
    </row>
    <row r="3451" spans="6:7" ht="16.5">
      <c r="F3451" s="18"/>
      <c r="G3451" s="34"/>
    </row>
    <row r="3452" spans="6:7" ht="16.5">
      <c r="F3452" s="18"/>
      <c r="G3452" s="34"/>
    </row>
    <row r="3453" spans="6:7" ht="16.5">
      <c r="F3453" s="18"/>
      <c r="G3453" s="34"/>
    </row>
    <row r="3454" spans="6:7" ht="16.5">
      <c r="F3454" s="18"/>
      <c r="G3454" s="34"/>
    </row>
    <row r="3455" spans="6:7" ht="16.5">
      <c r="F3455" s="18"/>
      <c r="G3455" s="34"/>
    </row>
    <row r="3456" spans="6:7" ht="16.5">
      <c r="F3456" s="18"/>
      <c r="G3456" s="34"/>
    </row>
    <row r="3457" spans="6:7" ht="16.5">
      <c r="F3457" s="18"/>
      <c r="G3457" s="34"/>
    </row>
    <row r="3458" spans="6:7" ht="16.5">
      <c r="F3458" s="18"/>
      <c r="G3458" s="34"/>
    </row>
    <row r="3459" spans="6:7" ht="16.5">
      <c r="F3459" s="18"/>
      <c r="G3459" s="34"/>
    </row>
    <row r="3460" spans="6:7" ht="16.5">
      <c r="F3460" s="18"/>
      <c r="G3460" s="34"/>
    </row>
    <row r="3461" spans="6:7" ht="16.5">
      <c r="F3461" s="18"/>
      <c r="G3461" s="34"/>
    </row>
    <row r="3462" spans="6:7" ht="16.5">
      <c r="F3462" s="18"/>
      <c r="G3462" s="34"/>
    </row>
    <row r="3463" spans="6:7" ht="16.5">
      <c r="F3463" s="18"/>
      <c r="G3463" s="34"/>
    </row>
    <row r="3464" spans="6:7" ht="16.5">
      <c r="F3464" s="18"/>
      <c r="G3464" s="34"/>
    </row>
    <row r="3465" spans="6:7" ht="16.5">
      <c r="F3465" s="18"/>
      <c r="G3465" s="34"/>
    </row>
    <row r="3466" spans="6:7" ht="16.5">
      <c r="F3466" s="18"/>
      <c r="G3466" s="34"/>
    </row>
    <row r="3467" spans="6:7" ht="16.5">
      <c r="F3467" s="18"/>
      <c r="G3467" s="34"/>
    </row>
    <row r="3468" spans="6:7" ht="16.5">
      <c r="F3468" s="18"/>
      <c r="G3468" s="34"/>
    </row>
    <row r="3469" spans="6:7" ht="16.5">
      <c r="F3469" s="18"/>
      <c r="G3469" s="34"/>
    </row>
    <row r="3470" spans="6:7" ht="16.5">
      <c r="F3470" s="18"/>
      <c r="G3470" s="34"/>
    </row>
    <row r="3471" spans="6:7" ht="16.5">
      <c r="F3471" s="18"/>
      <c r="G3471" s="34"/>
    </row>
    <row r="3472" spans="6:7" ht="16.5">
      <c r="F3472" s="18"/>
      <c r="G3472" s="34"/>
    </row>
    <row r="3473" spans="6:7" ht="16.5">
      <c r="F3473" s="18"/>
      <c r="G3473" s="34"/>
    </row>
    <row r="3474" spans="6:7" ht="16.5">
      <c r="F3474" s="18"/>
      <c r="G3474" s="34"/>
    </row>
    <row r="3475" spans="6:7" ht="16.5">
      <c r="F3475" s="18"/>
      <c r="G3475" s="34"/>
    </row>
    <row r="3476" spans="6:7" ht="16.5">
      <c r="F3476" s="18"/>
      <c r="G3476" s="34"/>
    </row>
    <row r="3477" spans="6:7" ht="16.5">
      <c r="F3477" s="18"/>
      <c r="G3477" s="34"/>
    </row>
    <row r="3478" spans="6:7" ht="16.5">
      <c r="F3478" s="18"/>
      <c r="G3478" s="34"/>
    </row>
    <row r="3479" spans="6:7" ht="16.5">
      <c r="F3479" s="18"/>
      <c r="G3479" s="34"/>
    </row>
    <row r="3480" spans="6:7" ht="16.5">
      <c r="F3480" s="18"/>
      <c r="G3480" s="34"/>
    </row>
    <row r="3481" spans="6:7" ht="16.5">
      <c r="F3481" s="18"/>
      <c r="G3481" s="34"/>
    </row>
    <row r="3482" spans="6:7" ht="16.5">
      <c r="F3482" s="18"/>
      <c r="G3482" s="34"/>
    </row>
    <row r="3483" spans="6:7" ht="16.5">
      <c r="F3483" s="18"/>
      <c r="G3483" s="34"/>
    </row>
    <row r="3484" spans="6:7" ht="16.5">
      <c r="F3484" s="18"/>
      <c r="G3484" s="34"/>
    </row>
    <row r="3485" spans="6:7" ht="16.5">
      <c r="F3485" s="18"/>
      <c r="G3485" s="34"/>
    </row>
    <row r="3486" spans="6:7" ht="16.5">
      <c r="F3486" s="18"/>
      <c r="G3486" s="34"/>
    </row>
    <row r="3487" spans="6:7" ht="16.5">
      <c r="F3487" s="18"/>
      <c r="G3487" s="34"/>
    </row>
    <row r="3488" spans="6:7" ht="16.5">
      <c r="F3488" s="18"/>
      <c r="G3488" s="34"/>
    </row>
    <row r="3489" spans="6:7" ht="16.5">
      <c r="F3489" s="18"/>
      <c r="G3489" s="34"/>
    </row>
    <row r="3490" spans="6:7" ht="16.5">
      <c r="F3490" s="18"/>
      <c r="G3490" s="34"/>
    </row>
    <row r="3491" spans="6:7" ht="16.5">
      <c r="F3491" s="18"/>
      <c r="G3491" s="34"/>
    </row>
    <row r="3492" spans="6:7" ht="16.5">
      <c r="F3492" s="18"/>
      <c r="G3492" s="34"/>
    </row>
    <row r="3493" spans="6:7" ht="16.5">
      <c r="F3493" s="18"/>
      <c r="G3493" s="34"/>
    </row>
    <row r="3494" spans="6:7" ht="16.5">
      <c r="F3494" s="18"/>
      <c r="G3494" s="34"/>
    </row>
    <row r="3495" spans="6:7" ht="16.5">
      <c r="F3495" s="18"/>
      <c r="G3495" s="34"/>
    </row>
    <row r="3496" spans="6:7" ht="16.5">
      <c r="F3496" s="18"/>
      <c r="G3496" s="34"/>
    </row>
    <row r="3497" spans="6:7" ht="16.5">
      <c r="F3497" s="18"/>
      <c r="G3497" s="34"/>
    </row>
    <row r="3498" spans="6:7" ht="16.5">
      <c r="F3498" s="18"/>
      <c r="G3498" s="34"/>
    </row>
    <row r="3499" spans="6:7" ht="16.5">
      <c r="F3499" s="18"/>
      <c r="G3499" s="34"/>
    </row>
    <row r="3500" spans="6:7" ht="16.5">
      <c r="F3500" s="18"/>
      <c r="G3500" s="34"/>
    </row>
    <row r="3501" spans="6:7" ht="16.5">
      <c r="F3501" s="18"/>
      <c r="G3501" s="34"/>
    </row>
    <row r="3502" spans="6:7" ht="16.5">
      <c r="F3502" s="18"/>
      <c r="G3502" s="34"/>
    </row>
    <row r="3503" spans="6:7" ht="16.5">
      <c r="F3503" s="18"/>
      <c r="G3503" s="34"/>
    </row>
    <row r="3504" spans="6:7" ht="16.5">
      <c r="F3504" s="18"/>
      <c r="G3504" s="34"/>
    </row>
    <row r="3505" spans="6:7" ht="16.5">
      <c r="F3505" s="18"/>
      <c r="G3505" s="34"/>
    </row>
    <row r="3506" spans="6:7" ht="16.5">
      <c r="F3506" s="18"/>
      <c r="G3506" s="34"/>
    </row>
    <row r="3507" spans="6:7" ht="16.5">
      <c r="F3507" s="18"/>
      <c r="G3507" s="34"/>
    </row>
    <row r="3508" spans="6:7" ht="16.5">
      <c r="F3508" s="18"/>
      <c r="G3508" s="34"/>
    </row>
    <row r="3509" spans="6:7" ht="16.5">
      <c r="F3509" s="18"/>
      <c r="G3509" s="34"/>
    </row>
    <row r="3510" spans="6:7" ht="16.5">
      <c r="F3510" s="18"/>
      <c r="G3510" s="34"/>
    </row>
    <row r="3511" spans="6:7" ht="16.5">
      <c r="F3511" s="18"/>
      <c r="G3511" s="34"/>
    </row>
    <row r="3512" spans="6:7" ht="16.5">
      <c r="F3512" s="18"/>
      <c r="G3512" s="34"/>
    </row>
    <row r="3513" spans="6:7" ht="16.5">
      <c r="F3513" s="18"/>
      <c r="G3513" s="34"/>
    </row>
    <row r="3514" spans="6:7" ht="16.5">
      <c r="F3514" s="18"/>
      <c r="G3514" s="34"/>
    </row>
    <row r="3515" spans="6:7" ht="16.5">
      <c r="F3515" s="18"/>
      <c r="G3515" s="34"/>
    </row>
    <row r="3516" spans="6:7" ht="16.5">
      <c r="F3516" s="18"/>
      <c r="G3516" s="34"/>
    </row>
    <row r="3517" spans="6:7" ht="16.5">
      <c r="F3517" s="18"/>
      <c r="G3517" s="34"/>
    </row>
    <row r="3518" spans="6:7" ht="16.5">
      <c r="F3518" s="18"/>
      <c r="G3518" s="34"/>
    </row>
    <row r="3519" spans="6:7" ht="16.5">
      <c r="F3519" s="18"/>
      <c r="G3519" s="34"/>
    </row>
    <row r="3520" spans="6:7" ht="16.5">
      <c r="F3520" s="18"/>
      <c r="G3520" s="34"/>
    </row>
    <row r="3521" spans="6:7" ht="16.5">
      <c r="F3521" s="18"/>
      <c r="G3521" s="34"/>
    </row>
    <row r="3522" spans="6:7" ht="16.5">
      <c r="F3522" s="18"/>
      <c r="G3522" s="34"/>
    </row>
    <row r="3523" spans="6:7" ht="16.5">
      <c r="F3523" s="18"/>
      <c r="G3523" s="34"/>
    </row>
    <row r="3524" spans="6:7" ht="16.5">
      <c r="F3524" s="18"/>
      <c r="G3524" s="34"/>
    </row>
    <row r="3525" spans="6:7" ht="16.5">
      <c r="F3525" s="18"/>
      <c r="G3525" s="34"/>
    </row>
    <row r="3526" spans="6:7" ht="16.5">
      <c r="F3526" s="18"/>
      <c r="G3526" s="34"/>
    </row>
    <row r="3527" spans="6:7" ht="16.5">
      <c r="F3527" s="18"/>
      <c r="G3527" s="34"/>
    </row>
    <row r="3528" spans="6:7" ht="16.5">
      <c r="F3528" s="18"/>
      <c r="G3528" s="34"/>
    </row>
    <row r="3529" spans="6:7" ht="16.5">
      <c r="F3529" s="18"/>
      <c r="G3529" s="34"/>
    </row>
    <row r="3530" spans="6:7" ht="16.5">
      <c r="F3530" s="18"/>
      <c r="G3530" s="34"/>
    </row>
    <row r="3531" spans="6:7" ht="16.5">
      <c r="F3531" s="18"/>
      <c r="G3531" s="34"/>
    </row>
    <row r="3532" spans="6:7" ht="16.5">
      <c r="F3532" s="18"/>
      <c r="G3532" s="34"/>
    </row>
    <row r="3533" spans="6:7" ht="16.5">
      <c r="F3533" s="18"/>
      <c r="G3533" s="34"/>
    </row>
    <row r="3534" spans="6:7" ht="16.5">
      <c r="F3534" s="18"/>
      <c r="G3534" s="34"/>
    </row>
    <row r="3535" spans="6:7" ht="16.5">
      <c r="F3535" s="18"/>
      <c r="G3535" s="34"/>
    </row>
    <row r="3536" spans="6:7" ht="16.5">
      <c r="F3536" s="18"/>
      <c r="G3536" s="34"/>
    </row>
    <row r="3537" spans="6:7" ht="16.5">
      <c r="F3537" s="18"/>
      <c r="G3537" s="34"/>
    </row>
    <row r="3538" spans="6:7" ht="16.5">
      <c r="F3538" s="18"/>
      <c r="G3538" s="34"/>
    </row>
    <row r="3539" spans="6:7" ht="16.5">
      <c r="F3539" s="18"/>
      <c r="G3539" s="34"/>
    </row>
    <row r="3540" spans="6:7" ht="16.5">
      <c r="F3540" s="18"/>
      <c r="G3540" s="34"/>
    </row>
    <row r="3541" spans="6:7" ht="16.5">
      <c r="F3541" s="18"/>
      <c r="G3541" s="34"/>
    </row>
    <row r="3542" spans="6:7" ht="16.5">
      <c r="F3542" s="18"/>
      <c r="G3542" s="34"/>
    </row>
    <row r="3543" spans="6:7" ht="16.5">
      <c r="F3543" s="18"/>
      <c r="G3543" s="34"/>
    </row>
    <row r="3544" spans="6:7" ht="16.5">
      <c r="F3544" s="18"/>
      <c r="G3544" s="34"/>
    </row>
    <row r="3545" spans="6:7" ht="16.5">
      <c r="F3545" s="18"/>
      <c r="G3545" s="34"/>
    </row>
    <row r="3546" spans="6:7" ht="16.5">
      <c r="F3546" s="18"/>
      <c r="G3546" s="34"/>
    </row>
    <row r="3547" spans="6:7" ht="16.5">
      <c r="F3547" s="18"/>
      <c r="G3547" s="34"/>
    </row>
    <row r="3548" spans="6:7" ht="16.5">
      <c r="F3548" s="18"/>
      <c r="G3548" s="34"/>
    </row>
    <row r="3549" spans="6:7" ht="16.5">
      <c r="F3549" s="18"/>
      <c r="G3549" s="34"/>
    </row>
    <row r="3550" spans="6:7" ht="16.5">
      <c r="F3550" s="18"/>
      <c r="G3550" s="34"/>
    </row>
    <row r="3551" spans="6:7" ht="16.5">
      <c r="F3551" s="18"/>
      <c r="G3551" s="34"/>
    </row>
    <row r="3552" spans="6:7" ht="16.5">
      <c r="F3552" s="18"/>
      <c r="G3552" s="34"/>
    </row>
    <row r="3553" spans="6:7" ht="16.5">
      <c r="F3553" s="18"/>
      <c r="G3553" s="34"/>
    </row>
    <row r="3554" spans="6:7" ht="16.5">
      <c r="F3554" s="18"/>
      <c r="G3554" s="34"/>
    </row>
    <row r="3555" spans="6:7" ht="16.5">
      <c r="F3555" s="18"/>
      <c r="G3555" s="34"/>
    </row>
    <row r="3556" spans="6:7" ht="16.5">
      <c r="F3556" s="18"/>
      <c r="G3556" s="34"/>
    </row>
    <row r="3557" spans="6:7" ht="16.5">
      <c r="F3557" s="18"/>
      <c r="G3557" s="34"/>
    </row>
    <row r="3558" spans="6:7" ht="16.5">
      <c r="F3558" s="18"/>
      <c r="G3558" s="34"/>
    </row>
    <row r="3559" spans="6:7" ht="16.5">
      <c r="F3559" s="18"/>
      <c r="G3559" s="34"/>
    </row>
    <row r="3560" spans="6:7" ht="16.5">
      <c r="F3560" s="18"/>
      <c r="G3560" s="34"/>
    </row>
    <row r="3561" spans="6:7" ht="16.5">
      <c r="F3561" s="18"/>
      <c r="G3561" s="34"/>
    </row>
    <row r="3562" spans="6:7" ht="16.5">
      <c r="F3562" s="18"/>
      <c r="G3562" s="34"/>
    </row>
    <row r="3563" spans="6:7" ht="16.5">
      <c r="F3563" s="18"/>
      <c r="G3563" s="34"/>
    </row>
    <row r="3564" spans="6:7" ht="16.5">
      <c r="F3564" s="18"/>
      <c r="G3564" s="34"/>
    </row>
    <row r="3565" spans="6:7" ht="16.5">
      <c r="F3565" s="18"/>
      <c r="G3565" s="34"/>
    </row>
    <row r="3566" spans="6:7" ht="16.5">
      <c r="F3566" s="18"/>
      <c r="G3566" s="34"/>
    </row>
    <row r="3567" spans="6:7" ht="16.5">
      <c r="F3567" s="18"/>
      <c r="G3567" s="34"/>
    </row>
    <row r="3568" spans="6:7" ht="16.5">
      <c r="F3568" s="18"/>
      <c r="G3568" s="34"/>
    </row>
    <row r="3569" spans="6:7" ht="16.5">
      <c r="F3569" s="18"/>
      <c r="G3569" s="34"/>
    </row>
    <row r="3570" spans="6:7" ht="16.5">
      <c r="F3570" s="18"/>
      <c r="G3570" s="34"/>
    </row>
    <row r="3571" spans="6:7" ht="16.5">
      <c r="F3571" s="18"/>
      <c r="G3571" s="34"/>
    </row>
    <row r="3572" spans="6:7" ht="16.5">
      <c r="F3572" s="18"/>
      <c r="G3572" s="34"/>
    </row>
    <row r="3573" spans="6:7" ht="16.5">
      <c r="F3573" s="18"/>
      <c r="G3573" s="34"/>
    </row>
    <row r="3574" spans="6:7" ht="16.5">
      <c r="F3574" s="18"/>
      <c r="G3574" s="34"/>
    </row>
    <row r="3575" spans="6:7" ht="16.5">
      <c r="F3575" s="18"/>
      <c r="G3575" s="34"/>
    </row>
    <row r="3576" spans="6:7" ht="16.5">
      <c r="F3576" s="18"/>
      <c r="G3576" s="34"/>
    </row>
    <row r="3577" spans="6:7" ht="16.5">
      <c r="F3577" s="18"/>
      <c r="G3577" s="34"/>
    </row>
    <row r="3578" spans="6:7" ht="16.5">
      <c r="F3578" s="18"/>
      <c r="G3578" s="34"/>
    </row>
    <row r="3579" spans="6:7" ht="16.5">
      <c r="F3579" s="18"/>
      <c r="G3579" s="34"/>
    </row>
    <row r="3580" spans="6:7" ht="16.5">
      <c r="F3580" s="18"/>
      <c r="G3580" s="34"/>
    </row>
    <row r="3581" spans="6:7" ht="16.5">
      <c r="F3581" s="18"/>
      <c r="G3581" s="34"/>
    </row>
    <row r="3582" spans="6:7" ht="16.5">
      <c r="F3582" s="18"/>
      <c r="G3582" s="34"/>
    </row>
    <row r="3583" spans="6:7" ht="16.5">
      <c r="F3583" s="18"/>
      <c r="G3583" s="34"/>
    </row>
    <row r="3584" spans="6:7" ht="16.5">
      <c r="F3584" s="18"/>
      <c r="G3584" s="34"/>
    </row>
    <row r="3585" spans="6:7" ht="16.5">
      <c r="F3585" s="18"/>
      <c r="G3585" s="34"/>
    </row>
    <row r="3586" spans="6:7" ht="16.5">
      <c r="F3586" s="18"/>
      <c r="G3586" s="34"/>
    </row>
    <row r="3587" spans="6:7" ht="16.5">
      <c r="F3587" s="18"/>
      <c r="G3587" s="34"/>
    </row>
    <row r="3588" spans="6:7" ht="16.5">
      <c r="F3588" s="18"/>
      <c r="G3588" s="34"/>
    </row>
    <row r="3589" spans="6:7" ht="16.5">
      <c r="F3589" s="18"/>
      <c r="G3589" s="34"/>
    </row>
    <row r="3590" spans="6:7" ht="16.5">
      <c r="F3590" s="18"/>
      <c r="G3590" s="34"/>
    </row>
    <row r="3591" spans="6:7" ht="16.5">
      <c r="F3591" s="18"/>
      <c r="G3591" s="34"/>
    </row>
    <row r="3592" spans="6:7" ht="16.5">
      <c r="F3592" s="18"/>
      <c r="G3592" s="34"/>
    </row>
    <row r="3593" spans="6:7" ht="16.5">
      <c r="F3593" s="18"/>
      <c r="G3593" s="34"/>
    </row>
    <row r="3594" spans="6:7" ht="16.5">
      <c r="F3594" s="18"/>
      <c r="G3594" s="34"/>
    </row>
    <row r="3595" spans="6:7" ht="16.5">
      <c r="F3595" s="18"/>
      <c r="G3595" s="34"/>
    </row>
    <row r="3596" spans="6:7" ht="16.5">
      <c r="F3596" s="18"/>
      <c r="G3596" s="34"/>
    </row>
    <row r="3597" spans="6:7" ht="16.5">
      <c r="F3597" s="18"/>
      <c r="G3597" s="34"/>
    </row>
    <row r="3598" spans="6:7" ht="16.5">
      <c r="F3598" s="18"/>
      <c r="G3598" s="34"/>
    </row>
    <row r="3599" spans="6:7" ht="16.5">
      <c r="F3599" s="18"/>
      <c r="G3599" s="34"/>
    </row>
    <row r="3600" spans="6:7" ht="16.5">
      <c r="F3600" s="18"/>
      <c r="G3600" s="34"/>
    </row>
    <row r="3601" spans="6:7" ht="16.5">
      <c r="F3601" s="18"/>
      <c r="G3601" s="34"/>
    </row>
    <row r="3602" spans="6:7" ht="16.5">
      <c r="F3602" s="18"/>
      <c r="G3602" s="34"/>
    </row>
    <row r="3603" spans="6:7" ht="16.5">
      <c r="F3603" s="18"/>
      <c r="G3603" s="34"/>
    </row>
    <row r="3604" spans="6:7" ht="16.5">
      <c r="F3604" s="18"/>
      <c r="G3604" s="34"/>
    </row>
    <row r="3605" spans="6:7" ht="16.5">
      <c r="F3605" s="18"/>
      <c r="G3605" s="34"/>
    </row>
    <row r="3606" spans="6:7" ht="16.5">
      <c r="F3606" s="18"/>
      <c r="G3606" s="34"/>
    </row>
    <row r="3607" spans="6:7" ht="16.5">
      <c r="F3607" s="18"/>
      <c r="G3607" s="34"/>
    </row>
    <row r="3608" spans="6:7" ht="16.5">
      <c r="F3608" s="18"/>
      <c r="G3608" s="34"/>
    </row>
    <row r="3609" spans="6:7" ht="16.5">
      <c r="F3609" s="18"/>
      <c r="G3609" s="34"/>
    </row>
    <row r="3610" spans="6:7" ht="16.5">
      <c r="F3610" s="18"/>
      <c r="G3610" s="34"/>
    </row>
    <row r="3611" spans="6:7" ht="16.5">
      <c r="F3611" s="18"/>
      <c r="G3611" s="34"/>
    </row>
    <row r="3612" spans="6:7" ht="16.5">
      <c r="F3612" s="18"/>
      <c r="G3612" s="34"/>
    </row>
    <row r="3613" spans="6:7" ht="16.5">
      <c r="F3613" s="18"/>
      <c r="G3613" s="34"/>
    </row>
    <row r="3614" spans="6:7" ht="16.5">
      <c r="F3614" s="18"/>
      <c r="G3614" s="34"/>
    </row>
    <row r="3615" spans="6:7" ht="16.5">
      <c r="F3615" s="18"/>
      <c r="G3615" s="34"/>
    </row>
    <row r="3616" spans="6:7" ht="16.5">
      <c r="F3616" s="18"/>
      <c r="G3616" s="34"/>
    </row>
    <row r="3617" spans="6:7" ht="16.5">
      <c r="F3617" s="18"/>
      <c r="G3617" s="34"/>
    </row>
    <row r="3618" spans="6:7" ht="16.5">
      <c r="F3618" s="18"/>
      <c r="G3618" s="34"/>
    </row>
    <row r="3619" spans="6:7" ht="16.5">
      <c r="F3619" s="18"/>
      <c r="G3619" s="34"/>
    </row>
    <row r="3620" spans="6:7" ht="16.5">
      <c r="F3620" s="18"/>
      <c r="G3620" s="34"/>
    </row>
    <row r="3621" spans="6:7" ht="16.5">
      <c r="F3621" s="18"/>
      <c r="G3621" s="34"/>
    </row>
    <row r="3622" spans="6:7" ht="16.5">
      <c r="F3622" s="18"/>
      <c r="G3622" s="34"/>
    </row>
    <row r="3623" spans="6:7" ht="16.5">
      <c r="F3623" s="18"/>
      <c r="G3623" s="34"/>
    </row>
    <row r="3624" spans="6:7" ht="16.5">
      <c r="F3624" s="18"/>
      <c r="G3624" s="34"/>
    </row>
    <row r="3625" spans="6:7" ht="16.5">
      <c r="F3625" s="18"/>
      <c r="G3625" s="34"/>
    </row>
    <row r="3626" spans="6:7" ht="16.5">
      <c r="F3626" s="18"/>
      <c r="G3626" s="34"/>
    </row>
    <row r="3627" spans="6:7" ht="16.5">
      <c r="F3627" s="18"/>
      <c r="G3627" s="34"/>
    </row>
    <row r="3628" spans="6:7" ht="16.5">
      <c r="F3628" s="18"/>
      <c r="G3628" s="34"/>
    </row>
    <row r="3629" spans="6:7" ht="16.5">
      <c r="F3629" s="18"/>
      <c r="G3629" s="34"/>
    </row>
    <row r="3630" spans="6:7" ht="16.5">
      <c r="F3630" s="18"/>
      <c r="G3630" s="34"/>
    </row>
    <row r="3631" spans="6:7" ht="16.5">
      <c r="F3631" s="18"/>
      <c r="G3631" s="34"/>
    </row>
    <row r="3632" spans="6:7" ht="16.5">
      <c r="F3632" s="18"/>
      <c r="G3632" s="34"/>
    </row>
    <row r="3633" spans="6:7" ht="16.5">
      <c r="F3633" s="18"/>
      <c r="G3633" s="34"/>
    </row>
    <row r="3634" spans="6:7" ht="16.5">
      <c r="F3634" s="18"/>
      <c r="G3634" s="34"/>
    </row>
    <row r="3635" spans="6:7" ht="16.5">
      <c r="F3635" s="18"/>
      <c r="G3635" s="34"/>
    </row>
    <row r="3636" spans="6:7" ht="16.5">
      <c r="F3636" s="18"/>
      <c r="G3636" s="34"/>
    </row>
    <row r="3637" spans="6:7" ht="16.5">
      <c r="F3637" s="18"/>
      <c r="G3637" s="34"/>
    </row>
    <row r="3638" spans="6:7" ht="16.5">
      <c r="F3638" s="18"/>
      <c r="G3638" s="34"/>
    </row>
    <row r="3639" spans="6:7" ht="16.5">
      <c r="F3639" s="18"/>
      <c r="G3639" s="34"/>
    </row>
    <row r="3640" spans="6:7" ht="16.5">
      <c r="F3640" s="18"/>
      <c r="G3640" s="34"/>
    </row>
    <row r="3641" spans="6:7" ht="16.5">
      <c r="F3641" s="18"/>
      <c r="G3641" s="34"/>
    </row>
    <row r="3642" spans="6:7" ht="16.5">
      <c r="F3642" s="18"/>
      <c r="G3642" s="34"/>
    </row>
    <row r="3643" spans="6:7" ht="16.5">
      <c r="F3643" s="18"/>
      <c r="G3643" s="34"/>
    </row>
    <row r="3644" spans="6:7" ht="16.5">
      <c r="F3644" s="18"/>
      <c r="G3644" s="34"/>
    </row>
    <row r="3645" spans="6:7" ht="16.5">
      <c r="F3645" s="18"/>
      <c r="G3645" s="34"/>
    </row>
    <row r="3646" spans="6:7" ht="16.5">
      <c r="F3646" s="18"/>
      <c r="G3646" s="34"/>
    </row>
    <row r="3647" spans="6:7" ht="16.5">
      <c r="F3647" s="18"/>
      <c r="G3647" s="34"/>
    </row>
    <row r="3648" spans="6:7" ht="16.5">
      <c r="F3648" s="18"/>
      <c r="G3648" s="34"/>
    </row>
    <row r="3649" spans="6:7" ht="16.5">
      <c r="F3649" s="18"/>
      <c r="G3649" s="34"/>
    </row>
    <row r="3650" spans="6:7" ht="16.5">
      <c r="F3650" s="18"/>
      <c r="G3650" s="34"/>
    </row>
    <row r="3651" spans="6:7" ht="16.5">
      <c r="F3651" s="18"/>
      <c r="G3651" s="34"/>
    </row>
    <row r="3652" spans="6:7" ht="16.5">
      <c r="F3652" s="18"/>
      <c r="G3652" s="34"/>
    </row>
    <row r="3653" spans="6:7" ht="16.5">
      <c r="F3653" s="18"/>
      <c r="G3653" s="34"/>
    </row>
    <row r="3654" spans="6:7" ht="16.5">
      <c r="F3654" s="18"/>
      <c r="G3654" s="34"/>
    </row>
    <row r="3655" spans="6:7" ht="16.5">
      <c r="F3655" s="18"/>
      <c r="G3655" s="34"/>
    </row>
    <row r="3656" spans="6:7" ht="16.5">
      <c r="F3656" s="18"/>
      <c r="G3656" s="34"/>
    </row>
    <row r="3657" spans="6:7" ht="16.5">
      <c r="F3657" s="18"/>
      <c r="G3657" s="34"/>
    </row>
    <row r="3658" spans="6:7" ht="16.5">
      <c r="F3658" s="18"/>
      <c r="G3658" s="34"/>
    </row>
    <row r="3659" spans="6:7" ht="16.5">
      <c r="F3659" s="18"/>
      <c r="G3659" s="34"/>
    </row>
    <row r="3660" spans="6:7" ht="16.5">
      <c r="F3660" s="18"/>
      <c r="G3660" s="34"/>
    </row>
    <row r="3661" spans="6:7" ht="16.5">
      <c r="F3661" s="18"/>
      <c r="G3661" s="34"/>
    </row>
    <row r="3662" spans="6:7" ht="16.5">
      <c r="F3662" s="18"/>
      <c r="G3662" s="34"/>
    </row>
    <row r="3663" spans="6:7" ht="16.5">
      <c r="F3663" s="18"/>
      <c r="G3663" s="34"/>
    </row>
    <row r="3664" spans="6:7" ht="16.5">
      <c r="F3664" s="18"/>
      <c r="G3664" s="34"/>
    </row>
    <row r="3665" spans="6:7" ht="16.5">
      <c r="F3665" s="18"/>
      <c r="G3665" s="34"/>
    </row>
    <row r="3666" spans="6:7" ht="16.5">
      <c r="F3666" s="18"/>
      <c r="G3666" s="34"/>
    </row>
    <row r="3667" spans="6:7" ht="16.5">
      <c r="F3667" s="18"/>
      <c r="G3667" s="34"/>
    </row>
    <row r="3668" spans="6:7" ht="16.5">
      <c r="F3668" s="18"/>
      <c r="G3668" s="34"/>
    </row>
    <row r="3669" spans="6:7" ht="16.5">
      <c r="F3669" s="18"/>
      <c r="G3669" s="34"/>
    </row>
    <row r="3670" spans="6:7" ht="16.5">
      <c r="F3670" s="18"/>
      <c r="G3670" s="34"/>
    </row>
    <row r="3671" spans="6:7" ht="16.5">
      <c r="F3671" s="18"/>
      <c r="G3671" s="34"/>
    </row>
    <row r="3672" spans="6:7" ht="16.5">
      <c r="F3672" s="18"/>
      <c r="G3672" s="34"/>
    </row>
    <row r="3673" spans="6:7" ht="16.5">
      <c r="F3673" s="18"/>
      <c r="G3673" s="34"/>
    </row>
    <row r="3674" spans="6:7" ht="16.5">
      <c r="F3674" s="18"/>
      <c r="G3674" s="34"/>
    </row>
    <row r="3675" spans="6:7" ht="16.5">
      <c r="F3675" s="18"/>
      <c r="G3675" s="34"/>
    </row>
    <row r="3676" spans="6:7" ht="16.5">
      <c r="F3676" s="18"/>
      <c r="G3676" s="34"/>
    </row>
    <row r="3677" spans="6:7" ht="16.5">
      <c r="F3677" s="18"/>
      <c r="G3677" s="34"/>
    </row>
    <row r="3678" spans="6:7" ht="16.5">
      <c r="F3678" s="18"/>
      <c r="G3678" s="34"/>
    </row>
    <row r="3679" spans="6:7" ht="16.5">
      <c r="F3679" s="18"/>
      <c r="G3679" s="34"/>
    </row>
    <row r="3680" spans="6:7" ht="16.5">
      <c r="F3680" s="18"/>
      <c r="G3680" s="34"/>
    </row>
    <row r="3681" spans="6:7" ht="16.5">
      <c r="F3681" s="18"/>
      <c r="G3681" s="34"/>
    </row>
    <row r="3682" spans="6:7" ht="16.5">
      <c r="F3682" s="18"/>
      <c r="G3682" s="34"/>
    </row>
    <row r="3683" spans="6:7" ht="16.5">
      <c r="F3683" s="18"/>
      <c r="G3683" s="34"/>
    </row>
    <row r="3684" spans="6:7" ht="16.5">
      <c r="F3684" s="18"/>
      <c r="G3684" s="34"/>
    </row>
    <row r="3685" spans="6:7" ht="16.5">
      <c r="F3685" s="18"/>
      <c r="G3685" s="34"/>
    </row>
    <row r="3686" spans="6:7" ht="16.5">
      <c r="F3686" s="18"/>
      <c r="G3686" s="34"/>
    </row>
    <row r="3687" spans="6:7" ht="16.5">
      <c r="F3687" s="18"/>
      <c r="G3687" s="34"/>
    </row>
    <row r="3688" spans="6:7" ht="16.5">
      <c r="F3688" s="18"/>
      <c r="G3688" s="34"/>
    </row>
    <row r="3689" spans="6:7" ht="16.5">
      <c r="F3689" s="18"/>
      <c r="G3689" s="34"/>
    </row>
    <row r="3690" spans="6:7" ht="16.5">
      <c r="F3690" s="18"/>
      <c r="G3690" s="34"/>
    </row>
    <row r="3691" spans="6:7" ht="16.5">
      <c r="F3691" s="18"/>
      <c r="G3691" s="34"/>
    </row>
    <row r="3692" spans="6:7" ht="16.5">
      <c r="F3692" s="18"/>
      <c r="G3692" s="34"/>
    </row>
    <row r="3693" spans="6:7" ht="16.5">
      <c r="F3693" s="18"/>
      <c r="G3693" s="34"/>
    </row>
    <row r="3694" spans="6:7" ht="16.5">
      <c r="F3694" s="18"/>
      <c r="G3694" s="34"/>
    </row>
    <row r="3695" spans="6:7" ht="16.5">
      <c r="F3695" s="18"/>
      <c r="G3695" s="34"/>
    </row>
    <row r="3696" spans="6:7" ht="16.5">
      <c r="F3696" s="18"/>
      <c r="G3696" s="34"/>
    </row>
    <row r="3697" spans="6:7" ht="16.5">
      <c r="F3697" s="18"/>
      <c r="G3697" s="34"/>
    </row>
    <row r="3698" spans="6:7" ht="16.5">
      <c r="F3698" s="18"/>
      <c r="G3698" s="34"/>
    </row>
    <row r="3699" spans="6:7" ht="16.5">
      <c r="F3699" s="18"/>
      <c r="G3699" s="34"/>
    </row>
    <row r="3700" spans="6:7" ht="16.5">
      <c r="F3700" s="18"/>
      <c r="G3700" s="34"/>
    </row>
    <row r="3701" spans="6:7" ht="16.5">
      <c r="F3701" s="18"/>
      <c r="G3701" s="34"/>
    </row>
    <row r="3702" spans="6:7" ht="16.5">
      <c r="F3702" s="18"/>
      <c r="G3702" s="34"/>
    </row>
    <row r="3703" spans="6:7" ht="16.5">
      <c r="F3703" s="18"/>
      <c r="G3703" s="34"/>
    </row>
    <row r="3704" spans="6:7" ht="16.5">
      <c r="F3704" s="18"/>
      <c r="G3704" s="34"/>
    </row>
    <row r="3705" spans="6:7" ht="16.5">
      <c r="F3705" s="18"/>
      <c r="G3705" s="34"/>
    </row>
    <row r="3706" spans="6:7" ht="16.5">
      <c r="F3706" s="18"/>
      <c r="G3706" s="34"/>
    </row>
    <row r="3707" spans="6:7" ht="16.5">
      <c r="F3707" s="18"/>
      <c r="G3707" s="34"/>
    </row>
    <row r="3708" spans="6:7" ht="16.5">
      <c r="F3708" s="18"/>
      <c r="G3708" s="34"/>
    </row>
    <row r="3709" spans="6:7" ht="16.5">
      <c r="F3709" s="18"/>
      <c r="G3709" s="34"/>
    </row>
    <row r="3710" spans="6:7" ht="16.5">
      <c r="F3710" s="18"/>
      <c r="G3710" s="34"/>
    </row>
    <row r="3711" spans="6:7" ht="16.5">
      <c r="F3711" s="18"/>
      <c r="G3711" s="34"/>
    </row>
    <row r="3712" spans="6:7" ht="16.5">
      <c r="F3712" s="18"/>
      <c r="G3712" s="34"/>
    </row>
    <row r="3713" spans="6:7" ht="16.5">
      <c r="F3713" s="18"/>
      <c r="G3713" s="34"/>
    </row>
    <row r="3714" spans="6:7" ht="16.5">
      <c r="F3714" s="18"/>
      <c r="G3714" s="34"/>
    </row>
    <row r="3715" spans="6:7" ht="16.5">
      <c r="F3715" s="18"/>
      <c r="G3715" s="34"/>
    </row>
    <row r="3716" spans="6:7" ht="16.5">
      <c r="F3716" s="18"/>
      <c r="G3716" s="34"/>
    </row>
    <row r="3717" spans="6:7" ht="16.5">
      <c r="F3717" s="18"/>
      <c r="G3717" s="34"/>
    </row>
    <row r="3718" spans="6:7" ht="16.5">
      <c r="F3718" s="18"/>
      <c r="G3718" s="34"/>
    </row>
    <row r="3719" spans="6:7" ht="16.5">
      <c r="F3719" s="18"/>
      <c r="G3719" s="34"/>
    </row>
    <row r="3720" spans="6:7" ht="16.5">
      <c r="F3720" s="18"/>
      <c r="G3720" s="34"/>
    </row>
    <row r="3721" spans="6:7" ht="16.5">
      <c r="F3721" s="18"/>
      <c r="G3721" s="34"/>
    </row>
    <row r="3722" spans="6:7" ht="16.5">
      <c r="F3722" s="18"/>
      <c r="G3722" s="34"/>
    </row>
    <row r="3723" spans="6:7" ht="16.5">
      <c r="F3723" s="18"/>
      <c r="G3723" s="34"/>
    </row>
    <row r="3724" spans="6:7" ht="16.5">
      <c r="F3724" s="18"/>
      <c r="G3724" s="34"/>
    </row>
    <row r="3725" spans="6:7" ht="16.5">
      <c r="F3725" s="18"/>
      <c r="G3725" s="34"/>
    </row>
    <row r="3726" spans="6:7" ht="16.5">
      <c r="F3726" s="18"/>
      <c r="G3726" s="34"/>
    </row>
    <row r="3727" spans="6:7" ht="16.5">
      <c r="F3727" s="18"/>
      <c r="G3727" s="34"/>
    </row>
    <row r="3728" spans="6:7" ht="16.5">
      <c r="F3728" s="18"/>
      <c r="G3728" s="34"/>
    </row>
    <row r="3729" spans="6:7" ht="16.5">
      <c r="F3729" s="18"/>
      <c r="G3729" s="34"/>
    </row>
    <row r="3730" spans="6:7" ht="16.5">
      <c r="F3730" s="18"/>
      <c r="G3730" s="34"/>
    </row>
    <row r="3731" spans="6:7" ht="16.5">
      <c r="F3731" s="18"/>
      <c r="G3731" s="34"/>
    </row>
    <row r="3732" spans="6:7" ht="16.5">
      <c r="F3732" s="18"/>
      <c r="G3732" s="34"/>
    </row>
    <row r="3733" spans="6:7" ht="16.5">
      <c r="F3733" s="18"/>
      <c r="G3733" s="34"/>
    </row>
    <row r="3734" spans="6:7" ht="16.5">
      <c r="F3734" s="18"/>
      <c r="G3734" s="34"/>
    </row>
    <row r="3735" spans="6:7" ht="16.5">
      <c r="F3735" s="18"/>
      <c r="G3735" s="34"/>
    </row>
    <row r="3736" spans="6:7" ht="16.5">
      <c r="F3736" s="18"/>
      <c r="G3736" s="34"/>
    </row>
    <row r="3737" spans="6:7" ht="16.5">
      <c r="F3737" s="18"/>
      <c r="G3737" s="34"/>
    </row>
    <row r="3738" spans="6:7" ht="16.5">
      <c r="F3738" s="18"/>
      <c r="G3738" s="34"/>
    </row>
    <row r="3739" spans="6:7" ht="16.5">
      <c r="F3739" s="18"/>
      <c r="G3739" s="34"/>
    </row>
    <row r="3740" spans="6:7" ht="16.5">
      <c r="F3740" s="18"/>
      <c r="G3740" s="34"/>
    </row>
    <row r="3741" spans="6:7" ht="16.5">
      <c r="F3741" s="18"/>
      <c r="G3741" s="34"/>
    </row>
    <row r="3742" spans="6:7" ht="16.5">
      <c r="F3742" s="18"/>
      <c r="G3742" s="34"/>
    </row>
    <row r="3743" spans="6:7" ht="16.5">
      <c r="F3743" s="18"/>
      <c r="G3743" s="34"/>
    </row>
    <row r="3744" spans="6:7" ht="16.5">
      <c r="F3744" s="18"/>
      <c r="G3744" s="34"/>
    </row>
    <row r="3745" spans="6:7" ht="16.5">
      <c r="F3745" s="18"/>
      <c r="G3745" s="34"/>
    </row>
    <row r="3746" spans="6:7" ht="16.5">
      <c r="F3746" s="18"/>
      <c r="G3746" s="34"/>
    </row>
    <row r="3747" spans="6:7" ht="16.5">
      <c r="F3747" s="18"/>
      <c r="G3747" s="34"/>
    </row>
    <row r="3748" spans="6:7" ht="16.5">
      <c r="F3748" s="18"/>
      <c r="G3748" s="34"/>
    </row>
    <row r="3749" spans="6:7" ht="16.5">
      <c r="F3749" s="18"/>
      <c r="G3749" s="34"/>
    </row>
    <row r="3750" spans="6:7" ht="16.5">
      <c r="F3750" s="18"/>
      <c r="G3750" s="34"/>
    </row>
    <row r="3751" spans="6:7" ht="16.5">
      <c r="F3751" s="18"/>
      <c r="G3751" s="34"/>
    </row>
    <row r="3752" spans="6:7" ht="16.5">
      <c r="F3752" s="18"/>
      <c r="G3752" s="34"/>
    </row>
    <row r="3753" spans="6:7" ht="16.5">
      <c r="F3753" s="18"/>
      <c r="G3753" s="34"/>
    </row>
    <row r="3754" spans="6:7" ht="16.5">
      <c r="F3754" s="18"/>
      <c r="G3754" s="34"/>
    </row>
    <row r="3755" spans="6:7" ht="16.5">
      <c r="F3755" s="18"/>
      <c r="G3755" s="34"/>
    </row>
    <row r="3756" spans="6:7" ht="16.5">
      <c r="F3756" s="18"/>
      <c r="G3756" s="34"/>
    </row>
    <row r="3757" spans="6:7" ht="16.5">
      <c r="F3757" s="18"/>
      <c r="G3757" s="34"/>
    </row>
    <row r="3758" spans="6:7" ht="16.5">
      <c r="F3758" s="18"/>
      <c r="G3758" s="34"/>
    </row>
    <row r="3759" spans="6:7" ht="16.5">
      <c r="F3759" s="18"/>
      <c r="G3759" s="34"/>
    </row>
    <row r="3760" spans="6:7" ht="16.5">
      <c r="F3760" s="18"/>
      <c r="G3760" s="34"/>
    </row>
    <row r="3761" spans="6:7" ht="16.5">
      <c r="F3761" s="18"/>
      <c r="G3761" s="34"/>
    </row>
    <row r="3762" spans="6:7" ht="16.5">
      <c r="F3762" s="18"/>
      <c r="G3762" s="34"/>
    </row>
    <row r="3763" spans="6:7" ht="16.5">
      <c r="F3763" s="18"/>
      <c r="G3763" s="34"/>
    </row>
    <row r="3764" spans="6:7" ht="16.5">
      <c r="F3764" s="18"/>
      <c r="G3764" s="34"/>
    </row>
    <row r="3765" spans="6:7" ht="16.5">
      <c r="F3765" s="18"/>
      <c r="G3765" s="34"/>
    </row>
    <row r="3766" spans="6:7" ht="16.5">
      <c r="F3766" s="18"/>
      <c r="G3766" s="34"/>
    </row>
    <row r="3767" spans="6:7" ht="16.5">
      <c r="F3767" s="18"/>
      <c r="G3767" s="34"/>
    </row>
    <row r="3768" spans="6:7" ht="16.5">
      <c r="F3768" s="18"/>
      <c r="G3768" s="34"/>
    </row>
    <row r="3769" spans="6:7" ht="16.5">
      <c r="F3769" s="18"/>
      <c r="G3769" s="34"/>
    </row>
    <row r="3770" spans="6:7" ht="16.5">
      <c r="F3770" s="18"/>
      <c r="G3770" s="34"/>
    </row>
    <row r="3771" spans="6:7" ht="16.5">
      <c r="F3771" s="18"/>
      <c r="G3771" s="34"/>
    </row>
    <row r="3772" spans="6:7" ht="16.5">
      <c r="F3772" s="18"/>
      <c r="G3772" s="34"/>
    </row>
    <row r="3773" spans="6:7" ht="16.5">
      <c r="F3773" s="18"/>
      <c r="G3773" s="34"/>
    </row>
    <row r="3774" spans="6:7" ht="16.5">
      <c r="F3774" s="18"/>
      <c r="G3774" s="34"/>
    </row>
    <row r="3775" spans="6:7" ht="16.5">
      <c r="F3775" s="18"/>
      <c r="G3775" s="34"/>
    </row>
    <row r="3776" spans="6:7" ht="16.5">
      <c r="F3776" s="18"/>
      <c r="G3776" s="34"/>
    </row>
    <row r="3777" spans="6:7" ht="16.5">
      <c r="F3777" s="18"/>
      <c r="G3777" s="34"/>
    </row>
    <row r="3778" spans="6:7" ht="16.5">
      <c r="F3778" s="18"/>
      <c r="G3778" s="34"/>
    </row>
    <row r="3779" spans="6:7" ht="16.5">
      <c r="F3779" s="18"/>
      <c r="G3779" s="34"/>
    </row>
    <row r="3780" spans="6:7" ht="16.5">
      <c r="F3780" s="18"/>
      <c r="G3780" s="34"/>
    </row>
    <row r="3781" spans="6:7" ht="16.5">
      <c r="F3781" s="18"/>
      <c r="G3781" s="34"/>
    </row>
    <row r="3782" spans="6:7" ht="16.5">
      <c r="F3782" s="18"/>
      <c r="G3782" s="34"/>
    </row>
    <row r="3783" spans="6:7" ht="16.5">
      <c r="F3783" s="18"/>
      <c r="G3783" s="34"/>
    </row>
    <row r="3784" spans="6:7" ht="16.5">
      <c r="F3784" s="18"/>
      <c r="G3784" s="34"/>
    </row>
    <row r="3785" spans="6:7" ht="16.5">
      <c r="F3785" s="18"/>
      <c r="G3785" s="34"/>
    </row>
    <row r="3786" spans="6:7" ht="16.5">
      <c r="F3786" s="18"/>
      <c r="G3786" s="34"/>
    </row>
    <row r="3787" spans="6:7" ht="16.5">
      <c r="F3787" s="18"/>
      <c r="G3787" s="34"/>
    </row>
    <row r="3788" spans="6:7" ht="16.5">
      <c r="F3788" s="18"/>
      <c r="G3788" s="34"/>
    </row>
    <row r="3789" spans="6:7" ht="16.5">
      <c r="F3789" s="18"/>
      <c r="G3789" s="34"/>
    </row>
    <row r="3790" spans="6:7" ht="16.5">
      <c r="F3790" s="18"/>
      <c r="G3790" s="34"/>
    </row>
    <row r="3791" spans="6:7" ht="16.5">
      <c r="F3791" s="18"/>
      <c r="G3791" s="34"/>
    </row>
    <row r="3792" spans="6:7" ht="16.5">
      <c r="F3792" s="18"/>
      <c r="G3792" s="34"/>
    </row>
    <row r="3793" spans="6:7" ht="16.5">
      <c r="F3793" s="18"/>
      <c r="G3793" s="34"/>
    </row>
    <row r="3794" spans="6:7" ht="16.5">
      <c r="F3794" s="18"/>
      <c r="G3794" s="34"/>
    </row>
    <row r="3795" spans="6:7" ht="16.5">
      <c r="F3795" s="18"/>
      <c r="G3795" s="34"/>
    </row>
    <row r="3796" spans="6:7" ht="16.5">
      <c r="F3796" s="18"/>
      <c r="G3796" s="34"/>
    </row>
    <row r="3797" spans="6:7" ht="16.5">
      <c r="F3797" s="18"/>
      <c r="G3797" s="34"/>
    </row>
    <row r="3798" spans="6:7" ht="16.5">
      <c r="F3798" s="18"/>
      <c r="G3798" s="34"/>
    </row>
    <row r="3799" spans="6:7" ht="16.5">
      <c r="F3799" s="18"/>
      <c r="G3799" s="34"/>
    </row>
    <row r="3800" spans="6:7" ht="16.5">
      <c r="F3800" s="18"/>
      <c r="G3800" s="34"/>
    </row>
    <row r="3801" spans="6:7" ht="16.5">
      <c r="F3801" s="18"/>
      <c r="G3801" s="34"/>
    </row>
    <row r="3802" spans="6:7" ht="16.5">
      <c r="F3802" s="18"/>
      <c r="G3802" s="34"/>
    </row>
    <row r="3803" spans="6:7" ht="16.5">
      <c r="F3803" s="18"/>
      <c r="G3803" s="34"/>
    </row>
    <row r="3804" spans="6:7" ht="16.5">
      <c r="F3804" s="18"/>
      <c r="G3804" s="34"/>
    </row>
    <row r="3805" spans="6:7" ht="16.5">
      <c r="F3805" s="18"/>
      <c r="G3805" s="34"/>
    </row>
    <row r="3806" spans="6:7" ht="16.5">
      <c r="F3806" s="18"/>
      <c r="G3806" s="34"/>
    </row>
    <row r="3807" spans="6:7" ht="16.5">
      <c r="F3807" s="18"/>
      <c r="G3807" s="34"/>
    </row>
    <row r="3808" spans="6:7" ht="16.5">
      <c r="F3808" s="18"/>
      <c r="G3808" s="34"/>
    </row>
    <row r="3809" spans="6:7" ht="16.5">
      <c r="F3809" s="18"/>
      <c r="G3809" s="34"/>
    </row>
    <row r="3810" spans="6:7" ht="16.5">
      <c r="F3810" s="18"/>
      <c r="G3810" s="34"/>
    </row>
    <row r="3811" spans="6:7" ht="16.5">
      <c r="F3811" s="18"/>
      <c r="G3811" s="34"/>
    </row>
    <row r="3812" spans="6:7" ht="16.5">
      <c r="F3812" s="18"/>
      <c r="G3812" s="34"/>
    </row>
    <row r="3813" spans="6:7" ht="16.5">
      <c r="F3813" s="18"/>
      <c r="G3813" s="34"/>
    </row>
    <row r="3814" spans="6:7" ht="16.5">
      <c r="F3814" s="18"/>
      <c r="G3814" s="34"/>
    </row>
    <row r="3815" spans="6:7" ht="16.5">
      <c r="F3815" s="18"/>
      <c r="G3815" s="34"/>
    </row>
    <row r="3816" spans="6:7" ht="16.5">
      <c r="F3816" s="18"/>
      <c r="G3816" s="34"/>
    </row>
    <row r="3817" spans="6:7" ht="16.5">
      <c r="F3817" s="18"/>
      <c r="G3817" s="34"/>
    </row>
    <row r="3818" spans="6:7" ht="16.5">
      <c r="F3818" s="18"/>
      <c r="G3818" s="34"/>
    </row>
    <row r="3819" spans="6:7" ht="16.5">
      <c r="F3819" s="18"/>
      <c r="G3819" s="34"/>
    </row>
    <row r="3820" spans="6:7" ht="16.5">
      <c r="F3820" s="18"/>
      <c r="G3820" s="34"/>
    </row>
    <row r="3821" spans="6:7" ht="16.5">
      <c r="F3821" s="18"/>
      <c r="G3821" s="34"/>
    </row>
    <row r="3822" spans="6:7" ht="16.5">
      <c r="F3822" s="18"/>
      <c r="G3822" s="34"/>
    </row>
    <row r="3823" spans="6:7" ht="16.5">
      <c r="F3823" s="18"/>
      <c r="G3823" s="34"/>
    </row>
    <row r="3824" spans="6:7" ht="16.5">
      <c r="F3824" s="18"/>
      <c r="G3824" s="34"/>
    </row>
    <row r="3825" spans="6:7" ht="16.5">
      <c r="F3825" s="18"/>
      <c r="G3825" s="34"/>
    </row>
    <row r="3826" spans="6:7" ht="16.5">
      <c r="F3826" s="18"/>
      <c r="G3826" s="34"/>
    </row>
    <row r="3827" spans="6:7" ht="16.5">
      <c r="F3827" s="18"/>
      <c r="G3827" s="34"/>
    </row>
    <row r="3828" spans="6:7" ht="16.5">
      <c r="F3828" s="18"/>
      <c r="G3828" s="34"/>
    </row>
    <row r="3829" spans="6:7" ht="16.5">
      <c r="F3829" s="18"/>
      <c r="G3829" s="34"/>
    </row>
    <row r="3830" spans="6:7" ht="16.5">
      <c r="F3830" s="18"/>
      <c r="G3830" s="34"/>
    </row>
    <row r="3831" spans="6:7" ht="16.5">
      <c r="F3831" s="18"/>
      <c r="G3831" s="34"/>
    </row>
    <row r="3832" spans="6:7" ht="16.5">
      <c r="F3832" s="18"/>
      <c r="G3832" s="34"/>
    </row>
    <row r="3833" spans="6:7" ht="16.5">
      <c r="F3833" s="18"/>
      <c r="G3833" s="34"/>
    </row>
    <row r="3834" spans="6:7" ht="16.5">
      <c r="F3834" s="18"/>
      <c r="G3834" s="34"/>
    </row>
    <row r="3835" spans="6:7" ht="16.5">
      <c r="F3835" s="18"/>
      <c r="G3835" s="34"/>
    </row>
    <row r="3836" spans="6:7" ht="16.5">
      <c r="F3836" s="18"/>
      <c r="G3836" s="34"/>
    </row>
    <row r="3837" spans="6:7" ht="16.5">
      <c r="F3837" s="18"/>
      <c r="G3837" s="34"/>
    </row>
    <row r="3838" spans="6:7" ht="16.5">
      <c r="F3838" s="18"/>
      <c r="G3838" s="34"/>
    </row>
    <row r="3839" spans="6:7" ht="16.5">
      <c r="F3839" s="18"/>
      <c r="G3839" s="34"/>
    </row>
    <row r="3840" spans="6:7" ht="16.5">
      <c r="F3840" s="18"/>
      <c r="G3840" s="34"/>
    </row>
    <row r="3841" spans="6:7" ht="16.5">
      <c r="F3841" s="18"/>
      <c r="G3841" s="34"/>
    </row>
    <row r="3842" spans="6:7" ht="16.5">
      <c r="F3842" s="18"/>
      <c r="G3842" s="34"/>
    </row>
    <row r="3843" spans="6:7" ht="16.5">
      <c r="F3843" s="18"/>
      <c r="G3843" s="34"/>
    </row>
    <row r="3844" spans="6:7" ht="16.5">
      <c r="F3844" s="18"/>
      <c r="G3844" s="34"/>
    </row>
    <row r="3845" spans="6:7" ht="16.5">
      <c r="F3845" s="18"/>
      <c r="G3845" s="34"/>
    </row>
    <row r="3846" spans="6:7" ht="16.5">
      <c r="F3846" s="18"/>
      <c r="G3846" s="34"/>
    </row>
    <row r="3847" spans="6:7" ht="16.5">
      <c r="F3847" s="18"/>
      <c r="G3847" s="34"/>
    </row>
    <row r="3848" spans="6:7" ht="16.5">
      <c r="F3848" s="18"/>
      <c r="G3848" s="34"/>
    </row>
    <row r="3849" spans="6:7" ht="16.5">
      <c r="F3849" s="18"/>
      <c r="G3849" s="34"/>
    </row>
    <row r="3850" spans="6:7" ht="16.5">
      <c r="F3850" s="18"/>
      <c r="G3850" s="34"/>
    </row>
    <row r="3851" spans="6:7" ht="16.5">
      <c r="F3851" s="18"/>
      <c r="G3851" s="34"/>
    </row>
    <row r="3852" spans="6:7" ht="16.5">
      <c r="F3852" s="18"/>
      <c r="G3852" s="34"/>
    </row>
    <row r="3853" spans="6:7" ht="16.5">
      <c r="F3853" s="18"/>
      <c r="G3853" s="34"/>
    </row>
    <row r="3854" spans="6:7" ht="16.5">
      <c r="F3854" s="18"/>
      <c r="G3854" s="34"/>
    </row>
    <row r="3855" spans="6:7" ht="16.5">
      <c r="F3855" s="18"/>
      <c r="G3855" s="34"/>
    </row>
    <row r="3856" spans="6:7" ht="16.5">
      <c r="F3856" s="18"/>
      <c r="G3856" s="34"/>
    </row>
    <row r="3857" spans="6:7" ht="16.5">
      <c r="F3857" s="18"/>
      <c r="G3857" s="34"/>
    </row>
    <row r="3858" spans="6:7" ht="16.5">
      <c r="F3858" s="18"/>
      <c r="G3858" s="34"/>
    </row>
    <row r="3859" spans="6:7" ht="16.5">
      <c r="F3859" s="18"/>
      <c r="G3859" s="34"/>
    </row>
    <row r="3860" spans="6:7" ht="16.5">
      <c r="F3860" s="18"/>
      <c r="G3860" s="34"/>
    </row>
    <row r="3861" spans="6:7" ht="16.5">
      <c r="F3861" s="18"/>
      <c r="G3861" s="34"/>
    </row>
    <row r="3862" spans="6:7" ht="16.5">
      <c r="F3862" s="18"/>
      <c r="G3862" s="34"/>
    </row>
    <row r="3863" spans="6:7" ht="16.5">
      <c r="F3863" s="18"/>
      <c r="G3863" s="34"/>
    </row>
    <row r="3864" spans="6:7" ht="16.5">
      <c r="F3864" s="18"/>
      <c r="G3864" s="34"/>
    </row>
    <row r="3865" spans="6:7" ht="16.5">
      <c r="F3865" s="18"/>
      <c r="G3865" s="34"/>
    </row>
    <row r="3866" spans="6:7" ht="16.5">
      <c r="F3866" s="18"/>
      <c r="G3866" s="34"/>
    </row>
    <row r="3867" spans="6:7" ht="16.5">
      <c r="F3867" s="18"/>
      <c r="G3867" s="34"/>
    </row>
    <row r="3868" spans="6:7" ht="16.5">
      <c r="F3868" s="18"/>
      <c r="G3868" s="34"/>
    </row>
    <row r="3869" spans="6:7" ht="16.5">
      <c r="F3869" s="18"/>
      <c r="G3869" s="34"/>
    </row>
    <row r="3870" spans="6:7" ht="16.5">
      <c r="F3870" s="18"/>
      <c r="G3870" s="34"/>
    </row>
    <row r="3871" spans="6:7" ht="16.5">
      <c r="F3871" s="18"/>
      <c r="G3871" s="34"/>
    </row>
    <row r="3872" spans="6:7" ht="16.5">
      <c r="F3872" s="18"/>
      <c r="G3872" s="34"/>
    </row>
    <row r="3873" spans="6:7" ht="16.5">
      <c r="F3873" s="18"/>
      <c r="G3873" s="34"/>
    </row>
    <row r="3874" spans="6:7" ht="16.5">
      <c r="F3874" s="18"/>
      <c r="G3874" s="34"/>
    </row>
    <row r="3875" spans="6:7" ht="16.5">
      <c r="F3875" s="18"/>
      <c r="G3875" s="34"/>
    </row>
    <row r="3876" spans="6:7" ht="16.5">
      <c r="F3876" s="18"/>
      <c r="G3876" s="34"/>
    </row>
    <row r="3877" spans="6:7" ht="16.5">
      <c r="F3877" s="18"/>
      <c r="G3877" s="34"/>
    </row>
    <row r="3878" spans="6:7" ht="16.5">
      <c r="F3878" s="18"/>
      <c r="G3878" s="34"/>
    </row>
    <row r="3879" spans="6:7" ht="16.5">
      <c r="F3879" s="18"/>
      <c r="G3879" s="34"/>
    </row>
    <row r="3880" spans="6:7" ht="16.5">
      <c r="F3880" s="18"/>
      <c r="G3880" s="34"/>
    </row>
    <row r="3881" spans="6:7" ht="16.5">
      <c r="F3881" s="18"/>
      <c r="G3881" s="34"/>
    </row>
    <row r="3882" spans="6:7" ht="16.5">
      <c r="F3882" s="18"/>
      <c r="G3882" s="34"/>
    </row>
    <row r="3883" spans="6:7" ht="16.5">
      <c r="F3883" s="18"/>
      <c r="G3883" s="34"/>
    </row>
    <row r="3884" spans="6:7" ht="16.5">
      <c r="F3884" s="18"/>
      <c r="G3884" s="34"/>
    </row>
    <row r="3885" spans="6:7" ht="16.5">
      <c r="F3885" s="18"/>
      <c r="G3885" s="34"/>
    </row>
    <row r="3886" spans="6:7" ht="16.5">
      <c r="F3886" s="18"/>
      <c r="G3886" s="34"/>
    </row>
    <row r="3887" spans="6:7" ht="16.5">
      <c r="F3887" s="18"/>
      <c r="G3887" s="34"/>
    </row>
    <row r="3888" spans="6:7" ht="16.5">
      <c r="F3888" s="18"/>
      <c r="G3888" s="34"/>
    </row>
    <row r="3889" spans="6:7" ht="16.5">
      <c r="F3889" s="18"/>
      <c r="G3889" s="34"/>
    </row>
    <row r="3890" spans="6:7" ht="16.5">
      <c r="F3890" s="18"/>
      <c r="G3890" s="34"/>
    </row>
    <row r="3891" spans="6:7" ht="16.5">
      <c r="F3891" s="18"/>
      <c r="G3891" s="34"/>
    </row>
    <row r="3892" spans="6:7" ht="16.5">
      <c r="F3892" s="18"/>
      <c r="G3892" s="34"/>
    </row>
    <row r="3893" spans="6:7" ht="16.5">
      <c r="F3893" s="18"/>
      <c r="G3893" s="34"/>
    </row>
    <row r="3894" spans="6:7" ht="16.5">
      <c r="F3894" s="18"/>
      <c r="G3894" s="34"/>
    </row>
    <row r="3895" spans="6:7" ht="16.5">
      <c r="F3895" s="18"/>
      <c r="G3895" s="34"/>
    </row>
    <row r="3896" spans="6:7" ht="16.5">
      <c r="F3896" s="18"/>
      <c r="G3896" s="34"/>
    </row>
    <row r="3897" spans="6:7" ht="16.5">
      <c r="F3897" s="18"/>
      <c r="G3897" s="34"/>
    </row>
    <row r="3898" spans="6:7" ht="16.5">
      <c r="F3898" s="18"/>
      <c r="G3898" s="34"/>
    </row>
    <row r="3899" spans="6:7" ht="16.5">
      <c r="F3899" s="18"/>
      <c r="G3899" s="34"/>
    </row>
    <row r="3900" spans="6:7" ht="16.5">
      <c r="F3900" s="18"/>
      <c r="G3900" s="34"/>
    </row>
    <row r="3901" spans="6:7" ht="16.5">
      <c r="F3901" s="18"/>
      <c r="G3901" s="34"/>
    </row>
    <row r="3902" spans="6:7" ht="16.5">
      <c r="F3902" s="18"/>
      <c r="G3902" s="34"/>
    </row>
    <row r="3903" spans="6:7" ht="16.5">
      <c r="F3903" s="18"/>
      <c r="G3903" s="34"/>
    </row>
    <row r="3904" spans="6:7" ht="16.5">
      <c r="F3904" s="18"/>
      <c r="G3904" s="34"/>
    </row>
    <row r="3905" spans="6:7" ht="16.5">
      <c r="F3905" s="18"/>
      <c r="G3905" s="34"/>
    </row>
    <row r="3906" spans="6:7" ht="16.5">
      <c r="F3906" s="18"/>
      <c r="G3906" s="34"/>
    </row>
    <row r="3907" spans="6:7" ht="16.5">
      <c r="F3907" s="18"/>
      <c r="G3907" s="34"/>
    </row>
    <row r="3908" spans="6:7" ht="16.5">
      <c r="F3908" s="18"/>
      <c r="G3908" s="34"/>
    </row>
    <row r="3909" spans="6:7" ht="16.5">
      <c r="F3909" s="18"/>
      <c r="G3909" s="34"/>
    </row>
    <row r="3910" spans="6:7" ht="16.5">
      <c r="F3910" s="18"/>
      <c r="G3910" s="34"/>
    </row>
    <row r="3911" spans="6:7" ht="16.5">
      <c r="F3911" s="18"/>
      <c r="G3911" s="34"/>
    </row>
    <row r="3912" spans="6:7" ht="16.5">
      <c r="F3912" s="18"/>
      <c r="G3912" s="34"/>
    </row>
    <row r="3913" spans="6:7" ht="16.5">
      <c r="F3913" s="18"/>
      <c r="G3913" s="34"/>
    </row>
    <row r="3914" spans="6:7" ht="16.5">
      <c r="F3914" s="18"/>
      <c r="G3914" s="34"/>
    </row>
    <row r="3915" spans="6:7" ht="16.5">
      <c r="F3915" s="18"/>
      <c r="G3915" s="34"/>
    </row>
    <row r="3916" spans="6:7" ht="16.5">
      <c r="F3916" s="18"/>
      <c r="G3916" s="34"/>
    </row>
    <row r="3917" spans="6:7" ht="16.5">
      <c r="F3917" s="18"/>
      <c r="G3917" s="34"/>
    </row>
    <row r="3918" spans="6:7" ht="16.5">
      <c r="F3918" s="18"/>
      <c r="G3918" s="34"/>
    </row>
    <row r="3919" spans="6:7" ht="16.5">
      <c r="F3919" s="18"/>
      <c r="G3919" s="34"/>
    </row>
    <row r="3920" spans="6:7" ht="16.5">
      <c r="F3920" s="18"/>
      <c r="G3920" s="34"/>
    </row>
    <row r="3921" spans="6:7" ht="16.5">
      <c r="F3921" s="18"/>
      <c r="G3921" s="34"/>
    </row>
    <row r="3922" spans="6:7" ht="16.5">
      <c r="F3922" s="18"/>
      <c r="G3922" s="34"/>
    </row>
    <row r="3923" spans="6:7" ht="16.5">
      <c r="F3923" s="18"/>
      <c r="G3923" s="34"/>
    </row>
    <row r="3924" spans="6:7" ht="16.5">
      <c r="F3924" s="18"/>
      <c r="G3924" s="34"/>
    </row>
    <row r="3925" spans="6:7" ht="16.5">
      <c r="F3925" s="18"/>
      <c r="G3925" s="34"/>
    </row>
    <row r="3926" spans="6:7" ht="16.5">
      <c r="F3926" s="18"/>
      <c r="G3926" s="34"/>
    </row>
    <row r="3927" spans="6:7" ht="16.5">
      <c r="F3927" s="18"/>
      <c r="G3927" s="34"/>
    </row>
    <row r="3928" spans="6:7" ht="16.5">
      <c r="F3928" s="18"/>
      <c r="G3928" s="34"/>
    </row>
    <row r="3929" spans="6:7" ht="16.5">
      <c r="F3929" s="18"/>
      <c r="G3929" s="34"/>
    </row>
    <row r="3930" spans="6:7" ht="16.5">
      <c r="F3930" s="18"/>
      <c r="G3930" s="34"/>
    </row>
    <row r="3931" spans="6:7" ht="16.5">
      <c r="F3931" s="18"/>
      <c r="G3931" s="34"/>
    </row>
    <row r="3932" spans="6:7" ht="16.5">
      <c r="F3932" s="18"/>
      <c r="G3932" s="34"/>
    </row>
    <row r="3933" spans="6:7" ht="16.5">
      <c r="F3933" s="18"/>
      <c r="G3933" s="34"/>
    </row>
    <row r="3934" spans="6:7" ht="16.5">
      <c r="F3934" s="18"/>
      <c r="G3934" s="34"/>
    </row>
    <row r="3935" spans="6:7" ht="16.5">
      <c r="F3935" s="18"/>
      <c r="G3935" s="34"/>
    </row>
    <row r="3936" spans="6:7" ht="16.5">
      <c r="F3936" s="18"/>
      <c r="G3936" s="34"/>
    </row>
    <row r="3937" spans="6:7" ht="16.5">
      <c r="F3937" s="18"/>
      <c r="G3937" s="34"/>
    </row>
    <row r="3938" spans="6:7" ht="16.5">
      <c r="F3938" s="18"/>
      <c r="G3938" s="34"/>
    </row>
    <row r="3939" spans="6:7" ht="16.5">
      <c r="F3939" s="18"/>
      <c r="G3939" s="34"/>
    </row>
    <row r="3940" spans="6:7" ht="16.5">
      <c r="F3940" s="18"/>
      <c r="G3940" s="34"/>
    </row>
    <row r="3941" spans="6:7" ht="16.5">
      <c r="F3941" s="18"/>
      <c r="G3941" s="34"/>
    </row>
    <row r="3942" spans="6:7" ht="16.5">
      <c r="F3942" s="18"/>
      <c r="G3942" s="34"/>
    </row>
    <row r="3943" spans="6:7" ht="16.5">
      <c r="F3943" s="18"/>
      <c r="G3943" s="34"/>
    </row>
    <row r="3944" spans="6:7" ht="16.5">
      <c r="F3944" s="18"/>
      <c r="G3944" s="34"/>
    </row>
    <row r="3945" spans="6:7" ht="16.5">
      <c r="F3945" s="18"/>
      <c r="G3945" s="34"/>
    </row>
    <row r="3946" spans="6:7" ht="16.5">
      <c r="F3946" s="18"/>
      <c r="G3946" s="34"/>
    </row>
    <row r="3947" spans="6:7" ht="16.5">
      <c r="F3947" s="18"/>
      <c r="G3947" s="34"/>
    </row>
    <row r="3948" spans="6:7" ht="16.5">
      <c r="F3948" s="18"/>
      <c r="G3948" s="34"/>
    </row>
    <row r="3949" spans="6:7" ht="16.5">
      <c r="F3949" s="18"/>
      <c r="G3949" s="34"/>
    </row>
    <row r="3950" spans="6:7" ht="16.5">
      <c r="F3950" s="18"/>
      <c r="G3950" s="34"/>
    </row>
    <row r="3951" spans="6:7" ht="16.5">
      <c r="F3951" s="18"/>
      <c r="G3951" s="34"/>
    </row>
    <row r="3952" spans="6:7" ht="16.5">
      <c r="F3952" s="18"/>
      <c r="G3952" s="34"/>
    </row>
    <row r="3953" spans="6:7" ht="16.5">
      <c r="F3953" s="18"/>
      <c r="G3953" s="34"/>
    </row>
    <row r="3954" spans="6:7" ht="16.5">
      <c r="F3954" s="18"/>
      <c r="G3954" s="34"/>
    </row>
    <row r="3955" spans="6:7" ht="16.5">
      <c r="F3955" s="18"/>
      <c r="G3955" s="34"/>
    </row>
    <row r="3956" spans="6:7" ht="16.5">
      <c r="F3956" s="18"/>
      <c r="G3956" s="34"/>
    </row>
    <row r="3957" spans="6:7" ht="16.5">
      <c r="F3957" s="18"/>
      <c r="G3957" s="34"/>
    </row>
    <row r="3958" spans="6:7" ht="16.5">
      <c r="F3958" s="18"/>
      <c r="G3958" s="34"/>
    </row>
    <row r="3959" spans="6:7" ht="16.5">
      <c r="F3959" s="18"/>
      <c r="G3959" s="34"/>
    </row>
    <row r="3960" spans="6:7" ht="16.5">
      <c r="F3960" s="18"/>
      <c r="G3960" s="34"/>
    </row>
    <row r="3961" spans="6:7" ht="16.5">
      <c r="F3961" s="18"/>
      <c r="G3961" s="34"/>
    </row>
    <row r="3962" spans="6:7" ht="16.5">
      <c r="F3962" s="18"/>
      <c r="G3962" s="34"/>
    </row>
    <row r="3963" spans="6:7" ht="16.5">
      <c r="F3963" s="18"/>
      <c r="G3963" s="34"/>
    </row>
    <row r="3964" spans="6:7" ht="16.5">
      <c r="F3964" s="18"/>
      <c r="G3964" s="34"/>
    </row>
    <row r="3965" spans="6:7" ht="16.5">
      <c r="F3965" s="18"/>
      <c r="G3965" s="34"/>
    </row>
    <row r="3966" spans="6:7" ht="16.5">
      <c r="F3966" s="18"/>
      <c r="G3966" s="34"/>
    </row>
    <row r="3967" spans="6:7" ht="16.5">
      <c r="F3967" s="18"/>
      <c r="G3967" s="34"/>
    </row>
    <row r="3968" spans="6:7" ht="16.5">
      <c r="F3968" s="18"/>
      <c r="G3968" s="34"/>
    </row>
    <row r="3969" spans="6:7" ht="16.5">
      <c r="F3969" s="18"/>
      <c r="G3969" s="34"/>
    </row>
    <row r="3970" spans="6:7" ht="16.5">
      <c r="F3970" s="18"/>
      <c r="G3970" s="34"/>
    </row>
    <row r="3971" spans="6:7" ht="16.5">
      <c r="F3971" s="18"/>
      <c r="G3971" s="34"/>
    </row>
    <row r="3972" spans="6:7" ht="16.5">
      <c r="F3972" s="18"/>
      <c r="G3972" s="34"/>
    </row>
    <row r="3973" spans="6:7" ht="16.5">
      <c r="F3973" s="18"/>
      <c r="G3973" s="34"/>
    </row>
    <row r="3974" spans="6:7" ht="16.5">
      <c r="F3974" s="18"/>
      <c r="G3974" s="34"/>
    </row>
    <row r="3975" spans="6:7" ht="16.5">
      <c r="F3975" s="18"/>
      <c r="G3975" s="34"/>
    </row>
    <row r="3976" spans="6:7" ht="16.5">
      <c r="F3976" s="18"/>
      <c r="G3976" s="34"/>
    </row>
    <row r="3977" spans="6:7" ht="16.5">
      <c r="F3977" s="18"/>
      <c r="G3977" s="34"/>
    </row>
    <row r="3978" spans="6:7" ht="16.5">
      <c r="F3978" s="18"/>
      <c r="G3978" s="34"/>
    </row>
    <row r="3979" spans="6:7" ht="16.5">
      <c r="F3979" s="18"/>
      <c r="G3979" s="34"/>
    </row>
    <row r="3980" spans="6:7" ht="16.5">
      <c r="F3980" s="18"/>
      <c r="G3980" s="34"/>
    </row>
    <row r="3981" spans="6:7" ht="16.5">
      <c r="F3981" s="18"/>
      <c r="G3981" s="34"/>
    </row>
    <row r="3982" spans="6:7" ht="16.5">
      <c r="F3982" s="18"/>
      <c r="G3982" s="34"/>
    </row>
    <row r="3983" spans="6:7" ht="16.5">
      <c r="F3983" s="18"/>
      <c r="G3983" s="34"/>
    </row>
    <row r="3984" spans="6:7" ht="16.5">
      <c r="F3984" s="18"/>
      <c r="G3984" s="34"/>
    </row>
    <row r="3985" spans="6:7" ht="16.5">
      <c r="F3985" s="18"/>
      <c r="G3985" s="34"/>
    </row>
    <row r="3986" spans="6:7" ht="16.5">
      <c r="F3986" s="18"/>
      <c r="G3986" s="34"/>
    </row>
    <row r="3987" spans="6:7" ht="16.5">
      <c r="F3987" s="18"/>
      <c r="G3987" s="34"/>
    </row>
    <row r="3988" spans="6:7" ht="16.5">
      <c r="F3988" s="18"/>
      <c r="G3988" s="34"/>
    </row>
    <row r="3989" spans="6:7" ht="16.5">
      <c r="F3989" s="18"/>
      <c r="G3989" s="34"/>
    </row>
    <row r="3990" spans="6:7" ht="16.5">
      <c r="F3990" s="18"/>
      <c r="G3990" s="34"/>
    </row>
    <row r="3991" spans="6:7" ht="16.5">
      <c r="F3991" s="18"/>
      <c r="G3991" s="34"/>
    </row>
    <row r="3992" spans="6:7" ht="16.5">
      <c r="F3992" s="18"/>
      <c r="G3992" s="34"/>
    </row>
    <row r="3993" spans="6:7" ht="16.5">
      <c r="F3993" s="18"/>
      <c r="G3993" s="34"/>
    </row>
    <row r="3994" spans="6:7" ht="16.5">
      <c r="F3994" s="18"/>
      <c r="G3994" s="34"/>
    </row>
    <row r="3995" spans="6:7" ht="16.5">
      <c r="F3995" s="18"/>
      <c r="G3995" s="34"/>
    </row>
    <row r="3996" spans="6:7" ht="16.5">
      <c r="F3996" s="18"/>
      <c r="G3996" s="34"/>
    </row>
    <row r="3997" spans="6:7" ht="16.5">
      <c r="F3997" s="18"/>
      <c r="G3997" s="34"/>
    </row>
    <row r="3998" spans="6:7" ht="16.5">
      <c r="F3998" s="18"/>
      <c r="G3998" s="34"/>
    </row>
    <row r="3999" spans="6:7" ht="16.5">
      <c r="F3999" s="18"/>
      <c r="G3999" s="34"/>
    </row>
    <row r="4000" spans="6:7" ht="16.5">
      <c r="F4000" s="18"/>
      <c r="G4000" s="34"/>
    </row>
    <row r="4001" spans="6:7" ht="16.5">
      <c r="F4001" s="18"/>
      <c r="G4001" s="34"/>
    </row>
    <row r="4002" spans="6:7" ht="16.5">
      <c r="F4002" s="18"/>
      <c r="G4002" s="34"/>
    </row>
    <row r="4003" spans="6:7" ht="16.5">
      <c r="F4003" s="18"/>
      <c r="G4003" s="34"/>
    </row>
    <row r="4004" spans="6:7" ht="16.5">
      <c r="F4004" s="18"/>
      <c r="G4004" s="34"/>
    </row>
    <row r="4005" spans="6:7" ht="16.5">
      <c r="F4005" s="18"/>
      <c r="G4005" s="34"/>
    </row>
    <row r="4006" spans="6:7" ht="16.5">
      <c r="F4006" s="18"/>
      <c r="G4006" s="34"/>
    </row>
    <row r="4007" spans="6:7" ht="16.5">
      <c r="F4007" s="18"/>
      <c r="G4007" s="34"/>
    </row>
    <row r="4008" spans="6:7" ht="16.5">
      <c r="F4008" s="18"/>
      <c r="G4008" s="34"/>
    </row>
    <row r="4009" spans="6:7" ht="16.5">
      <c r="F4009" s="18"/>
      <c r="G4009" s="34"/>
    </row>
    <row r="4010" spans="6:7" ht="16.5">
      <c r="F4010" s="18"/>
      <c r="G4010" s="34"/>
    </row>
    <row r="4011" spans="6:7" ht="16.5">
      <c r="F4011" s="18"/>
      <c r="G4011" s="34"/>
    </row>
    <row r="4012" spans="6:7" ht="16.5">
      <c r="F4012" s="18"/>
      <c r="G4012" s="34"/>
    </row>
    <row r="4013" spans="6:7" ht="16.5">
      <c r="F4013" s="18"/>
      <c r="G4013" s="34"/>
    </row>
    <row r="4014" spans="6:7" ht="16.5">
      <c r="F4014" s="18"/>
      <c r="G4014" s="34"/>
    </row>
    <row r="4015" spans="6:7" ht="16.5">
      <c r="F4015" s="18"/>
      <c r="G4015" s="34"/>
    </row>
    <row r="4016" spans="6:7" ht="16.5">
      <c r="F4016" s="18"/>
      <c r="G4016" s="34"/>
    </row>
    <row r="4017" spans="6:7" ht="16.5">
      <c r="F4017" s="18"/>
      <c r="G4017" s="34"/>
    </row>
    <row r="4018" spans="6:7" ht="16.5">
      <c r="F4018" s="18"/>
      <c r="G4018" s="34"/>
    </row>
    <row r="4019" spans="6:7" ht="16.5">
      <c r="F4019" s="18"/>
      <c r="G4019" s="34"/>
    </row>
    <row r="4020" spans="6:7" ht="16.5">
      <c r="F4020" s="18"/>
      <c r="G4020" s="34"/>
    </row>
    <row r="4021" spans="6:7" ht="16.5">
      <c r="F4021" s="18"/>
      <c r="G4021" s="34"/>
    </row>
    <row r="4022" spans="6:7" ht="16.5">
      <c r="F4022" s="18"/>
      <c r="G4022" s="34"/>
    </row>
    <row r="4023" spans="6:7" ht="16.5">
      <c r="F4023" s="18"/>
      <c r="G4023" s="34"/>
    </row>
    <row r="4024" spans="6:7" ht="16.5">
      <c r="F4024" s="18"/>
      <c r="G4024" s="34"/>
    </row>
    <row r="4025" spans="6:7" ht="16.5">
      <c r="F4025" s="18"/>
      <c r="G4025" s="34"/>
    </row>
    <row r="4026" spans="6:7" ht="16.5">
      <c r="F4026" s="18"/>
      <c r="G4026" s="34"/>
    </row>
    <row r="4027" spans="6:7" ht="16.5">
      <c r="F4027" s="18"/>
      <c r="G4027" s="34"/>
    </row>
    <row r="4028" spans="6:7" ht="16.5">
      <c r="F4028" s="18"/>
      <c r="G4028" s="34"/>
    </row>
    <row r="4029" spans="6:7" ht="16.5">
      <c r="F4029" s="18"/>
      <c r="G4029" s="34"/>
    </row>
    <row r="4030" spans="6:7" ht="16.5">
      <c r="F4030" s="18"/>
      <c r="G4030" s="34"/>
    </row>
    <row r="4031" spans="6:7" ht="16.5">
      <c r="F4031" s="18"/>
      <c r="G4031" s="34"/>
    </row>
    <row r="4032" spans="6:7" ht="16.5">
      <c r="F4032" s="18"/>
      <c r="G4032" s="34"/>
    </row>
    <row r="4033" spans="6:7" ht="16.5">
      <c r="F4033" s="18"/>
      <c r="G4033" s="34"/>
    </row>
    <row r="4034" spans="6:7" ht="16.5">
      <c r="F4034" s="18"/>
      <c r="G4034" s="34"/>
    </row>
    <row r="4035" spans="6:7" ht="16.5">
      <c r="F4035" s="18"/>
      <c r="G4035" s="34"/>
    </row>
    <row r="4036" spans="6:7" ht="16.5">
      <c r="F4036" s="18"/>
      <c r="G4036" s="34"/>
    </row>
    <row r="4037" spans="6:7" ht="16.5">
      <c r="F4037" s="18"/>
      <c r="G4037" s="34"/>
    </row>
    <row r="4038" spans="6:7" ht="16.5">
      <c r="F4038" s="18"/>
      <c r="G4038" s="34"/>
    </row>
    <row r="4039" spans="6:7" ht="16.5">
      <c r="F4039" s="18"/>
      <c r="G4039" s="34"/>
    </row>
    <row r="4040" spans="6:7" ht="16.5">
      <c r="F4040" s="18"/>
      <c r="G4040" s="34"/>
    </row>
    <row r="4041" spans="6:7" ht="16.5">
      <c r="F4041" s="18"/>
      <c r="G4041" s="34"/>
    </row>
    <row r="4042" spans="6:7" ht="16.5">
      <c r="F4042" s="18"/>
      <c r="G4042" s="34"/>
    </row>
    <row r="4043" spans="6:7" ht="16.5">
      <c r="F4043" s="18"/>
      <c r="G4043" s="34"/>
    </row>
    <row r="4044" spans="6:7" ht="16.5">
      <c r="F4044" s="18"/>
      <c r="G4044" s="34"/>
    </row>
    <row r="4045" spans="6:7" ht="16.5">
      <c r="F4045" s="18"/>
      <c r="G4045" s="34"/>
    </row>
    <row r="4046" spans="6:7" ht="16.5">
      <c r="F4046" s="18"/>
      <c r="G4046" s="34"/>
    </row>
    <row r="4047" spans="6:7" ht="16.5">
      <c r="F4047" s="18"/>
      <c r="G4047" s="34"/>
    </row>
    <row r="4048" spans="6:7" ht="16.5">
      <c r="F4048" s="18"/>
      <c r="G4048" s="34"/>
    </row>
    <row r="4049" spans="6:7" ht="16.5">
      <c r="F4049" s="18"/>
      <c r="G4049" s="34"/>
    </row>
    <row r="4050" spans="6:7" ht="16.5">
      <c r="F4050" s="18"/>
      <c r="G4050" s="34"/>
    </row>
    <row r="4051" spans="6:7" ht="16.5">
      <c r="F4051" s="18"/>
      <c r="G4051" s="34"/>
    </row>
    <row r="4052" spans="6:7" ht="16.5">
      <c r="F4052" s="18"/>
      <c r="G4052" s="34"/>
    </row>
    <row r="4053" spans="6:7" ht="16.5">
      <c r="F4053" s="18"/>
      <c r="G4053" s="34"/>
    </row>
    <row r="4054" spans="6:7" ht="16.5">
      <c r="F4054" s="18"/>
      <c r="G4054" s="34"/>
    </row>
    <row r="4055" spans="6:7" ht="16.5">
      <c r="F4055" s="18"/>
      <c r="G4055" s="34"/>
    </row>
    <row r="4056" spans="6:7" ht="16.5">
      <c r="F4056" s="18"/>
      <c r="G4056" s="34"/>
    </row>
    <row r="4057" spans="6:7" ht="16.5">
      <c r="F4057" s="18"/>
      <c r="G4057" s="34"/>
    </row>
    <row r="4058" spans="6:7" ht="16.5">
      <c r="F4058" s="18"/>
      <c r="G4058" s="34"/>
    </row>
    <row r="4059" spans="6:7" ht="16.5">
      <c r="F4059" s="18"/>
      <c r="G4059" s="34"/>
    </row>
    <row r="4060" spans="6:7" ht="16.5">
      <c r="F4060" s="18"/>
      <c r="G4060" s="34"/>
    </row>
    <row r="4061" spans="6:7" ht="16.5">
      <c r="F4061" s="18"/>
      <c r="G4061" s="34"/>
    </row>
    <row r="4062" spans="6:7" ht="16.5">
      <c r="F4062" s="18"/>
      <c r="G4062" s="34"/>
    </row>
    <row r="4063" spans="6:7" ht="16.5">
      <c r="F4063" s="18"/>
      <c r="G4063" s="34"/>
    </row>
    <row r="4064" spans="6:7" ht="16.5">
      <c r="F4064" s="18"/>
      <c r="G4064" s="34"/>
    </row>
    <row r="4065" spans="6:7" ht="16.5">
      <c r="F4065" s="18"/>
      <c r="G4065" s="34"/>
    </row>
    <row r="4066" spans="6:7" ht="16.5">
      <c r="F4066" s="18"/>
      <c r="G4066" s="34"/>
    </row>
    <row r="4067" spans="6:7" ht="16.5">
      <c r="F4067" s="18"/>
      <c r="G4067" s="34"/>
    </row>
    <row r="4068" spans="6:7" ht="16.5">
      <c r="F4068" s="18"/>
      <c r="G4068" s="34"/>
    </row>
    <row r="4069" spans="6:7" ht="16.5">
      <c r="F4069" s="18"/>
      <c r="G4069" s="34"/>
    </row>
    <row r="4070" spans="6:7" ht="16.5">
      <c r="F4070" s="18"/>
      <c r="G4070" s="34"/>
    </row>
    <row r="4071" spans="6:7" ht="16.5">
      <c r="F4071" s="18"/>
      <c r="G4071" s="34"/>
    </row>
    <row r="4072" spans="6:7" ht="16.5">
      <c r="F4072" s="18"/>
      <c r="G4072" s="34"/>
    </row>
    <row r="4073" spans="6:7" ht="16.5">
      <c r="F4073" s="18"/>
      <c r="G4073" s="34"/>
    </row>
    <row r="4074" spans="6:7" ht="16.5">
      <c r="F4074" s="18"/>
      <c r="G4074" s="34"/>
    </row>
    <row r="4075" spans="6:7" ht="16.5">
      <c r="F4075" s="18"/>
      <c r="G4075" s="34"/>
    </row>
    <row r="4076" spans="6:7" ht="16.5">
      <c r="F4076" s="18"/>
      <c r="G4076" s="34"/>
    </row>
    <row r="4077" spans="6:7" ht="16.5">
      <c r="F4077" s="18"/>
      <c r="G4077" s="34"/>
    </row>
    <row r="4078" spans="6:7" ht="16.5">
      <c r="F4078" s="18"/>
      <c r="G4078" s="34"/>
    </row>
    <row r="4079" spans="6:7" ht="16.5">
      <c r="F4079" s="18"/>
      <c r="G4079" s="34"/>
    </row>
    <row r="4080" spans="6:7" ht="16.5">
      <c r="F4080" s="18"/>
      <c r="G4080" s="34"/>
    </row>
    <row r="4081" spans="6:7" ht="16.5">
      <c r="F4081" s="18"/>
      <c r="G4081" s="34"/>
    </row>
    <row r="4082" spans="6:7" ht="16.5">
      <c r="F4082" s="18"/>
      <c r="G4082" s="34"/>
    </row>
    <row r="4083" spans="6:7" ht="16.5">
      <c r="F4083" s="18"/>
      <c r="G4083" s="34"/>
    </row>
    <row r="4084" spans="6:7" ht="16.5">
      <c r="F4084" s="18"/>
      <c r="G4084" s="34"/>
    </row>
    <row r="4085" spans="6:7" ht="16.5">
      <c r="F4085" s="18"/>
      <c r="G4085" s="34"/>
    </row>
    <row r="4086" spans="6:7" ht="16.5">
      <c r="F4086" s="18"/>
      <c r="G4086" s="34"/>
    </row>
    <row r="4087" spans="6:7" ht="16.5">
      <c r="F4087" s="18"/>
      <c r="G4087" s="34"/>
    </row>
    <row r="4088" spans="6:7" ht="16.5">
      <c r="F4088" s="18"/>
      <c r="G4088" s="34"/>
    </row>
    <row r="4089" spans="6:7" ht="16.5">
      <c r="F4089" s="18"/>
      <c r="G4089" s="34"/>
    </row>
    <row r="4090" spans="6:7" ht="16.5">
      <c r="F4090" s="18"/>
      <c r="G4090" s="34"/>
    </row>
    <row r="4091" spans="6:7" ht="16.5">
      <c r="F4091" s="18"/>
      <c r="G4091" s="34"/>
    </row>
    <row r="4092" spans="6:7" ht="16.5">
      <c r="F4092" s="18"/>
      <c r="G4092" s="34"/>
    </row>
    <row r="4093" spans="6:7" ht="16.5">
      <c r="F4093" s="18"/>
      <c r="G4093" s="34"/>
    </row>
    <row r="4094" spans="6:7" ht="16.5">
      <c r="F4094" s="18"/>
      <c r="G4094" s="34"/>
    </row>
    <row r="4095" spans="6:7" ht="16.5">
      <c r="F4095" s="18"/>
      <c r="G4095" s="34"/>
    </row>
    <row r="4096" spans="6:7" ht="16.5">
      <c r="F4096" s="18"/>
      <c r="G4096" s="34"/>
    </row>
    <row r="4097" spans="6:7" ht="16.5">
      <c r="F4097" s="18"/>
      <c r="G4097" s="34"/>
    </row>
    <row r="4098" spans="6:7" ht="16.5">
      <c r="F4098" s="18"/>
      <c r="G4098" s="34"/>
    </row>
    <row r="4099" spans="6:7" ht="16.5">
      <c r="F4099" s="18"/>
      <c r="G4099" s="34"/>
    </row>
    <row r="4100" spans="6:7" ht="16.5">
      <c r="F4100" s="18"/>
      <c r="G4100" s="34"/>
    </row>
    <row r="4101" spans="6:7" ht="16.5">
      <c r="F4101" s="18"/>
      <c r="G4101" s="34"/>
    </row>
    <row r="4102" spans="6:7" ht="16.5">
      <c r="F4102" s="18"/>
      <c r="G4102" s="34"/>
    </row>
    <row r="4103" spans="6:7" ht="16.5">
      <c r="F4103" s="18"/>
      <c r="G4103" s="34"/>
    </row>
    <row r="4104" spans="6:7" ht="16.5">
      <c r="F4104" s="18"/>
      <c r="G4104" s="34"/>
    </row>
    <row r="4105" spans="6:7" ht="16.5">
      <c r="F4105" s="18"/>
      <c r="G4105" s="34"/>
    </row>
    <row r="4106" spans="6:7" ht="16.5">
      <c r="F4106" s="18"/>
      <c r="G4106" s="34"/>
    </row>
    <row r="4107" spans="6:7" ht="16.5">
      <c r="F4107" s="18"/>
      <c r="G4107" s="34"/>
    </row>
    <row r="4108" spans="6:7" ht="16.5">
      <c r="F4108" s="18"/>
      <c r="G4108" s="34"/>
    </row>
    <row r="4109" spans="6:7" ht="16.5">
      <c r="F4109" s="18"/>
      <c r="G4109" s="34"/>
    </row>
    <row r="4110" spans="6:7" ht="16.5">
      <c r="F4110" s="18"/>
      <c r="G4110" s="34"/>
    </row>
    <row r="4111" spans="6:7" ht="16.5">
      <c r="F4111" s="18"/>
      <c r="G4111" s="34"/>
    </row>
    <row r="4112" spans="6:7" ht="16.5">
      <c r="F4112" s="18"/>
      <c r="G4112" s="34"/>
    </row>
    <row r="4113" spans="6:7" ht="16.5">
      <c r="F4113" s="18"/>
      <c r="G4113" s="34"/>
    </row>
    <row r="4114" spans="6:7" ht="16.5">
      <c r="F4114" s="18"/>
      <c r="G4114" s="34"/>
    </row>
    <row r="4115" spans="6:7" ht="16.5">
      <c r="F4115" s="18"/>
      <c r="G4115" s="34"/>
    </row>
    <row r="4116" spans="6:7" ht="16.5">
      <c r="F4116" s="18"/>
      <c r="G4116" s="34"/>
    </row>
    <row r="4117" spans="6:7" ht="16.5">
      <c r="F4117" s="18"/>
      <c r="G4117" s="34"/>
    </row>
    <row r="4118" spans="6:7" ht="16.5">
      <c r="F4118" s="18"/>
      <c r="G4118" s="34"/>
    </row>
    <row r="4119" spans="6:7" ht="16.5">
      <c r="F4119" s="18"/>
      <c r="G4119" s="34"/>
    </row>
    <row r="4120" spans="6:7" ht="16.5">
      <c r="F4120" s="18"/>
      <c r="G4120" s="34"/>
    </row>
    <row r="4121" spans="6:7" ht="16.5">
      <c r="F4121" s="18"/>
      <c r="G4121" s="34"/>
    </row>
    <row r="4122" spans="6:7" ht="16.5">
      <c r="F4122" s="18"/>
      <c r="G4122" s="34"/>
    </row>
    <row r="4123" spans="6:7" ht="16.5">
      <c r="F4123" s="18"/>
      <c r="G4123" s="34"/>
    </row>
    <row r="4124" spans="6:7" ht="16.5">
      <c r="F4124" s="18"/>
      <c r="G4124" s="34"/>
    </row>
    <row r="4125" spans="6:7" ht="16.5">
      <c r="F4125" s="18"/>
      <c r="G4125" s="34"/>
    </row>
    <row r="4126" spans="6:7" ht="16.5">
      <c r="F4126" s="18"/>
      <c r="G4126" s="34"/>
    </row>
    <row r="4127" spans="6:7" ht="16.5">
      <c r="F4127" s="18"/>
      <c r="G4127" s="34"/>
    </row>
    <row r="4128" spans="6:7" ht="16.5">
      <c r="F4128" s="18"/>
      <c r="G4128" s="34"/>
    </row>
    <row r="4129" spans="6:7" ht="16.5">
      <c r="F4129" s="18"/>
      <c r="G4129" s="34"/>
    </row>
    <row r="4130" spans="6:7" ht="16.5">
      <c r="F4130" s="18"/>
      <c r="G4130" s="34"/>
    </row>
    <row r="4131" spans="6:7" ht="16.5">
      <c r="F4131" s="18"/>
      <c r="G4131" s="34"/>
    </row>
    <row r="4132" spans="6:7" ht="16.5">
      <c r="F4132" s="18"/>
      <c r="G4132" s="34"/>
    </row>
    <row r="4133" spans="6:7" ht="16.5">
      <c r="F4133" s="18"/>
      <c r="G4133" s="34"/>
    </row>
    <row r="4134" spans="6:7" ht="16.5">
      <c r="F4134" s="18"/>
      <c r="G4134" s="34"/>
    </row>
    <row r="4135" spans="6:7" ht="16.5">
      <c r="F4135" s="18"/>
      <c r="G4135" s="34"/>
    </row>
    <row r="4136" spans="6:7" ht="16.5">
      <c r="F4136" s="18"/>
      <c r="G4136" s="34"/>
    </row>
    <row r="4137" spans="6:7" ht="16.5">
      <c r="F4137" s="18"/>
      <c r="G4137" s="34"/>
    </row>
    <row r="4138" spans="6:7" ht="16.5">
      <c r="F4138" s="18"/>
      <c r="G4138" s="34"/>
    </row>
    <row r="4139" spans="6:7" ht="16.5">
      <c r="F4139" s="18"/>
      <c r="G4139" s="34"/>
    </row>
    <row r="4140" spans="6:7" ht="16.5">
      <c r="F4140" s="18"/>
      <c r="G4140" s="34"/>
    </row>
    <row r="4141" spans="6:7" ht="16.5">
      <c r="F4141" s="18"/>
      <c r="G4141" s="34"/>
    </row>
    <row r="4142" spans="6:7" ht="16.5">
      <c r="F4142" s="18"/>
      <c r="G4142" s="34"/>
    </row>
    <row r="4143" spans="6:7" ht="16.5">
      <c r="F4143" s="18"/>
      <c r="G4143" s="34"/>
    </row>
    <row r="4144" spans="6:7" ht="16.5">
      <c r="F4144" s="18"/>
      <c r="G4144" s="34"/>
    </row>
    <row r="4145" spans="6:7" ht="16.5">
      <c r="F4145" s="18"/>
      <c r="G4145" s="34"/>
    </row>
    <row r="4146" spans="6:7" ht="16.5">
      <c r="F4146" s="18"/>
      <c r="G4146" s="34"/>
    </row>
    <row r="4147" spans="6:7" ht="16.5">
      <c r="F4147" s="18"/>
      <c r="G4147" s="34"/>
    </row>
    <row r="4148" spans="6:7" ht="16.5">
      <c r="F4148" s="18"/>
      <c r="G4148" s="34"/>
    </row>
    <row r="4149" spans="6:7" ht="16.5">
      <c r="F4149" s="18"/>
      <c r="G4149" s="34"/>
    </row>
    <row r="4150" spans="6:7" ht="16.5">
      <c r="F4150" s="18"/>
      <c r="G4150" s="34"/>
    </row>
    <row r="4151" spans="6:7" ht="16.5">
      <c r="F4151" s="18"/>
      <c r="G4151" s="34"/>
    </row>
    <row r="4152" spans="6:7" ht="16.5">
      <c r="F4152" s="18"/>
      <c r="G4152" s="34"/>
    </row>
    <row r="4153" spans="6:7" ht="16.5">
      <c r="F4153" s="18"/>
      <c r="G4153" s="34"/>
    </row>
    <row r="4154" spans="6:7" ht="16.5">
      <c r="F4154" s="18"/>
      <c r="G4154" s="34"/>
    </row>
    <row r="4155" spans="6:7" ht="16.5">
      <c r="F4155" s="18"/>
      <c r="G4155" s="34"/>
    </row>
    <row r="4156" spans="6:7" ht="16.5">
      <c r="F4156" s="18"/>
      <c r="G4156" s="34"/>
    </row>
    <row r="4157" spans="6:7" ht="16.5">
      <c r="F4157" s="18"/>
      <c r="G4157" s="34"/>
    </row>
    <row r="4158" spans="6:7" ht="16.5">
      <c r="F4158" s="18"/>
      <c r="G4158" s="34"/>
    </row>
    <row r="4159" spans="6:7" ht="16.5">
      <c r="F4159" s="18"/>
      <c r="G4159" s="34"/>
    </row>
    <row r="4160" spans="6:7" ht="16.5">
      <c r="F4160" s="18"/>
      <c r="G4160" s="34"/>
    </row>
    <row r="4161" spans="6:7" ht="16.5">
      <c r="F4161" s="18"/>
      <c r="G4161" s="34"/>
    </row>
    <row r="4162" spans="6:7" ht="16.5">
      <c r="F4162" s="18"/>
      <c r="G4162" s="34"/>
    </row>
    <row r="4163" spans="6:7" ht="16.5">
      <c r="F4163" s="18"/>
      <c r="G4163" s="34"/>
    </row>
    <row r="4164" spans="6:7" ht="16.5">
      <c r="F4164" s="18"/>
      <c r="G4164" s="34"/>
    </row>
    <row r="4165" spans="6:7" ht="16.5">
      <c r="F4165" s="18"/>
      <c r="G4165" s="34"/>
    </row>
    <row r="4166" spans="6:7" ht="16.5">
      <c r="F4166" s="18"/>
      <c r="G4166" s="34"/>
    </row>
    <row r="4167" spans="6:7" ht="16.5">
      <c r="F4167" s="18"/>
      <c r="G4167" s="34"/>
    </row>
    <row r="4168" spans="6:7" ht="16.5">
      <c r="F4168" s="18"/>
      <c r="G4168" s="34"/>
    </row>
    <row r="4169" spans="6:7" ht="16.5">
      <c r="F4169" s="18"/>
      <c r="G4169" s="34"/>
    </row>
    <row r="4170" spans="6:7" ht="16.5">
      <c r="F4170" s="18"/>
      <c r="G4170" s="34"/>
    </row>
    <row r="4171" spans="6:7" ht="16.5">
      <c r="F4171" s="18"/>
      <c r="G4171" s="34"/>
    </row>
    <row r="4172" spans="6:7" ht="16.5">
      <c r="F4172" s="18"/>
      <c r="G4172" s="34"/>
    </row>
    <row r="4173" spans="6:7" ht="16.5">
      <c r="F4173" s="18"/>
      <c r="G4173" s="34"/>
    </row>
    <row r="4174" spans="6:7" ht="16.5">
      <c r="F4174" s="18"/>
      <c r="G4174" s="34"/>
    </row>
    <row r="4175" spans="6:7" ht="16.5">
      <c r="F4175" s="18"/>
      <c r="G4175" s="34"/>
    </row>
    <row r="4176" spans="6:7" ht="16.5">
      <c r="F4176" s="18"/>
      <c r="G4176" s="34"/>
    </row>
    <row r="4177" spans="6:7" ht="16.5">
      <c r="F4177" s="18"/>
      <c r="G4177" s="34"/>
    </row>
    <row r="4178" spans="6:7" ht="16.5">
      <c r="F4178" s="18"/>
      <c r="G4178" s="34"/>
    </row>
    <row r="4179" spans="6:7" ht="16.5">
      <c r="F4179" s="18"/>
      <c r="G4179" s="34"/>
    </row>
    <row r="4180" spans="6:7" ht="16.5">
      <c r="F4180" s="18"/>
      <c r="G4180" s="34"/>
    </row>
    <row r="4181" spans="6:7" ht="16.5">
      <c r="F4181" s="18"/>
      <c r="G4181" s="34"/>
    </row>
    <row r="4182" spans="6:7" ht="16.5">
      <c r="F4182" s="18"/>
      <c r="G4182" s="34"/>
    </row>
    <row r="4183" spans="6:7" ht="16.5">
      <c r="F4183" s="18"/>
      <c r="G4183" s="34"/>
    </row>
    <row r="4184" spans="6:7" ht="16.5">
      <c r="F4184" s="18"/>
      <c r="G4184" s="34"/>
    </row>
    <row r="4185" spans="6:7" ht="16.5">
      <c r="F4185" s="18"/>
      <c r="G4185" s="34"/>
    </row>
    <row r="4186" spans="6:7" ht="16.5">
      <c r="F4186" s="18"/>
      <c r="G4186" s="34"/>
    </row>
    <row r="4187" spans="6:7" ht="16.5">
      <c r="F4187" s="18"/>
      <c r="G4187" s="34"/>
    </row>
    <row r="4188" spans="6:7" ht="16.5">
      <c r="F4188" s="18"/>
      <c r="G4188" s="34"/>
    </row>
    <row r="4189" spans="6:7" ht="16.5">
      <c r="F4189" s="18"/>
      <c r="G4189" s="34"/>
    </row>
    <row r="4190" spans="6:7" ht="16.5">
      <c r="F4190" s="18"/>
      <c r="G4190" s="34"/>
    </row>
    <row r="4191" spans="6:7" ht="16.5">
      <c r="F4191" s="18"/>
      <c r="G4191" s="34"/>
    </row>
    <row r="4192" spans="6:7" ht="16.5">
      <c r="F4192" s="18"/>
      <c r="G4192" s="34"/>
    </row>
    <row r="4193" spans="6:7" ht="16.5">
      <c r="F4193" s="18"/>
      <c r="G4193" s="34"/>
    </row>
    <row r="4194" spans="6:7" ht="16.5">
      <c r="F4194" s="18"/>
      <c r="G4194" s="34"/>
    </row>
    <row r="4195" spans="6:7" ht="16.5">
      <c r="F4195" s="18"/>
      <c r="G4195" s="34"/>
    </row>
    <row r="4196" spans="6:7" ht="16.5">
      <c r="F4196" s="18"/>
      <c r="G4196" s="34"/>
    </row>
    <row r="4197" spans="6:7" ht="16.5">
      <c r="F4197" s="18"/>
      <c r="G4197" s="34"/>
    </row>
    <row r="4198" spans="6:7" ht="16.5">
      <c r="F4198" s="18"/>
      <c r="G4198" s="34"/>
    </row>
    <row r="4199" spans="6:7" ht="16.5">
      <c r="F4199" s="18"/>
      <c r="G4199" s="34"/>
    </row>
    <row r="4200" spans="6:7" ht="16.5">
      <c r="F4200" s="18"/>
      <c r="G4200" s="34"/>
    </row>
    <row r="4201" spans="6:7" ht="16.5">
      <c r="F4201" s="18"/>
      <c r="G4201" s="34"/>
    </row>
    <row r="4202" spans="6:7" ht="16.5">
      <c r="F4202" s="18"/>
      <c r="G4202" s="34"/>
    </row>
    <row r="4203" spans="6:7" ht="16.5">
      <c r="F4203" s="18"/>
      <c r="G4203" s="34"/>
    </row>
    <row r="4204" spans="6:7" ht="16.5">
      <c r="F4204" s="18"/>
      <c r="G4204" s="34"/>
    </row>
    <row r="4205" spans="6:7" ht="16.5">
      <c r="F4205" s="18"/>
      <c r="G4205" s="34"/>
    </row>
    <row r="4206" spans="6:7" ht="16.5">
      <c r="F4206" s="18"/>
      <c r="G4206" s="34"/>
    </row>
    <row r="4207" spans="6:7" ht="16.5">
      <c r="F4207" s="18"/>
      <c r="G4207" s="34"/>
    </row>
    <row r="4208" spans="6:7" ht="16.5">
      <c r="F4208" s="18"/>
      <c r="G4208" s="34"/>
    </row>
    <row r="4209" spans="6:7" ht="16.5">
      <c r="F4209" s="18"/>
      <c r="G4209" s="34"/>
    </row>
    <row r="4210" spans="6:7" ht="16.5">
      <c r="F4210" s="18"/>
      <c r="G4210" s="34"/>
    </row>
    <row r="4211" spans="6:7" ht="16.5">
      <c r="F4211" s="18"/>
      <c r="G4211" s="34"/>
    </row>
    <row r="4212" spans="6:7" ht="16.5">
      <c r="F4212" s="18"/>
      <c r="G4212" s="34"/>
    </row>
    <row r="4213" spans="6:7" ht="16.5">
      <c r="F4213" s="18"/>
      <c r="G4213" s="34"/>
    </row>
    <row r="4214" spans="6:7" ht="16.5">
      <c r="F4214" s="18"/>
      <c r="G4214" s="34"/>
    </row>
    <row r="4215" spans="6:7" ht="16.5">
      <c r="F4215" s="18"/>
      <c r="G4215" s="34"/>
    </row>
    <row r="4216" spans="6:7" ht="16.5">
      <c r="F4216" s="18"/>
      <c r="G4216" s="34"/>
    </row>
    <row r="4217" spans="6:7" ht="16.5">
      <c r="F4217" s="18"/>
      <c r="G4217" s="34"/>
    </row>
    <row r="4218" spans="6:7" ht="16.5">
      <c r="F4218" s="18"/>
      <c r="G4218" s="34"/>
    </row>
    <row r="4219" spans="6:7" ht="16.5">
      <c r="F4219" s="18"/>
      <c r="G4219" s="34"/>
    </row>
    <row r="4220" spans="6:7" ht="16.5">
      <c r="F4220" s="18"/>
      <c r="G4220" s="34"/>
    </row>
    <row r="4221" spans="6:7" ht="16.5">
      <c r="F4221" s="18"/>
      <c r="G4221" s="34"/>
    </row>
    <row r="4222" spans="6:7" ht="16.5">
      <c r="F4222" s="18"/>
      <c r="G4222" s="34"/>
    </row>
    <row r="4223" spans="6:7" ht="16.5">
      <c r="F4223" s="18"/>
      <c r="G4223" s="34"/>
    </row>
    <row r="4224" spans="6:7" ht="16.5">
      <c r="F4224" s="18"/>
      <c r="G4224" s="34"/>
    </row>
    <row r="4225" spans="6:7" ht="16.5">
      <c r="F4225" s="18"/>
      <c r="G4225" s="34"/>
    </row>
    <row r="4226" spans="6:7" ht="16.5">
      <c r="F4226" s="18"/>
      <c r="G4226" s="34"/>
    </row>
    <row r="4227" spans="6:7" ht="16.5">
      <c r="F4227" s="18"/>
      <c r="G4227" s="34"/>
    </row>
    <row r="4228" spans="6:7" ht="16.5">
      <c r="F4228" s="18"/>
      <c r="G4228" s="34"/>
    </row>
    <row r="4229" spans="6:7" ht="16.5">
      <c r="F4229" s="18"/>
      <c r="G4229" s="34"/>
    </row>
    <row r="4230" spans="6:7" ht="16.5">
      <c r="F4230" s="18"/>
      <c r="G4230" s="34"/>
    </row>
    <row r="4231" spans="6:7" ht="16.5">
      <c r="F4231" s="18"/>
      <c r="G4231" s="34"/>
    </row>
    <row r="4232" spans="6:7" ht="16.5">
      <c r="F4232" s="18"/>
      <c r="G4232" s="34"/>
    </row>
    <row r="4233" spans="6:7" ht="16.5">
      <c r="F4233" s="18"/>
      <c r="G4233" s="34"/>
    </row>
    <row r="4234" spans="6:7" ht="16.5">
      <c r="F4234" s="18"/>
      <c r="G4234" s="34"/>
    </row>
    <row r="4235" spans="6:7" ht="16.5">
      <c r="F4235" s="18"/>
      <c r="G4235" s="34"/>
    </row>
    <row r="4236" spans="6:7" ht="16.5">
      <c r="F4236" s="18"/>
      <c r="G4236" s="34"/>
    </row>
    <row r="4237" spans="6:7" ht="16.5">
      <c r="F4237" s="18"/>
      <c r="G4237" s="34"/>
    </row>
    <row r="4238" spans="6:7" ht="16.5">
      <c r="F4238" s="18"/>
      <c r="G4238" s="34"/>
    </row>
    <row r="4239" spans="6:7" ht="16.5">
      <c r="F4239" s="18"/>
      <c r="G4239" s="34"/>
    </row>
    <row r="4240" spans="6:7" ht="16.5">
      <c r="F4240" s="18"/>
      <c r="G4240" s="34"/>
    </row>
    <row r="4241" spans="6:7" ht="16.5">
      <c r="F4241" s="18"/>
      <c r="G4241" s="34"/>
    </row>
    <row r="4242" spans="6:7" ht="16.5">
      <c r="F4242" s="18"/>
      <c r="G4242" s="34"/>
    </row>
    <row r="4243" spans="6:7" ht="16.5">
      <c r="F4243" s="18"/>
      <c r="G4243" s="34"/>
    </row>
    <row r="4244" spans="6:7" ht="16.5">
      <c r="F4244" s="18"/>
      <c r="G4244" s="34"/>
    </row>
    <row r="4245" spans="6:7" ht="16.5">
      <c r="F4245" s="18"/>
      <c r="G4245" s="34"/>
    </row>
    <row r="4246" spans="6:7" ht="16.5">
      <c r="F4246" s="18"/>
      <c r="G4246" s="34"/>
    </row>
    <row r="4247" spans="6:7" ht="16.5">
      <c r="F4247" s="18"/>
      <c r="G4247" s="34"/>
    </row>
    <row r="4248" spans="6:7" ht="16.5">
      <c r="F4248" s="18"/>
      <c r="G4248" s="34"/>
    </row>
    <row r="4249" spans="6:7" ht="16.5">
      <c r="F4249" s="18"/>
      <c r="G4249" s="34"/>
    </row>
    <row r="4250" spans="6:7" ht="16.5">
      <c r="F4250" s="18"/>
      <c r="G4250" s="34"/>
    </row>
    <row r="4251" spans="6:7" ht="16.5">
      <c r="F4251" s="18"/>
      <c r="G4251" s="34"/>
    </row>
    <row r="4252" spans="6:7" ht="16.5">
      <c r="F4252" s="18"/>
      <c r="G4252" s="34"/>
    </row>
    <row r="4253" spans="6:7" ht="16.5">
      <c r="F4253" s="18"/>
      <c r="G4253" s="34"/>
    </row>
    <row r="4254" spans="6:7" ht="16.5">
      <c r="F4254" s="18"/>
      <c r="G4254" s="34"/>
    </row>
    <row r="4255" spans="6:7" ht="16.5">
      <c r="F4255" s="18"/>
      <c r="G4255" s="34"/>
    </row>
    <row r="4256" spans="6:7" ht="16.5">
      <c r="F4256" s="18"/>
      <c r="G4256" s="34"/>
    </row>
    <row r="4257" spans="6:7" ht="16.5">
      <c r="F4257" s="18"/>
      <c r="G4257" s="34"/>
    </row>
    <row r="4258" spans="6:7" ht="16.5">
      <c r="F4258" s="18"/>
      <c r="G4258" s="34"/>
    </row>
    <row r="4259" spans="6:7" ht="16.5">
      <c r="F4259" s="18"/>
      <c r="G4259" s="34"/>
    </row>
    <row r="4260" spans="6:7" ht="16.5">
      <c r="F4260" s="18"/>
      <c r="G4260" s="34"/>
    </row>
    <row r="4261" spans="6:7" ht="16.5">
      <c r="F4261" s="18"/>
      <c r="G4261" s="34"/>
    </row>
    <row r="4262" spans="6:7" ht="16.5">
      <c r="F4262" s="18"/>
      <c r="G4262" s="34"/>
    </row>
    <row r="4263" spans="6:7" ht="16.5">
      <c r="F4263" s="18"/>
      <c r="G4263" s="34"/>
    </row>
    <row r="4264" spans="6:7" ht="16.5">
      <c r="F4264" s="18"/>
      <c r="G4264" s="34"/>
    </row>
    <row r="4265" spans="6:7" ht="16.5">
      <c r="F4265" s="18"/>
      <c r="G4265" s="34"/>
    </row>
    <row r="4266" spans="6:7" ht="16.5">
      <c r="F4266" s="18"/>
      <c r="G4266" s="34"/>
    </row>
    <row r="4267" spans="6:7" ht="16.5">
      <c r="F4267" s="18"/>
      <c r="G4267" s="34"/>
    </row>
    <row r="4268" spans="6:7" ht="16.5">
      <c r="F4268" s="18"/>
      <c r="G4268" s="34"/>
    </row>
    <row r="4269" spans="6:7" ht="16.5">
      <c r="F4269" s="18"/>
      <c r="G4269" s="34"/>
    </row>
    <row r="4270" spans="6:7" ht="16.5">
      <c r="F4270" s="18"/>
      <c r="G4270" s="34"/>
    </row>
    <row r="4271" spans="6:7" ht="16.5">
      <c r="F4271" s="18"/>
      <c r="G4271" s="34"/>
    </row>
    <row r="4272" spans="6:7" ht="16.5">
      <c r="F4272" s="18"/>
      <c r="G4272" s="34"/>
    </row>
    <row r="4273" spans="6:7" ht="16.5">
      <c r="F4273" s="18"/>
      <c r="G4273" s="34"/>
    </row>
    <row r="4274" spans="6:7" ht="16.5">
      <c r="F4274" s="18"/>
      <c r="G4274" s="34"/>
    </row>
    <row r="4275" spans="6:7" ht="16.5">
      <c r="F4275" s="18"/>
      <c r="G4275" s="34"/>
    </row>
    <row r="4276" spans="6:7" ht="16.5">
      <c r="F4276" s="18"/>
      <c r="G4276" s="34"/>
    </row>
    <row r="4277" spans="6:7" ht="16.5">
      <c r="F4277" s="18"/>
      <c r="G4277" s="34"/>
    </row>
    <row r="4278" spans="6:7" ht="16.5">
      <c r="F4278" s="18"/>
      <c r="G4278" s="34"/>
    </row>
    <row r="4279" spans="6:7" ht="16.5">
      <c r="F4279" s="18"/>
      <c r="G4279" s="34"/>
    </row>
    <row r="4280" spans="6:7" ht="16.5">
      <c r="F4280" s="18"/>
      <c r="G4280" s="34"/>
    </row>
    <row r="4281" spans="6:7" ht="16.5">
      <c r="F4281" s="18"/>
      <c r="G4281" s="34"/>
    </row>
    <row r="4282" spans="6:7" ht="16.5">
      <c r="F4282" s="18"/>
      <c r="G4282" s="34"/>
    </row>
    <row r="4283" spans="6:7" ht="16.5">
      <c r="F4283" s="18"/>
      <c r="G4283" s="34"/>
    </row>
    <row r="4284" spans="6:7" ht="16.5">
      <c r="F4284" s="18"/>
      <c r="G4284" s="34"/>
    </row>
    <row r="4285" spans="6:7" ht="16.5">
      <c r="F4285" s="18"/>
      <c r="G4285" s="34"/>
    </row>
    <row r="4286" spans="6:7" ht="16.5">
      <c r="F4286" s="18"/>
      <c r="G4286" s="34"/>
    </row>
    <row r="4287" spans="6:7" ht="16.5">
      <c r="F4287" s="18"/>
      <c r="G4287" s="34"/>
    </row>
    <row r="4288" spans="6:7" ht="16.5">
      <c r="F4288" s="18"/>
      <c r="G4288" s="34"/>
    </row>
    <row r="4289" spans="6:7" ht="16.5">
      <c r="F4289" s="18"/>
      <c r="G4289" s="34"/>
    </row>
    <row r="4290" spans="6:7" ht="16.5">
      <c r="F4290" s="18"/>
      <c r="G4290" s="34"/>
    </row>
    <row r="4291" spans="6:7" ht="16.5">
      <c r="F4291" s="18"/>
      <c r="G4291" s="34"/>
    </row>
    <row r="4292" spans="6:7" ht="16.5">
      <c r="F4292" s="18"/>
      <c r="G4292" s="34"/>
    </row>
    <row r="4293" spans="6:7" ht="16.5">
      <c r="F4293" s="18"/>
      <c r="G4293" s="34"/>
    </row>
    <row r="4294" spans="6:7" ht="16.5">
      <c r="F4294" s="18"/>
      <c r="G4294" s="34"/>
    </row>
    <row r="4295" spans="6:7" ht="16.5">
      <c r="F4295" s="18"/>
      <c r="G4295" s="34"/>
    </row>
    <row r="4296" spans="6:7" ht="16.5">
      <c r="F4296" s="18"/>
      <c r="G4296" s="34"/>
    </row>
    <row r="4297" spans="6:7" ht="16.5">
      <c r="F4297" s="18"/>
      <c r="G4297" s="34"/>
    </row>
    <row r="4298" spans="6:7" ht="16.5">
      <c r="F4298" s="18"/>
      <c r="G4298" s="34"/>
    </row>
    <row r="4299" spans="6:7" ht="16.5">
      <c r="F4299" s="18"/>
      <c r="G4299" s="34"/>
    </row>
    <row r="4300" spans="6:7" ht="16.5">
      <c r="F4300" s="18"/>
      <c r="G4300" s="34"/>
    </row>
    <row r="4301" spans="6:7" ht="16.5">
      <c r="F4301" s="18"/>
      <c r="G4301" s="34"/>
    </row>
    <row r="4302" spans="6:7" ht="16.5">
      <c r="F4302" s="18"/>
      <c r="G4302" s="34"/>
    </row>
    <row r="4303" spans="6:7" ht="16.5">
      <c r="F4303" s="18"/>
      <c r="G4303" s="34"/>
    </row>
    <row r="4304" spans="6:7" ht="16.5">
      <c r="F4304" s="18"/>
      <c r="G4304" s="34"/>
    </row>
    <row r="4305" spans="6:7" ht="16.5">
      <c r="F4305" s="18"/>
      <c r="G4305" s="34"/>
    </row>
    <row r="4306" spans="6:7" ht="16.5">
      <c r="F4306" s="18"/>
      <c r="G4306" s="34"/>
    </row>
    <row r="4307" spans="6:7" ht="16.5">
      <c r="F4307" s="18"/>
      <c r="G4307" s="34"/>
    </row>
    <row r="4308" spans="6:7" ht="16.5">
      <c r="F4308" s="18"/>
      <c r="G4308" s="34"/>
    </row>
    <row r="4309" spans="6:7" ht="16.5">
      <c r="F4309" s="18"/>
      <c r="G4309" s="34"/>
    </row>
    <row r="4310" spans="6:7" ht="16.5">
      <c r="F4310" s="18"/>
      <c r="G4310" s="34"/>
    </row>
    <row r="4311" spans="6:7" ht="16.5">
      <c r="F4311" s="18"/>
      <c r="G4311" s="34"/>
    </row>
    <row r="4312" spans="6:7" ht="16.5">
      <c r="F4312" s="18"/>
      <c r="G4312" s="34"/>
    </row>
    <row r="4313" spans="6:7" ht="16.5">
      <c r="F4313" s="18"/>
      <c r="G4313" s="34"/>
    </row>
    <row r="4314" spans="6:7" ht="16.5">
      <c r="F4314" s="18"/>
      <c r="G4314" s="34"/>
    </row>
    <row r="4315" spans="6:7" ht="16.5">
      <c r="F4315" s="18"/>
      <c r="G4315" s="34"/>
    </row>
    <row r="4316" spans="6:7" ht="16.5">
      <c r="F4316" s="18"/>
      <c r="G4316" s="34"/>
    </row>
    <row r="4317" spans="6:7" ht="16.5">
      <c r="F4317" s="18"/>
      <c r="G4317" s="34"/>
    </row>
    <row r="4318" spans="6:7" ht="16.5">
      <c r="F4318" s="18"/>
      <c r="G4318" s="34"/>
    </row>
    <row r="4319" spans="6:7" ht="16.5">
      <c r="F4319" s="18"/>
      <c r="G4319" s="34"/>
    </row>
    <row r="4320" spans="6:7" ht="16.5">
      <c r="F4320" s="18"/>
      <c r="G4320" s="34"/>
    </row>
    <row r="4321" spans="6:7" ht="16.5">
      <c r="F4321" s="18"/>
      <c r="G4321" s="34"/>
    </row>
    <row r="4322" spans="6:7" ht="16.5">
      <c r="F4322" s="18"/>
      <c r="G4322" s="34"/>
    </row>
    <row r="4323" spans="6:7" ht="16.5">
      <c r="F4323" s="18"/>
      <c r="G4323" s="34"/>
    </row>
    <row r="4324" spans="6:7" ht="16.5">
      <c r="F4324" s="18"/>
      <c r="G4324" s="34"/>
    </row>
    <row r="4325" spans="6:7" ht="16.5">
      <c r="F4325" s="18"/>
      <c r="G4325" s="34"/>
    </row>
    <row r="4326" spans="6:7" ht="16.5">
      <c r="F4326" s="18"/>
      <c r="G4326" s="34"/>
    </row>
    <row r="4327" spans="6:7" ht="16.5">
      <c r="F4327" s="18"/>
      <c r="G4327" s="34"/>
    </row>
    <row r="4328" spans="6:7" ht="16.5">
      <c r="F4328" s="18"/>
      <c r="G4328" s="34"/>
    </row>
    <row r="4329" spans="6:7" ht="16.5">
      <c r="F4329" s="18"/>
      <c r="G4329" s="34"/>
    </row>
    <row r="4330" spans="6:7" ht="16.5">
      <c r="F4330" s="18"/>
      <c r="G4330" s="34"/>
    </row>
    <row r="4331" spans="6:7" ht="16.5">
      <c r="F4331" s="18"/>
      <c r="G4331" s="34"/>
    </row>
    <row r="4332" spans="6:7" ht="16.5">
      <c r="F4332" s="18"/>
      <c r="G4332" s="34"/>
    </row>
    <row r="4333" spans="6:7" ht="16.5">
      <c r="F4333" s="18"/>
      <c r="G4333" s="34"/>
    </row>
    <row r="4334" spans="6:7" ht="16.5">
      <c r="F4334" s="18"/>
      <c r="G4334" s="34"/>
    </row>
    <row r="4335" spans="6:7" ht="16.5">
      <c r="F4335" s="18"/>
      <c r="G4335" s="34"/>
    </row>
    <row r="4336" spans="6:7" ht="16.5">
      <c r="F4336" s="18"/>
      <c r="G4336" s="34"/>
    </row>
    <row r="4337" spans="6:7" ht="16.5">
      <c r="F4337" s="18"/>
      <c r="G4337" s="34"/>
    </row>
    <row r="4338" spans="6:7" ht="16.5">
      <c r="F4338" s="18"/>
      <c r="G4338" s="34"/>
    </row>
    <row r="4339" spans="6:7" ht="16.5">
      <c r="F4339" s="18"/>
      <c r="G4339" s="34"/>
    </row>
    <row r="4340" spans="6:7" ht="16.5">
      <c r="F4340" s="18"/>
      <c r="G4340" s="34"/>
    </row>
    <row r="4341" spans="6:7" ht="16.5">
      <c r="F4341" s="18"/>
      <c r="G4341" s="34"/>
    </row>
    <row r="4342" spans="6:7" ht="16.5">
      <c r="F4342" s="18"/>
      <c r="G4342" s="34"/>
    </row>
    <row r="4343" spans="6:7" ht="16.5">
      <c r="F4343" s="18"/>
      <c r="G4343" s="34"/>
    </row>
    <row r="4344" spans="6:7" ht="16.5">
      <c r="F4344" s="18"/>
      <c r="G4344" s="34"/>
    </row>
    <row r="4345" spans="6:7" ht="16.5">
      <c r="F4345" s="18"/>
      <c r="G4345" s="34"/>
    </row>
    <row r="4346" spans="6:7" ht="16.5">
      <c r="F4346" s="18"/>
      <c r="G4346" s="34"/>
    </row>
    <row r="4347" spans="6:7" ht="16.5">
      <c r="F4347" s="18"/>
      <c r="G4347" s="34"/>
    </row>
    <row r="4348" spans="6:7" ht="16.5">
      <c r="F4348" s="18"/>
      <c r="G4348" s="34"/>
    </row>
    <row r="4349" spans="6:7" ht="16.5">
      <c r="F4349" s="18"/>
      <c r="G4349" s="34"/>
    </row>
    <row r="4350" spans="6:7" ht="16.5">
      <c r="F4350" s="18"/>
      <c r="G4350" s="34"/>
    </row>
    <row r="4351" spans="6:7" ht="16.5">
      <c r="F4351" s="18"/>
      <c r="G4351" s="34"/>
    </row>
    <row r="4352" spans="6:7" ht="16.5">
      <c r="F4352" s="18"/>
      <c r="G4352" s="34"/>
    </row>
    <row r="4353" spans="6:7" ht="16.5">
      <c r="F4353" s="18"/>
      <c r="G4353" s="34"/>
    </row>
    <row r="4354" spans="6:7" ht="16.5">
      <c r="F4354" s="18"/>
      <c r="G4354" s="34"/>
    </row>
    <row r="4355" spans="6:7" ht="16.5">
      <c r="F4355" s="18"/>
      <c r="G4355" s="34"/>
    </row>
    <row r="4356" spans="6:7" ht="16.5">
      <c r="F4356" s="18"/>
      <c r="G4356" s="34"/>
    </row>
    <row r="4357" spans="6:7" ht="16.5">
      <c r="F4357" s="18"/>
      <c r="G4357" s="34"/>
    </row>
    <row r="4358" spans="6:7" ht="16.5">
      <c r="F4358" s="18"/>
      <c r="G4358" s="34"/>
    </row>
    <row r="4359" spans="6:7" ht="16.5">
      <c r="F4359" s="18"/>
      <c r="G4359" s="34"/>
    </row>
    <row r="4360" spans="6:7" ht="16.5">
      <c r="F4360" s="18"/>
      <c r="G4360" s="34"/>
    </row>
    <row r="4361" spans="6:7" ht="16.5">
      <c r="F4361" s="18"/>
      <c r="G4361" s="34"/>
    </row>
    <row r="4362" spans="6:7" ht="16.5">
      <c r="F4362" s="18"/>
      <c r="G4362" s="34"/>
    </row>
    <row r="4363" spans="6:7" ht="16.5">
      <c r="F4363" s="18"/>
      <c r="G4363" s="34"/>
    </row>
    <row r="4364" spans="6:7" ht="16.5">
      <c r="F4364" s="18"/>
      <c r="G4364" s="34"/>
    </row>
    <row r="4365" spans="6:7" ht="16.5">
      <c r="F4365" s="18"/>
      <c r="G4365" s="34"/>
    </row>
    <row r="4366" spans="6:7" ht="16.5">
      <c r="F4366" s="18"/>
      <c r="G4366" s="34"/>
    </row>
    <row r="4367" spans="6:7" ht="16.5">
      <c r="F4367" s="18"/>
      <c r="G4367" s="34"/>
    </row>
    <row r="4368" spans="6:7" ht="16.5">
      <c r="F4368" s="18"/>
      <c r="G4368" s="34"/>
    </row>
    <row r="4369" spans="6:7" ht="16.5">
      <c r="F4369" s="18"/>
      <c r="G4369" s="34"/>
    </row>
    <row r="4370" spans="6:7" ht="16.5">
      <c r="F4370" s="18"/>
      <c r="G4370" s="34"/>
    </row>
    <row r="4371" spans="6:7" ht="16.5">
      <c r="F4371" s="18"/>
      <c r="G4371" s="34"/>
    </row>
    <row r="4372" spans="6:7" ht="16.5">
      <c r="F4372" s="18"/>
      <c r="G4372" s="34"/>
    </row>
    <row r="4373" spans="6:7" ht="16.5">
      <c r="F4373" s="18"/>
      <c r="G4373" s="34"/>
    </row>
    <row r="4374" spans="6:7" ht="16.5">
      <c r="F4374" s="18"/>
      <c r="G4374" s="34"/>
    </row>
    <row r="4375" spans="6:7" ht="16.5">
      <c r="F4375" s="18"/>
      <c r="G4375" s="34"/>
    </row>
    <row r="4376" spans="6:7" ht="16.5">
      <c r="F4376" s="18"/>
      <c r="G4376" s="34"/>
    </row>
    <row r="4377" spans="6:7" ht="16.5">
      <c r="F4377" s="18"/>
      <c r="G4377" s="34"/>
    </row>
    <row r="4378" spans="6:7" ht="16.5">
      <c r="F4378" s="18"/>
      <c r="G4378" s="34"/>
    </row>
    <row r="4379" spans="6:7" ht="16.5">
      <c r="F4379" s="18"/>
      <c r="G4379" s="34"/>
    </row>
    <row r="4380" spans="6:7" ht="16.5">
      <c r="F4380" s="18"/>
      <c r="G4380" s="34"/>
    </row>
    <row r="4381" spans="6:7" ht="16.5">
      <c r="F4381" s="18"/>
      <c r="G4381" s="34"/>
    </row>
    <row r="4382" spans="6:7" ht="16.5">
      <c r="F4382" s="18"/>
      <c r="G4382" s="34"/>
    </row>
    <row r="4383" spans="6:7" ht="16.5">
      <c r="F4383" s="18"/>
      <c r="G4383" s="34"/>
    </row>
    <row r="4384" spans="6:7" ht="16.5">
      <c r="F4384" s="18"/>
      <c r="G4384" s="34"/>
    </row>
    <row r="4385" spans="6:7" ht="16.5">
      <c r="F4385" s="18"/>
      <c r="G4385" s="34"/>
    </row>
    <row r="4386" spans="6:7" ht="16.5">
      <c r="F4386" s="18"/>
      <c r="G4386" s="34"/>
    </row>
    <row r="4387" spans="6:7" ht="16.5">
      <c r="F4387" s="18"/>
      <c r="G4387" s="34"/>
    </row>
    <row r="4388" spans="6:7" ht="16.5">
      <c r="F4388" s="18"/>
      <c r="G4388" s="34"/>
    </row>
    <row r="4389" spans="6:7" ht="16.5">
      <c r="F4389" s="18"/>
      <c r="G4389" s="34"/>
    </row>
    <row r="4390" spans="6:7" ht="16.5">
      <c r="F4390" s="18"/>
      <c r="G4390" s="34"/>
    </row>
    <row r="4391" spans="6:7" ht="16.5">
      <c r="F4391" s="18"/>
      <c r="G4391" s="34"/>
    </row>
    <row r="4392" spans="6:7" ht="16.5">
      <c r="F4392" s="18"/>
      <c r="G4392" s="34"/>
    </row>
    <row r="4393" spans="6:7" ht="16.5">
      <c r="F4393" s="18"/>
      <c r="G4393" s="34"/>
    </row>
    <row r="4394" spans="6:7" ht="16.5">
      <c r="F4394" s="18"/>
      <c r="G4394" s="34"/>
    </row>
    <row r="4395" spans="6:7" ht="16.5">
      <c r="F4395" s="18"/>
      <c r="G4395" s="34"/>
    </row>
    <row r="4396" spans="6:7" ht="16.5">
      <c r="F4396" s="18"/>
      <c r="G4396" s="34"/>
    </row>
    <row r="4397" spans="6:7" ht="16.5">
      <c r="F4397" s="18"/>
      <c r="G4397" s="34"/>
    </row>
    <row r="4398" spans="6:7" ht="16.5">
      <c r="F4398" s="18"/>
      <c r="G4398" s="34"/>
    </row>
    <row r="4399" spans="6:7" ht="16.5">
      <c r="F4399" s="18"/>
      <c r="G4399" s="34"/>
    </row>
    <row r="4400" spans="6:7" ht="16.5">
      <c r="F4400" s="18"/>
      <c r="G4400" s="34"/>
    </row>
    <row r="4401" spans="6:7" ht="16.5">
      <c r="F4401" s="18"/>
      <c r="G4401" s="34"/>
    </row>
    <row r="4402" spans="6:7" ht="16.5">
      <c r="F4402" s="18"/>
      <c r="G4402" s="34"/>
    </row>
    <row r="4403" spans="6:7" ht="16.5">
      <c r="F4403" s="18"/>
      <c r="G4403" s="34"/>
    </row>
    <row r="4404" spans="6:7" ht="16.5">
      <c r="F4404" s="18"/>
      <c r="G4404" s="34"/>
    </row>
    <row r="4405" spans="6:7" ht="16.5">
      <c r="F4405" s="18"/>
      <c r="G4405" s="34"/>
    </row>
    <row r="4406" spans="6:7" ht="16.5">
      <c r="F4406" s="18"/>
      <c r="G4406" s="34"/>
    </row>
    <row r="4407" spans="6:7" ht="16.5">
      <c r="F4407" s="18"/>
      <c r="G4407" s="34"/>
    </row>
    <row r="4408" spans="6:7" ht="16.5">
      <c r="F4408" s="18"/>
      <c r="G4408" s="34"/>
    </row>
    <row r="4409" spans="6:7" ht="16.5">
      <c r="F4409" s="18"/>
      <c r="G4409" s="34"/>
    </row>
    <row r="4410" spans="6:7" ht="16.5">
      <c r="F4410" s="18"/>
      <c r="G4410" s="34"/>
    </row>
    <row r="4411" spans="6:7" ht="16.5">
      <c r="F4411" s="18"/>
      <c r="G4411" s="34"/>
    </row>
    <row r="4412" spans="6:7" ht="16.5">
      <c r="F4412" s="18"/>
      <c r="G4412" s="34"/>
    </row>
    <row r="4413" spans="6:7" ht="16.5">
      <c r="F4413" s="18"/>
      <c r="G4413" s="34"/>
    </row>
    <row r="4414" spans="6:7" ht="16.5">
      <c r="F4414" s="18"/>
      <c r="G4414" s="34"/>
    </row>
    <row r="4415" spans="6:7" ht="16.5">
      <c r="F4415" s="18"/>
      <c r="G4415" s="34"/>
    </row>
    <row r="4416" spans="6:7" ht="16.5">
      <c r="F4416" s="18"/>
      <c r="G4416" s="34"/>
    </row>
    <row r="4417" spans="6:7" ht="16.5">
      <c r="F4417" s="18"/>
      <c r="G4417" s="34"/>
    </row>
    <row r="4418" spans="6:7" ht="16.5">
      <c r="F4418" s="18"/>
      <c r="G4418" s="34"/>
    </row>
    <row r="4419" spans="6:7" ht="16.5">
      <c r="F4419" s="18"/>
      <c r="G4419" s="34"/>
    </row>
    <row r="4420" spans="6:7" ht="16.5">
      <c r="F4420" s="18"/>
      <c r="G4420" s="34"/>
    </row>
    <row r="4421" spans="6:7" ht="16.5">
      <c r="F4421" s="18"/>
      <c r="G4421" s="34"/>
    </row>
    <row r="4422" spans="6:7" ht="16.5">
      <c r="F4422" s="18"/>
      <c r="G4422" s="34"/>
    </row>
    <row r="4423" spans="6:7" ht="16.5">
      <c r="F4423" s="18"/>
      <c r="G4423" s="34"/>
    </row>
    <row r="4424" spans="6:7" ht="16.5">
      <c r="F4424" s="18"/>
      <c r="G4424" s="34"/>
    </row>
    <row r="4425" spans="6:7" ht="16.5">
      <c r="F4425" s="18"/>
      <c r="G4425" s="34"/>
    </row>
    <row r="4426" spans="6:7" ht="16.5">
      <c r="F4426" s="18"/>
      <c r="G4426" s="34"/>
    </row>
    <row r="4427" spans="6:7" ht="16.5">
      <c r="F4427" s="18"/>
      <c r="G4427" s="34"/>
    </row>
    <row r="4428" spans="6:7" ht="16.5">
      <c r="F4428" s="18"/>
      <c r="G4428" s="34"/>
    </row>
    <row r="4429" spans="6:7" ht="16.5">
      <c r="F4429" s="18"/>
      <c r="G4429" s="34"/>
    </row>
    <row r="4430" spans="6:7" ht="16.5">
      <c r="F4430" s="18"/>
      <c r="G4430" s="34"/>
    </row>
    <row r="4431" spans="6:7" ht="16.5">
      <c r="F4431" s="18"/>
      <c r="G4431" s="34"/>
    </row>
    <row r="4432" spans="6:7" ht="16.5">
      <c r="F4432" s="18"/>
      <c r="G4432" s="34"/>
    </row>
    <row r="4433" spans="6:7" ht="16.5">
      <c r="F4433" s="18"/>
      <c r="G4433" s="34"/>
    </row>
    <row r="4434" spans="6:7" ht="16.5">
      <c r="F4434" s="18"/>
      <c r="G4434" s="34"/>
    </row>
    <row r="4435" spans="6:7" ht="16.5">
      <c r="F4435" s="18"/>
      <c r="G4435" s="34"/>
    </row>
    <row r="4436" spans="6:7" ht="16.5">
      <c r="F4436" s="18"/>
      <c r="G4436" s="34"/>
    </row>
    <row r="4437" spans="6:7" ht="16.5">
      <c r="F4437" s="18"/>
      <c r="G4437" s="34"/>
    </row>
    <row r="4438" spans="6:7" ht="16.5">
      <c r="F4438" s="18"/>
      <c r="G4438" s="34"/>
    </row>
    <row r="4439" spans="6:7" ht="16.5">
      <c r="F4439" s="18"/>
      <c r="G4439" s="34"/>
    </row>
    <row r="4440" spans="6:7" ht="16.5">
      <c r="F4440" s="18"/>
      <c r="G4440" s="34"/>
    </row>
    <row r="4441" spans="6:7" ht="16.5">
      <c r="F4441" s="18"/>
      <c r="G4441" s="34"/>
    </row>
    <row r="4442" spans="6:7" ht="16.5">
      <c r="F4442" s="18"/>
      <c r="G4442" s="34"/>
    </row>
    <row r="4443" spans="6:7" ht="16.5">
      <c r="F4443" s="18"/>
      <c r="G4443" s="34"/>
    </row>
    <row r="4444" spans="6:7" ht="16.5">
      <c r="F4444" s="18"/>
      <c r="G4444" s="34"/>
    </row>
    <row r="4445" spans="6:7" ht="16.5">
      <c r="F4445" s="18"/>
      <c r="G4445" s="34"/>
    </row>
    <row r="4446" spans="6:7" ht="16.5">
      <c r="F4446" s="18"/>
      <c r="G4446" s="34"/>
    </row>
    <row r="4447" spans="6:7" ht="16.5">
      <c r="F4447" s="18"/>
      <c r="G4447" s="34"/>
    </row>
    <row r="4448" spans="6:7" ht="16.5">
      <c r="F4448" s="18"/>
      <c r="G4448" s="34"/>
    </row>
    <row r="4449" spans="6:7" ht="16.5">
      <c r="F4449" s="18"/>
      <c r="G4449" s="34"/>
    </row>
    <row r="4450" spans="6:7" ht="16.5">
      <c r="F4450" s="18"/>
      <c r="G4450" s="34"/>
    </row>
    <row r="4451" spans="6:7" ht="16.5">
      <c r="F4451" s="18"/>
      <c r="G4451" s="34"/>
    </row>
    <row r="4452" spans="6:7" ht="16.5">
      <c r="F4452" s="18"/>
      <c r="G4452" s="34"/>
    </row>
    <row r="4453" spans="6:7" ht="16.5">
      <c r="F4453" s="18"/>
      <c r="G4453" s="34"/>
    </row>
    <row r="4454" spans="6:7" ht="16.5">
      <c r="F4454" s="18"/>
      <c r="G4454" s="34"/>
    </row>
    <row r="4455" spans="6:7" ht="16.5">
      <c r="F4455" s="18"/>
      <c r="G4455" s="34"/>
    </row>
    <row r="4456" spans="6:7" ht="16.5">
      <c r="F4456" s="18"/>
      <c r="G4456" s="34"/>
    </row>
    <row r="4457" spans="6:7" ht="16.5">
      <c r="F4457" s="18"/>
      <c r="G4457" s="34"/>
    </row>
    <row r="4458" spans="6:7" ht="16.5">
      <c r="F4458" s="18"/>
      <c r="G4458" s="34"/>
    </row>
    <row r="4459" spans="6:7" ht="16.5">
      <c r="F4459" s="18"/>
      <c r="G4459" s="34"/>
    </row>
    <row r="4460" spans="6:7" ht="16.5">
      <c r="F4460" s="18"/>
      <c r="G4460" s="34"/>
    </row>
    <row r="4461" spans="6:7" ht="16.5">
      <c r="F4461" s="18"/>
      <c r="G4461" s="34"/>
    </row>
    <row r="4462" spans="6:7" ht="16.5">
      <c r="F4462" s="18"/>
      <c r="G4462" s="34"/>
    </row>
    <row r="4463" spans="6:7" ht="16.5">
      <c r="F4463" s="18"/>
      <c r="G4463" s="34"/>
    </row>
    <row r="4464" spans="6:7" ht="16.5">
      <c r="F4464" s="18"/>
      <c r="G4464" s="34"/>
    </row>
    <row r="4465" spans="6:7" ht="16.5">
      <c r="F4465" s="18"/>
      <c r="G4465" s="34"/>
    </row>
    <row r="4466" spans="6:7" ht="16.5">
      <c r="F4466" s="18"/>
      <c r="G4466" s="34"/>
    </row>
    <row r="4467" spans="6:7" ht="16.5">
      <c r="F4467" s="18"/>
      <c r="G4467" s="34"/>
    </row>
    <row r="4468" spans="6:7" ht="16.5">
      <c r="F4468" s="18"/>
      <c r="G4468" s="34"/>
    </row>
    <row r="4469" spans="6:7" ht="16.5">
      <c r="F4469" s="18"/>
      <c r="G4469" s="34"/>
    </row>
    <row r="4470" spans="6:7" ht="16.5">
      <c r="F4470" s="18"/>
      <c r="G4470" s="34"/>
    </row>
    <row r="4471" spans="6:7" ht="16.5">
      <c r="F4471" s="18"/>
      <c r="G4471" s="34"/>
    </row>
    <row r="4472" spans="6:7" ht="16.5">
      <c r="F4472" s="18"/>
      <c r="G4472" s="34"/>
    </row>
    <row r="4473" spans="6:7" ht="16.5">
      <c r="F4473" s="18"/>
      <c r="G4473" s="34"/>
    </row>
    <row r="4474" spans="6:7" ht="16.5">
      <c r="F4474" s="18"/>
      <c r="G4474" s="34"/>
    </row>
    <row r="4475" spans="6:7" ht="16.5">
      <c r="F4475" s="18"/>
      <c r="G4475" s="34"/>
    </row>
    <row r="4476" spans="6:7" ht="16.5">
      <c r="F4476" s="18"/>
      <c r="G4476" s="34"/>
    </row>
    <row r="4477" spans="6:7" ht="16.5">
      <c r="F4477" s="18"/>
      <c r="G4477" s="34"/>
    </row>
    <row r="4478" spans="6:7" ht="16.5">
      <c r="F4478" s="18"/>
      <c r="G4478" s="34"/>
    </row>
    <row r="4479" spans="6:7" ht="16.5">
      <c r="F4479" s="18"/>
      <c r="G4479" s="34"/>
    </row>
    <row r="4480" spans="6:7" ht="16.5">
      <c r="F4480" s="18"/>
      <c r="G4480" s="34"/>
    </row>
    <row r="4481" spans="6:7" ht="16.5">
      <c r="F4481" s="18"/>
      <c r="G4481" s="34"/>
    </row>
    <row r="4482" spans="6:7" ht="16.5">
      <c r="F4482" s="18"/>
      <c r="G4482" s="34"/>
    </row>
    <row r="4483" spans="6:7" ht="16.5">
      <c r="F4483" s="18"/>
      <c r="G4483" s="34"/>
    </row>
    <row r="4484" spans="6:7" ht="16.5">
      <c r="F4484" s="18"/>
      <c r="G4484" s="34"/>
    </row>
    <row r="4485" spans="6:7" ht="16.5">
      <c r="F4485" s="18"/>
      <c r="G4485" s="34"/>
    </row>
    <row r="4486" spans="6:7" ht="16.5">
      <c r="F4486" s="18"/>
      <c r="G4486" s="34"/>
    </row>
    <row r="4487" spans="6:7" ht="16.5">
      <c r="F4487" s="18"/>
      <c r="G4487" s="34"/>
    </row>
    <row r="4488" spans="6:7" ht="16.5">
      <c r="F4488" s="18"/>
      <c r="G4488" s="34"/>
    </row>
    <row r="4489" spans="6:7" ht="16.5">
      <c r="F4489" s="18"/>
      <c r="G4489" s="34"/>
    </row>
    <row r="4490" spans="6:7" ht="16.5">
      <c r="F4490" s="18"/>
      <c r="G4490" s="34"/>
    </row>
    <row r="4491" spans="6:7" ht="16.5">
      <c r="F4491" s="18"/>
      <c r="G4491" s="34"/>
    </row>
    <row r="4492" spans="6:7" ht="16.5">
      <c r="F4492" s="18"/>
      <c r="G4492" s="34"/>
    </row>
    <row r="4493" spans="6:7" ht="16.5">
      <c r="F4493" s="18"/>
      <c r="G4493" s="34"/>
    </row>
    <row r="4494" spans="6:7" ht="16.5">
      <c r="F4494" s="18"/>
      <c r="G4494" s="34"/>
    </row>
    <row r="4495" spans="6:7" ht="16.5">
      <c r="F4495" s="18"/>
      <c r="G4495" s="34"/>
    </row>
    <row r="4496" spans="6:7" ht="16.5">
      <c r="F4496" s="18"/>
      <c r="G4496" s="34"/>
    </row>
    <row r="4497" spans="6:7" ht="16.5">
      <c r="F4497" s="18"/>
      <c r="G4497" s="34"/>
    </row>
    <row r="4498" spans="6:7" ht="16.5">
      <c r="F4498" s="18"/>
      <c r="G4498" s="34"/>
    </row>
    <row r="4499" spans="6:7" ht="16.5">
      <c r="F4499" s="18"/>
      <c r="G4499" s="34"/>
    </row>
    <row r="4500" spans="6:7" ht="16.5">
      <c r="F4500" s="18"/>
      <c r="G4500" s="34"/>
    </row>
    <row r="4501" spans="6:7" ht="16.5">
      <c r="F4501" s="18"/>
      <c r="G4501" s="34"/>
    </row>
    <row r="4502" spans="6:7" ht="16.5">
      <c r="F4502" s="18"/>
      <c r="G4502" s="34"/>
    </row>
    <row r="4503" spans="6:7" ht="16.5">
      <c r="F4503" s="18"/>
      <c r="G4503" s="34"/>
    </row>
    <row r="4504" spans="6:7" ht="16.5">
      <c r="F4504" s="18"/>
      <c r="G4504" s="34"/>
    </row>
    <row r="4505" spans="6:7" ht="16.5">
      <c r="F4505" s="18"/>
      <c r="G4505" s="34"/>
    </row>
    <row r="4506" spans="6:7" ht="16.5">
      <c r="F4506" s="18"/>
      <c r="G4506" s="34"/>
    </row>
    <row r="4507" spans="6:7" ht="16.5">
      <c r="F4507" s="18"/>
      <c r="G4507" s="34"/>
    </row>
    <row r="4508" spans="6:7" ht="16.5">
      <c r="F4508" s="18"/>
      <c r="G4508" s="34"/>
    </row>
    <row r="4509" spans="6:7" ht="16.5">
      <c r="F4509" s="18"/>
      <c r="G4509" s="34"/>
    </row>
    <row r="4510" spans="6:7" ht="16.5">
      <c r="F4510" s="18"/>
      <c r="G4510" s="34"/>
    </row>
    <row r="4511" spans="6:7" ht="16.5">
      <c r="F4511" s="18"/>
      <c r="G4511" s="34"/>
    </row>
    <row r="4512" spans="6:7" ht="16.5">
      <c r="F4512" s="18"/>
      <c r="G4512" s="34"/>
    </row>
    <row r="4513" spans="6:7" ht="16.5">
      <c r="F4513" s="18"/>
      <c r="G4513" s="34"/>
    </row>
    <row r="4514" spans="6:7" ht="16.5">
      <c r="F4514" s="18"/>
      <c r="G4514" s="34"/>
    </row>
    <row r="4515" spans="6:7" ht="16.5">
      <c r="F4515" s="18"/>
      <c r="G4515" s="34"/>
    </row>
    <row r="4516" spans="6:7" ht="16.5">
      <c r="F4516" s="18"/>
      <c r="G4516" s="34"/>
    </row>
    <row r="4517" spans="6:7" ht="16.5">
      <c r="F4517" s="18"/>
      <c r="G4517" s="34"/>
    </row>
    <row r="4518" spans="6:7" ht="16.5">
      <c r="F4518" s="18"/>
      <c r="G4518" s="34"/>
    </row>
    <row r="4519" spans="6:7" ht="16.5">
      <c r="F4519" s="18"/>
      <c r="G4519" s="34"/>
    </row>
    <row r="4520" spans="6:7" ht="16.5">
      <c r="F4520" s="18"/>
      <c r="G4520" s="34"/>
    </row>
    <row r="4521" spans="6:7" ht="16.5">
      <c r="F4521" s="18"/>
      <c r="G4521" s="34"/>
    </row>
    <row r="4522" spans="6:7" ht="16.5">
      <c r="F4522" s="18"/>
      <c r="G4522" s="34"/>
    </row>
    <row r="4523" spans="6:7" ht="16.5">
      <c r="F4523" s="18"/>
      <c r="G4523" s="34"/>
    </row>
    <row r="4524" spans="6:7" ht="16.5">
      <c r="F4524" s="18"/>
      <c r="G4524" s="34"/>
    </row>
    <row r="4525" spans="6:7" ht="16.5">
      <c r="F4525" s="18"/>
      <c r="G4525" s="34"/>
    </row>
    <row r="4526" spans="6:7" ht="16.5">
      <c r="F4526" s="18"/>
      <c r="G4526" s="34"/>
    </row>
    <row r="4527" spans="6:7" ht="16.5">
      <c r="F4527" s="18"/>
      <c r="G4527" s="34"/>
    </row>
    <row r="4528" spans="6:7" ht="16.5">
      <c r="F4528" s="18"/>
      <c r="G4528" s="34"/>
    </row>
    <row r="4529" spans="6:7" ht="16.5">
      <c r="F4529" s="18"/>
      <c r="G4529" s="34"/>
    </row>
    <row r="4530" spans="6:7" ht="16.5">
      <c r="F4530" s="18"/>
      <c r="G4530" s="34"/>
    </row>
    <row r="4531" spans="6:7" ht="16.5">
      <c r="F4531" s="18"/>
      <c r="G4531" s="34"/>
    </row>
    <row r="4532" spans="6:7" ht="16.5">
      <c r="F4532" s="18"/>
      <c r="G4532" s="34"/>
    </row>
    <row r="4533" spans="6:7" ht="16.5">
      <c r="F4533" s="18"/>
      <c r="G4533" s="34"/>
    </row>
    <row r="4534" spans="6:7" ht="16.5">
      <c r="F4534" s="18"/>
      <c r="G4534" s="34"/>
    </row>
    <row r="4535" spans="6:7" ht="16.5">
      <c r="F4535" s="18"/>
      <c r="G4535" s="34"/>
    </row>
    <row r="4536" spans="6:7" ht="16.5">
      <c r="F4536" s="18"/>
      <c r="G4536" s="34"/>
    </row>
    <row r="4537" spans="6:7" ht="16.5">
      <c r="F4537" s="18"/>
      <c r="G4537" s="34"/>
    </row>
    <row r="4538" spans="6:7" ht="16.5">
      <c r="F4538" s="18"/>
      <c r="G4538" s="34"/>
    </row>
    <row r="4539" spans="6:7" ht="16.5">
      <c r="F4539" s="18"/>
      <c r="G4539" s="34"/>
    </row>
    <row r="4540" spans="6:7" ht="16.5">
      <c r="F4540" s="18"/>
      <c r="G4540" s="34"/>
    </row>
    <row r="4541" spans="6:7" ht="16.5">
      <c r="F4541" s="18"/>
      <c r="G4541" s="34"/>
    </row>
    <row r="4542" spans="6:7" ht="16.5">
      <c r="F4542" s="18"/>
      <c r="G4542" s="34"/>
    </row>
    <row r="4543" spans="6:7" ht="16.5">
      <c r="F4543" s="18"/>
      <c r="G4543" s="34"/>
    </row>
    <row r="4544" spans="6:7" ht="16.5">
      <c r="F4544" s="18"/>
      <c r="G4544" s="34"/>
    </row>
    <row r="4545" spans="6:7" ht="16.5">
      <c r="F4545" s="18"/>
      <c r="G4545" s="34"/>
    </row>
    <row r="4546" spans="6:7" ht="16.5">
      <c r="F4546" s="18"/>
      <c r="G4546" s="34"/>
    </row>
    <row r="4547" spans="6:7" ht="16.5">
      <c r="F4547" s="18"/>
      <c r="G4547" s="34"/>
    </row>
    <row r="4548" spans="6:7" ht="16.5">
      <c r="F4548" s="18"/>
      <c r="G4548" s="34"/>
    </row>
    <row r="4549" spans="6:7" ht="16.5">
      <c r="F4549" s="18"/>
      <c r="G4549" s="34"/>
    </row>
    <row r="4550" spans="6:7" ht="16.5">
      <c r="F4550" s="18"/>
      <c r="G4550" s="34"/>
    </row>
    <row r="4551" spans="6:7" ht="16.5">
      <c r="F4551" s="18"/>
      <c r="G4551" s="34"/>
    </row>
    <row r="4552" spans="6:7" ht="16.5">
      <c r="F4552" s="18"/>
      <c r="G4552" s="34"/>
    </row>
    <row r="4553" spans="6:7" ht="16.5">
      <c r="F4553" s="18"/>
      <c r="G4553" s="34"/>
    </row>
    <row r="4554" spans="6:7" ht="16.5">
      <c r="F4554" s="18"/>
      <c r="G4554" s="34"/>
    </row>
    <row r="4555" spans="6:7" ht="16.5">
      <c r="F4555" s="18"/>
      <c r="G4555" s="34"/>
    </row>
    <row r="4556" spans="6:7" ht="16.5">
      <c r="F4556" s="18"/>
      <c r="G4556" s="34"/>
    </row>
    <row r="4557" spans="6:7" ht="16.5">
      <c r="F4557" s="18"/>
      <c r="G4557" s="34"/>
    </row>
    <row r="4558" spans="6:7" ht="16.5">
      <c r="F4558" s="18"/>
      <c r="G4558" s="34"/>
    </row>
    <row r="4559" spans="6:7" ht="16.5">
      <c r="F4559" s="18"/>
      <c r="G4559" s="34"/>
    </row>
    <row r="4560" spans="6:7" ht="16.5">
      <c r="F4560" s="18"/>
      <c r="G4560" s="34"/>
    </row>
    <row r="4561" spans="6:7" ht="16.5">
      <c r="F4561" s="18"/>
      <c r="G4561" s="34"/>
    </row>
    <row r="4562" spans="6:7" ht="16.5">
      <c r="F4562" s="18"/>
      <c r="G4562" s="34"/>
    </row>
    <row r="4563" spans="6:7" ht="16.5">
      <c r="F4563" s="18"/>
      <c r="G4563" s="34"/>
    </row>
    <row r="4564" spans="6:7" ht="16.5">
      <c r="F4564" s="18"/>
      <c r="G4564" s="34"/>
    </row>
    <row r="4565" spans="6:7" ht="16.5">
      <c r="F4565" s="18"/>
      <c r="G4565" s="34"/>
    </row>
    <row r="4566" spans="6:7" ht="16.5">
      <c r="F4566" s="18"/>
      <c r="G4566" s="34"/>
    </row>
    <row r="4567" spans="6:7" ht="16.5">
      <c r="F4567" s="18"/>
      <c r="G4567" s="34"/>
    </row>
    <row r="4568" spans="6:7" ht="16.5">
      <c r="F4568" s="18"/>
      <c r="G4568" s="34"/>
    </row>
    <row r="4569" spans="6:7" ht="16.5">
      <c r="F4569" s="18"/>
      <c r="G4569" s="34"/>
    </row>
    <row r="4570" spans="6:7" ht="16.5">
      <c r="F4570" s="18"/>
      <c r="G4570" s="34"/>
    </row>
    <row r="4571" spans="6:7" ht="16.5">
      <c r="F4571" s="18"/>
      <c r="G4571" s="34"/>
    </row>
    <row r="4572" spans="6:7" ht="16.5">
      <c r="F4572" s="18"/>
      <c r="G4572" s="34"/>
    </row>
    <row r="4573" spans="6:7" ht="16.5">
      <c r="F4573" s="18"/>
      <c r="G4573" s="34"/>
    </row>
    <row r="4574" spans="6:7" ht="16.5">
      <c r="F4574" s="18"/>
      <c r="G4574" s="34"/>
    </row>
    <row r="4575" spans="6:7" ht="16.5">
      <c r="F4575" s="18"/>
      <c r="G4575" s="34"/>
    </row>
    <row r="4576" spans="6:7" ht="16.5">
      <c r="F4576" s="18"/>
      <c r="G4576" s="34"/>
    </row>
    <row r="4577" spans="6:7" ht="16.5">
      <c r="F4577" s="18"/>
      <c r="G4577" s="34"/>
    </row>
    <row r="4578" spans="6:7" ht="16.5">
      <c r="F4578" s="18"/>
      <c r="G4578" s="34"/>
    </row>
    <row r="4579" spans="6:7" ht="16.5">
      <c r="F4579" s="18"/>
      <c r="G4579" s="34"/>
    </row>
    <row r="4580" spans="6:7" ht="16.5">
      <c r="F4580" s="18"/>
      <c r="G4580" s="34"/>
    </row>
    <row r="4581" spans="6:7" ht="16.5">
      <c r="F4581" s="18"/>
      <c r="G4581" s="34"/>
    </row>
    <row r="4582" spans="6:7" ht="16.5">
      <c r="F4582" s="18"/>
      <c r="G4582" s="34"/>
    </row>
    <row r="4583" spans="6:7" ht="16.5">
      <c r="F4583" s="18"/>
      <c r="G4583" s="34"/>
    </row>
    <row r="4584" spans="6:7" ht="16.5">
      <c r="F4584" s="18"/>
      <c r="G4584" s="34"/>
    </row>
    <row r="4585" spans="6:7" ht="16.5">
      <c r="F4585" s="18"/>
      <c r="G4585" s="34"/>
    </row>
    <row r="4586" spans="6:7" ht="16.5">
      <c r="F4586" s="18"/>
      <c r="G4586" s="34"/>
    </row>
    <row r="4587" spans="6:7" ht="16.5">
      <c r="F4587" s="18"/>
      <c r="G4587" s="34"/>
    </row>
    <row r="4588" spans="6:7" ht="16.5">
      <c r="F4588" s="18"/>
      <c r="G4588" s="34"/>
    </row>
    <row r="4589" spans="6:7" ht="16.5">
      <c r="F4589" s="18"/>
      <c r="G4589" s="34"/>
    </row>
    <row r="4590" spans="6:7" ht="16.5">
      <c r="F4590" s="18"/>
      <c r="G4590" s="34"/>
    </row>
    <row r="4591" spans="6:7" ht="16.5">
      <c r="F4591" s="18"/>
      <c r="G4591" s="34"/>
    </row>
    <row r="4592" spans="6:7" ht="16.5">
      <c r="F4592" s="18"/>
      <c r="G4592" s="34"/>
    </row>
    <row r="4593" spans="6:7" ht="16.5">
      <c r="F4593" s="18"/>
      <c r="G4593" s="34"/>
    </row>
    <row r="4594" spans="6:7" ht="16.5">
      <c r="F4594" s="18"/>
      <c r="G4594" s="34"/>
    </row>
    <row r="4595" spans="6:7" ht="16.5">
      <c r="F4595" s="18"/>
      <c r="G4595" s="34"/>
    </row>
    <row r="4596" spans="6:7" ht="16.5">
      <c r="F4596" s="18"/>
      <c r="G4596" s="34"/>
    </row>
    <row r="4597" spans="6:7" ht="16.5">
      <c r="F4597" s="18"/>
      <c r="G4597" s="34"/>
    </row>
    <row r="4598" spans="6:7" ht="16.5">
      <c r="F4598" s="18"/>
      <c r="G4598" s="34"/>
    </row>
    <row r="4599" spans="6:7" ht="16.5">
      <c r="F4599" s="18"/>
      <c r="G4599" s="34"/>
    </row>
    <row r="4600" spans="6:7" ht="16.5">
      <c r="F4600" s="18"/>
      <c r="G4600" s="34"/>
    </row>
    <row r="4601" spans="6:7" ht="16.5">
      <c r="F4601" s="18"/>
      <c r="G4601" s="34"/>
    </row>
    <row r="4602" spans="6:7" ht="16.5">
      <c r="F4602" s="18"/>
      <c r="G4602" s="34"/>
    </row>
    <row r="4603" spans="6:7" ht="16.5">
      <c r="F4603" s="18"/>
      <c r="G4603" s="34"/>
    </row>
    <row r="4604" spans="6:7" ht="16.5">
      <c r="F4604" s="18"/>
      <c r="G4604" s="34"/>
    </row>
    <row r="4605" spans="6:7" ht="16.5">
      <c r="F4605" s="18"/>
      <c r="G4605" s="34"/>
    </row>
    <row r="4606" spans="6:7" ht="16.5">
      <c r="F4606" s="18"/>
      <c r="G4606" s="34"/>
    </row>
    <row r="4607" spans="6:7" ht="16.5">
      <c r="F4607" s="18"/>
      <c r="G4607" s="34"/>
    </row>
    <row r="4608" spans="6:7" ht="16.5">
      <c r="F4608" s="18"/>
      <c r="G4608" s="34"/>
    </row>
    <row r="4609" spans="6:7" ht="16.5">
      <c r="F4609" s="18"/>
      <c r="G4609" s="34"/>
    </row>
    <row r="4610" spans="6:7" ht="16.5">
      <c r="F4610" s="18"/>
      <c r="G4610" s="34"/>
    </row>
    <row r="4611" spans="6:7" ht="16.5">
      <c r="F4611" s="18"/>
      <c r="G4611" s="34"/>
    </row>
    <row r="4612" spans="6:7" ht="16.5">
      <c r="F4612" s="18"/>
      <c r="G4612" s="34"/>
    </row>
    <row r="4613" spans="6:7" ht="16.5">
      <c r="F4613" s="18"/>
      <c r="G4613" s="34"/>
    </row>
    <row r="4614" spans="6:7" ht="16.5">
      <c r="F4614" s="18"/>
      <c r="G4614" s="34"/>
    </row>
    <row r="4615" spans="6:7" ht="16.5">
      <c r="F4615" s="18"/>
      <c r="G4615" s="34"/>
    </row>
    <row r="4616" spans="6:7" ht="16.5">
      <c r="F4616" s="18"/>
      <c r="G4616" s="34"/>
    </row>
    <row r="4617" spans="6:7" ht="16.5">
      <c r="F4617" s="18"/>
      <c r="G4617" s="34"/>
    </row>
    <row r="4618" spans="6:7" ht="16.5">
      <c r="F4618" s="18"/>
      <c r="G4618" s="34"/>
    </row>
    <row r="4619" spans="6:7" ht="16.5">
      <c r="F4619" s="18"/>
      <c r="G4619" s="34"/>
    </row>
    <row r="4620" spans="6:7" ht="16.5">
      <c r="F4620" s="18"/>
      <c r="G4620" s="34"/>
    </row>
    <row r="4621" spans="6:7" ht="16.5">
      <c r="F4621" s="18"/>
      <c r="G4621" s="34"/>
    </row>
    <row r="4622" spans="6:7" ht="16.5">
      <c r="F4622" s="18"/>
      <c r="G4622" s="34"/>
    </row>
    <row r="4623" spans="6:7" ht="16.5">
      <c r="F4623" s="18"/>
      <c r="G4623" s="34"/>
    </row>
    <row r="4624" spans="6:7" ht="16.5">
      <c r="F4624" s="18"/>
      <c r="G4624" s="34"/>
    </row>
    <row r="4625" spans="6:7" ht="16.5">
      <c r="F4625" s="18"/>
      <c r="G4625" s="34"/>
    </row>
    <row r="4626" spans="6:7" ht="16.5">
      <c r="F4626" s="18"/>
      <c r="G4626" s="34"/>
    </row>
    <row r="4627" spans="6:7" ht="16.5">
      <c r="F4627" s="18"/>
      <c r="G4627" s="34"/>
    </row>
    <row r="4628" spans="6:7" ht="16.5">
      <c r="F4628" s="18"/>
      <c r="G4628" s="34"/>
    </row>
    <row r="4629" spans="6:7" ht="16.5">
      <c r="F4629" s="18"/>
      <c r="G4629" s="34"/>
    </row>
    <row r="4630" spans="6:7" ht="16.5">
      <c r="F4630" s="18"/>
      <c r="G4630" s="34"/>
    </row>
    <row r="4631" spans="6:7" ht="16.5">
      <c r="F4631" s="18"/>
      <c r="G4631" s="34"/>
    </row>
    <row r="4632" spans="6:7" ht="16.5">
      <c r="F4632" s="18"/>
      <c r="G4632" s="34"/>
    </row>
    <row r="4633" spans="6:7" ht="16.5">
      <c r="F4633" s="18"/>
      <c r="G4633" s="34"/>
    </row>
    <row r="4634" spans="6:7" ht="16.5">
      <c r="F4634" s="18"/>
      <c r="G4634" s="34"/>
    </row>
    <row r="4635" spans="6:7" ht="16.5">
      <c r="F4635" s="18"/>
      <c r="G4635" s="34"/>
    </row>
    <row r="4636" spans="6:7" ht="16.5">
      <c r="F4636" s="18"/>
      <c r="G4636" s="34"/>
    </row>
    <row r="4637" spans="6:7" ht="16.5">
      <c r="F4637" s="18"/>
      <c r="G4637" s="34"/>
    </row>
    <row r="4638" spans="6:7" ht="16.5">
      <c r="F4638" s="18"/>
      <c r="G4638" s="34"/>
    </row>
    <row r="4639" spans="6:7" ht="16.5">
      <c r="F4639" s="18"/>
      <c r="G4639" s="34"/>
    </row>
    <row r="4640" spans="6:7" ht="16.5">
      <c r="F4640" s="18"/>
      <c r="G4640" s="34"/>
    </row>
    <row r="4641" spans="6:7" ht="16.5">
      <c r="F4641" s="18"/>
      <c r="G4641" s="34"/>
    </row>
    <row r="4642" spans="6:7" ht="16.5">
      <c r="F4642" s="18"/>
      <c r="G4642" s="34"/>
    </row>
    <row r="4643" spans="6:7" ht="16.5">
      <c r="F4643" s="18"/>
      <c r="G4643" s="34"/>
    </row>
    <row r="4644" spans="6:7" ht="16.5">
      <c r="F4644" s="18"/>
      <c r="G4644" s="34"/>
    </row>
    <row r="4645" spans="6:7" ht="16.5">
      <c r="F4645" s="18"/>
      <c r="G4645" s="34"/>
    </row>
    <row r="4646" spans="6:7" ht="16.5">
      <c r="F4646" s="18"/>
      <c r="G4646" s="34"/>
    </row>
    <row r="4647" spans="6:7" ht="16.5">
      <c r="F4647" s="18"/>
      <c r="G4647" s="34"/>
    </row>
    <row r="4648" spans="6:7" ht="16.5">
      <c r="F4648" s="18"/>
      <c r="G4648" s="34"/>
    </row>
    <row r="4649" spans="6:7" ht="16.5">
      <c r="F4649" s="18"/>
      <c r="G4649" s="34"/>
    </row>
    <row r="4650" spans="6:7" ht="16.5">
      <c r="F4650" s="18"/>
      <c r="G4650" s="34"/>
    </row>
    <row r="4651" spans="6:7" ht="16.5">
      <c r="F4651" s="18"/>
      <c r="G4651" s="34"/>
    </row>
    <row r="4652" spans="6:7" ht="16.5">
      <c r="F4652" s="18"/>
      <c r="G4652" s="34"/>
    </row>
    <row r="4653" spans="6:7" ht="16.5">
      <c r="F4653" s="18"/>
      <c r="G4653" s="34"/>
    </row>
    <row r="4654" spans="6:7" ht="16.5">
      <c r="F4654" s="18"/>
      <c r="G4654" s="34"/>
    </row>
    <row r="4655" spans="6:7" ht="16.5">
      <c r="F4655" s="18"/>
      <c r="G4655" s="34"/>
    </row>
    <row r="4656" spans="6:7" ht="16.5">
      <c r="F4656" s="18"/>
      <c r="G4656" s="34"/>
    </row>
    <row r="4657" spans="6:7" ht="16.5">
      <c r="F4657" s="18"/>
      <c r="G4657" s="34"/>
    </row>
    <row r="4658" spans="6:7" ht="16.5">
      <c r="F4658" s="18"/>
      <c r="G4658" s="34"/>
    </row>
    <row r="4659" spans="6:7" ht="16.5">
      <c r="F4659" s="18"/>
      <c r="G4659" s="34"/>
    </row>
    <row r="4660" spans="6:7" ht="16.5">
      <c r="F4660" s="18"/>
      <c r="G4660" s="34"/>
    </row>
    <row r="4661" spans="6:7" ht="16.5">
      <c r="F4661" s="18"/>
      <c r="G4661" s="34"/>
    </row>
    <row r="4662" spans="6:7" ht="16.5">
      <c r="F4662" s="18"/>
      <c r="G4662" s="34"/>
    </row>
    <row r="4663" spans="6:7" ht="16.5">
      <c r="F4663" s="18"/>
      <c r="G4663" s="34"/>
    </row>
    <row r="4664" spans="6:7" ht="16.5">
      <c r="F4664" s="18"/>
      <c r="G4664" s="34"/>
    </row>
    <row r="4665" spans="6:7" ht="16.5">
      <c r="F4665" s="18"/>
      <c r="G4665" s="34"/>
    </row>
    <row r="4666" spans="6:7" ht="16.5">
      <c r="F4666" s="18"/>
      <c r="G4666" s="34"/>
    </row>
    <row r="4667" spans="6:7" ht="16.5">
      <c r="F4667" s="18"/>
      <c r="G4667" s="34"/>
    </row>
    <row r="4668" spans="6:7" ht="16.5">
      <c r="F4668" s="18"/>
      <c r="G4668" s="34"/>
    </row>
    <row r="4669" spans="6:7" ht="16.5">
      <c r="F4669" s="18"/>
      <c r="G4669" s="34"/>
    </row>
    <row r="4670" spans="6:7" ht="16.5">
      <c r="F4670" s="18"/>
      <c r="G4670" s="34"/>
    </row>
    <row r="4671" spans="6:7" ht="16.5">
      <c r="F4671" s="18"/>
      <c r="G4671" s="34"/>
    </row>
    <row r="4672" spans="6:7" ht="16.5">
      <c r="F4672" s="18"/>
      <c r="G4672" s="34"/>
    </row>
    <row r="4673" spans="6:7" ht="16.5">
      <c r="F4673" s="18"/>
      <c r="G4673" s="34"/>
    </row>
    <row r="4674" spans="6:7" ht="16.5">
      <c r="F4674" s="18"/>
      <c r="G4674" s="34"/>
    </row>
    <row r="4675" spans="6:7" ht="16.5">
      <c r="F4675" s="18"/>
      <c r="G4675" s="34"/>
    </row>
    <row r="4676" spans="6:7" ht="16.5">
      <c r="F4676" s="18"/>
      <c r="G4676" s="34"/>
    </row>
    <row r="4677" spans="6:7" ht="16.5">
      <c r="F4677" s="18"/>
      <c r="G4677" s="34"/>
    </row>
    <row r="4678" spans="6:7" ht="16.5">
      <c r="F4678" s="18"/>
      <c r="G4678" s="34"/>
    </row>
    <row r="4679" spans="6:7" ht="16.5">
      <c r="F4679" s="18"/>
      <c r="G4679" s="34"/>
    </row>
    <row r="4680" spans="6:7" ht="16.5">
      <c r="F4680" s="18"/>
      <c r="G4680" s="34"/>
    </row>
    <row r="4681" spans="6:7" ht="16.5">
      <c r="F4681" s="18"/>
      <c r="G4681" s="34"/>
    </row>
    <row r="4682" spans="6:7" ht="16.5">
      <c r="F4682" s="18"/>
      <c r="G4682" s="34"/>
    </row>
    <row r="4683" spans="6:7" ht="16.5">
      <c r="F4683" s="18"/>
      <c r="G4683" s="34"/>
    </row>
    <row r="4684" spans="6:7" ht="16.5">
      <c r="F4684" s="18"/>
      <c r="G4684" s="34"/>
    </row>
    <row r="4685" spans="6:7" ht="16.5">
      <c r="F4685" s="18"/>
      <c r="G4685" s="34"/>
    </row>
    <row r="4686" spans="6:7" ht="16.5">
      <c r="F4686" s="18"/>
      <c r="G4686" s="34"/>
    </row>
    <row r="4687" spans="6:7" ht="16.5">
      <c r="F4687" s="18"/>
      <c r="G4687" s="34"/>
    </row>
    <row r="4688" spans="6:7" ht="16.5">
      <c r="F4688" s="18"/>
      <c r="G4688" s="34"/>
    </row>
    <row r="4689" spans="6:7" ht="16.5">
      <c r="F4689" s="18"/>
      <c r="G4689" s="34"/>
    </row>
    <row r="4690" spans="6:7" ht="16.5">
      <c r="F4690" s="18"/>
      <c r="G4690" s="34"/>
    </row>
    <row r="4691" spans="6:7" ht="16.5">
      <c r="F4691" s="18"/>
      <c r="G4691" s="34"/>
    </row>
    <row r="4692" spans="6:7" ht="16.5">
      <c r="F4692" s="18"/>
      <c r="G4692" s="34"/>
    </row>
    <row r="4693" spans="6:7" ht="16.5">
      <c r="F4693" s="18"/>
      <c r="G4693" s="34"/>
    </row>
    <row r="4694" spans="6:7" ht="16.5">
      <c r="F4694" s="18"/>
      <c r="G4694" s="34"/>
    </row>
    <row r="4695" spans="6:7" ht="16.5">
      <c r="F4695" s="18"/>
      <c r="G4695" s="34"/>
    </row>
    <row r="4696" spans="6:7" ht="16.5">
      <c r="F4696" s="18"/>
      <c r="G4696" s="34"/>
    </row>
    <row r="4697" spans="6:7" ht="16.5">
      <c r="F4697" s="18"/>
      <c r="G4697" s="34"/>
    </row>
    <row r="4698" spans="6:7" ht="16.5">
      <c r="F4698" s="18"/>
      <c r="G4698" s="34"/>
    </row>
    <row r="4699" spans="6:7" ht="16.5">
      <c r="F4699" s="18"/>
      <c r="G4699" s="34"/>
    </row>
    <row r="4700" spans="6:7" ht="16.5">
      <c r="F4700" s="18"/>
      <c r="G4700" s="34"/>
    </row>
    <row r="4701" spans="6:7" ht="16.5">
      <c r="F4701" s="18"/>
      <c r="G4701" s="34"/>
    </row>
    <row r="4702" spans="6:7" ht="16.5">
      <c r="F4702" s="18"/>
      <c r="G4702" s="34"/>
    </row>
    <row r="4703" spans="6:7" ht="16.5">
      <c r="F4703" s="18"/>
      <c r="G4703" s="34"/>
    </row>
    <row r="4704" spans="6:7" ht="16.5">
      <c r="F4704" s="18"/>
      <c r="G4704" s="34"/>
    </row>
    <row r="4705" spans="6:7" ht="16.5">
      <c r="F4705" s="18"/>
      <c r="G4705" s="34"/>
    </row>
    <row r="4706" spans="6:7" ht="16.5">
      <c r="F4706" s="18"/>
      <c r="G4706" s="34"/>
    </row>
    <row r="4707" spans="6:7" ht="16.5">
      <c r="F4707" s="18"/>
      <c r="G4707" s="34"/>
    </row>
    <row r="4708" spans="6:7" ht="16.5">
      <c r="F4708" s="18"/>
      <c r="G4708" s="34"/>
    </row>
    <row r="4709" spans="6:7" ht="16.5">
      <c r="F4709" s="18"/>
      <c r="G4709" s="34"/>
    </row>
    <row r="4710" spans="6:7" ht="16.5">
      <c r="F4710" s="18"/>
      <c r="G4710" s="34"/>
    </row>
    <row r="4711" spans="6:7" ht="16.5">
      <c r="F4711" s="18"/>
      <c r="G4711" s="34"/>
    </row>
    <row r="4712" spans="6:7" ht="16.5">
      <c r="F4712" s="18"/>
      <c r="G4712" s="34"/>
    </row>
    <row r="4713" spans="6:7" ht="16.5">
      <c r="F4713" s="18"/>
      <c r="G4713" s="34"/>
    </row>
    <row r="4714" spans="6:7" ht="16.5">
      <c r="F4714" s="18"/>
      <c r="G4714" s="34"/>
    </row>
    <row r="4715" spans="6:7" ht="16.5">
      <c r="F4715" s="18"/>
      <c r="G4715" s="34"/>
    </row>
    <row r="4716" spans="6:7" ht="16.5">
      <c r="F4716" s="18"/>
      <c r="G4716" s="34"/>
    </row>
    <row r="4717" spans="6:7" ht="16.5">
      <c r="F4717" s="18"/>
      <c r="G4717" s="34"/>
    </row>
    <row r="4718" spans="6:7" ht="16.5">
      <c r="F4718" s="18"/>
      <c r="G4718" s="34"/>
    </row>
    <row r="4719" spans="6:7" ht="16.5">
      <c r="F4719" s="18"/>
      <c r="G4719" s="34"/>
    </row>
    <row r="4720" spans="6:7" ht="16.5">
      <c r="F4720" s="18"/>
      <c r="G4720" s="34"/>
    </row>
    <row r="4721" spans="6:7" ht="16.5">
      <c r="F4721" s="18"/>
      <c r="G4721" s="34"/>
    </row>
    <row r="4722" spans="6:7" ht="16.5">
      <c r="F4722" s="18"/>
      <c r="G4722" s="34"/>
    </row>
    <row r="4723" spans="6:7" ht="16.5">
      <c r="F4723" s="18"/>
      <c r="G4723" s="34"/>
    </row>
    <row r="4724" spans="6:7" ht="16.5">
      <c r="F4724" s="18"/>
      <c r="G4724" s="34"/>
    </row>
    <row r="4725" spans="6:7" ht="16.5">
      <c r="F4725" s="18"/>
      <c r="G4725" s="34"/>
    </row>
    <row r="4726" spans="6:7" ht="16.5">
      <c r="F4726" s="18"/>
      <c r="G4726" s="34"/>
    </row>
    <row r="4727" spans="6:7" ht="16.5">
      <c r="F4727" s="18"/>
      <c r="G4727" s="34"/>
    </row>
    <row r="4728" spans="6:7" ht="16.5">
      <c r="F4728" s="18"/>
      <c r="G4728" s="34"/>
    </row>
    <row r="4729" spans="6:7" ht="16.5">
      <c r="F4729" s="18"/>
      <c r="G4729" s="34"/>
    </row>
    <row r="4730" spans="6:7" ht="16.5">
      <c r="F4730" s="18"/>
      <c r="G4730" s="34"/>
    </row>
    <row r="4731" spans="6:7" ht="16.5">
      <c r="F4731" s="18"/>
      <c r="G4731" s="34"/>
    </row>
    <row r="4732" spans="6:7" ht="16.5">
      <c r="F4732" s="18"/>
      <c r="G4732" s="34"/>
    </row>
    <row r="4733" spans="6:7" ht="16.5">
      <c r="F4733" s="18"/>
      <c r="G4733" s="34"/>
    </row>
    <row r="4734" spans="6:7" ht="16.5">
      <c r="F4734" s="18"/>
      <c r="G4734" s="34"/>
    </row>
    <row r="4735" spans="6:7" ht="16.5">
      <c r="F4735" s="18"/>
      <c r="G4735" s="34"/>
    </row>
    <row r="4736" spans="6:7" ht="16.5">
      <c r="F4736" s="18"/>
      <c r="G4736" s="34"/>
    </row>
    <row r="4737" spans="6:7" ht="16.5">
      <c r="F4737" s="18"/>
      <c r="G4737" s="34"/>
    </row>
    <row r="4738" spans="6:7" ht="16.5">
      <c r="F4738" s="18"/>
      <c r="G4738" s="34"/>
    </row>
    <row r="4739" spans="6:7" ht="16.5">
      <c r="F4739" s="18"/>
      <c r="G4739" s="34"/>
    </row>
    <row r="4740" spans="6:7" ht="16.5">
      <c r="F4740" s="18"/>
      <c r="G4740" s="34"/>
    </row>
    <row r="4741" spans="6:7" ht="16.5">
      <c r="F4741" s="18"/>
      <c r="G4741" s="34"/>
    </row>
    <row r="4742" spans="6:7" ht="16.5">
      <c r="F4742" s="18"/>
      <c r="G4742" s="34"/>
    </row>
    <row r="4743" spans="6:7" ht="16.5">
      <c r="F4743" s="18"/>
      <c r="G4743" s="34"/>
    </row>
    <row r="4744" spans="6:7" ht="16.5">
      <c r="F4744" s="18"/>
      <c r="G4744" s="34"/>
    </row>
    <row r="4745" spans="6:7" ht="16.5">
      <c r="F4745" s="18"/>
      <c r="G4745" s="34"/>
    </row>
    <row r="4746" spans="6:7" ht="16.5">
      <c r="F4746" s="18"/>
      <c r="G4746" s="34"/>
    </row>
    <row r="4747" spans="6:7" ht="16.5">
      <c r="F4747" s="18"/>
      <c r="G4747" s="34"/>
    </row>
    <row r="4748" spans="6:7" ht="16.5">
      <c r="F4748" s="18"/>
      <c r="G4748" s="34"/>
    </row>
    <row r="4749" spans="6:7" ht="16.5">
      <c r="F4749" s="18"/>
      <c r="G4749" s="34"/>
    </row>
    <row r="4750" spans="6:7" ht="16.5">
      <c r="F4750" s="18"/>
      <c r="G4750" s="34"/>
    </row>
    <row r="4751" spans="6:7" ht="16.5">
      <c r="F4751" s="18"/>
      <c r="G4751" s="34"/>
    </row>
    <row r="4752" spans="6:7" ht="16.5">
      <c r="F4752" s="18"/>
      <c r="G4752" s="34"/>
    </row>
    <row r="4753" spans="6:7" ht="16.5">
      <c r="F4753" s="18"/>
      <c r="G4753" s="34"/>
    </row>
    <row r="4754" spans="6:7" ht="16.5">
      <c r="F4754" s="18"/>
      <c r="G4754" s="34"/>
    </row>
    <row r="4755" spans="6:7" ht="16.5">
      <c r="F4755" s="18"/>
      <c r="G4755" s="34"/>
    </row>
    <row r="4756" spans="6:7" ht="16.5">
      <c r="F4756" s="18"/>
      <c r="G4756" s="34"/>
    </row>
    <row r="4757" spans="6:7" ht="16.5">
      <c r="F4757" s="18"/>
      <c r="G4757" s="34"/>
    </row>
    <row r="4758" spans="6:7" ht="16.5">
      <c r="F4758" s="18"/>
      <c r="G4758" s="34"/>
    </row>
    <row r="4759" spans="6:7" ht="16.5">
      <c r="F4759" s="18"/>
      <c r="G4759" s="34"/>
    </row>
    <row r="4760" spans="6:7" ht="16.5">
      <c r="F4760" s="18"/>
      <c r="G4760" s="34"/>
    </row>
    <row r="4761" spans="6:7" ht="16.5">
      <c r="F4761" s="18"/>
      <c r="G4761" s="34"/>
    </row>
    <row r="4762" spans="6:7" ht="16.5">
      <c r="F4762" s="18"/>
      <c r="G4762" s="34"/>
    </row>
    <row r="4763" spans="6:7" ht="16.5">
      <c r="F4763" s="18"/>
      <c r="G4763" s="34"/>
    </row>
    <row r="4764" spans="6:7" ht="16.5">
      <c r="F4764" s="18"/>
      <c r="G4764" s="34"/>
    </row>
    <row r="4765" spans="6:7" ht="16.5">
      <c r="F4765" s="18"/>
      <c r="G4765" s="34"/>
    </row>
    <row r="4766" spans="6:7" ht="16.5">
      <c r="F4766" s="18"/>
      <c r="G4766" s="34"/>
    </row>
    <row r="4767" spans="6:7" ht="16.5">
      <c r="F4767" s="18"/>
      <c r="G4767" s="34"/>
    </row>
    <row r="4768" spans="6:7" ht="16.5">
      <c r="F4768" s="18"/>
      <c r="G4768" s="34"/>
    </row>
    <row r="4769" spans="6:7" ht="16.5">
      <c r="F4769" s="18"/>
      <c r="G4769" s="34"/>
    </row>
    <row r="4770" spans="6:7" ht="16.5">
      <c r="F4770" s="18"/>
      <c r="G4770" s="34"/>
    </row>
    <row r="4771" spans="6:7" ht="16.5">
      <c r="F4771" s="18"/>
      <c r="G4771" s="34"/>
    </row>
    <row r="4772" spans="6:7" ht="16.5">
      <c r="F4772" s="18"/>
      <c r="G4772" s="34"/>
    </row>
    <row r="4773" spans="6:7" ht="16.5">
      <c r="F4773" s="18"/>
      <c r="G4773" s="34"/>
    </row>
    <row r="4774" spans="6:7" ht="16.5">
      <c r="F4774" s="18"/>
      <c r="G4774" s="34"/>
    </row>
    <row r="4775" spans="6:7" ht="16.5">
      <c r="F4775" s="18"/>
      <c r="G4775" s="34"/>
    </row>
    <row r="4776" spans="6:7" ht="16.5">
      <c r="F4776" s="18"/>
      <c r="G4776" s="34"/>
    </row>
    <row r="4777" spans="6:7" ht="16.5">
      <c r="F4777" s="18"/>
      <c r="G4777" s="34"/>
    </row>
    <row r="4778" spans="6:7" ht="16.5">
      <c r="F4778" s="18"/>
      <c r="G4778" s="34"/>
    </row>
    <row r="4779" spans="6:7" ht="16.5">
      <c r="F4779" s="18"/>
      <c r="G4779" s="34"/>
    </row>
    <row r="4780" spans="6:7" ht="16.5">
      <c r="F4780" s="18"/>
      <c r="G4780" s="34"/>
    </row>
    <row r="4781" spans="6:7" ht="16.5">
      <c r="F4781" s="18"/>
      <c r="G4781" s="34"/>
    </row>
    <row r="4782" spans="6:7" ht="16.5">
      <c r="F4782" s="18"/>
      <c r="G4782" s="34"/>
    </row>
    <row r="4783" spans="6:7" ht="16.5">
      <c r="F4783" s="18"/>
      <c r="G4783" s="34"/>
    </row>
    <row r="4784" spans="6:7" ht="16.5">
      <c r="F4784" s="18"/>
      <c r="G4784" s="34"/>
    </row>
    <row r="4785" spans="6:7" ht="16.5">
      <c r="F4785" s="18"/>
      <c r="G4785" s="34"/>
    </row>
    <row r="4786" spans="6:7" ht="16.5">
      <c r="F4786" s="18"/>
      <c r="G4786" s="34"/>
    </row>
    <row r="4787" spans="6:7" ht="16.5">
      <c r="F4787" s="18"/>
      <c r="G4787" s="34"/>
    </row>
    <row r="4788" spans="6:7" ht="16.5">
      <c r="F4788" s="18"/>
      <c r="G4788" s="34"/>
    </row>
    <row r="4789" spans="6:7" ht="16.5">
      <c r="F4789" s="18"/>
      <c r="G4789" s="34"/>
    </row>
    <row r="4790" spans="6:7" ht="16.5">
      <c r="F4790" s="18"/>
      <c r="G4790" s="34"/>
    </row>
    <row r="4791" spans="6:7" ht="16.5">
      <c r="F4791" s="18"/>
      <c r="G4791" s="34"/>
    </row>
    <row r="4792" spans="6:7" ht="16.5">
      <c r="F4792" s="18"/>
      <c r="G4792" s="34"/>
    </row>
    <row r="4793" spans="6:7" ht="16.5">
      <c r="F4793" s="18"/>
      <c r="G4793" s="34"/>
    </row>
    <row r="4794" spans="6:7" ht="16.5">
      <c r="F4794" s="18"/>
      <c r="G4794" s="34"/>
    </row>
    <row r="4795" spans="6:7" ht="16.5">
      <c r="F4795" s="18"/>
      <c r="G4795" s="34"/>
    </row>
    <row r="4796" spans="6:7" ht="16.5">
      <c r="F4796" s="18"/>
      <c r="G4796" s="34"/>
    </row>
    <row r="4797" spans="6:7" ht="16.5">
      <c r="F4797" s="18"/>
      <c r="G4797" s="34"/>
    </row>
    <row r="4798" spans="6:7" ht="16.5">
      <c r="F4798" s="18"/>
      <c r="G4798" s="34"/>
    </row>
    <row r="4799" spans="6:7" ht="16.5">
      <c r="F4799" s="18"/>
      <c r="G4799" s="34"/>
    </row>
    <row r="4800" spans="6:7" ht="16.5">
      <c r="F4800" s="18"/>
      <c r="G4800" s="34"/>
    </row>
    <row r="4801" spans="6:7" ht="16.5">
      <c r="F4801" s="18"/>
      <c r="G4801" s="34"/>
    </row>
    <row r="4802" spans="6:7" ht="16.5">
      <c r="F4802" s="18"/>
      <c r="G4802" s="34"/>
    </row>
    <row r="4803" spans="6:7" ht="16.5">
      <c r="F4803" s="18"/>
      <c r="G4803" s="34"/>
    </row>
    <row r="4804" spans="6:7" ht="16.5">
      <c r="F4804" s="18"/>
      <c r="G4804" s="34"/>
    </row>
    <row r="4805" spans="6:7" ht="16.5">
      <c r="F4805" s="18"/>
      <c r="G4805" s="34"/>
    </row>
    <row r="4806" spans="6:7" ht="16.5">
      <c r="F4806" s="18"/>
      <c r="G4806" s="34"/>
    </row>
    <row r="4807" spans="6:7" ht="16.5">
      <c r="F4807" s="18"/>
      <c r="G4807" s="34"/>
    </row>
    <row r="4808" spans="6:7" ht="16.5">
      <c r="F4808" s="18"/>
      <c r="G4808" s="34"/>
    </row>
    <row r="4809" spans="6:7" ht="16.5">
      <c r="F4809" s="18"/>
      <c r="G4809" s="34"/>
    </row>
    <row r="4810" spans="6:7" ht="16.5">
      <c r="F4810" s="18"/>
      <c r="G4810" s="34"/>
    </row>
    <row r="4811" spans="6:7" ht="16.5">
      <c r="F4811" s="18"/>
      <c r="G4811" s="34"/>
    </row>
    <row r="4812" spans="6:7" ht="16.5">
      <c r="F4812" s="18"/>
      <c r="G4812" s="34"/>
    </row>
    <row r="4813" spans="6:7" ht="16.5">
      <c r="F4813" s="18"/>
      <c r="G4813" s="34"/>
    </row>
    <row r="4814" spans="6:7" ht="16.5">
      <c r="F4814" s="18"/>
      <c r="G4814" s="34"/>
    </row>
    <row r="4815" spans="6:7" ht="16.5">
      <c r="F4815" s="18"/>
      <c r="G4815" s="34"/>
    </row>
    <row r="4816" spans="6:7" ht="16.5">
      <c r="F4816" s="18"/>
      <c r="G4816" s="34"/>
    </row>
    <row r="4817" spans="6:7" ht="16.5">
      <c r="F4817" s="18"/>
      <c r="G4817" s="34"/>
    </row>
    <row r="4818" spans="6:7" ht="16.5">
      <c r="F4818" s="18"/>
      <c r="G4818" s="34"/>
    </row>
    <row r="4819" spans="6:7" ht="16.5">
      <c r="F4819" s="18"/>
      <c r="G4819" s="34"/>
    </row>
    <row r="4820" spans="6:7" ht="16.5">
      <c r="F4820" s="18"/>
      <c r="G4820" s="34"/>
    </row>
    <row r="4821" spans="6:7" ht="16.5">
      <c r="F4821" s="18"/>
      <c r="G4821" s="34"/>
    </row>
    <row r="4822" spans="6:7" ht="16.5">
      <c r="F4822" s="18"/>
      <c r="G4822" s="34"/>
    </row>
    <row r="4823" spans="6:7" ht="16.5">
      <c r="F4823" s="18"/>
      <c r="G4823" s="34"/>
    </row>
    <row r="4824" spans="6:7" ht="16.5">
      <c r="F4824" s="18"/>
      <c r="G4824" s="34"/>
    </row>
    <row r="4825" spans="6:7" ht="16.5">
      <c r="F4825" s="18"/>
      <c r="G4825" s="34"/>
    </row>
    <row r="4826" spans="6:7" ht="16.5">
      <c r="F4826" s="18"/>
      <c r="G4826" s="34"/>
    </row>
    <row r="4827" spans="6:7" ht="16.5">
      <c r="F4827" s="18"/>
      <c r="G4827" s="34"/>
    </row>
    <row r="4828" spans="6:7" ht="16.5">
      <c r="F4828" s="18"/>
      <c r="G4828" s="34"/>
    </row>
    <row r="4829" spans="6:7" ht="16.5">
      <c r="F4829" s="18"/>
      <c r="G4829" s="34"/>
    </row>
    <row r="4830" spans="6:7" ht="16.5">
      <c r="F4830" s="18"/>
      <c r="G4830" s="34"/>
    </row>
    <row r="4831" spans="6:7" ht="16.5">
      <c r="F4831" s="18"/>
      <c r="G4831" s="34"/>
    </row>
    <row r="4832" spans="6:7" ht="16.5">
      <c r="F4832" s="18"/>
      <c r="G4832" s="34"/>
    </row>
    <row r="4833" spans="6:7" ht="16.5">
      <c r="F4833" s="18"/>
      <c r="G4833" s="34"/>
    </row>
    <row r="4834" spans="6:7" ht="16.5">
      <c r="F4834" s="18"/>
      <c r="G4834" s="34"/>
    </row>
    <row r="4835" spans="6:7" ht="16.5">
      <c r="F4835" s="18"/>
      <c r="G4835" s="34"/>
    </row>
    <row r="4836" spans="6:7" ht="16.5">
      <c r="F4836" s="18"/>
      <c r="G4836" s="34"/>
    </row>
    <row r="4837" spans="6:7" ht="16.5">
      <c r="F4837" s="18"/>
      <c r="G4837" s="34"/>
    </row>
    <row r="4838" spans="6:7" ht="16.5">
      <c r="F4838" s="18"/>
      <c r="G4838" s="34"/>
    </row>
    <row r="4839" spans="6:7" ht="16.5">
      <c r="F4839" s="18"/>
      <c r="G4839" s="34"/>
    </row>
    <row r="4840" spans="6:7" ht="16.5">
      <c r="F4840" s="18"/>
      <c r="G4840" s="34"/>
    </row>
    <row r="4841" spans="6:7" ht="16.5">
      <c r="F4841" s="18"/>
      <c r="G4841" s="34"/>
    </row>
    <row r="4842" spans="6:7" ht="16.5">
      <c r="F4842" s="18"/>
      <c r="G4842" s="34"/>
    </row>
    <row r="4843" spans="6:7" ht="16.5">
      <c r="F4843" s="18"/>
      <c r="G4843" s="34"/>
    </row>
    <row r="4844" spans="6:7" ht="16.5">
      <c r="F4844" s="18"/>
      <c r="G4844" s="34"/>
    </row>
    <row r="4845" spans="6:7" ht="16.5">
      <c r="F4845" s="18"/>
      <c r="G4845" s="34"/>
    </row>
    <row r="4846" spans="6:7" ht="16.5">
      <c r="F4846" s="18"/>
      <c r="G4846" s="34"/>
    </row>
    <row r="4847" spans="6:7" ht="16.5">
      <c r="F4847" s="18"/>
      <c r="G4847" s="34"/>
    </row>
    <row r="4848" spans="6:7" ht="16.5">
      <c r="F4848" s="18"/>
      <c r="G4848" s="34"/>
    </row>
    <row r="4849" spans="6:7" ht="16.5">
      <c r="F4849" s="18"/>
      <c r="G4849" s="34"/>
    </row>
    <row r="4850" spans="6:7" ht="16.5">
      <c r="F4850" s="18"/>
      <c r="G4850" s="34"/>
    </row>
    <row r="4851" spans="6:7" ht="16.5">
      <c r="F4851" s="18"/>
      <c r="G4851" s="34"/>
    </row>
    <row r="4852" spans="6:7" ht="16.5">
      <c r="F4852" s="18"/>
      <c r="G4852" s="34"/>
    </row>
    <row r="4853" spans="6:7" ht="16.5">
      <c r="F4853" s="18"/>
      <c r="G4853" s="34"/>
    </row>
    <row r="4854" spans="6:7" ht="16.5">
      <c r="F4854" s="18"/>
      <c r="G4854" s="34"/>
    </row>
    <row r="4855" spans="6:7" ht="16.5">
      <c r="F4855" s="18"/>
      <c r="G4855" s="34"/>
    </row>
    <row r="4856" spans="6:7" ht="16.5">
      <c r="F4856" s="18"/>
      <c r="G4856" s="34"/>
    </row>
    <row r="4857" spans="6:7" ht="16.5">
      <c r="F4857" s="18"/>
      <c r="G4857" s="34"/>
    </row>
    <row r="4858" spans="6:7" ht="16.5">
      <c r="F4858" s="18"/>
      <c r="G4858" s="34"/>
    </row>
    <row r="4859" spans="6:7" ht="16.5">
      <c r="F4859" s="18"/>
      <c r="G4859" s="34"/>
    </row>
    <row r="4860" spans="6:7" ht="16.5">
      <c r="F4860" s="18"/>
      <c r="G4860" s="34"/>
    </row>
    <row r="4861" spans="6:7" ht="16.5">
      <c r="F4861" s="18"/>
      <c r="G4861" s="34"/>
    </row>
    <row r="4862" spans="6:7" ht="16.5">
      <c r="F4862" s="18"/>
      <c r="G4862" s="34"/>
    </row>
    <row r="4863" spans="6:7" ht="16.5">
      <c r="F4863" s="18"/>
      <c r="G4863" s="34"/>
    </row>
    <row r="4864" spans="6:7" ht="16.5">
      <c r="F4864" s="18"/>
      <c r="G4864" s="34"/>
    </row>
    <row r="4865" spans="6:7" ht="16.5">
      <c r="F4865" s="18"/>
      <c r="G4865" s="34"/>
    </row>
    <row r="4866" spans="6:7" ht="16.5">
      <c r="F4866" s="18"/>
      <c r="G4866" s="34"/>
    </row>
    <row r="4867" spans="6:7" ht="16.5">
      <c r="F4867" s="18"/>
      <c r="G4867" s="34"/>
    </row>
    <row r="4868" spans="6:7" ht="16.5">
      <c r="F4868" s="18"/>
      <c r="G4868" s="34"/>
    </row>
    <row r="4869" spans="6:7" ht="16.5">
      <c r="F4869" s="18"/>
      <c r="G4869" s="34"/>
    </row>
    <row r="4870" spans="6:7" ht="16.5">
      <c r="F4870" s="18"/>
      <c r="G4870" s="34"/>
    </row>
    <row r="4871" spans="6:7" ht="16.5">
      <c r="F4871" s="18"/>
      <c r="G4871" s="34"/>
    </row>
    <row r="4872" spans="6:7" ht="16.5">
      <c r="F4872" s="18"/>
      <c r="G4872" s="34"/>
    </row>
    <row r="4873" spans="6:7" ht="16.5">
      <c r="F4873" s="18"/>
      <c r="G4873" s="34"/>
    </row>
    <row r="4874" spans="6:7" ht="16.5">
      <c r="F4874" s="18"/>
      <c r="G4874" s="34"/>
    </row>
    <row r="4875" spans="6:7" ht="16.5">
      <c r="F4875" s="18"/>
      <c r="G4875" s="34"/>
    </row>
    <row r="4876" spans="6:7" ht="16.5">
      <c r="F4876" s="18"/>
      <c r="G4876" s="34"/>
    </row>
    <row r="4877" spans="6:7" ht="16.5">
      <c r="F4877" s="18"/>
      <c r="G4877" s="34"/>
    </row>
    <row r="4878" spans="6:7" ht="16.5">
      <c r="F4878" s="18"/>
      <c r="G4878" s="34"/>
    </row>
    <row r="4879" spans="6:7" ht="16.5">
      <c r="F4879" s="18"/>
      <c r="G4879" s="34"/>
    </row>
    <row r="4880" spans="6:7" ht="16.5">
      <c r="F4880" s="18"/>
      <c r="G4880" s="34"/>
    </row>
    <row r="4881" spans="6:7" ht="16.5">
      <c r="F4881" s="18"/>
      <c r="G4881" s="34"/>
    </row>
    <row r="4882" spans="6:7" ht="16.5">
      <c r="F4882" s="18"/>
      <c r="G4882" s="34"/>
    </row>
    <row r="4883" spans="6:7" ht="16.5">
      <c r="F4883" s="18"/>
      <c r="G4883" s="34"/>
    </row>
    <row r="4884" spans="6:7" ht="16.5">
      <c r="F4884" s="18"/>
      <c r="G4884" s="34"/>
    </row>
    <row r="4885" spans="6:7" ht="16.5">
      <c r="F4885" s="18"/>
      <c r="G4885" s="34"/>
    </row>
    <row r="4886" spans="6:7" ht="16.5">
      <c r="F4886" s="18"/>
      <c r="G4886" s="34"/>
    </row>
    <row r="4887" spans="6:7" ht="16.5">
      <c r="F4887" s="18"/>
      <c r="G4887" s="34"/>
    </row>
    <row r="4888" spans="6:7" ht="16.5">
      <c r="F4888" s="18"/>
      <c r="G4888" s="34"/>
    </row>
    <row r="4889" spans="6:7" ht="16.5">
      <c r="F4889" s="18"/>
      <c r="G4889" s="34"/>
    </row>
    <row r="4890" spans="6:7" ht="16.5">
      <c r="F4890" s="18"/>
      <c r="G4890" s="34"/>
    </row>
    <row r="4891" spans="6:7" ht="16.5">
      <c r="F4891" s="18"/>
      <c r="G4891" s="34"/>
    </row>
    <row r="4892" spans="6:7" ht="16.5">
      <c r="F4892" s="18"/>
      <c r="G4892" s="34"/>
    </row>
    <row r="4893" spans="6:7" ht="16.5">
      <c r="F4893" s="18"/>
      <c r="G4893" s="34"/>
    </row>
    <row r="4894" spans="6:7" ht="16.5">
      <c r="F4894" s="18"/>
      <c r="G4894" s="34"/>
    </row>
    <row r="4895" spans="6:7" ht="16.5">
      <c r="F4895" s="18"/>
      <c r="G4895" s="34"/>
    </row>
    <row r="4896" spans="6:7" ht="16.5">
      <c r="F4896" s="18"/>
      <c r="G4896" s="34"/>
    </row>
    <row r="4897" spans="6:7" ht="16.5">
      <c r="F4897" s="18"/>
      <c r="G4897" s="34"/>
    </row>
    <row r="4898" spans="6:7" ht="16.5">
      <c r="F4898" s="18"/>
      <c r="G4898" s="34"/>
    </row>
    <row r="4899" spans="6:7" ht="16.5">
      <c r="F4899" s="18"/>
      <c r="G4899" s="34"/>
    </row>
    <row r="4900" spans="6:7" ht="16.5">
      <c r="F4900" s="18"/>
      <c r="G4900" s="34"/>
    </row>
    <row r="4901" spans="6:7" ht="16.5">
      <c r="F4901" s="18"/>
      <c r="G4901" s="34"/>
    </row>
    <row r="4902" spans="6:7" ht="16.5">
      <c r="F4902" s="18"/>
      <c r="G4902" s="34"/>
    </row>
    <row r="4903" spans="6:7" ht="16.5">
      <c r="F4903" s="18"/>
      <c r="G4903" s="34"/>
    </row>
    <row r="4904" spans="6:7" ht="16.5">
      <c r="F4904" s="18"/>
      <c r="G4904" s="34"/>
    </row>
    <row r="4905" spans="6:7" ht="16.5">
      <c r="F4905" s="18"/>
      <c r="G4905" s="34"/>
    </row>
    <row r="4906" spans="6:7" ht="16.5">
      <c r="F4906" s="18"/>
      <c r="G4906" s="34"/>
    </row>
    <row r="4907" spans="6:7" ht="16.5">
      <c r="F4907" s="18"/>
      <c r="G4907" s="34"/>
    </row>
    <row r="4908" spans="6:7" ht="16.5">
      <c r="F4908" s="18"/>
      <c r="G4908" s="34"/>
    </row>
    <row r="4909" spans="6:7" ht="16.5">
      <c r="F4909" s="18"/>
      <c r="G4909" s="34"/>
    </row>
    <row r="4910" spans="6:7" ht="16.5">
      <c r="F4910" s="18"/>
      <c r="G4910" s="34"/>
    </row>
    <row r="4911" spans="6:7" ht="16.5">
      <c r="F4911" s="18"/>
      <c r="G4911" s="34"/>
    </row>
    <row r="4912" spans="6:7" ht="16.5">
      <c r="F4912" s="18"/>
      <c r="G4912" s="34"/>
    </row>
    <row r="4913" spans="6:7" ht="16.5">
      <c r="F4913" s="18"/>
      <c r="G4913" s="34"/>
    </row>
    <row r="4914" spans="6:7" ht="16.5">
      <c r="F4914" s="18"/>
      <c r="G4914" s="34"/>
    </row>
    <row r="4915" spans="6:7" ht="16.5">
      <c r="F4915" s="18"/>
      <c r="G4915" s="34"/>
    </row>
    <row r="4916" spans="6:7" ht="16.5">
      <c r="F4916" s="18"/>
      <c r="G4916" s="34"/>
    </row>
    <row r="4917" spans="6:7" ht="16.5">
      <c r="F4917" s="18"/>
      <c r="G4917" s="34"/>
    </row>
    <row r="4918" spans="6:7" ht="16.5">
      <c r="F4918" s="18"/>
      <c r="G4918" s="34"/>
    </row>
    <row r="4919" spans="6:7" ht="16.5">
      <c r="F4919" s="18"/>
      <c r="G4919" s="34"/>
    </row>
    <row r="4920" spans="6:7" ht="16.5">
      <c r="F4920" s="18"/>
      <c r="G4920" s="34"/>
    </row>
    <row r="4921" spans="6:7" ht="16.5">
      <c r="F4921" s="18"/>
      <c r="G4921" s="34"/>
    </row>
    <row r="4922" spans="6:7" ht="16.5">
      <c r="F4922" s="18"/>
      <c r="G4922" s="34"/>
    </row>
    <row r="4923" spans="6:7" ht="16.5">
      <c r="F4923" s="18"/>
      <c r="G4923" s="34"/>
    </row>
    <row r="4924" spans="6:7" ht="16.5">
      <c r="F4924" s="18"/>
      <c r="G4924" s="34"/>
    </row>
    <row r="4925" spans="6:7" ht="16.5">
      <c r="F4925" s="18"/>
      <c r="G4925" s="34"/>
    </row>
    <row r="4926" spans="6:7" ht="16.5">
      <c r="F4926" s="18"/>
      <c r="G4926" s="34"/>
    </row>
    <row r="4927" spans="6:7" ht="16.5">
      <c r="F4927" s="18"/>
      <c r="G4927" s="34"/>
    </row>
    <row r="4928" spans="6:7" ht="16.5">
      <c r="F4928" s="18"/>
      <c r="G4928" s="34"/>
    </row>
    <row r="4929" spans="6:7" ht="16.5">
      <c r="F4929" s="18"/>
      <c r="G4929" s="34"/>
    </row>
    <row r="4930" spans="6:7" ht="16.5">
      <c r="F4930" s="18"/>
      <c r="G4930" s="34"/>
    </row>
    <row r="4931" spans="6:7" ht="16.5">
      <c r="F4931" s="18"/>
      <c r="G4931" s="34"/>
    </row>
    <row r="4932" spans="6:7" ht="16.5">
      <c r="F4932" s="18"/>
      <c r="G4932" s="34"/>
    </row>
    <row r="4933" spans="6:7" ht="16.5">
      <c r="F4933" s="18"/>
      <c r="G4933" s="34"/>
    </row>
    <row r="4934" spans="6:7" ht="16.5">
      <c r="F4934" s="18"/>
      <c r="G4934" s="34"/>
    </row>
    <row r="4935" spans="6:7" ht="16.5">
      <c r="F4935" s="18"/>
      <c r="G4935" s="34"/>
    </row>
    <row r="4936" spans="6:7" ht="16.5">
      <c r="F4936" s="18"/>
      <c r="G4936" s="34"/>
    </row>
    <row r="4937" spans="6:7" ht="16.5">
      <c r="F4937" s="18"/>
      <c r="G4937" s="34"/>
    </row>
    <row r="4938" spans="6:7" ht="16.5">
      <c r="F4938" s="18"/>
      <c r="G4938" s="34"/>
    </row>
    <row r="4939" spans="6:7" ht="16.5">
      <c r="F4939" s="18"/>
      <c r="G4939" s="34"/>
    </row>
    <row r="4940" spans="6:7" ht="16.5">
      <c r="F4940" s="18"/>
      <c r="G4940" s="34"/>
    </row>
    <row r="4941" spans="6:7" ht="16.5">
      <c r="F4941" s="18"/>
      <c r="G4941" s="34"/>
    </row>
    <row r="4942" spans="6:7" ht="16.5">
      <c r="F4942" s="18"/>
      <c r="G4942" s="34"/>
    </row>
    <row r="4943" spans="6:7" ht="16.5">
      <c r="F4943" s="18"/>
      <c r="G4943" s="34"/>
    </row>
    <row r="4944" spans="6:7" ht="16.5">
      <c r="F4944" s="18"/>
      <c r="G4944" s="34"/>
    </row>
    <row r="4945" spans="6:7" ht="16.5">
      <c r="F4945" s="18"/>
      <c r="G4945" s="34"/>
    </row>
    <row r="4946" spans="6:7" ht="16.5">
      <c r="F4946" s="18"/>
      <c r="G4946" s="34"/>
    </row>
    <row r="4947" spans="6:7" ht="16.5">
      <c r="F4947" s="18"/>
      <c r="G4947" s="34"/>
    </row>
    <row r="4948" spans="6:7" ht="16.5">
      <c r="F4948" s="18"/>
      <c r="G4948" s="34"/>
    </row>
    <row r="4949" spans="6:7" ht="16.5">
      <c r="F4949" s="18"/>
      <c r="G4949" s="34"/>
    </row>
    <row r="4950" spans="6:7" ht="16.5">
      <c r="F4950" s="18"/>
      <c r="G4950" s="34"/>
    </row>
    <row r="4951" spans="6:7" ht="16.5">
      <c r="F4951" s="18"/>
      <c r="G4951" s="34"/>
    </row>
    <row r="4952" spans="6:7" ht="16.5">
      <c r="F4952" s="18"/>
      <c r="G4952" s="34"/>
    </row>
    <row r="4953" spans="6:7" ht="16.5">
      <c r="F4953" s="18"/>
      <c r="G4953" s="34"/>
    </row>
    <row r="4954" spans="6:7" ht="16.5">
      <c r="F4954" s="18"/>
      <c r="G4954" s="34"/>
    </row>
    <row r="4955" spans="6:7" ht="16.5">
      <c r="F4955" s="18"/>
      <c r="G4955" s="34"/>
    </row>
    <row r="4956" spans="6:7" ht="16.5">
      <c r="F4956" s="18"/>
      <c r="G4956" s="34"/>
    </row>
    <row r="4957" spans="6:7" ht="16.5">
      <c r="F4957" s="18"/>
      <c r="G4957" s="34"/>
    </row>
    <row r="4958" spans="6:7" ht="16.5">
      <c r="F4958" s="18"/>
      <c r="G4958" s="34"/>
    </row>
    <row r="4959" spans="6:7" ht="16.5">
      <c r="F4959" s="18"/>
      <c r="G4959" s="34"/>
    </row>
    <row r="4960" spans="6:7" ht="16.5">
      <c r="F4960" s="18"/>
      <c r="G4960" s="34"/>
    </row>
    <row r="4961" spans="6:7" ht="16.5">
      <c r="F4961" s="18"/>
      <c r="G4961" s="34"/>
    </row>
    <row r="4962" spans="6:7" ht="16.5">
      <c r="F4962" s="18"/>
      <c r="G4962" s="34"/>
    </row>
    <row r="4963" spans="6:7" ht="16.5">
      <c r="F4963" s="18"/>
      <c r="G4963" s="34"/>
    </row>
    <row r="4964" spans="6:7" ht="16.5">
      <c r="F4964" s="18"/>
      <c r="G4964" s="34"/>
    </row>
    <row r="4965" spans="6:7" ht="16.5">
      <c r="F4965" s="18"/>
      <c r="G4965" s="34"/>
    </row>
    <row r="4966" spans="6:7" ht="16.5">
      <c r="F4966" s="18"/>
      <c r="G4966" s="34"/>
    </row>
    <row r="4967" spans="6:7" ht="16.5">
      <c r="F4967" s="18"/>
      <c r="G4967" s="34"/>
    </row>
    <row r="4968" spans="6:7" ht="16.5">
      <c r="F4968" s="18"/>
      <c r="G4968" s="34"/>
    </row>
    <row r="4969" spans="6:7" ht="16.5">
      <c r="F4969" s="18"/>
      <c r="G4969" s="34"/>
    </row>
    <row r="4970" spans="6:7" ht="16.5">
      <c r="F4970" s="18"/>
      <c r="G4970" s="34"/>
    </row>
    <row r="4971" spans="6:7" ht="16.5">
      <c r="F4971" s="18"/>
      <c r="G4971" s="34"/>
    </row>
    <row r="4972" spans="6:7" ht="16.5">
      <c r="F4972" s="18"/>
      <c r="G4972" s="34"/>
    </row>
    <row r="4973" spans="6:7" ht="16.5">
      <c r="F4973" s="18"/>
      <c r="G4973" s="34"/>
    </row>
    <row r="4974" spans="6:7" ht="16.5">
      <c r="F4974" s="18"/>
      <c r="G4974" s="34"/>
    </row>
    <row r="4975" spans="6:7" ht="16.5">
      <c r="F4975" s="18"/>
      <c r="G4975" s="34"/>
    </row>
    <row r="4976" spans="6:7" ht="16.5">
      <c r="F4976" s="18"/>
      <c r="G4976" s="34"/>
    </row>
    <row r="4977" spans="6:7" ht="16.5">
      <c r="F4977" s="18"/>
      <c r="G4977" s="34"/>
    </row>
    <row r="4978" spans="6:7" ht="16.5">
      <c r="F4978" s="18"/>
      <c r="G4978" s="34"/>
    </row>
    <row r="4979" spans="6:7" ht="16.5">
      <c r="F4979" s="18"/>
      <c r="G4979" s="34"/>
    </row>
    <row r="4980" spans="6:7" ht="16.5">
      <c r="F4980" s="18"/>
      <c r="G4980" s="34"/>
    </row>
    <row r="4981" spans="6:7" ht="16.5">
      <c r="F4981" s="18"/>
      <c r="G4981" s="34"/>
    </row>
    <row r="4982" spans="6:7" ht="16.5">
      <c r="F4982" s="18"/>
      <c r="G4982" s="34"/>
    </row>
    <row r="4983" spans="6:7" ht="16.5">
      <c r="F4983" s="18"/>
      <c r="G4983" s="34"/>
    </row>
    <row r="4984" spans="6:7" ht="16.5">
      <c r="F4984" s="18"/>
      <c r="G4984" s="34"/>
    </row>
    <row r="4985" spans="6:7" ht="16.5">
      <c r="F4985" s="18"/>
      <c r="G4985" s="34"/>
    </row>
    <row r="4986" spans="6:7" ht="16.5">
      <c r="F4986" s="18"/>
      <c r="G4986" s="34"/>
    </row>
    <row r="4987" spans="6:7" ht="16.5">
      <c r="F4987" s="18"/>
      <c r="G4987" s="34"/>
    </row>
    <row r="4988" spans="6:7" ht="16.5">
      <c r="F4988" s="18"/>
      <c r="G4988" s="34"/>
    </row>
    <row r="4989" spans="6:7" ht="16.5">
      <c r="F4989" s="18"/>
      <c r="G4989" s="34"/>
    </row>
    <row r="4990" spans="6:7" ht="16.5">
      <c r="F4990" s="18"/>
      <c r="G4990" s="34"/>
    </row>
    <row r="4991" spans="6:7" ht="16.5">
      <c r="F4991" s="18"/>
      <c r="G4991" s="34"/>
    </row>
    <row r="4992" spans="6:7" ht="16.5">
      <c r="F4992" s="18"/>
      <c r="G4992" s="34"/>
    </row>
    <row r="4993" spans="6:7" ht="16.5">
      <c r="F4993" s="18"/>
      <c r="G4993" s="34"/>
    </row>
    <row r="4994" spans="6:7" ht="16.5">
      <c r="F4994" s="18"/>
      <c r="G4994" s="34"/>
    </row>
    <row r="4995" spans="6:7" ht="16.5">
      <c r="F4995" s="18"/>
      <c r="G4995" s="34"/>
    </row>
    <row r="4996" spans="6:7" ht="16.5">
      <c r="F4996" s="18"/>
      <c r="G4996" s="34"/>
    </row>
    <row r="4997" spans="6:7" ht="16.5">
      <c r="F4997" s="18"/>
      <c r="G4997" s="34"/>
    </row>
    <row r="4998" spans="6:7" ht="16.5">
      <c r="F4998" s="18"/>
      <c r="G4998" s="34"/>
    </row>
    <row r="4999" spans="6:7" ht="16.5">
      <c r="F4999" s="18"/>
      <c r="G4999" s="34"/>
    </row>
    <row r="5000" spans="6:7" ht="16.5">
      <c r="F5000" s="18"/>
      <c r="G5000" s="34"/>
    </row>
    <row r="5001" spans="6:7" ht="16.5">
      <c r="F5001" s="18"/>
      <c r="G5001" s="34"/>
    </row>
    <row r="5002" spans="6:7" ht="16.5">
      <c r="F5002" s="18"/>
      <c r="G5002" s="34"/>
    </row>
    <row r="5003" spans="6:7" ht="16.5">
      <c r="F5003" s="18"/>
      <c r="G5003" s="34"/>
    </row>
    <row r="5004" spans="6:7" ht="16.5">
      <c r="F5004" s="18"/>
      <c r="G5004" s="34"/>
    </row>
    <row r="5005" spans="6:7" ht="16.5">
      <c r="F5005" s="18"/>
      <c r="G5005" s="34"/>
    </row>
    <row r="5006" spans="6:7" ht="16.5">
      <c r="F5006" s="18"/>
      <c r="G5006" s="34"/>
    </row>
    <row r="5007" spans="6:7" ht="16.5">
      <c r="F5007" s="18"/>
      <c r="G5007" s="34"/>
    </row>
    <row r="5008" spans="6:7" ht="16.5">
      <c r="F5008" s="18"/>
      <c r="G5008" s="34"/>
    </row>
    <row r="5009" spans="6:7" ht="16.5">
      <c r="F5009" s="18"/>
      <c r="G5009" s="34"/>
    </row>
    <row r="5010" spans="6:7" ht="16.5">
      <c r="F5010" s="18"/>
      <c r="G5010" s="34"/>
    </row>
    <row r="5011" spans="6:7" ht="16.5">
      <c r="F5011" s="18"/>
      <c r="G5011" s="34"/>
    </row>
    <row r="5012" spans="6:7" ht="16.5">
      <c r="F5012" s="18"/>
      <c r="G5012" s="34"/>
    </row>
    <row r="5013" spans="6:7" ht="16.5">
      <c r="F5013" s="18"/>
      <c r="G5013" s="34"/>
    </row>
    <row r="5014" spans="6:7" ht="16.5">
      <c r="F5014" s="18"/>
      <c r="G5014" s="34"/>
    </row>
    <row r="5015" spans="6:7" ht="16.5">
      <c r="F5015" s="18"/>
      <c r="G5015" s="34"/>
    </row>
    <row r="5016" spans="6:7" ht="16.5">
      <c r="F5016" s="18"/>
      <c r="G5016" s="34"/>
    </row>
    <row r="5017" spans="6:7" ht="16.5">
      <c r="F5017" s="18"/>
      <c r="G5017" s="34"/>
    </row>
    <row r="5018" spans="6:7" ht="16.5">
      <c r="F5018" s="18"/>
      <c r="G5018" s="34"/>
    </row>
    <row r="5019" spans="6:7" ht="16.5">
      <c r="F5019" s="18"/>
      <c r="G5019" s="34"/>
    </row>
    <row r="5020" spans="6:7" ht="16.5">
      <c r="F5020" s="18"/>
      <c r="G5020" s="34"/>
    </row>
    <row r="5021" spans="6:7" ht="16.5">
      <c r="F5021" s="18"/>
      <c r="G5021" s="34"/>
    </row>
    <row r="5022" spans="6:7" ht="16.5">
      <c r="F5022" s="18"/>
      <c r="G5022" s="34"/>
    </row>
    <row r="5023" spans="6:7" ht="16.5">
      <c r="F5023" s="18"/>
      <c r="G5023" s="34"/>
    </row>
    <row r="5024" spans="6:7" ht="16.5">
      <c r="F5024" s="18"/>
      <c r="G5024" s="34"/>
    </row>
    <row r="5025" spans="6:7" ht="16.5">
      <c r="F5025" s="18"/>
      <c r="G5025" s="34"/>
    </row>
    <row r="5026" spans="6:7" ht="16.5">
      <c r="F5026" s="18"/>
      <c r="G5026" s="34"/>
    </row>
    <row r="5027" spans="6:7" ht="16.5">
      <c r="F5027" s="18"/>
      <c r="G5027" s="34"/>
    </row>
    <row r="5028" spans="6:7" ht="16.5">
      <c r="F5028" s="18"/>
      <c r="G5028" s="34"/>
    </row>
    <row r="5029" spans="6:7" ht="16.5">
      <c r="F5029" s="18"/>
      <c r="G5029" s="34"/>
    </row>
    <row r="5030" spans="6:7" ht="16.5">
      <c r="F5030" s="18"/>
      <c r="G5030" s="34"/>
    </row>
    <row r="5031" spans="6:7" ht="16.5">
      <c r="F5031" s="18"/>
      <c r="G5031" s="34"/>
    </row>
    <row r="5032" spans="6:7" ht="16.5">
      <c r="F5032" s="18"/>
      <c r="G5032" s="34"/>
    </row>
    <row r="5033" spans="6:7" ht="16.5">
      <c r="F5033" s="18"/>
      <c r="G5033" s="34"/>
    </row>
    <row r="5034" spans="6:7" ht="16.5">
      <c r="F5034" s="18"/>
      <c r="G5034" s="34"/>
    </row>
    <row r="5035" spans="6:7" ht="16.5">
      <c r="F5035" s="18"/>
      <c r="G5035" s="34"/>
    </row>
    <row r="5036" spans="6:7" ht="16.5">
      <c r="F5036" s="18"/>
      <c r="G5036" s="34"/>
    </row>
    <row r="5037" spans="6:7" ht="16.5">
      <c r="F5037" s="18"/>
      <c r="G5037" s="34"/>
    </row>
    <row r="5038" spans="6:7" ht="16.5">
      <c r="F5038" s="18"/>
      <c r="G5038" s="34"/>
    </row>
    <row r="5039" spans="6:7" ht="16.5">
      <c r="F5039" s="18"/>
      <c r="G5039" s="34"/>
    </row>
    <row r="5040" spans="6:7" ht="16.5">
      <c r="F5040" s="18"/>
      <c r="G5040" s="34"/>
    </row>
    <row r="5041" spans="6:7" ht="16.5">
      <c r="F5041" s="18"/>
      <c r="G5041" s="34"/>
    </row>
    <row r="5042" spans="6:7" ht="16.5">
      <c r="F5042" s="18"/>
      <c r="G5042" s="34"/>
    </row>
    <row r="5043" spans="6:7" ht="16.5">
      <c r="F5043" s="18"/>
      <c r="G5043" s="34"/>
    </row>
    <row r="5044" spans="6:7" ht="16.5">
      <c r="F5044" s="18"/>
      <c r="G5044" s="34"/>
    </row>
    <row r="5045" spans="6:7" ht="16.5">
      <c r="F5045" s="18"/>
      <c r="G5045" s="34"/>
    </row>
    <row r="5046" spans="6:7" ht="16.5">
      <c r="F5046" s="18"/>
      <c r="G5046" s="34"/>
    </row>
    <row r="5047" spans="6:7" ht="16.5">
      <c r="F5047" s="18"/>
      <c r="G5047" s="34"/>
    </row>
    <row r="5048" spans="6:7" ht="16.5">
      <c r="F5048" s="18"/>
      <c r="G5048" s="34"/>
    </row>
    <row r="5049" spans="6:7" ht="16.5">
      <c r="F5049" s="18"/>
      <c r="G5049" s="34"/>
    </row>
    <row r="5050" spans="6:7" ht="16.5">
      <c r="F5050" s="18"/>
      <c r="G5050" s="34"/>
    </row>
    <row r="5051" spans="6:7" ht="16.5">
      <c r="F5051" s="18"/>
      <c r="G5051" s="34"/>
    </row>
    <row r="5052" spans="6:7" ht="16.5">
      <c r="F5052" s="18"/>
      <c r="G5052" s="34"/>
    </row>
    <row r="5053" spans="6:7" ht="16.5">
      <c r="F5053" s="18"/>
      <c r="G5053" s="34"/>
    </row>
    <row r="5054" spans="6:7" ht="16.5">
      <c r="F5054" s="18"/>
      <c r="G5054" s="34"/>
    </row>
    <row r="5055" spans="6:7" ht="16.5">
      <c r="F5055" s="18"/>
      <c r="G5055" s="34"/>
    </row>
    <row r="5056" spans="6:7" ht="16.5">
      <c r="F5056" s="18"/>
      <c r="G5056" s="34"/>
    </row>
    <row r="5057" spans="6:7" ht="16.5">
      <c r="F5057" s="18"/>
      <c r="G5057" s="34"/>
    </row>
    <row r="5058" spans="6:7" ht="16.5">
      <c r="F5058" s="18"/>
      <c r="G5058" s="34"/>
    </row>
    <row r="5059" spans="6:7" ht="16.5">
      <c r="F5059" s="18"/>
      <c r="G5059" s="34"/>
    </row>
    <row r="5060" spans="6:7" ht="16.5">
      <c r="F5060" s="18"/>
      <c r="G5060" s="34"/>
    </row>
    <row r="5061" spans="6:7" ht="16.5">
      <c r="F5061" s="18"/>
      <c r="G5061" s="34"/>
    </row>
    <row r="5062" spans="6:7" ht="16.5">
      <c r="F5062" s="18"/>
      <c r="G5062" s="34"/>
    </row>
    <row r="5063" spans="6:7" ht="16.5">
      <c r="F5063" s="18"/>
      <c r="G5063" s="34"/>
    </row>
    <row r="5064" spans="6:7" ht="16.5">
      <c r="F5064" s="18"/>
      <c r="G5064" s="34"/>
    </row>
    <row r="5065" spans="6:7" ht="16.5">
      <c r="F5065" s="18"/>
      <c r="G5065" s="34"/>
    </row>
    <row r="5066" spans="6:7" ht="16.5">
      <c r="F5066" s="18"/>
      <c r="G5066" s="34"/>
    </row>
    <row r="5067" spans="6:7" ht="16.5">
      <c r="F5067" s="18"/>
      <c r="G5067" s="34"/>
    </row>
    <row r="5068" spans="6:7" ht="16.5">
      <c r="F5068" s="18"/>
      <c r="G5068" s="34"/>
    </row>
    <row r="5069" spans="6:7" ht="16.5">
      <c r="F5069" s="18"/>
      <c r="G5069" s="34"/>
    </row>
    <row r="5070" spans="6:7" ht="16.5">
      <c r="F5070" s="18"/>
      <c r="G5070" s="34"/>
    </row>
    <row r="5071" spans="6:7" ht="16.5">
      <c r="F5071" s="18"/>
      <c r="G5071" s="34"/>
    </row>
    <row r="5072" spans="6:7" ht="16.5">
      <c r="F5072" s="18"/>
      <c r="G5072" s="34"/>
    </row>
    <row r="5073" spans="6:7" ht="16.5">
      <c r="F5073" s="18"/>
      <c r="G5073" s="34"/>
    </row>
    <row r="5074" spans="6:7" ht="16.5">
      <c r="F5074" s="18"/>
      <c r="G5074" s="34"/>
    </row>
    <row r="5075" spans="6:7" ht="16.5">
      <c r="F5075" s="18"/>
      <c r="G5075" s="34"/>
    </row>
    <row r="5076" spans="6:7" ht="16.5">
      <c r="F5076" s="18"/>
      <c r="G5076" s="34"/>
    </row>
    <row r="5077" spans="6:7" ht="16.5">
      <c r="F5077" s="18"/>
      <c r="G5077" s="34"/>
    </row>
    <row r="5078" spans="6:7" ht="16.5">
      <c r="F5078" s="18"/>
      <c r="G5078" s="34"/>
    </row>
    <row r="5079" spans="6:7" ht="16.5">
      <c r="F5079" s="18"/>
      <c r="G5079" s="34"/>
    </row>
    <row r="5080" spans="6:7" ht="16.5">
      <c r="F5080" s="18"/>
      <c r="G5080" s="34"/>
    </row>
    <row r="5081" spans="6:7" ht="16.5">
      <c r="F5081" s="18"/>
      <c r="G5081" s="34"/>
    </row>
    <row r="5082" spans="6:7" ht="16.5">
      <c r="F5082" s="18"/>
      <c r="G5082" s="34"/>
    </row>
    <row r="5083" spans="6:7" ht="16.5">
      <c r="F5083" s="18"/>
      <c r="G5083" s="34"/>
    </row>
    <row r="5084" spans="6:7" ht="16.5">
      <c r="F5084" s="18"/>
      <c r="G5084" s="34"/>
    </row>
    <row r="5085" spans="6:7" ht="16.5">
      <c r="F5085" s="18"/>
      <c r="G5085" s="34"/>
    </row>
    <row r="5086" spans="6:7" ht="16.5">
      <c r="F5086" s="18"/>
      <c r="G5086" s="34"/>
    </row>
    <row r="5087" spans="6:7" ht="16.5">
      <c r="F5087" s="18"/>
      <c r="G5087" s="34"/>
    </row>
    <row r="5088" spans="6:7" ht="16.5">
      <c r="F5088" s="18"/>
      <c r="G5088" s="34"/>
    </row>
    <row r="5089" spans="6:7" ht="16.5">
      <c r="F5089" s="18"/>
      <c r="G5089" s="34"/>
    </row>
    <row r="5090" spans="6:7" ht="16.5">
      <c r="F5090" s="18"/>
      <c r="G5090" s="34"/>
    </row>
    <row r="5091" spans="6:7" ht="16.5">
      <c r="F5091" s="18"/>
      <c r="G5091" s="34"/>
    </row>
    <row r="5092" spans="6:7" ht="16.5">
      <c r="F5092" s="18"/>
      <c r="G5092" s="34"/>
    </row>
    <row r="5093" spans="6:7" ht="16.5">
      <c r="F5093" s="18"/>
      <c r="G5093" s="34"/>
    </row>
    <row r="5094" spans="6:7" ht="16.5">
      <c r="F5094" s="18"/>
      <c r="G5094" s="34"/>
    </row>
    <row r="5095" spans="6:7" ht="16.5">
      <c r="F5095" s="18"/>
      <c r="G5095" s="34"/>
    </row>
    <row r="5096" spans="6:7" ht="16.5">
      <c r="F5096" s="18"/>
      <c r="G5096" s="34"/>
    </row>
    <row r="5097" spans="6:7" ht="16.5">
      <c r="F5097" s="18"/>
      <c r="G5097" s="34"/>
    </row>
    <row r="5098" spans="6:7" ht="16.5">
      <c r="F5098" s="18"/>
      <c r="G5098" s="34"/>
    </row>
    <row r="5099" spans="6:7" ht="16.5">
      <c r="F5099" s="18"/>
      <c r="G5099" s="34"/>
    </row>
    <row r="5100" spans="6:7" ht="16.5">
      <c r="F5100" s="18"/>
      <c r="G5100" s="34"/>
    </row>
    <row r="5101" spans="6:7" ht="16.5">
      <c r="F5101" s="18"/>
      <c r="G5101" s="34"/>
    </row>
    <row r="5102" spans="6:7" ht="16.5">
      <c r="F5102" s="18"/>
      <c r="G5102" s="34"/>
    </row>
    <row r="5103" spans="6:7" ht="16.5">
      <c r="F5103" s="18"/>
      <c r="G5103" s="34"/>
    </row>
    <row r="5104" spans="6:7" ht="16.5">
      <c r="F5104" s="18"/>
      <c r="G5104" s="34"/>
    </row>
    <row r="5105" spans="6:7" ht="16.5">
      <c r="F5105" s="18"/>
      <c r="G5105" s="34"/>
    </row>
    <row r="5106" spans="6:7" ht="16.5">
      <c r="F5106" s="18"/>
      <c r="G5106" s="34"/>
    </row>
    <row r="5107" spans="6:7" ht="16.5">
      <c r="F5107" s="18"/>
      <c r="G5107" s="34"/>
    </row>
    <row r="5108" spans="6:7" ht="16.5">
      <c r="F5108" s="18"/>
      <c r="G5108" s="34"/>
    </row>
    <row r="5109" spans="6:7" ht="16.5">
      <c r="F5109" s="18"/>
      <c r="G5109" s="34"/>
    </row>
    <row r="5110" spans="6:7" ht="16.5">
      <c r="F5110" s="18"/>
      <c r="G5110" s="34"/>
    </row>
    <row r="5111" spans="6:7" ht="16.5">
      <c r="F5111" s="18"/>
      <c r="G5111" s="34"/>
    </row>
    <row r="5112" spans="6:7" ht="16.5">
      <c r="F5112" s="18"/>
      <c r="G5112" s="34"/>
    </row>
    <row r="5113" spans="6:7" ht="16.5">
      <c r="F5113" s="18"/>
      <c r="G5113" s="34"/>
    </row>
    <row r="5114" spans="6:7" ht="16.5">
      <c r="F5114" s="18"/>
      <c r="G5114" s="34"/>
    </row>
    <row r="5115" spans="6:7" ht="16.5">
      <c r="F5115" s="18"/>
      <c r="G5115" s="34"/>
    </row>
    <row r="5116" spans="6:7" ht="16.5">
      <c r="F5116" s="18"/>
      <c r="G5116" s="34"/>
    </row>
    <row r="5117" spans="6:7" ht="16.5">
      <c r="F5117" s="18"/>
      <c r="G5117" s="34"/>
    </row>
    <row r="5118" spans="6:7" ht="16.5">
      <c r="F5118" s="18"/>
      <c r="G5118" s="34"/>
    </row>
    <row r="5119" spans="6:7" ht="16.5">
      <c r="F5119" s="18"/>
      <c r="G5119" s="34"/>
    </row>
    <row r="5120" spans="6:7" ht="16.5">
      <c r="F5120" s="18"/>
      <c r="G5120" s="34"/>
    </row>
    <row r="5121" spans="6:7" ht="16.5">
      <c r="F5121" s="18"/>
      <c r="G5121" s="34"/>
    </row>
    <row r="5122" spans="6:7" ht="16.5">
      <c r="F5122" s="18"/>
      <c r="G5122" s="34"/>
    </row>
    <row r="5123" spans="6:7" ht="16.5">
      <c r="F5123" s="18"/>
      <c r="G5123" s="34"/>
    </row>
    <row r="5124" spans="6:7" ht="16.5">
      <c r="F5124" s="18"/>
      <c r="G5124" s="34"/>
    </row>
    <row r="5125" spans="6:7" ht="16.5">
      <c r="F5125" s="18"/>
      <c r="G5125" s="34"/>
    </row>
    <row r="5126" spans="6:7" ht="16.5">
      <c r="F5126" s="18"/>
      <c r="G5126" s="34"/>
    </row>
    <row r="5127" spans="6:7" ht="16.5">
      <c r="F5127" s="18"/>
      <c r="G5127" s="34"/>
    </row>
    <row r="5128" spans="6:7" ht="16.5">
      <c r="F5128" s="18"/>
      <c r="G5128" s="34"/>
    </row>
    <row r="5129" spans="6:7" ht="16.5">
      <c r="F5129" s="18"/>
      <c r="G5129" s="34"/>
    </row>
    <row r="5130" spans="6:7" ht="16.5">
      <c r="F5130" s="18"/>
      <c r="G5130" s="34"/>
    </row>
    <row r="5131" spans="6:7" ht="16.5">
      <c r="F5131" s="18"/>
      <c r="G5131" s="34"/>
    </row>
    <row r="5132" spans="6:7" ht="16.5">
      <c r="F5132" s="18"/>
      <c r="G5132" s="34"/>
    </row>
    <row r="5133" spans="6:7" ht="16.5">
      <c r="F5133" s="18"/>
      <c r="G5133" s="34"/>
    </row>
    <row r="5134" spans="6:7" ht="16.5">
      <c r="F5134" s="18"/>
      <c r="G5134" s="34"/>
    </row>
    <row r="5135" spans="6:7" ht="16.5">
      <c r="F5135" s="18"/>
      <c r="G5135" s="34"/>
    </row>
    <row r="5136" spans="6:7" ht="16.5">
      <c r="F5136" s="18"/>
      <c r="G5136" s="34"/>
    </row>
    <row r="5137" spans="6:7" ht="16.5">
      <c r="F5137" s="18"/>
      <c r="G5137" s="34"/>
    </row>
    <row r="5138" spans="6:7" ht="16.5">
      <c r="F5138" s="18"/>
      <c r="G5138" s="34"/>
    </row>
    <row r="5139" spans="6:7" ht="16.5">
      <c r="F5139" s="18"/>
      <c r="G5139" s="34"/>
    </row>
    <row r="5140" spans="6:7" ht="16.5">
      <c r="F5140" s="18"/>
      <c r="G5140" s="34"/>
    </row>
    <row r="5141" spans="6:7" ht="16.5">
      <c r="F5141" s="18"/>
      <c r="G5141" s="34"/>
    </row>
    <row r="5142" spans="6:7" ht="16.5">
      <c r="F5142" s="18"/>
      <c r="G5142" s="34"/>
    </row>
    <row r="5143" spans="6:7" ht="16.5">
      <c r="F5143" s="18"/>
      <c r="G5143" s="34"/>
    </row>
    <row r="5144" spans="6:7" ht="16.5">
      <c r="F5144" s="18"/>
      <c r="G5144" s="34"/>
    </row>
    <row r="5145" spans="6:7" ht="16.5">
      <c r="F5145" s="18"/>
      <c r="G5145" s="34"/>
    </row>
    <row r="5146" spans="6:7" ht="16.5">
      <c r="F5146" s="18"/>
      <c r="G5146" s="34"/>
    </row>
    <row r="5147" spans="6:7" ht="16.5">
      <c r="F5147" s="18"/>
      <c r="G5147" s="34"/>
    </row>
    <row r="5148" spans="6:7" ht="16.5">
      <c r="F5148" s="18"/>
      <c r="G5148" s="34"/>
    </row>
    <row r="5149" spans="6:7" ht="16.5">
      <c r="F5149" s="18"/>
      <c r="G5149" s="34"/>
    </row>
    <row r="5150" spans="6:7" ht="16.5">
      <c r="F5150" s="18"/>
      <c r="G5150" s="34"/>
    </row>
    <row r="5151" spans="6:7" ht="16.5">
      <c r="F5151" s="18"/>
      <c r="G5151" s="34"/>
    </row>
    <row r="5152" spans="6:7" ht="16.5">
      <c r="F5152" s="18"/>
      <c r="G5152" s="34"/>
    </row>
    <row r="5153" spans="6:7" ht="16.5">
      <c r="F5153" s="18"/>
      <c r="G5153" s="34"/>
    </row>
    <row r="5154" spans="6:7" ht="16.5">
      <c r="F5154" s="18"/>
      <c r="G5154" s="34"/>
    </row>
    <row r="5155" spans="6:7" ht="16.5">
      <c r="F5155" s="18"/>
      <c r="G5155" s="34"/>
    </row>
    <row r="5156" spans="6:7" ht="16.5">
      <c r="F5156" s="18"/>
      <c r="G5156" s="34"/>
    </row>
    <row r="5157" spans="6:7" ht="16.5">
      <c r="F5157" s="18"/>
      <c r="G5157" s="34"/>
    </row>
    <row r="5158" spans="6:7" ht="16.5">
      <c r="F5158" s="18"/>
      <c r="G5158" s="34"/>
    </row>
    <row r="5159" spans="6:7" ht="16.5">
      <c r="F5159" s="18"/>
      <c r="G5159" s="34"/>
    </row>
    <row r="5160" spans="6:7" ht="16.5">
      <c r="F5160" s="18"/>
      <c r="G5160" s="34"/>
    </row>
    <row r="5161" spans="6:7" ht="16.5">
      <c r="F5161" s="18"/>
      <c r="G5161" s="34"/>
    </row>
    <row r="5162" spans="6:7" ht="16.5">
      <c r="F5162" s="18"/>
      <c r="G5162" s="34"/>
    </row>
    <row r="5163" spans="6:7" ht="16.5">
      <c r="F5163" s="18"/>
      <c r="G5163" s="34"/>
    </row>
    <row r="5164" spans="6:7" ht="16.5">
      <c r="F5164" s="18"/>
      <c r="G5164" s="34"/>
    </row>
    <row r="5165" spans="6:7" ht="16.5">
      <c r="F5165" s="18"/>
      <c r="G5165" s="34"/>
    </row>
    <row r="5166" spans="6:7" ht="16.5">
      <c r="F5166" s="18"/>
      <c r="G5166" s="34"/>
    </row>
    <row r="5167" spans="6:7" ht="16.5">
      <c r="F5167" s="18"/>
      <c r="G5167" s="34"/>
    </row>
    <row r="5168" spans="6:7" ht="16.5">
      <c r="F5168" s="18"/>
      <c r="G5168" s="34"/>
    </row>
    <row r="5169" spans="6:7" ht="16.5">
      <c r="F5169" s="18"/>
      <c r="G5169" s="34"/>
    </row>
    <row r="5170" spans="6:7" ht="16.5">
      <c r="F5170" s="18"/>
      <c r="G5170" s="34"/>
    </row>
    <row r="5171" spans="6:7" ht="16.5">
      <c r="F5171" s="18"/>
      <c r="G5171" s="34"/>
    </row>
    <row r="5172" spans="6:7" ht="16.5">
      <c r="F5172" s="18"/>
      <c r="G5172" s="34"/>
    </row>
    <row r="5173" spans="6:7" ht="16.5">
      <c r="F5173" s="18"/>
      <c r="G5173" s="34"/>
    </row>
    <row r="5174" spans="6:7" ht="16.5">
      <c r="F5174" s="18"/>
      <c r="G5174" s="34"/>
    </row>
    <row r="5175" spans="6:7" ht="16.5">
      <c r="F5175" s="18"/>
      <c r="G5175" s="34"/>
    </row>
    <row r="5176" spans="6:7" ht="16.5">
      <c r="F5176" s="18"/>
      <c r="G5176" s="34"/>
    </row>
    <row r="5177" spans="6:7" ht="16.5">
      <c r="F5177" s="18"/>
      <c r="G5177" s="34"/>
    </row>
    <row r="5178" spans="6:7" ht="16.5">
      <c r="F5178" s="18"/>
      <c r="G5178" s="34"/>
    </row>
    <row r="5179" spans="6:7" ht="16.5">
      <c r="F5179" s="18"/>
      <c r="G5179" s="34"/>
    </row>
    <row r="5180" spans="6:7" ht="16.5">
      <c r="F5180" s="18"/>
      <c r="G5180" s="34"/>
    </row>
    <row r="5181" spans="6:7" ht="16.5">
      <c r="F5181" s="18"/>
      <c r="G5181" s="34"/>
    </row>
    <row r="5182" spans="6:7" ht="16.5">
      <c r="F5182" s="18"/>
      <c r="G5182" s="34"/>
    </row>
    <row r="5183" spans="6:7" ht="16.5">
      <c r="F5183" s="18"/>
      <c r="G5183" s="34"/>
    </row>
    <row r="5184" spans="6:7" ht="16.5">
      <c r="F5184" s="18"/>
      <c r="G5184" s="34"/>
    </row>
    <row r="5185" spans="6:7" ht="16.5">
      <c r="F5185" s="18"/>
      <c r="G5185" s="34"/>
    </row>
    <row r="5186" spans="6:7" ht="16.5">
      <c r="F5186" s="18"/>
      <c r="G5186" s="34"/>
    </row>
    <row r="5187" spans="6:7" ht="16.5">
      <c r="F5187" s="18"/>
      <c r="G5187" s="34"/>
    </row>
    <row r="5188" spans="6:7" ht="16.5">
      <c r="F5188" s="18"/>
      <c r="G5188" s="34"/>
    </row>
    <row r="5189" spans="6:7" ht="16.5">
      <c r="F5189" s="18"/>
      <c r="G5189" s="34"/>
    </row>
    <row r="5190" spans="6:7" ht="16.5">
      <c r="F5190" s="18"/>
      <c r="G5190" s="34"/>
    </row>
    <row r="5191" spans="6:7" ht="16.5">
      <c r="F5191" s="18"/>
      <c r="G5191" s="34"/>
    </row>
    <row r="5192" spans="6:7" ht="16.5">
      <c r="F5192" s="18"/>
      <c r="G5192" s="34"/>
    </row>
    <row r="5193" spans="6:7" ht="16.5">
      <c r="F5193" s="18"/>
      <c r="G5193" s="34"/>
    </row>
    <row r="5194" spans="6:7" ht="16.5">
      <c r="F5194" s="18"/>
      <c r="G5194" s="34"/>
    </row>
    <row r="5195" spans="6:7" ht="16.5">
      <c r="F5195" s="18"/>
      <c r="G5195" s="34"/>
    </row>
    <row r="5196" spans="6:7" ht="16.5">
      <c r="F5196" s="18"/>
      <c r="G5196" s="34"/>
    </row>
    <row r="5197" spans="6:7" ht="16.5">
      <c r="F5197" s="18"/>
      <c r="G5197" s="34"/>
    </row>
    <row r="5198" spans="6:7" ht="16.5">
      <c r="F5198" s="18"/>
      <c r="G5198" s="34"/>
    </row>
    <row r="5199" spans="6:7" ht="16.5">
      <c r="F5199" s="18"/>
      <c r="G5199" s="34"/>
    </row>
    <row r="5200" spans="6:7" ht="16.5">
      <c r="F5200" s="18"/>
      <c r="G5200" s="34"/>
    </row>
    <row r="5201" spans="6:7" ht="16.5">
      <c r="F5201" s="18"/>
      <c r="G5201" s="34"/>
    </row>
    <row r="5202" spans="6:7" ht="16.5">
      <c r="F5202" s="18"/>
      <c r="G5202" s="34"/>
    </row>
    <row r="5203" spans="6:7" ht="16.5">
      <c r="F5203" s="18"/>
      <c r="G5203" s="34"/>
    </row>
    <row r="5204" spans="6:7" ht="16.5">
      <c r="F5204" s="18"/>
      <c r="G5204" s="34"/>
    </row>
    <row r="5205" spans="6:7" ht="16.5">
      <c r="F5205" s="18"/>
      <c r="G5205" s="34"/>
    </row>
    <row r="5206" spans="6:7" ht="16.5">
      <c r="F5206" s="18"/>
      <c r="G5206" s="34"/>
    </row>
    <row r="5207" spans="6:7" ht="16.5">
      <c r="F5207" s="18"/>
      <c r="G5207" s="34"/>
    </row>
    <row r="5208" spans="6:7" ht="16.5">
      <c r="F5208" s="18"/>
      <c r="G5208" s="34"/>
    </row>
    <row r="5209" spans="6:7" ht="16.5">
      <c r="F5209" s="18"/>
      <c r="G5209" s="34"/>
    </row>
    <row r="5210" spans="6:7" ht="16.5">
      <c r="F5210" s="18"/>
      <c r="G5210" s="34"/>
    </row>
    <row r="5211" spans="6:7" ht="16.5">
      <c r="F5211" s="18"/>
      <c r="G5211" s="34"/>
    </row>
    <row r="5212" spans="6:7" ht="16.5">
      <c r="F5212" s="18"/>
      <c r="G5212" s="34"/>
    </row>
    <row r="5213" spans="6:7" ht="16.5">
      <c r="F5213" s="18"/>
      <c r="G5213" s="34"/>
    </row>
    <row r="5214" spans="6:7" ht="16.5">
      <c r="F5214" s="18"/>
      <c r="G5214" s="34"/>
    </row>
    <row r="5215" spans="6:7" ht="16.5">
      <c r="F5215" s="18"/>
      <c r="G5215" s="34"/>
    </row>
    <row r="5216" spans="6:7" ht="16.5">
      <c r="F5216" s="18"/>
      <c r="G5216" s="34"/>
    </row>
    <row r="5217" spans="6:7" ht="16.5">
      <c r="F5217" s="18"/>
      <c r="G5217" s="34"/>
    </row>
    <row r="5218" spans="6:7" ht="16.5">
      <c r="F5218" s="18"/>
      <c r="G5218" s="34"/>
    </row>
    <row r="5219" spans="6:7" ht="16.5">
      <c r="F5219" s="18"/>
      <c r="G5219" s="34"/>
    </row>
    <row r="5220" spans="6:7" ht="16.5">
      <c r="F5220" s="18"/>
      <c r="G5220" s="34"/>
    </row>
    <row r="5221" spans="6:7" ht="16.5">
      <c r="F5221" s="18"/>
      <c r="G5221" s="34"/>
    </row>
    <row r="5222" spans="6:7" ht="16.5">
      <c r="F5222" s="18"/>
      <c r="G5222" s="34"/>
    </row>
    <row r="5223" spans="6:7" ht="16.5">
      <c r="F5223" s="18"/>
      <c r="G5223" s="34"/>
    </row>
    <row r="5224" spans="6:7" ht="16.5">
      <c r="F5224" s="18"/>
      <c r="G5224" s="34"/>
    </row>
    <row r="5225" spans="6:7" ht="16.5">
      <c r="F5225" s="18"/>
      <c r="G5225" s="34"/>
    </row>
    <row r="5226" spans="6:7" ht="16.5">
      <c r="F5226" s="18"/>
      <c r="G5226" s="34"/>
    </row>
    <row r="5227" spans="6:7" ht="16.5">
      <c r="F5227" s="18"/>
      <c r="G5227" s="34"/>
    </row>
    <row r="5228" spans="6:7" ht="16.5">
      <c r="F5228" s="18"/>
      <c r="G5228" s="34"/>
    </row>
    <row r="5229" spans="6:7" ht="16.5">
      <c r="F5229" s="18"/>
      <c r="G5229" s="34"/>
    </row>
    <row r="5230" spans="6:7" ht="16.5">
      <c r="F5230" s="18"/>
      <c r="G5230" s="34"/>
    </row>
    <row r="5231" spans="6:7" ht="16.5">
      <c r="F5231" s="18"/>
      <c r="G5231" s="34"/>
    </row>
    <row r="5232" spans="6:7" ht="16.5">
      <c r="F5232" s="18"/>
      <c r="G5232" s="34"/>
    </row>
    <row r="5233" spans="6:7" ht="16.5">
      <c r="F5233" s="18"/>
      <c r="G5233" s="34"/>
    </row>
    <row r="5234" spans="6:7" ht="16.5">
      <c r="F5234" s="18"/>
      <c r="G5234" s="34"/>
    </row>
    <row r="5235" spans="6:7" ht="16.5">
      <c r="F5235" s="18"/>
      <c r="G5235" s="34"/>
    </row>
    <row r="5236" spans="6:7" ht="16.5">
      <c r="F5236" s="18"/>
      <c r="G5236" s="34"/>
    </row>
    <row r="5237" spans="6:7" ht="16.5">
      <c r="F5237" s="18"/>
      <c r="G5237" s="34"/>
    </row>
    <row r="5238" spans="6:7" ht="16.5">
      <c r="F5238" s="18"/>
      <c r="G5238" s="34"/>
    </row>
    <row r="5239" spans="6:7" ht="16.5">
      <c r="F5239" s="18"/>
      <c r="G5239" s="34"/>
    </row>
    <row r="5240" spans="6:7" ht="16.5">
      <c r="F5240" s="18"/>
      <c r="G5240" s="34"/>
    </row>
    <row r="5241" spans="6:7" ht="16.5">
      <c r="F5241" s="18"/>
      <c r="G5241" s="34"/>
    </row>
    <row r="5242" spans="6:7" ht="16.5">
      <c r="F5242" s="18"/>
      <c r="G5242" s="34"/>
    </row>
    <row r="5243" spans="6:7" ht="16.5">
      <c r="F5243" s="18"/>
      <c r="G5243" s="34"/>
    </row>
    <row r="5244" spans="6:7" ht="16.5">
      <c r="F5244" s="18"/>
      <c r="G5244" s="34"/>
    </row>
    <row r="5245" spans="6:7" ht="16.5">
      <c r="F5245" s="18"/>
      <c r="G5245" s="34"/>
    </row>
    <row r="5246" spans="6:7" ht="16.5">
      <c r="F5246" s="18"/>
      <c r="G5246" s="34"/>
    </row>
    <row r="5247" spans="6:7" ht="16.5">
      <c r="F5247" s="18"/>
      <c r="G5247" s="34"/>
    </row>
    <row r="5248" spans="6:7" ht="16.5">
      <c r="F5248" s="18"/>
      <c r="G5248" s="34"/>
    </row>
    <row r="5249" spans="6:7" ht="16.5">
      <c r="F5249" s="18"/>
      <c r="G5249" s="34"/>
    </row>
    <row r="5250" spans="6:7" ht="16.5">
      <c r="F5250" s="18"/>
      <c r="G5250" s="34"/>
    </row>
    <row r="5251" spans="6:7" ht="16.5">
      <c r="F5251" s="18"/>
      <c r="G5251" s="34"/>
    </row>
    <row r="5252" spans="6:7" ht="16.5">
      <c r="F5252" s="18"/>
      <c r="G5252" s="34"/>
    </row>
    <row r="5253" spans="6:7" ht="16.5">
      <c r="F5253" s="18"/>
      <c r="G5253" s="34"/>
    </row>
    <row r="5254" spans="6:7" ht="16.5">
      <c r="F5254" s="18"/>
      <c r="G5254" s="34"/>
    </row>
    <row r="5255" spans="6:7" ht="16.5">
      <c r="F5255" s="18"/>
      <c r="G5255" s="34"/>
    </row>
    <row r="5256" spans="6:7" ht="16.5">
      <c r="F5256" s="18"/>
      <c r="G5256" s="34"/>
    </row>
    <row r="5257" spans="6:7" ht="16.5">
      <c r="F5257" s="18"/>
      <c r="G5257" s="34"/>
    </row>
    <row r="5258" spans="6:7" ht="16.5">
      <c r="F5258" s="18"/>
      <c r="G5258" s="34"/>
    </row>
    <row r="5259" spans="6:7" ht="16.5">
      <c r="F5259" s="18"/>
      <c r="G5259" s="34"/>
    </row>
    <row r="5260" spans="6:7" ht="16.5">
      <c r="F5260" s="18"/>
      <c r="G5260" s="34"/>
    </row>
    <row r="5261" spans="6:7" ht="16.5">
      <c r="F5261" s="18"/>
      <c r="G5261" s="34"/>
    </row>
    <row r="5262" spans="6:7" ht="16.5">
      <c r="F5262" s="18"/>
      <c r="G5262" s="34"/>
    </row>
    <row r="5263" spans="6:7" ht="16.5">
      <c r="F5263" s="18"/>
      <c r="G5263" s="34"/>
    </row>
    <row r="5264" spans="6:7" ht="16.5">
      <c r="F5264" s="18"/>
      <c r="G5264" s="34"/>
    </row>
    <row r="5265" spans="6:7" ht="16.5">
      <c r="F5265" s="18"/>
      <c r="G5265" s="34"/>
    </row>
    <row r="5266" spans="6:7" ht="16.5">
      <c r="F5266" s="18"/>
      <c r="G5266" s="34"/>
    </row>
    <row r="5267" spans="6:7" ht="16.5">
      <c r="F5267" s="18"/>
      <c r="G5267" s="34"/>
    </row>
    <row r="5268" spans="6:7" ht="16.5">
      <c r="F5268" s="18"/>
      <c r="G5268" s="34"/>
    </row>
    <row r="5269" spans="6:7" ht="16.5">
      <c r="F5269" s="18"/>
      <c r="G5269" s="34"/>
    </row>
    <row r="5270" spans="6:7" ht="16.5">
      <c r="F5270" s="18"/>
      <c r="G5270" s="34"/>
    </row>
    <row r="5271" spans="6:7" ht="16.5">
      <c r="F5271" s="18"/>
      <c r="G5271" s="34"/>
    </row>
    <row r="5272" spans="6:7" ht="16.5">
      <c r="F5272" s="18"/>
      <c r="G5272" s="34"/>
    </row>
    <row r="5273" spans="6:7" ht="16.5">
      <c r="F5273" s="18"/>
      <c r="G5273" s="34"/>
    </row>
    <row r="5274" spans="6:7" ht="16.5">
      <c r="F5274" s="18"/>
      <c r="G5274" s="34"/>
    </row>
    <row r="5275" spans="6:7" ht="16.5">
      <c r="F5275" s="18"/>
      <c r="G5275" s="34"/>
    </row>
    <row r="5276" spans="6:7" ht="16.5">
      <c r="F5276" s="18"/>
      <c r="G5276" s="34"/>
    </row>
    <row r="5277" spans="6:7" ht="16.5">
      <c r="F5277" s="18"/>
      <c r="G5277" s="34"/>
    </row>
    <row r="5278" spans="6:7" ht="16.5">
      <c r="F5278" s="18"/>
      <c r="G5278" s="34"/>
    </row>
    <row r="5279" spans="6:7" ht="16.5">
      <c r="F5279" s="18"/>
      <c r="G5279" s="34"/>
    </row>
    <row r="5280" spans="6:7" ht="16.5">
      <c r="F5280" s="18"/>
      <c r="G5280" s="34"/>
    </row>
    <row r="5281" spans="6:7" ht="16.5">
      <c r="F5281" s="18"/>
      <c r="G5281" s="34"/>
    </row>
    <row r="5282" spans="6:7" ht="16.5">
      <c r="F5282" s="18"/>
      <c r="G5282" s="34"/>
    </row>
    <row r="5283" spans="6:7" ht="16.5">
      <c r="F5283" s="18"/>
      <c r="G5283" s="34"/>
    </row>
    <row r="5284" spans="6:7" ht="16.5">
      <c r="F5284" s="18"/>
      <c r="G5284" s="34"/>
    </row>
    <row r="5285" spans="6:7" ht="16.5">
      <c r="F5285" s="18"/>
      <c r="G5285" s="34"/>
    </row>
    <row r="5286" spans="6:7" ht="16.5">
      <c r="F5286" s="18"/>
      <c r="G5286" s="34"/>
    </row>
    <row r="5287" spans="6:7" ht="16.5">
      <c r="F5287" s="18"/>
      <c r="G5287" s="34"/>
    </row>
    <row r="5288" spans="6:7" ht="16.5">
      <c r="F5288" s="18"/>
      <c r="G5288" s="34"/>
    </row>
    <row r="5289" spans="6:7" ht="16.5">
      <c r="F5289" s="18"/>
      <c r="G5289" s="34"/>
    </row>
    <row r="5290" spans="6:7" ht="16.5">
      <c r="F5290" s="18"/>
      <c r="G5290" s="34"/>
    </row>
    <row r="5291" spans="6:7" ht="16.5">
      <c r="F5291" s="18"/>
      <c r="G5291" s="34"/>
    </row>
    <row r="5292" spans="6:7" ht="16.5">
      <c r="F5292" s="18"/>
      <c r="G5292" s="34"/>
    </row>
    <row r="5293" spans="6:7" ht="16.5">
      <c r="F5293" s="18"/>
      <c r="G5293" s="34"/>
    </row>
    <row r="5294" spans="6:7" ht="16.5">
      <c r="F5294" s="18"/>
      <c r="G5294" s="34"/>
    </row>
    <row r="5295" spans="6:7" ht="16.5">
      <c r="F5295" s="18"/>
      <c r="G5295" s="34"/>
    </row>
    <row r="5296" spans="6:7" ht="16.5">
      <c r="F5296" s="18"/>
      <c r="G5296" s="34"/>
    </row>
    <row r="5297" spans="6:7" ht="16.5">
      <c r="F5297" s="18"/>
      <c r="G5297" s="34"/>
    </row>
    <row r="5298" spans="6:7" ht="16.5">
      <c r="F5298" s="18"/>
      <c r="G5298" s="34"/>
    </row>
    <row r="5299" spans="6:7" ht="16.5">
      <c r="F5299" s="18"/>
      <c r="G5299" s="34"/>
    </row>
    <row r="5300" spans="6:7" ht="16.5">
      <c r="F5300" s="18"/>
      <c r="G5300" s="34"/>
    </row>
    <row r="5301" spans="6:7" ht="16.5">
      <c r="F5301" s="18"/>
      <c r="G5301" s="34"/>
    </row>
    <row r="5302" spans="6:7" ht="16.5">
      <c r="F5302" s="18"/>
      <c r="G5302" s="34"/>
    </row>
    <row r="5303" spans="6:7" ht="16.5">
      <c r="F5303" s="18"/>
      <c r="G5303" s="34"/>
    </row>
    <row r="5304" spans="6:7" ht="16.5">
      <c r="F5304" s="18"/>
      <c r="G5304" s="34"/>
    </row>
    <row r="5305" spans="6:7" ht="16.5">
      <c r="F5305" s="18"/>
      <c r="G5305" s="34"/>
    </row>
    <row r="5306" spans="6:7" ht="16.5">
      <c r="F5306" s="18"/>
      <c r="G5306" s="34"/>
    </row>
    <row r="5307" spans="6:7" ht="16.5">
      <c r="F5307" s="18"/>
      <c r="G5307" s="34"/>
    </row>
    <row r="5308" spans="6:7" ht="16.5">
      <c r="F5308" s="18"/>
      <c r="G5308" s="34"/>
    </row>
    <row r="5309" spans="6:7" ht="16.5">
      <c r="F5309" s="18"/>
      <c r="G5309" s="34"/>
    </row>
    <row r="5310" spans="6:7" ht="16.5">
      <c r="F5310" s="18"/>
      <c r="G5310" s="34"/>
    </row>
    <row r="5311" spans="6:7" ht="16.5">
      <c r="F5311" s="18"/>
      <c r="G5311" s="34"/>
    </row>
    <row r="5312" spans="6:7" ht="16.5">
      <c r="F5312" s="18"/>
      <c r="G5312" s="34"/>
    </row>
    <row r="5313" spans="6:7" ht="16.5">
      <c r="F5313" s="18"/>
      <c r="G5313" s="34"/>
    </row>
    <row r="5314" spans="6:7" ht="16.5">
      <c r="F5314" s="18"/>
      <c r="G5314" s="34"/>
    </row>
    <row r="5315" spans="6:7" ht="16.5">
      <c r="F5315" s="18"/>
      <c r="G5315" s="34"/>
    </row>
    <row r="5316" spans="6:7" ht="16.5">
      <c r="F5316" s="18"/>
      <c r="G5316" s="34"/>
    </row>
    <row r="5317" spans="6:7" ht="16.5">
      <c r="F5317" s="18"/>
      <c r="G5317" s="34"/>
    </row>
    <row r="5318" spans="6:7" ht="16.5">
      <c r="F5318" s="18"/>
      <c r="G5318" s="34"/>
    </row>
    <row r="5319" spans="6:7" ht="16.5">
      <c r="F5319" s="18"/>
      <c r="G5319" s="34"/>
    </row>
    <row r="5320" spans="6:7" ht="16.5">
      <c r="F5320" s="18"/>
      <c r="G5320" s="34"/>
    </row>
    <row r="5321" spans="6:7" ht="16.5">
      <c r="F5321" s="18"/>
      <c r="G5321" s="34"/>
    </row>
    <row r="5322" spans="6:7" ht="16.5">
      <c r="F5322" s="18"/>
      <c r="G5322" s="34"/>
    </row>
    <row r="5323" spans="6:7" ht="16.5">
      <c r="F5323" s="18"/>
      <c r="G5323" s="34"/>
    </row>
    <row r="5324" spans="6:7" ht="16.5">
      <c r="F5324" s="18"/>
      <c r="G5324" s="34"/>
    </row>
    <row r="5325" spans="6:7" ht="16.5">
      <c r="F5325" s="18"/>
      <c r="G5325" s="34"/>
    </row>
    <row r="5326" spans="6:7" ht="16.5">
      <c r="F5326" s="18"/>
      <c r="G5326" s="34"/>
    </row>
    <row r="5327" spans="6:7" ht="16.5">
      <c r="F5327" s="18"/>
      <c r="G5327" s="34"/>
    </row>
    <row r="5328" spans="6:7" ht="16.5">
      <c r="F5328" s="18"/>
      <c r="G5328" s="34"/>
    </row>
    <row r="5329" spans="6:7" ht="16.5">
      <c r="F5329" s="18"/>
      <c r="G5329" s="34"/>
    </row>
    <row r="5330" spans="6:7" ht="16.5">
      <c r="F5330" s="18"/>
      <c r="G5330" s="34"/>
    </row>
    <row r="5331" spans="6:7" ht="16.5">
      <c r="F5331" s="18"/>
      <c r="G5331" s="34"/>
    </row>
    <row r="5332" spans="6:7" ht="16.5">
      <c r="F5332" s="18"/>
      <c r="G5332" s="34"/>
    </row>
    <row r="5333" spans="6:7" ht="16.5">
      <c r="F5333" s="18"/>
      <c r="G5333" s="34"/>
    </row>
    <row r="5334" spans="6:7" ht="16.5">
      <c r="F5334" s="18"/>
      <c r="G5334" s="34"/>
    </row>
    <row r="5335" spans="6:7" ht="16.5">
      <c r="F5335" s="18"/>
      <c r="G5335" s="34"/>
    </row>
    <row r="5336" spans="6:7" ht="16.5">
      <c r="F5336" s="18"/>
      <c r="G5336" s="34"/>
    </row>
    <row r="5337" spans="6:7" ht="16.5">
      <c r="F5337" s="18"/>
      <c r="G5337" s="34"/>
    </row>
    <row r="5338" spans="6:7" ht="16.5">
      <c r="F5338" s="18"/>
      <c r="G5338" s="34"/>
    </row>
    <row r="5339" spans="6:7" ht="16.5">
      <c r="F5339" s="18"/>
      <c r="G5339" s="34"/>
    </row>
    <row r="5340" spans="6:7" ht="16.5">
      <c r="F5340" s="18"/>
      <c r="G5340" s="34"/>
    </row>
    <row r="5341" spans="6:7" ht="16.5">
      <c r="F5341" s="18"/>
      <c r="G5341" s="34"/>
    </row>
    <row r="5342" spans="6:7" ht="16.5">
      <c r="F5342" s="18"/>
      <c r="G5342" s="34"/>
    </row>
    <row r="5343" spans="6:7" ht="16.5">
      <c r="F5343" s="18"/>
      <c r="G5343" s="34"/>
    </row>
    <row r="5344" spans="6:7" ht="16.5">
      <c r="F5344" s="18"/>
      <c r="G5344" s="34"/>
    </row>
    <row r="5345" spans="6:7" ht="16.5">
      <c r="F5345" s="18"/>
      <c r="G5345" s="34"/>
    </row>
    <row r="5346" spans="6:7" ht="16.5">
      <c r="F5346" s="18"/>
      <c r="G5346" s="34"/>
    </row>
    <row r="5347" spans="6:7" ht="16.5">
      <c r="F5347" s="18"/>
      <c r="G5347" s="34"/>
    </row>
    <row r="5348" spans="6:7" ht="16.5">
      <c r="F5348" s="18"/>
      <c r="G5348" s="34"/>
    </row>
    <row r="5349" spans="6:7" ht="16.5">
      <c r="F5349" s="18"/>
      <c r="G5349" s="34"/>
    </row>
    <row r="5350" spans="6:7" ht="16.5">
      <c r="F5350" s="18"/>
      <c r="G5350" s="34"/>
    </row>
    <row r="5351" spans="6:7" ht="16.5">
      <c r="F5351" s="18"/>
      <c r="G5351" s="34"/>
    </row>
    <row r="5352" spans="6:7" ht="16.5">
      <c r="F5352" s="18"/>
      <c r="G5352" s="34"/>
    </row>
    <row r="5353" spans="6:7" ht="16.5">
      <c r="F5353" s="18"/>
      <c r="G5353" s="34"/>
    </row>
    <row r="5354" spans="6:7" ht="16.5">
      <c r="F5354" s="18"/>
      <c r="G5354" s="34"/>
    </row>
    <row r="5355" spans="6:7" ht="16.5">
      <c r="F5355" s="18"/>
      <c r="G5355" s="34"/>
    </row>
    <row r="5356" spans="6:7" ht="16.5">
      <c r="F5356" s="18"/>
      <c r="G5356" s="34"/>
    </row>
    <row r="5357" spans="6:7" ht="16.5">
      <c r="F5357" s="18"/>
      <c r="G5357" s="34"/>
    </row>
    <row r="5358" spans="6:7" ht="16.5">
      <c r="F5358" s="18"/>
      <c r="G5358" s="34"/>
    </row>
    <row r="5359" spans="6:7" ht="16.5">
      <c r="F5359" s="18"/>
      <c r="G5359" s="34"/>
    </row>
    <row r="5360" spans="6:7" ht="16.5">
      <c r="F5360" s="18"/>
      <c r="G5360" s="34"/>
    </row>
    <row r="5361" spans="6:7" ht="16.5">
      <c r="F5361" s="18"/>
      <c r="G5361" s="34"/>
    </row>
    <row r="5362" spans="6:7" ht="16.5">
      <c r="F5362" s="18"/>
      <c r="G5362" s="34"/>
    </row>
    <row r="5363" spans="6:7" ht="16.5">
      <c r="F5363" s="18"/>
      <c r="G5363" s="34"/>
    </row>
    <row r="5364" spans="6:7" ht="16.5">
      <c r="F5364" s="18"/>
      <c r="G5364" s="34"/>
    </row>
    <row r="5365" spans="6:7" ht="16.5">
      <c r="F5365" s="18"/>
      <c r="G5365" s="34"/>
    </row>
    <row r="5366" spans="6:7" ht="16.5">
      <c r="F5366" s="18"/>
      <c r="G5366" s="34"/>
    </row>
    <row r="5367" spans="6:7" ht="16.5">
      <c r="F5367" s="18"/>
      <c r="G5367" s="34"/>
    </row>
    <row r="5368" spans="6:7" ht="16.5">
      <c r="F5368" s="18"/>
      <c r="G5368" s="34"/>
    </row>
    <row r="5369" spans="6:7" ht="16.5">
      <c r="F5369" s="18"/>
      <c r="G5369" s="34"/>
    </row>
    <row r="5370" spans="6:7" ht="16.5">
      <c r="F5370" s="18"/>
      <c r="G5370" s="34"/>
    </row>
    <row r="5371" spans="6:7" ht="16.5">
      <c r="F5371" s="18"/>
      <c r="G5371" s="34"/>
    </row>
    <row r="5372" spans="6:7" ht="16.5">
      <c r="F5372" s="18"/>
      <c r="G5372" s="34"/>
    </row>
    <row r="5373" spans="6:7" ht="16.5">
      <c r="F5373" s="18"/>
      <c r="G5373" s="34"/>
    </row>
    <row r="5374" spans="6:7" ht="16.5">
      <c r="F5374" s="18"/>
      <c r="G5374" s="34"/>
    </row>
    <row r="5375" spans="6:7" ht="16.5">
      <c r="F5375" s="18"/>
      <c r="G5375" s="34"/>
    </row>
    <row r="5376" spans="6:7" ht="16.5">
      <c r="F5376" s="18"/>
      <c r="G5376" s="34"/>
    </row>
    <row r="5377" spans="6:7" ht="16.5">
      <c r="F5377" s="18"/>
      <c r="G5377" s="34"/>
    </row>
    <row r="5378" spans="6:7" ht="16.5">
      <c r="F5378" s="18"/>
      <c r="G5378" s="34"/>
    </row>
    <row r="5379" spans="6:7" ht="16.5">
      <c r="F5379" s="18"/>
      <c r="G5379" s="34"/>
    </row>
    <row r="5380" spans="6:7" ht="16.5">
      <c r="F5380" s="18"/>
      <c r="G5380" s="34"/>
    </row>
    <row r="5381" spans="6:7" ht="16.5">
      <c r="F5381" s="18"/>
      <c r="G5381" s="34"/>
    </row>
    <row r="5382" spans="6:7" ht="16.5">
      <c r="F5382" s="18"/>
      <c r="G5382" s="34"/>
    </row>
    <row r="5383" spans="6:7" ht="16.5">
      <c r="F5383" s="18"/>
      <c r="G5383" s="34"/>
    </row>
    <row r="5384" spans="6:7" ht="16.5">
      <c r="F5384" s="18"/>
      <c r="G5384" s="34"/>
    </row>
    <row r="5385" spans="6:7" ht="16.5">
      <c r="F5385" s="18"/>
      <c r="G5385" s="34"/>
    </row>
    <row r="5386" spans="6:7" ht="16.5">
      <c r="F5386" s="18"/>
      <c r="G5386" s="34"/>
    </row>
    <row r="5387" spans="6:7" ht="16.5">
      <c r="F5387" s="18"/>
      <c r="G5387" s="34"/>
    </row>
    <row r="5388" spans="6:7" ht="16.5">
      <c r="F5388" s="18"/>
      <c r="G5388" s="34"/>
    </row>
    <row r="5389" spans="6:7" ht="16.5">
      <c r="F5389" s="18"/>
      <c r="G5389" s="34"/>
    </row>
    <row r="5390" spans="6:7" ht="16.5">
      <c r="F5390" s="18"/>
      <c r="G5390" s="34"/>
    </row>
    <row r="5391" spans="6:7" ht="16.5">
      <c r="F5391" s="18"/>
      <c r="G5391" s="34"/>
    </row>
    <row r="5392" spans="6:7" ht="16.5">
      <c r="F5392" s="18"/>
      <c r="G5392" s="34"/>
    </row>
    <row r="5393" spans="6:7" ht="16.5">
      <c r="F5393" s="18"/>
      <c r="G5393" s="34"/>
    </row>
    <row r="5394" spans="6:7" ht="16.5">
      <c r="F5394" s="18"/>
      <c r="G5394" s="34"/>
    </row>
    <row r="5395" spans="6:7" ht="16.5">
      <c r="F5395" s="18"/>
      <c r="G5395" s="34"/>
    </row>
    <row r="5396" spans="6:7" ht="16.5">
      <c r="F5396" s="18"/>
      <c r="G5396" s="34"/>
    </row>
    <row r="5397" spans="6:7" ht="16.5">
      <c r="F5397" s="18"/>
      <c r="G5397" s="34"/>
    </row>
    <row r="5398" spans="6:7" ht="16.5">
      <c r="F5398" s="18"/>
      <c r="G5398" s="34"/>
    </row>
    <row r="5399" spans="6:7" ht="16.5">
      <c r="F5399" s="18"/>
      <c r="G5399" s="34"/>
    </row>
    <row r="5400" spans="6:7" ht="16.5">
      <c r="F5400" s="18"/>
      <c r="G5400" s="34"/>
    </row>
    <row r="5401" spans="6:7" ht="16.5">
      <c r="F5401" s="18"/>
      <c r="G5401" s="34"/>
    </row>
    <row r="5402" spans="6:7" ht="16.5">
      <c r="F5402" s="18"/>
      <c r="G5402" s="34"/>
    </row>
    <row r="5403" spans="6:7" ht="16.5">
      <c r="F5403" s="18"/>
      <c r="G5403" s="34"/>
    </row>
    <row r="5404" spans="6:7" ht="16.5">
      <c r="F5404" s="18"/>
      <c r="G5404" s="34"/>
    </row>
    <row r="5405" spans="6:7" ht="16.5">
      <c r="F5405" s="18"/>
      <c r="G5405" s="34"/>
    </row>
    <row r="5406" spans="6:7" ht="16.5">
      <c r="F5406" s="18"/>
      <c r="G5406" s="34"/>
    </row>
    <row r="5407" spans="6:7" ht="16.5">
      <c r="F5407" s="18"/>
      <c r="G5407" s="34"/>
    </row>
    <row r="5408" spans="6:7" ht="16.5">
      <c r="F5408" s="18"/>
      <c r="G5408" s="34"/>
    </row>
    <row r="5409" spans="6:7" ht="16.5">
      <c r="F5409" s="18"/>
      <c r="G5409" s="34"/>
    </row>
    <row r="5410" spans="6:7" ht="16.5">
      <c r="F5410" s="18"/>
      <c r="G5410" s="34"/>
    </row>
    <row r="5411" spans="6:7" ht="16.5">
      <c r="F5411" s="18"/>
      <c r="G5411" s="34"/>
    </row>
    <row r="5412" spans="6:7" ht="16.5">
      <c r="F5412" s="18"/>
      <c r="G5412" s="34"/>
    </row>
    <row r="5413" spans="6:7" ht="16.5">
      <c r="F5413" s="18"/>
      <c r="G5413" s="34"/>
    </row>
    <row r="5414" spans="6:7" ht="16.5">
      <c r="F5414" s="18"/>
      <c r="G5414" s="34"/>
    </row>
    <row r="5415" spans="6:7" ht="16.5">
      <c r="F5415" s="18"/>
      <c r="G5415" s="34"/>
    </row>
    <row r="5416" spans="6:7" ht="16.5">
      <c r="F5416" s="18"/>
      <c r="G5416" s="34"/>
    </row>
    <row r="5417" spans="6:7" ht="16.5">
      <c r="F5417" s="18"/>
      <c r="G5417" s="34"/>
    </row>
    <row r="5418" spans="6:7" ht="16.5">
      <c r="F5418" s="18"/>
      <c r="G5418" s="34"/>
    </row>
    <row r="5419" spans="6:7" ht="16.5">
      <c r="F5419" s="18"/>
      <c r="G5419" s="34"/>
    </row>
    <row r="5420" spans="6:7" ht="16.5">
      <c r="F5420" s="18"/>
      <c r="G5420" s="34"/>
    </row>
    <row r="5421" spans="6:7" ht="16.5">
      <c r="F5421" s="18"/>
      <c r="G5421" s="34"/>
    </row>
    <row r="5422" spans="6:7" ht="16.5">
      <c r="F5422" s="18"/>
      <c r="G5422" s="34"/>
    </row>
    <row r="5423" spans="6:7" ht="16.5">
      <c r="F5423" s="18"/>
      <c r="G5423" s="34"/>
    </row>
    <row r="5424" spans="6:7" ht="16.5">
      <c r="F5424" s="18"/>
      <c r="G5424" s="34"/>
    </row>
    <row r="5425" spans="6:7" ht="16.5">
      <c r="F5425" s="18"/>
      <c r="G5425" s="34"/>
    </row>
    <row r="5426" spans="6:7" ht="16.5">
      <c r="F5426" s="18"/>
      <c r="G5426" s="34"/>
    </row>
    <row r="5427" spans="6:7" ht="16.5">
      <c r="F5427" s="18"/>
      <c r="G5427" s="34"/>
    </row>
    <row r="5428" spans="6:7" ht="16.5">
      <c r="F5428" s="18"/>
      <c r="G5428" s="34"/>
    </row>
    <row r="5429" spans="6:7" ht="16.5">
      <c r="F5429" s="18"/>
      <c r="G5429" s="34"/>
    </row>
    <row r="5430" spans="6:7" ht="16.5">
      <c r="F5430" s="18"/>
      <c r="G5430" s="34"/>
    </row>
    <row r="5431" spans="6:7" ht="16.5">
      <c r="F5431" s="18"/>
      <c r="G5431" s="34"/>
    </row>
    <row r="5432" spans="6:7" ht="16.5">
      <c r="F5432" s="18"/>
      <c r="G5432" s="34"/>
    </row>
    <row r="5433" spans="6:7" ht="16.5">
      <c r="F5433" s="18"/>
      <c r="G5433" s="34"/>
    </row>
    <row r="5434" spans="6:7" ht="16.5">
      <c r="F5434" s="18"/>
      <c r="G5434" s="34"/>
    </row>
    <row r="5435" spans="6:7" ht="16.5">
      <c r="F5435" s="18"/>
      <c r="G5435" s="34"/>
    </row>
    <row r="5436" spans="6:7" ht="16.5">
      <c r="F5436" s="18"/>
      <c r="G5436" s="34"/>
    </row>
    <row r="5437" spans="6:7" ht="16.5">
      <c r="F5437" s="18"/>
      <c r="G5437" s="34"/>
    </row>
    <row r="5438" spans="6:7" ht="16.5">
      <c r="F5438" s="18"/>
      <c r="G5438" s="34"/>
    </row>
    <row r="5439" spans="6:7" ht="16.5">
      <c r="F5439" s="18"/>
      <c r="G5439" s="34"/>
    </row>
    <row r="5440" spans="6:7" ht="16.5">
      <c r="F5440" s="18"/>
      <c r="G5440" s="34"/>
    </row>
    <row r="5441" spans="6:7" ht="16.5">
      <c r="F5441" s="18"/>
      <c r="G5441" s="34"/>
    </row>
    <row r="5442" spans="6:7" ht="16.5">
      <c r="F5442" s="18"/>
      <c r="G5442" s="34"/>
    </row>
    <row r="5443" spans="6:7" ht="16.5">
      <c r="F5443" s="18"/>
      <c r="G5443" s="34"/>
    </row>
    <row r="5444" spans="6:7" ht="16.5">
      <c r="F5444" s="18"/>
      <c r="G5444" s="34"/>
    </row>
    <row r="5445" spans="6:7" ht="16.5">
      <c r="F5445" s="18"/>
      <c r="G5445" s="34"/>
    </row>
    <row r="5446" spans="6:7" ht="16.5">
      <c r="F5446" s="18"/>
      <c r="G5446" s="34"/>
    </row>
    <row r="5447" spans="6:7" ht="16.5">
      <c r="F5447" s="18"/>
      <c r="G5447" s="34"/>
    </row>
    <row r="5448" spans="6:7" ht="16.5">
      <c r="F5448" s="18"/>
      <c r="G5448" s="34"/>
    </row>
    <row r="5449" spans="6:7" ht="16.5">
      <c r="F5449" s="18"/>
      <c r="G5449" s="34"/>
    </row>
    <row r="5450" spans="6:7" ht="16.5">
      <c r="F5450" s="18"/>
      <c r="G5450" s="34"/>
    </row>
    <row r="5451" spans="6:7" ht="16.5">
      <c r="F5451" s="18"/>
      <c r="G5451" s="34"/>
    </row>
    <row r="5452" spans="6:7" ht="16.5">
      <c r="F5452" s="18"/>
      <c r="G5452" s="34"/>
    </row>
    <row r="5453" spans="6:7" ht="16.5">
      <c r="F5453" s="18"/>
      <c r="G5453" s="34"/>
    </row>
    <row r="5454" spans="6:7" ht="16.5">
      <c r="F5454" s="18"/>
      <c r="G5454" s="34"/>
    </row>
    <row r="5455" spans="6:7" ht="16.5">
      <c r="F5455" s="18"/>
      <c r="G5455" s="34"/>
    </row>
    <row r="5456" spans="6:7" ht="16.5">
      <c r="F5456" s="18"/>
      <c r="G5456" s="34"/>
    </row>
    <row r="5457" spans="6:7" ht="16.5">
      <c r="F5457" s="18"/>
      <c r="G5457" s="34"/>
    </row>
    <row r="5458" spans="6:7" ht="16.5">
      <c r="F5458" s="18"/>
      <c r="G5458" s="34"/>
    </row>
    <row r="5459" spans="6:7" ht="16.5">
      <c r="F5459" s="18"/>
      <c r="G5459" s="34"/>
    </row>
    <row r="5460" spans="6:7" ht="16.5">
      <c r="F5460" s="18"/>
      <c r="G5460" s="34"/>
    </row>
    <row r="5461" spans="6:7" ht="16.5">
      <c r="F5461" s="18"/>
      <c r="G5461" s="34"/>
    </row>
    <row r="5462" spans="6:7" ht="16.5">
      <c r="F5462" s="18"/>
      <c r="G5462" s="34"/>
    </row>
    <row r="5463" spans="6:7" ht="16.5">
      <c r="F5463" s="18"/>
      <c r="G5463" s="34"/>
    </row>
    <row r="5464" spans="6:7" ht="16.5">
      <c r="F5464" s="18"/>
      <c r="G5464" s="34"/>
    </row>
    <row r="5465" spans="6:7" ht="16.5">
      <c r="F5465" s="18"/>
      <c r="G5465" s="34"/>
    </row>
    <row r="5466" spans="6:7" ht="16.5">
      <c r="F5466" s="18"/>
      <c r="G5466" s="34"/>
    </row>
    <row r="5467" spans="6:7" ht="16.5">
      <c r="F5467" s="18"/>
      <c r="G5467" s="34"/>
    </row>
    <row r="5468" spans="6:7" ht="16.5">
      <c r="F5468" s="18"/>
      <c r="G5468" s="34"/>
    </row>
    <row r="5469" spans="6:7" ht="16.5">
      <c r="F5469" s="18"/>
      <c r="G5469" s="34"/>
    </row>
    <row r="5470" spans="6:7" ht="16.5">
      <c r="F5470" s="18"/>
      <c r="G5470" s="34"/>
    </row>
    <row r="5471" spans="6:7" ht="16.5">
      <c r="F5471" s="18"/>
      <c r="G5471" s="34"/>
    </row>
    <row r="5472" spans="6:7" ht="16.5">
      <c r="F5472" s="18"/>
      <c r="G5472" s="34"/>
    </row>
    <row r="5473" spans="6:7" ht="16.5">
      <c r="F5473" s="18"/>
      <c r="G5473" s="34"/>
    </row>
    <row r="5474" spans="6:7" ht="16.5">
      <c r="F5474" s="18"/>
      <c r="G5474" s="34"/>
    </row>
    <row r="5475" spans="6:7" ht="16.5">
      <c r="F5475" s="18"/>
      <c r="G5475" s="34"/>
    </row>
    <row r="5476" spans="6:7" ht="16.5">
      <c r="F5476" s="18"/>
      <c r="G5476" s="34"/>
    </row>
    <row r="5477" spans="6:7" ht="16.5">
      <c r="F5477" s="18"/>
      <c r="G5477" s="34"/>
    </row>
    <row r="5478" spans="6:7" ht="16.5">
      <c r="F5478" s="18"/>
      <c r="G5478" s="34"/>
    </row>
    <row r="5479" spans="6:7" ht="16.5">
      <c r="F5479" s="18"/>
      <c r="G5479" s="34"/>
    </row>
    <row r="5480" spans="6:7" ht="16.5">
      <c r="F5480" s="18"/>
      <c r="G5480" s="34"/>
    </row>
    <row r="5481" spans="6:7" ht="16.5">
      <c r="F5481" s="18"/>
      <c r="G5481" s="34"/>
    </row>
    <row r="5482" spans="6:7" ht="16.5">
      <c r="F5482" s="18"/>
      <c r="G5482" s="34"/>
    </row>
    <row r="5483" spans="6:7" ht="16.5">
      <c r="F5483" s="18"/>
      <c r="G5483" s="34"/>
    </row>
    <row r="5484" spans="6:7" ht="16.5">
      <c r="F5484" s="18"/>
      <c r="G5484" s="34"/>
    </row>
    <row r="5485" spans="6:7" ht="16.5">
      <c r="F5485" s="18"/>
      <c r="G5485" s="34"/>
    </row>
    <row r="5486" spans="6:7" ht="16.5">
      <c r="F5486" s="18"/>
      <c r="G5486" s="34"/>
    </row>
    <row r="5487" spans="6:7" ht="16.5">
      <c r="F5487" s="18"/>
      <c r="G5487" s="34"/>
    </row>
    <row r="5488" spans="6:7" ht="16.5">
      <c r="F5488" s="18"/>
      <c r="G5488" s="34"/>
    </row>
    <row r="5489" spans="6:7" ht="16.5">
      <c r="F5489" s="18"/>
      <c r="G5489" s="34"/>
    </row>
    <row r="5490" spans="6:7" ht="16.5">
      <c r="F5490" s="18"/>
      <c r="G5490" s="34"/>
    </row>
    <row r="5491" spans="6:7" ht="16.5">
      <c r="F5491" s="18"/>
      <c r="G5491" s="34"/>
    </row>
    <row r="5492" spans="6:7" ht="16.5">
      <c r="F5492" s="18"/>
      <c r="G5492" s="34"/>
    </row>
    <row r="5493" spans="6:7" ht="16.5">
      <c r="F5493" s="18"/>
      <c r="G5493" s="34"/>
    </row>
    <row r="5494" spans="6:7" ht="16.5">
      <c r="F5494" s="18"/>
      <c r="G5494" s="34"/>
    </row>
    <row r="5495" spans="6:7" ht="16.5">
      <c r="F5495" s="18"/>
      <c r="G5495" s="34"/>
    </row>
    <row r="5496" spans="6:7" ht="16.5">
      <c r="F5496" s="18"/>
      <c r="G5496" s="34"/>
    </row>
    <row r="5497" spans="6:7" ht="16.5">
      <c r="F5497" s="18"/>
      <c r="G5497" s="34"/>
    </row>
    <row r="5498" spans="6:7" ht="16.5">
      <c r="F5498" s="18"/>
      <c r="G5498" s="34"/>
    </row>
    <row r="5499" spans="6:7" ht="16.5">
      <c r="F5499" s="18"/>
      <c r="G5499" s="34"/>
    </row>
    <row r="5500" spans="6:7" ht="16.5">
      <c r="F5500" s="18"/>
      <c r="G5500" s="34"/>
    </row>
    <row r="5501" spans="6:7" ht="16.5">
      <c r="F5501" s="18"/>
      <c r="G5501" s="34"/>
    </row>
    <row r="5502" spans="6:7" ht="16.5">
      <c r="F5502" s="18"/>
      <c r="G5502" s="34"/>
    </row>
    <row r="5503" spans="6:7" ht="16.5">
      <c r="F5503" s="18"/>
      <c r="G5503" s="34"/>
    </row>
    <row r="5504" spans="6:7" ht="16.5">
      <c r="F5504" s="18"/>
      <c r="G5504" s="34"/>
    </row>
    <row r="5505" spans="6:7" ht="16.5">
      <c r="F5505" s="18"/>
      <c r="G5505" s="34"/>
    </row>
    <row r="5506" spans="6:7" ht="16.5">
      <c r="F5506" s="18"/>
      <c r="G5506" s="34"/>
    </row>
    <row r="5507" spans="6:7" ht="16.5">
      <c r="F5507" s="18"/>
      <c r="G5507" s="34"/>
    </row>
    <row r="5508" spans="6:7" ht="16.5">
      <c r="F5508" s="18"/>
      <c r="G5508" s="34"/>
    </row>
    <row r="5509" spans="6:7" ht="16.5">
      <c r="F5509" s="18"/>
      <c r="G5509" s="34"/>
    </row>
    <row r="5510" spans="6:7" ht="16.5">
      <c r="F5510" s="18"/>
      <c r="G5510" s="34"/>
    </row>
    <row r="5511" spans="6:7" ht="16.5">
      <c r="F5511" s="18"/>
      <c r="G5511" s="34"/>
    </row>
    <row r="5512" spans="6:7" ht="16.5">
      <c r="F5512" s="18"/>
      <c r="G5512" s="34"/>
    </row>
    <row r="5513" spans="6:7" ht="16.5">
      <c r="F5513" s="18"/>
      <c r="G5513" s="34"/>
    </row>
    <row r="5514" spans="6:7" ht="16.5">
      <c r="F5514" s="18"/>
      <c r="G5514" s="34"/>
    </row>
    <row r="5515" spans="6:7" ht="16.5">
      <c r="F5515" s="18"/>
      <c r="G5515" s="34"/>
    </row>
    <row r="5516" spans="6:7" ht="16.5">
      <c r="F5516" s="18"/>
      <c r="G5516" s="34"/>
    </row>
    <row r="5517" spans="6:7" ht="16.5">
      <c r="F5517" s="18"/>
      <c r="G5517" s="34"/>
    </row>
    <row r="5518" spans="6:7" ht="16.5">
      <c r="F5518" s="18"/>
      <c r="G5518" s="34"/>
    </row>
    <row r="5519" spans="6:7" ht="16.5">
      <c r="F5519" s="18"/>
      <c r="G5519" s="34"/>
    </row>
    <row r="5520" spans="6:7" ht="16.5">
      <c r="F5520" s="18"/>
      <c r="G5520" s="34"/>
    </row>
    <row r="5521" spans="6:7" ht="16.5">
      <c r="F5521" s="18"/>
      <c r="G5521" s="34"/>
    </row>
    <row r="5522" spans="6:7" ht="16.5">
      <c r="F5522" s="18"/>
      <c r="G5522" s="34"/>
    </row>
    <row r="5523" spans="6:7" ht="16.5">
      <c r="F5523" s="18"/>
      <c r="G5523" s="34"/>
    </row>
    <row r="5524" spans="6:7" ht="16.5">
      <c r="F5524" s="18"/>
      <c r="G5524" s="34"/>
    </row>
    <row r="5525" spans="6:7" ht="16.5">
      <c r="F5525" s="18"/>
      <c r="G5525" s="34"/>
    </row>
    <row r="5526" spans="6:7" ht="16.5">
      <c r="F5526" s="18"/>
      <c r="G5526" s="34"/>
    </row>
    <row r="5527" spans="6:7" ht="16.5">
      <c r="F5527" s="18"/>
      <c r="G5527" s="34"/>
    </row>
    <row r="5528" spans="6:7" ht="16.5">
      <c r="F5528" s="18"/>
      <c r="G5528" s="34"/>
    </row>
    <row r="5529" spans="6:7" ht="16.5">
      <c r="F5529" s="18"/>
      <c r="G5529" s="34"/>
    </row>
    <row r="5530" spans="6:7" ht="16.5">
      <c r="F5530" s="18"/>
      <c r="G5530" s="34"/>
    </row>
    <row r="5531" spans="6:7" ht="16.5">
      <c r="F5531" s="18"/>
      <c r="G5531" s="34"/>
    </row>
    <row r="5532" spans="6:7" ht="16.5">
      <c r="F5532" s="18"/>
      <c r="G5532" s="34"/>
    </row>
    <row r="5533" spans="6:7" ht="16.5">
      <c r="F5533" s="18"/>
      <c r="G5533" s="34"/>
    </row>
    <row r="5534" spans="6:7" ht="16.5">
      <c r="F5534" s="18"/>
      <c r="G5534" s="34"/>
    </row>
    <row r="5535" spans="6:7" ht="16.5">
      <c r="F5535" s="18"/>
      <c r="G5535" s="34"/>
    </row>
    <row r="5536" spans="6:7" ht="16.5">
      <c r="F5536" s="18"/>
      <c r="G5536" s="34"/>
    </row>
    <row r="5537" spans="6:7" ht="16.5">
      <c r="F5537" s="18"/>
      <c r="G5537" s="34"/>
    </row>
    <row r="5538" spans="6:7" ht="16.5">
      <c r="F5538" s="18"/>
      <c r="G5538" s="34"/>
    </row>
    <row r="5539" spans="6:7" ht="16.5">
      <c r="F5539" s="18"/>
      <c r="G5539" s="34"/>
    </row>
    <row r="5540" spans="6:7" ht="16.5">
      <c r="F5540" s="18"/>
      <c r="G5540" s="34"/>
    </row>
    <row r="5541" spans="6:7" ht="16.5">
      <c r="F5541" s="18"/>
      <c r="G5541" s="34"/>
    </row>
    <row r="5542" spans="6:7" ht="16.5">
      <c r="F5542" s="18"/>
      <c r="G5542" s="34"/>
    </row>
    <row r="5543" spans="6:7" ht="16.5">
      <c r="F5543" s="18"/>
      <c r="G5543" s="34"/>
    </row>
    <row r="5544" spans="6:7" ht="16.5">
      <c r="F5544" s="18"/>
      <c r="G5544" s="34"/>
    </row>
    <row r="5545" spans="6:7" ht="16.5">
      <c r="F5545" s="18"/>
      <c r="G5545" s="34"/>
    </row>
    <row r="5546" spans="6:7" ht="16.5">
      <c r="F5546" s="18"/>
      <c r="G5546" s="34"/>
    </row>
    <row r="5547" spans="6:7" ht="16.5">
      <c r="F5547" s="18"/>
      <c r="G5547" s="34"/>
    </row>
    <row r="5548" spans="6:7" ht="16.5">
      <c r="F5548" s="18"/>
      <c r="G5548" s="34"/>
    </row>
    <row r="5549" spans="6:7" ht="16.5">
      <c r="F5549" s="18"/>
      <c r="G5549" s="34"/>
    </row>
    <row r="5550" spans="6:7" ht="16.5">
      <c r="F5550" s="18"/>
      <c r="G5550" s="34"/>
    </row>
    <row r="5551" spans="6:7" ht="16.5">
      <c r="F5551" s="18"/>
      <c r="G5551" s="34"/>
    </row>
    <row r="5552" spans="6:7" ht="16.5">
      <c r="F5552" s="18"/>
      <c r="G5552" s="34"/>
    </row>
    <row r="5553" spans="6:7" ht="16.5">
      <c r="F5553" s="18"/>
      <c r="G5553" s="34"/>
    </row>
    <row r="5554" spans="6:7" ht="16.5">
      <c r="F5554" s="18"/>
      <c r="G5554" s="34"/>
    </row>
    <row r="5555" spans="6:7" ht="16.5">
      <c r="F5555" s="18"/>
      <c r="G5555" s="34"/>
    </row>
    <row r="5556" spans="6:7" ht="16.5">
      <c r="F5556" s="18"/>
      <c r="G5556" s="34"/>
    </row>
    <row r="5557" spans="6:7" ht="16.5">
      <c r="F5557" s="18"/>
      <c r="G5557" s="34"/>
    </row>
    <row r="5558" spans="6:7" ht="16.5">
      <c r="F5558" s="18"/>
      <c r="G5558" s="34"/>
    </row>
    <row r="5559" spans="6:7" ht="16.5">
      <c r="F5559" s="18"/>
      <c r="G5559" s="34"/>
    </row>
    <row r="5560" spans="6:7" ht="16.5">
      <c r="F5560" s="18"/>
      <c r="G5560" s="34"/>
    </row>
    <row r="5561" spans="6:7" ht="16.5">
      <c r="F5561" s="18"/>
      <c r="G5561" s="34"/>
    </row>
    <row r="5562" spans="6:7" ht="16.5">
      <c r="F5562" s="18"/>
      <c r="G5562" s="34"/>
    </row>
    <row r="5563" spans="6:7" ht="16.5">
      <c r="F5563" s="18"/>
      <c r="G5563" s="34"/>
    </row>
    <row r="5564" spans="6:7" ht="16.5">
      <c r="F5564" s="18"/>
      <c r="G5564" s="34"/>
    </row>
    <row r="5565" spans="6:7" ht="16.5">
      <c r="F5565" s="18"/>
      <c r="G5565" s="34"/>
    </row>
    <row r="5566" spans="6:7" ht="16.5">
      <c r="F5566" s="18"/>
      <c r="G5566" s="34"/>
    </row>
    <row r="5567" spans="6:7" ht="16.5">
      <c r="F5567" s="18"/>
      <c r="G5567" s="34"/>
    </row>
    <row r="5568" spans="6:7" ht="16.5">
      <c r="F5568" s="18"/>
      <c r="G5568" s="34"/>
    </row>
    <row r="5569" spans="6:7" ht="16.5">
      <c r="F5569" s="18"/>
      <c r="G5569" s="34"/>
    </row>
    <row r="5570" spans="6:7" ht="16.5">
      <c r="F5570" s="18"/>
      <c r="G5570" s="34"/>
    </row>
    <row r="5571" spans="6:7" ht="16.5">
      <c r="F5571" s="18"/>
      <c r="G5571" s="34"/>
    </row>
    <row r="5572" spans="6:7" ht="16.5">
      <c r="F5572" s="18"/>
      <c r="G5572" s="34"/>
    </row>
    <row r="5573" spans="6:7" ht="16.5">
      <c r="F5573" s="18"/>
      <c r="G5573" s="34"/>
    </row>
    <row r="5574" spans="6:7" ht="16.5">
      <c r="F5574" s="18"/>
      <c r="G5574" s="34"/>
    </row>
    <row r="5575" spans="6:7" ht="16.5">
      <c r="F5575" s="18"/>
      <c r="G5575" s="34"/>
    </row>
    <row r="5576" spans="6:7" ht="16.5">
      <c r="F5576" s="18"/>
      <c r="G5576" s="34"/>
    </row>
    <row r="5577" spans="6:7" ht="16.5">
      <c r="F5577" s="18"/>
      <c r="G5577" s="34"/>
    </row>
    <row r="5578" spans="6:7" ht="16.5">
      <c r="F5578" s="18"/>
      <c r="G5578" s="34"/>
    </row>
    <row r="5579" spans="6:7" ht="16.5">
      <c r="F5579" s="18"/>
      <c r="G5579" s="34"/>
    </row>
    <row r="5580" spans="6:7" ht="16.5">
      <c r="F5580" s="18"/>
      <c r="G5580" s="34"/>
    </row>
    <row r="5581" spans="6:7" ht="16.5">
      <c r="F5581" s="18"/>
      <c r="G5581" s="34"/>
    </row>
    <row r="5582" spans="6:7" ht="16.5">
      <c r="F5582" s="18"/>
      <c r="G5582" s="34"/>
    </row>
    <row r="5583" spans="6:7" ht="16.5">
      <c r="F5583" s="18"/>
      <c r="G5583" s="34"/>
    </row>
    <row r="5584" spans="6:7" ht="16.5">
      <c r="F5584" s="18"/>
      <c r="G5584" s="34"/>
    </row>
    <row r="5585" spans="6:7" ht="16.5">
      <c r="F5585" s="18"/>
      <c r="G5585" s="34"/>
    </row>
    <row r="5586" spans="6:7" ht="16.5">
      <c r="F5586" s="18"/>
      <c r="G5586" s="34"/>
    </row>
    <row r="5587" spans="6:7" ht="16.5">
      <c r="F5587" s="18"/>
      <c r="G5587" s="34"/>
    </row>
    <row r="5588" spans="6:7" ht="16.5">
      <c r="F5588" s="18"/>
      <c r="G5588" s="34"/>
    </row>
    <row r="5589" spans="6:7" ht="16.5">
      <c r="F5589" s="18"/>
      <c r="G5589" s="34"/>
    </row>
    <row r="5590" spans="6:7" ht="16.5">
      <c r="F5590" s="18"/>
      <c r="G5590" s="34"/>
    </row>
    <row r="5591" spans="6:7" ht="16.5">
      <c r="F5591" s="18"/>
      <c r="G5591" s="34"/>
    </row>
    <row r="5592" spans="6:7" ht="16.5">
      <c r="F5592" s="18"/>
      <c r="G5592" s="34"/>
    </row>
    <row r="5593" spans="6:7" ht="16.5">
      <c r="F5593" s="18"/>
      <c r="G5593" s="34"/>
    </row>
    <row r="5594" spans="6:7" ht="16.5">
      <c r="F5594" s="18"/>
      <c r="G5594" s="34"/>
    </row>
    <row r="5595" spans="6:7" ht="16.5">
      <c r="F5595" s="18"/>
      <c r="G5595" s="34"/>
    </row>
    <row r="5596" spans="6:7" ht="16.5">
      <c r="F5596" s="18"/>
      <c r="G5596" s="34"/>
    </row>
    <row r="5597" spans="6:7" ht="16.5">
      <c r="F5597" s="18"/>
      <c r="G5597" s="34"/>
    </row>
    <row r="5598" spans="6:7" ht="16.5">
      <c r="F5598" s="18"/>
      <c r="G5598" s="34"/>
    </row>
    <row r="5599" spans="6:7" ht="16.5">
      <c r="F5599" s="18"/>
      <c r="G5599" s="34"/>
    </row>
    <row r="5600" spans="6:7" ht="16.5">
      <c r="F5600" s="18"/>
      <c r="G5600" s="34"/>
    </row>
    <row r="5601" spans="6:7" ht="16.5">
      <c r="F5601" s="18"/>
      <c r="G5601" s="34"/>
    </row>
    <row r="5602" spans="6:7" ht="16.5">
      <c r="F5602" s="18"/>
      <c r="G5602" s="34"/>
    </row>
    <row r="5603" spans="6:7" ht="16.5">
      <c r="F5603" s="18"/>
      <c r="G5603" s="34"/>
    </row>
    <row r="5604" spans="6:7" ht="16.5">
      <c r="F5604" s="18"/>
      <c r="G5604" s="34"/>
    </row>
    <row r="5605" spans="6:7" ht="16.5">
      <c r="F5605" s="18"/>
      <c r="G5605" s="34"/>
    </row>
    <row r="5606" spans="6:7" ht="16.5">
      <c r="F5606" s="18"/>
      <c r="G5606" s="34"/>
    </row>
    <row r="5607" spans="6:7" ht="16.5">
      <c r="F5607" s="18"/>
      <c r="G5607" s="34"/>
    </row>
    <row r="5608" spans="6:7" ht="16.5">
      <c r="F5608" s="18"/>
      <c r="G5608" s="34"/>
    </row>
    <row r="5609" spans="6:7" ht="16.5">
      <c r="F5609" s="18"/>
      <c r="G5609" s="34"/>
    </row>
    <row r="5610" spans="6:7" ht="16.5">
      <c r="F5610" s="18"/>
      <c r="G5610" s="34"/>
    </row>
    <row r="5611" spans="6:7" ht="16.5">
      <c r="F5611" s="18"/>
      <c r="G5611" s="34"/>
    </row>
    <row r="5612" spans="6:7" ht="16.5">
      <c r="F5612" s="18"/>
      <c r="G5612" s="34"/>
    </row>
    <row r="5613" spans="6:7" ht="16.5">
      <c r="F5613" s="18"/>
      <c r="G5613" s="34"/>
    </row>
    <row r="5614" spans="6:7" ht="16.5">
      <c r="F5614" s="18"/>
      <c r="G5614" s="34"/>
    </row>
    <row r="5615" spans="6:7" ht="16.5">
      <c r="F5615" s="18"/>
      <c r="G5615" s="34"/>
    </row>
    <row r="5616" spans="6:7" ht="16.5">
      <c r="F5616" s="18"/>
      <c r="G5616" s="34"/>
    </row>
    <row r="5617" spans="6:7" ht="16.5">
      <c r="F5617" s="18"/>
      <c r="G5617" s="34"/>
    </row>
    <row r="5618" spans="6:7" ht="16.5">
      <c r="F5618" s="18"/>
      <c r="G5618" s="34"/>
    </row>
    <row r="5619" spans="6:7" ht="16.5">
      <c r="F5619" s="18"/>
      <c r="G5619" s="34"/>
    </row>
    <row r="5620" spans="6:7" ht="16.5">
      <c r="F5620" s="18"/>
      <c r="G5620" s="34"/>
    </row>
    <row r="5621" spans="6:7" ht="16.5">
      <c r="F5621" s="18"/>
      <c r="G5621" s="34"/>
    </row>
    <row r="5622" spans="6:7" ht="16.5">
      <c r="F5622" s="18"/>
      <c r="G5622" s="34"/>
    </row>
    <row r="5623" spans="6:7" ht="16.5">
      <c r="F5623" s="18"/>
      <c r="G5623" s="34"/>
    </row>
    <row r="5624" spans="6:7" ht="16.5">
      <c r="F5624" s="18"/>
      <c r="G5624" s="34"/>
    </row>
    <row r="5625" spans="6:7" ht="16.5">
      <c r="F5625" s="18"/>
      <c r="G5625" s="34"/>
    </row>
    <row r="5626" spans="6:7" ht="16.5">
      <c r="F5626" s="18"/>
      <c r="G5626" s="34"/>
    </row>
    <row r="5627" spans="6:7" ht="16.5">
      <c r="F5627" s="18"/>
      <c r="G5627" s="34"/>
    </row>
    <row r="5628" spans="6:7" ht="16.5">
      <c r="F5628" s="18"/>
      <c r="G5628" s="34"/>
    </row>
    <row r="5629" spans="6:7" ht="16.5">
      <c r="F5629" s="18"/>
      <c r="G5629" s="34"/>
    </row>
    <row r="5630" spans="6:7" ht="16.5">
      <c r="F5630" s="18"/>
      <c r="G5630" s="34"/>
    </row>
    <row r="5631" spans="6:7" ht="16.5">
      <c r="F5631" s="18"/>
      <c r="G5631" s="34"/>
    </row>
    <row r="5632" spans="6:7" ht="16.5">
      <c r="F5632" s="18"/>
      <c r="G5632" s="34"/>
    </row>
    <row r="5633" spans="6:7" ht="16.5">
      <c r="F5633" s="18"/>
      <c r="G5633" s="34"/>
    </row>
    <row r="5634" spans="6:7" ht="16.5">
      <c r="F5634" s="18"/>
      <c r="G5634" s="34"/>
    </row>
    <row r="5635" spans="6:7" ht="16.5">
      <c r="F5635" s="18"/>
      <c r="G5635" s="34"/>
    </row>
    <row r="5636" spans="6:7" ht="16.5">
      <c r="F5636" s="18"/>
      <c r="G5636" s="34"/>
    </row>
    <row r="5637" spans="6:7" ht="16.5">
      <c r="F5637" s="18"/>
      <c r="G5637" s="34"/>
    </row>
    <row r="5638" spans="6:7" ht="16.5">
      <c r="F5638" s="18"/>
      <c r="G5638" s="34"/>
    </row>
    <row r="5639" spans="6:7" ht="16.5">
      <c r="F5639" s="18"/>
      <c r="G5639" s="34"/>
    </row>
    <row r="5640" spans="6:7" ht="16.5">
      <c r="F5640" s="18"/>
      <c r="G5640" s="34"/>
    </row>
    <row r="5641" spans="6:7" ht="16.5">
      <c r="F5641" s="18"/>
      <c r="G5641" s="34"/>
    </row>
    <row r="5642" spans="6:7" ht="16.5">
      <c r="F5642" s="18"/>
      <c r="G5642" s="34"/>
    </row>
    <row r="5643" spans="6:7" ht="16.5">
      <c r="F5643" s="18"/>
      <c r="G5643" s="34"/>
    </row>
    <row r="5644" spans="6:7" ht="16.5">
      <c r="F5644" s="18"/>
      <c r="G5644" s="34"/>
    </row>
    <row r="5645" spans="6:7" ht="16.5">
      <c r="F5645" s="18"/>
      <c r="G5645" s="34"/>
    </row>
    <row r="5646" spans="6:7" ht="16.5">
      <c r="F5646" s="18"/>
      <c r="G5646" s="34"/>
    </row>
    <row r="5647" spans="6:7" ht="16.5">
      <c r="F5647" s="18"/>
      <c r="G5647" s="34"/>
    </row>
    <row r="5648" spans="6:7" ht="16.5">
      <c r="F5648" s="18"/>
      <c r="G5648" s="34"/>
    </row>
    <row r="5649" spans="6:7" ht="16.5">
      <c r="F5649" s="18"/>
      <c r="G5649" s="34"/>
    </row>
    <row r="5650" spans="6:7" ht="16.5">
      <c r="F5650" s="18"/>
      <c r="G5650" s="34"/>
    </row>
    <row r="5651" spans="6:7" ht="16.5">
      <c r="F5651" s="18"/>
      <c r="G5651" s="34"/>
    </row>
    <row r="5652" spans="6:7" ht="16.5">
      <c r="F5652" s="18"/>
      <c r="G5652" s="34"/>
    </row>
    <row r="5653" spans="6:7" ht="16.5">
      <c r="F5653" s="18"/>
      <c r="G5653" s="34"/>
    </row>
    <row r="5654" spans="6:7" ht="16.5">
      <c r="F5654" s="18"/>
      <c r="G5654" s="34"/>
    </row>
    <row r="5655" spans="6:7" ht="16.5">
      <c r="F5655" s="18"/>
      <c r="G5655" s="34"/>
    </row>
    <row r="5656" spans="6:7" ht="16.5">
      <c r="F5656" s="18"/>
      <c r="G5656" s="34"/>
    </row>
    <row r="5657" spans="6:7" ht="16.5">
      <c r="F5657" s="18"/>
      <c r="G5657" s="34"/>
    </row>
    <row r="5658" spans="6:7" ht="16.5">
      <c r="F5658" s="18"/>
      <c r="G5658" s="34"/>
    </row>
    <row r="5659" spans="6:7" ht="16.5">
      <c r="F5659" s="18"/>
      <c r="G5659" s="34"/>
    </row>
    <row r="5660" spans="6:7" ht="16.5">
      <c r="F5660" s="18"/>
      <c r="G5660" s="34"/>
    </row>
    <row r="5661" spans="6:7" ht="16.5">
      <c r="F5661" s="18"/>
      <c r="G5661" s="34"/>
    </row>
    <row r="5662" spans="6:7" ht="16.5">
      <c r="F5662" s="18"/>
      <c r="G5662" s="34"/>
    </row>
    <row r="5663" spans="6:7" ht="16.5">
      <c r="F5663" s="18"/>
      <c r="G5663" s="34"/>
    </row>
    <row r="5664" spans="6:7" ht="16.5">
      <c r="F5664" s="18"/>
      <c r="G5664" s="34"/>
    </row>
    <row r="5665" spans="6:7" ht="16.5">
      <c r="F5665" s="18"/>
      <c r="G5665" s="34"/>
    </row>
    <row r="5666" spans="6:7" ht="16.5">
      <c r="F5666" s="18"/>
      <c r="G5666" s="34"/>
    </row>
    <row r="5667" spans="6:7" ht="16.5">
      <c r="F5667" s="18"/>
      <c r="G5667" s="34"/>
    </row>
    <row r="5668" spans="6:7" ht="16.5">
      <c r="F5668" s="18"/>
      <c r="G5668" s="34"/>
    </row>
    <row r="5669" spans="6:7" ht="16.5">
      <c r="F5669" s="18"/>
      <c r="G5669" s="34"/>
    </row>
    <row r="5670" spans="6:7" ht="16.5">
      <c r="F5670" s="18"/>
      <c r="G5670" s="34"/>
    </row>
    <row r="5671" spans="6:7" ht="16.5">
      <c r="F5671" s="18"/>
      <c r="G5671" s="34"/>
    </row>
    <row r="5672" spans="6:7" ht="16.5">
      <c r="F5672" s="18"/>
      <c r="G5672" s="34"/>
    </row>
    <row r="5673" spans="6:7" ht="16.5">
      <c r="F5673" s="18"/>
      <c r="G5673" s="34"/>
    </row>
    <row r="5674" spans="6:7" ht="16.5">
      <c r="F5674" s="18"/>
      <c r="G5674" s="34"/>
    </row>
    <row r="5675" spans="6:7" ht="16.5">
      <c r="F5675" s="18"/>
      <c r="G5675" s="34"/>
    </row>
    <row r="5676" spans="6:7" ht="16.5">
      <c r="F5676" s="18"/>
      <c r="G5676" s="34"/>
    </row>
    <row r="5677" spans="6:7" ht="16.5">
      <c r="F5677" s="18"/>
      <c r="G5677" s="34"/>
    </row>
    <row r="5678" spans="6:7" ht="16.5">
      <c r="F5678" s="18"/>
      <c r="G5678" s="34"/>
    </row>
    <row r="5679" spans="6:7" ht="16.5">
      <c r="F5679" s="18"/>
      <c r="G5679" s="34"/>
    </row>
    <row r="5680" spans="6:7" ht="16.5">
      <c r="F5680" s="18"/>
      <c r="G5680" s="34"/>
    </row>
    <row r="5681" spans="6:7" ht="16.5">
      <c r="F5681" s="18"/>
      <c r="G5681" s="34"/>
    </row>
    <row r="5682" spans="6:7" ht="16.5">
      <c r="F5682" s="18"/>
      <c r="G5682" s="34"/>
    </row>
    <row r="5683" spans="6:7" ht="16.5">
      <c r="F5683" s="18"/>
      <c r="G5683" s="34"/>
    </row>
    <row r="5684" spans="6:7" ht="16.5">
      <c r="F5684" s="18"/>
      <c r="G5684" s="34"/>
    </row>
    <row r="5685" spans="6:7" ht="16.5">
      <c r="F5685" s="18"/>
      <c r="G5685" s="34"/>
    </row>
    <row r="5686" spans="6:7" ht="16.5">
      <c r="F5686" s="18"/>
      <c r="G5686" s="34"/>
    </row>
    <row r="5687" spans="6:7" ht="16.5">
      <c r="F5687" s="18"/>
      <c r="G5687" s="34"/>
    </row>
    <row r="5688" spans="6:7" ht="16.5">
      <c r="F5688" s="18"/>
      <c r="G5688" s="34"/>
    </row>
    <row r="5689" spans="6:7" ht="16.5">
      <c r="F5689" s="18"/>
      <c r="G5689" s="34"/>
    </row>
    <row r="5690" spans="6:7" ht="16.5">
      <c r="F5690" s="18"/>
      <c r="G5690" s="34"/>
    </row>
    <row r="5691" spans="6:7" ht="16.5">
      <c r="F5691" s="18"/>
      <c r="G5691" s="34"/>
    </row>
    <row r="5692" spans="6:7" ht="16.5">
      <c r="F5692" s="18"/>
      <c r="G5692" s="34"/>
    </row>
    <row r="5693" spans="6:7" ht="16.5">
      <c r="F5693" s="18"/>
      <c r="G5693" s="34"/>
    </row>
    <row r="5694" spans="6:7" ht="16.5">
      <c r="F5694" s="18"/>
      <c r="G5694" s="34"/>
    </row>
    <row r="5695" spans="6:7" ht="16.5">
      <c r="F5695" s="18"/>
      <c r="G5695" s="34"/>
    </row>
    <row r="5696" spans="6:7" ht="16.5">
      <c r="F5696" s="18"/>
      <c r="G5696" s="34"/>
    </row>
    <row r="5697" spans="6:7" ht="16.5">
      <c r="F5697" s="18"/>
      <c r="G5697" s="34"/>
    </row>
    <row r="5698" spans="6:7" ht="16.5">
      <c r="F5698" s="18"/>
      <c r="G5698" s="34"/>
    </row>
    <row r="5699" spans="6:7" ht="16.5">
      <c r="F5699" s="18"/>
      <c r="G5699" s="34"/>
    </row>
    <row r="5700" spans="6:7" ht="16.5">
      <c r="F5700" s="18"/>
      <c r="G5700" s="34"/>
    </row>
    <row r="5701" spans="6:7" ht="16.5">
      <c r="F5701" s="18"/>
      <c r="G5701" s="34"/>
    </row>
    <row r="5702" spans="6:7" ht="16.5">
      <c r="F5702" s="18"/>
      <c r="G5702" s="34"/>
    </row>
    <row r="5703" spans="6:7" ht="16.5">
      <c r="F5703" s="18"/>
      <c r="G5703" s="34"/>
    </row>
    <row r="5704" spans="6:7" ht="16.5">
      <c r="F5704" s="18"/>
      <c r="G5704" s="34"/>
    </row>
    <row r="5705" spans="6:7" ht="16.5">
      <c r="F5705" s="18"/>
      <c r="G5705" s="34"/>
    </row>
    <row r="5706" spans="6:7" ht="16.5">
      <c r="F5706" s="18"/>
      <c r="G5706" s="34"/>
    </row>
    <row r="5707" spans="6:7" ht="16.5">
      <c r="F5707" s="18"/>
      <c r="G5707" s="34"/>
    </row>
    <row r="5708" spans="6:7" ht="16.5">
      <c r="F5708" s="18"/>
      <c r="G5708" s="34"/>
    </row>
    <row r="5709" spans="6:7" ht="16.5">
      <c r="F5709" s="18"/>
      <c r="G5709" s="34"/>
    </row>
    <row r="5710" spans="6:7" ht="16.5">
      <c r="F5710" s="18"/>
      <c r="G5710" s="34"/>
    </row>
    <row r="5711" spans="6:7" ht="16.5">
      <c r="F5711" s="18"/>
      <c r="G5711" s="34"/>
    </row>
    <row r="5712" spans="6:7" ht="16.5">
      <c r="F5712" s="18"/>
      <c r="G5712" s="34"/>
    </row>
    <row r="5713" spans="6:7" ht="16.5">
      <c r="F5713" s="18"/>
      <c r="G5713" s="34"/>
    </row>
    <row r="5714" spans="6:7" ht="16.5">
      <c r="F5714" s="18"/>
      <c r="G5714" s="34"/>
    </row>
    <row r="5715" spans="6:7" ht="16.5">
      <c r="F5715" s="18"/>
      <c r="G5715" s="34"/>
    </row>
    <row r="5716" spans="6:7" ht="16.5">
      <c r="F5716" s="18"/>
      <c r="G5716" s="34"/>
    </row>
    <row r="5717" spans="6:7" ht="16.5">
      <c r="F5717" s="18"/>
      <c r="G5717" s="34"/>
    </row>
    <row r="5718" spans="6:7" ht="16.5">
      <c r="F5718" s="18"/>
      <c r="G5718" s="34"/>
    </row>
    <row r="5719" spans="6:7" ht="16.5">
      <c r="F5719" s="18"/>
      <c r="G5719" s="34"/>
    </row>
    <row r="5720" spans="6:7" ht="16.5">
      <c r="F5720" s="18"/>
      <c r="G5720" s="34"/>
    </row>
    <row r="5721" spans="6:7" ht="16.5">
      <c r="F5721" s="18"/>
      <c r="G5721" s="34"/>
    </row>
    <row r="5722" spans="6:7" ht="16.5">
      <c r="F5722" s="18"/>
      <c r="G5722" s="34"/>
    </row>
    <row r="5723" spans="6:7" ht="16.5">
      <c r="F5723" s="18"/>
      <c r="G5723" s="34"/>
    </row>
    <row r="5724" spans="6:7" ht="16.5">
      <c r="F5724" s="18"/>
      <c r="G5724" s="34"/>
    </row>
    <row r="5725" spans="6:7" ht="16.5">
      <c r="F5725" s="18"/>
      <c r="G5725" s="34"/>
    </row>
    <row r="5726" spans="6:7" ht="16.5">
      <c r="F5726" s="18"/>
      <c r="G5726" s="34"/>
    </row>
    <row r="5727" spans="6:7" ht="16.5">
      <c r="F5727" s="18"/>
      <c r="G5727" s="34"/>
    </row>
    <row r="5728" spans="6:7" ht="16.5">
      <c r="F5728" s="18"/>
      <c r="G5728" s="34"/>
    </row>
    <row r="5729" spans="6:7" ht="16.5">
      <c r="F5729" s="18"/>
      <c r="G5729" s="34"/>
    </row>
    <row r="5730" spans="6:7" ht="16.5">
      <c r="F5730" s="18"/>
      <c r="G5730" s="34"/>
    </row>
    <row r="5731" spans="6:7" ht="16.5">
      <c r="F5731" s="18"/>
      <c r="G5731" s="34"/>
    </row>
    <row r="5732" spans="6:7" ht="16.5">
      <c r="F5732" s="18"/>
      <c r="G5732" s="34"/>
    </row>
    <row r="5733" spans="6:7" ht="16.5">
      <c r="F5733" s="18"/>
      <c r="G5733" s="34"/>
    </row>
    <row r="5734" spans="6:7" ht="16.5">
      <c r="F5734" s="18"/>
      <c r="G5734" s="34"/>
    </row>
    <row r="5735" spans="6:7" ht="16.5">
      <c r="F5735" s="18"/>
      <c r="G5735" s="34"/>
    </row>
    <row r="5736" spans="6:7" ht="16.5">
      <c r="F5736" s="18"/>
      <c r="G5736" s="34"/>
    </row>
    <row r="5737" spans="6:7" ht="16.5">
      <c r="F5737" s="18"/>
      <c r="G5737" s="34"/>
    </row>
    <row r="5738" spans="6:7" ht="16.5">
      <c r="F5738" s="18"/>
      <c r="G5738" s="34"/>
    </row>
    <row r="5739" spans="6:7" ht="16.5">
      <c r="F5739" s="18"/>
      <c r="G5739" s="34"/>
    </row>
    <row r="5740" spans="6:7" ht="16.5">
      <c r="F5740" s="18"/>
      <c r="G5740" s="34"/>
    </row>
    <row r="5741" spans="6:7" ht="16.5">
      <c r="F5741" s="18"/>
      <c r="G5741" s="34"/>
    </row>
    <row r="5742" spans="6:7" ht="16.5">
      <c r="F5742" s="18"/>
      <c r="G5742" s="34"/>
    </row>
    <row r="5743" spans="6:7" ht="16.5">
      <c r="F5743" s="18"/>
      <c r="G5743" s="34"/>
    </row>
    <row r="5744" spans="6:7" ht="16.5">
      <c r="F5744" s="18"/>
      <c r="G5744" s="34"/>
    </row>
    <row r="5745" spans="6:7" ht="16.5">
      <c r="F5745" s="18"/>
      <c r="G5745" s="34"/>
    </row>
    <row r="5746" spans="6:7" ht="16.5">
      <c r="F5746" s="18"/>
      <c r="G5746" s="34"/>
    </row>
    <row r="5747" spans="6:7" ht="16.5">
      <c r="F5747" s="18"/>
      <c r="G5747" s="34"/>
    </row>
    <row r="5748" spans="6:7" ht="16.5">
      <c r="F5748" s="18"/>
      <c r="G5748" s="34"/>
    </row>
    <row r="5749" spans="6:7" ht="16.5">
      <c r="F5749" s="18"/>
      <c r="G5749" s="34"/>
    </row>
    <row r="5750" spans="6:7" ht="16.5">
      <c r="F5750" s="18"/>
      <c r="G5750" s="34"/>
    </row>
    <row r="5751" spans="6:7" ht="16.5">
      <c r="F5751" s="18"/>
      <c r="G5751" s="34"/>
    </row>
    <row r="5752" spans="6:7" ht="16.5">
      <c r="F5752" s="18"/>
      <c r="G5752" s="34"/>
    </row>
    <row r="5753" spans="6:7" ht="16.5">
      <c r="F5753" s="18"/>
      <c r="G5753" s="34"/>
    </row>
    <row r="5754" spans="6:7" ht="16.5">
      <c r="F5754" s="18"/>
      <c r="G5754" s="34"/>
    </row>
    <row r="5755" spans="6:7" ht="16.5">
      <c r="F5755" s="18"/>
      <c r="G5755" s="34"/>
    </row>
    <row r="5756" spans="6:7" ht="16.5">
      <c r="F5756" s="18"/>
      <c r="G5756" s="34"/>
    </row>
    <row r="5757" spans="6:7" ht="16.5">
      <c r="F5757" s="18"/>
      <c r="G5757" s="34"/>
    </row>
    <row r="5758" spans="6:7" ht="16.5">
      <c r="F5758" s="18"/>
      <c r="G5758" s="34"/>
    </row>
    <row r="5759" spans="6:7" ht="16.5">
      <c r="F5759" s="18"/>
      <c r="G5759" s="34"/>
    </row>
    <row r="5760" spans="6:7" ht="16.5">
      <c r="F5760" s="18"/>
      <c r="G5760" s="34"/>
    </row>
    <row r="5761" spans="6:7" ht="16.5">
      <c r="F5761" s="18"/>
      <c r="G5761" s="34"/>
    </row>
    <row r="5762" spans="6:7" ht="16.5">
      <c r="F5762" s="18"/>
      <c r="G5762" s="34"/>
    </row>
    <row r="5763" spans="6:7" ht="16.5">
      <c r="F5763" s="18"/>
      <c r="G5763" s="34"/>
    </row>
    <row r="5764" spans="6:7" ht="16.5">
      <c r="F5764" s="18"/>
      <c r="G5764" s="34"/>
    </row>
    <row r="5765" spans="6:7" ht="16.5">
      <c r="F5765" s="18"/>
      <c r="G5765" s="34"/>
    </row>
    <row r="5766" spans="6:7" ht="16.5">
      <c r="F5766" s="18"/>
      <c r="G5766" s="34"/>
    </row>
    <row r="5767" spans="6:7" ht="16.5">
      <c r="F5767" s="18"/>
      <c r="G5767" s="34"/>
    </row>
    <row r="5768" spans="6:7" ht="16.5">
      <c r="F5768" s="18"/>
      <c r="G5768" s="34"/>
    </row>
    <row r="5769" spans="6:7" ht="16.5">
      <c r="F5769" s="18"/>
      <c r="G5769" s="34"/>
    </row>
    <row r="5770" spans="6:7" ht="16.5">
      <c r="F5770" s="18"/>
      <c r="G5770" s="34"/>
    </row>
    <row r="5771" spans="6:7" ht="16.5">
      <c r="F5771" s="18"/>
      <c r="G5771" s="34"/>
    </row>
    <row r="5772" spans="6:7" ht="16.5">
      <c r="F5772" s="18"/>
      <c r="G5772" s="34"/>
    </row>
    <row r="5773" spans="6:7" ht="16.5">
      <c r="F5773" s="18"/>
      <c r="G5773" s="34"/>
    </row>
    <row r="5774" spans="6:7" ht="16.5">
      <c r="F5774" s="18"/>
      <c r="G5774" s="34"/>
    </row>
    <row r="5775" spans="6:7" ht="16.5">
      <c r="F5775" s="18"/>
      <c r="G5775" s="34"/>
    </row>
    <row r="5776" spans="6:7" ht="16.5">
      <c r="F5776" s="18"/>
      <c r="G5776" s="34"/>
    </row>
    <row r="5777" spans="6:7" ht="16.5">
      <c r="F5777" s="18"/>
      <c r="G5777" s="34"/>
    </row>
    <row r="5778" spans="6:7" ht="16.5">
      <c r="F5778" s="18"/>
      <c r="G5778" s="34"/>
    </row>
    <row r="5779" spans="6:7" ht="16.5">
      <c r="F5779" s="18"/>
      <c r="G5779" s="34"/>
    </row>
    <row r="5780" spans="6:7" ht="16.5">
      <c r="F5780" s="18"/>
      <c r="G5780" s="34"/>
    </row>
    <row r="5781" spans="6:7" ht="16.5">
      <c r="F5781" s="18"/>
      <c r="G5781" s="34"/>
    </row>
    <row r="5782" spans="6:7" ht="16.5">
      <c r="F5782" s="18"/>
      <c r="G5782" s="34"/>
    </row>
    <row r="5783" spans="6:7" ht="16.5">
      <c r="F5783" s="18"/>
      <c r="G5783" s="34"/>
    </row>
    <row r="5784" spans="6:7" ht="16.5">
      <c r="F5784" s="18"/>
      <c r="G5784" s="34"/>
    </row>
    <row r="5785" spans="6:7" ht="16.5">
      <c r="F5785" s="18"/>
      <c r="G5785" s="34"/>
    </row>
    <row r="5786" spans="6:7" ht="16.5">
      <c r="F5786" s="18"/>
      <c r="G5786" s="34"/>
    </row>
    <row r="5787" spans="6:7" ht="16.5">
      <c r="F5787" s="18"/>
      <c r="G5787" s="34"/>
    </row>
    <row r="5788" spans="6:7" ht="16.5">
      <c r="F5788" s="18"/>
      <c r="G5788" s="34"/>
    </row>
    <row r="5789" spans="6:7" ht="16.5">
      <c r="F5789" s="18"/>
      <c r="G5789" s="34"/>
    </row>
    <row r="5790" spans="6:7" ht="16.5">
      <c r="F5790" s="18"/>
      <c r="G5790" s="34"/>
    </row>
    <row r="5791" spans="6:7" ht="16.5">
      <c r="F5791" s="18"/>
      <c r="G5791" s="34"/>
    </row>
    <row r="5792" spans="6:7" ht="16.5">
      <c r="F5792" s="18"/>
      <c r="G5792" s="34"/>
    </row>
    <row r="5793" spans="6:7" ht="16.5">
      <c r="F5793" s="18"/>
      <c r="G5793" s="34"/>
    </row>
    <row r="5794" spans="6:7" ht="16.5">
      <c r="F5794" s="18"/>
      <c r="G5794" s="34"/>
    </row>
    <row r="5795" spans="6:7" ht="16.5">
      <c r="F5795" s="18"/>
      <c r="G5795" s="34"/>
    </row>
    <row r="5796" spans="6:7" ht="16.5">
      <c r="F5796" s="18"/>
      <c r="G5796" s="34"/>
    </row>
    <row r="5797" spans="6:7" ht="16.5">
      <c r="F5797" s="18"/>
      <c r="G5797" s="34"/>
    </row>
    <row r="5798" spans="6:7" ht="16.5">
      <c r="F5798" s="18"/>
      <c r="G5798" s="34"/>
    </row>
    <row r="5799" spans="6:7" ht="16.5">
      <c r="F5799" s="18"/>
      <c r="G5799" s="34"/>
    </row>
    <row r="5800" spans="6:7" ht="16.5">
      <c r="F5800" s="18"/>
      <c r="G5800" s="34"/>
    </row>
    <row r="5801" spans="6:7" ht="16.5">
      <c r="F5801" s="18"/>
      <c r="G5801" s="34"/>
    </row>
    <row r="5802" spans="6:7" ht="16.5">
      <c r="F5802" s="18"/>
      <c r="G5802" s="34"/>
    </row>
    <row r="5803" spans="6:7" ht="16.5">
      <c r="F5803" s="18"/>
      <c r="G5803" s="34"/>
    </row>
    <row r="5804" spans="6:7" ht="16.5">
      <c r="F5804" s="18"/>
      <c r="G5804" s="34"/>
    </row>
    <row r="5805" spans="6:7" ht="16.5">
      <c r="F5805" s="18"/>
      <c r="G5805" s="34"/>
    </row>
    <row r="5806" spans="6:7" ht="16.5">
      <c r="F5806" s="18"/>
      <c r="G5806" s="34"/>
    </row>
    <row r="5807" spans="6:7" ht="16.5">
      <c r="F5807" s="18"/>
      <c r="G5807" s="34"/>
    </row>
    <row r="5808" spans="6:7" ht="16.5">
      <c r="F5808" s="18"/>
      <c r="G5808" s="34"/>
    </row>
    <row r="5809" spans="6:7" ht="16.5">
      <c r="F5809" s="18"/>
      <c r="G5809" s="34"/>
    </row>
    <row r="5810" spans="6:7" ht="16.5">
      <c r="F5810" s="18"/>
      <c r="G5810" s="34"/>
    </row>
    <row r="5811" spans="6:7" ht="16.5">
      <c r="F5811" s="18"/>
      <c r="G5811" s="34"/>
    </row>
    <row r="5812" spans="6:7" ht="16.5">
      <c r="F5812" s="18"/>
      <c r="G5812" s="34"/>
    </row>
    <row r="5813" spans="6:7" ht="16.5">
      <c r="F5813" s="18"/>
      <c r="G5813" s="34"/>
    </row>
    <row r="5814" spans="6:7" ht="16.5">
      <c r="F5814" s="18"/>
      <c r="G5814" s="34"/>
    </row>
    <row r="5815" spans="6:7" ht="16.5">
      <c r="F5815" s="18"/>
      <c r="G5815" s="34"/>
    </row>
    <row r="5816" spans="6:7" ht="16.5">
      <c r="F5816" s="18"/>
      <c r="G5816" s="34"/>
    </row>
    <row r="5817" spans="6:7" ht="16.5">
      <c r="F5817" s="18"/>
      <c r="G5817" s="34"/>
    </row>
    <row r="5818" spans="6:7" ht="16.5">
      <c r="F5818" s="18"/>
      <c r="G5818" s="34"/>
    </row>
    <row r="5819" spans="6:7" ht="16.5">
      <c r="F5819" s="18"/>
      <c r="G5819" s="34"/>
    </row>
    <row r="5820" spans="6:7" ht="16.5">
      <c r="F5820" s="18"/>
      <c r="G5820" s="34"/>
    </row>
    <row r="5821" spans="6:7" ht="16.5">
      <c r="F5821" s="18"/>
      <c r="G5821" s="34"/>
    </row>
    <row r="5822" spans="6:7" ht="16.5">
      <c r="F5822" s="18"/>
      <c r="G5822" s="34"/>
    </row>
    <row r="5823" spans="6:7" ht="16.5">
      <c r="F5823" s="18"/>
      <c r="G5823" s="34"/>
    </row>
    <row r="5824" spans="6:7" ht="16.5">
      <c r="F5824" s="18"/>
      <c r="G5824" s="34"/>
    </row>
    <row r="5825" spans="6:7" ht="16.5">
      <c r="F5825" s="18"/>
      <c r="G5825" s="34"/>
    </row>
    <row r="5826" spans="6:7" ht="16.5">
      <c r="F5826" s="18"/>
      <c r="G5826" s="34"/>
    </row>
    <row r="5827" spans="6:7" ht="16.5">
      <c r="F5827" s="18"/>
      <c r="G5827" s="34"/>
    </row>
    <row r="5828" spans="6:7" ht="16.5">
      <c r="F5828" s="18"/>
      <c r="G5828" s="34"/>
    </row>
    <row r="5829" spans="6:7" ht="16.5">
      <c r="F5829" s="18"/>
      <c r="G5829" s="34"/>
    </row>
    <row r="5830" spans="6:7" ht="16.5">
      <c r="F5830" s="18"/>
      <c r="G5830" s="34"/>
    </row>
    <row r="5831" spans="6:7" ht="16.5">
      <c r="F5831" s="18"/>
      <c r="G5831" s="34"/>
    </row>
    <row r="5832" spans="6:7" ht="16.5">
      <c r="F5832" s="18"/>
      <c r="G5832" s="34"/>
    </row>
    <row r="5833" spans="6:7" ht="16.5">
      <c r="F5833" s="18"/>
      <c r="G5833" s="34"/>
    </row>
    <row r="5834" spans="6:7" ht="16.5">
      <c r="F5834" s="18"/>
      <c r="G5834" s="34"/>
    </row>
    <row r="5835" spans="6:7" ht="16.5">
      <c r="F5835" s="18"/>
      <c r="G5835" s="34"/>
    </row>
    <row r="5836" spans="6:7" ht="16.5">
      <c r="F5836" s="18"/>
      <c r="G5836" s="34"/>
    </row>
    <row r="5837" spans="6:7" ht="16.5">
      <c r="F5837" s="18"/>
      <c r="G5837" s="34"/>
    </row>
    <row r="5838" spans="6:7" ht="16.5">
      <c r="F5838" s="18"/>
      <c r="G5838" s="34"/>
    </row>
    <row r="5839" spans="6:7" ht="16.5">
      <c r="F5839" s="18"/>
      <c r="G5839" s="34"/>
    </row>
    <row r="5840" spans="6:7" ht="16.5">
      <c r="F5840" s="18"/>
      <c r="G5840" s="34"/>
    </row>
    <row r="5841" spans="6:7" ht="16.5">
      <c r="F5841" s="18"/>
      <c r="G5841" s="34"/>
    </row>
    <row r="5842" spans="6:7" ht="16.5">
      <c r="F5842" s="18"/>
      <c r="G5842" s="34"/>
    </row>
    <row r="5843" spans="6:7" ht="16.5">
      <c r="F5843" s="18"/>
      <c r="G5843" s="34"/>
    </row>
    <row r="5844" spans="6:7" ht="16.5">
      <c r="F5844" s="18"/>
      <c r="G5844" s="34"/>
    </row>
    <row r="5845" spans="6:7" ht="16.5">
      <c r="F5845" s="18"/>
      <c r="G5845" s="34"/>
    </row>
    <row r="5846" spans="6:7" ht="16.5">
      <c r="F5846" s="18"/>
      <c r="G5846" s="34"/>
    </row>
    <row r="5847" spans="6:7" ht="16.5">
      <c r="F5847" s="18"/>
      <c r="G5847" s="34"/>
    </row>
    <row r="5848" spans="6:7" ht="16.5">
      <c r="F5848" s="18"/>
      <c r="G5848" s="34"/>
    </row>
    <row r="5849" spans="6:7" ht="16.5">
      <c r="F5849" s="18"/>
      <c r="G5849" s="34"/>
    </row>
    <row r="5850" spans="6:7" ht="16.5">
      <c r="F5850" s="18"/>
      <c r="G5850" s="34"/>
    </row>
    <row r="5851" spans="6:7" ht="16.5">
      <c r="F5851" s="18"/>
      <c r="G5851" s="34"/>
    </row>
    <row r="5852" spans="6:7" ht="16.5">
      <c r="F5852" s="18"/>
      <c r="G5852" s="34"/>
    </row>
    <row r="5853" spans="6:7" ht="16.5">
      <c r="F5853" s="18"/>
      <c r="G5853" s="34"/>
    </row>
    <row r="5854" spans="6:7" ht="16.5">
      <c r="F5854" s="18"/>
      <c r="G5854" s="34"/>
    </row>
    <row r="5855" spans="6:7" ht="16.5">
      <c r="F5855" s="18"/>
      <c r="G5855" s="34"/>
    </row>
    <row r="5856" spans="6:7" ht="16.5">
      <c r="F5856" s="18"/>
      <c r="G5856" s="34"/>
    </row>
    <row r="5857" spans="6:7" ht="16.5">
      <c r="F5857" s="18"/>
      <c r="G5857" s="34"/>
    </row>
    <row r="5858" spans="6:7" ht="16.5">
      <c r="F5858" s="18"/>
      <c r="G5858" s="34"/>
    </row>
    <row r="5859" spans="6:7" ht="16.5">
      <c r="F5859" s="18"/>
      <c r="G5859" s="34"/>
    </row>
    <row r="5860" spans="6:7" ht="16.5">
      <c r="F5860" s="18"/>
      <c r="G5860" s="34"/>
    </row>
    <row r="5861" spans="6:7" ht="16.5">
      <c r="F5861" s="18"/>
      <c r="G5861" s="34"/>
    </row>
    <row r="5862" spans="6:7" ht="16.5">
      <c r="F5862" s="18"/>
      <c r="G5862" s="34"/>
    </row>
    <row r="5863" spans="6:7" ht="16.5">
      <c r="F5863" s="18"/>
      <c r="G5863" s="34"/>
    </row>
    <row r="5864" spans="6:7" ht="16.5">
      <c r="F5864" s="18"/>
      <c r="G5864" s="34"/>
    </row>
    <row r="5865" spans="6:7" ht="16.5">
      <c r="F5865" s="18"/>
      <c r="G5865" s="34"/>
    </row>
    <row r="5866" spans="6:7" ht="16.5">
      <c r="F5866" s="18"/>
      <c r="G5866" s="34"/>
    </row>
    <row r="5867" spans="6:7" ht="16.5">
      <c r="F5867" s="18"/>
      <c r="G5867" s="34"/>
    </row>
    <row r="5868" spans="6:7" ht="16.5">
      <c r="F5868" s="18"/>
      <c r="G5868" s="34"/>
    </row>
    <row r="5869" spans="6:7" ht="16.5">
      <c r="F5869" s="18"/>
      <c r="G5869" s="34"/>
    </row>
    <row r="5870" spans="6:7" ht="16.5">
      <c r="F5870" s="18"/>
      <c r="G5870" s="34"/>
    </row>
    <row r="5871" spans="6:7" ht="16.5">
      <c r="F5871" s="18"/>
      <c r="G5871" s="34"/>
    </row>
    <row r="5872" spans="6:7" ht="16.5">
      <c r="F5872" s="18"/>
      <c r="G5872" s="34"/>
    </row>
    <row r="5873" spans="6:7" ht="16.5">
      <c r="F5873" s="18"/>
      <c r="G5873" s="34"/>
    </row>
    <row r="5874" spans="6:7" ht="16.5">
      <c r="F5874" s="18"/>
      <c r="G5874" s="34"/>
    </row>
    <row r="5875" spans="6:7" ht="16.5">
      <c r="F5875" s="18"/>
      <c r="G5875" s="34"/>
    </row>
    <row r="5876" spans="6:7" ht="16.5">
      <c r="F5876" s="18"/>
      <c r="G5876" s="34"/>
    </row>
    <row r="5877" spans="6:7" ht="16.5">
      <c r="F5877" s="18"/>
      <c r="G5877" s="34"/>
    </row>
    <row r="5878" spans="6:7" ht="16.5">
      <c r="F5878" s="18"/>
      <c r="G5878" s="34"/>
    </row>
    <row r="5879" spans="6:7" ht="16.5">
      <c r="F5879" s="18"/>
      <c r="G5879" s="34"/>
    </row>
    <row r="5880" spans="6:7" ht="16.5">
      <c r="F5880" s="18"/>
      <c r="G5880" s="34"/>
    </row>
    <row r="5881" spans="6:7" ht="16.5">
      <c r="F5881" s="18"/>
      <c r="G5881" s="34"/>
    </row>
    <row r="5882" spans="6:7" ht="16.5">
      <c r="F5882" s="18"/>
      <c r="G5882" s="34"/>
    </row>
    <row r="5883" spans="6:7" ht="16.5">
      <c r="F5883" s="18"/>
      <c r="G5883" s="34"/>
    </row>
    <row r="5884" spans="6:7" ht="16.5">
      <c r="F5884" s="18"/>
      <c r="G5884" s="34"/>
    </row>
    <row r="5885" spans="6:7" ht="16.5">
      <c r="F5885" s="18"/>
      <c r="G5885" s="34"/>
    </row>
    <row r="5886" spans="6:7" ht="16.5">
      <c r="F5886" s="18"/>
      <c r="G5886" s="34"/>
    </row>
    <row r="5887" spans="6:7" ht="16.5">
      <c r="F5887" s="18"/>
      <c r="G5887" s="34"/>
    </row>
    <row r="5888" spans="6:7" ht="16.5">
      <c r="F5888" s="18"/>
      <c r="G5888" s="34"/>
    </row>
    <row r="5889" spans="6:7" ht="16.5">
      <c r="F5889" s="18"/>
      <c r="G5889" s="34"/>
    </row>
    <row r="5890" spans="6:7" ht="16.5">
      <c r="F5890" s="18"/>
      <c r="G5890" s="34"/>
    </row>
    <row r="5891" spans="6:7" ht="16.5">
      <c r="F5891" s="18"/>
      <c r="G5891" s="34"/>
    </row>
    <row r="5892" spans="6:7" ht="16.5">
      <c r="F5892" s="18"/>
      <c r="G5892" s="34"/>
    </row>
    <row r="5893" spans="6:7" ht="16.5">
      <c r="F5893" s="18"/>
      <c r="G5893" s="34"/>
    </row>
    <row r="5894" spans="6:7" ht="16.5">
      <c r="F5894" s="18"/>
      <c r="G5894" s="34"/>
    </row>
    <row r="5895" spans="6:7" ht="16.5">
      <c r="F5895" s="18"/>
      <c r="G5895" s="34"/>
    </row>
    <row r="5896" spans="6:7" ht="16.5">
      <c r="F5896" s="18"/>
      <c r="G5896" s="34"/>
    </row>
    <row r="5897" spans="6:7" ht="16.5">
      <c r="F5897" s="18"/>
      <c r="G5897" s="34"/>
    </row>
    <row r="5898" spans="6:7" ht="16.5">
      <c r="F5898" s="18"/>
      <c r="G5898" s="34"/>
    </row>
    <row r="5899" spans="6:7" ht="16.5">
      <c r="F5899" s="18"/>
      <c r="G5899" s="34"/>
    </row>
    <row r="5900" spans="6:7" ht="16.5">
      <c r="F5900" s="18"/>
      <c r="G5900" s="34"/>
    </row>
    <row r="5901" spans="6:7" ht="16.5">
      <c r="F5901" s="18"/>
      <c r="G5901" s="34"/>
    </row>
    <row r="5902" spans="6:7" ht="16.5">
      <c r="F5902" s="18"/>
      <c r="G5902" s="34"/>
    </row>
    <row r="5903" spans="6:7" ht="16.5">
      <c r="F5903" s="18"/>
      <c r="G5903" s="34"/>
    </row>
    <row r="5904" spans="6:7" ht="16.5">
      <c r="F5904" s="18"/>
      <c r="G5904" s="34"/>
    </row>
    <row r="5905" spans="6:7" ht="16.5">
      <c r="F5905" s="18"/>
      <c r="G5905" s="34"/>
    </row>
    <row r="5906" spans="6:7" ht="16.5">
      <c r="F5906" s="18"/>
      <c r="G5906" s="34"/>
    </row>
    <row r="5907" spans="6:7" ht="16.5">
      <c r="F5907" s="18"/>
      <c r="G5907" s="34"/>
    </row>
    <row r="5908" spans="6:7" ht="16.5">
      <c r="F5908" s="18"/>
      <c r="G5908" s="34"/>
    </row>
    <row r="5909" spans="6:7" ht="16.5">
      <c r="F5909" s="18"/>
      <c r="G5909" s="34"/>
    </row>
    <row r="5910" spans="6:7" ht="16.5">
      <c r="F5910" s="18"/>
      <c r="G5910" s="34"/>
    </row>
    <row r="5911" spans="6:7" ht="16.5">
      <c r="F5911" s="18"/>
      <c r="G5911" s="34"/>
    </row>
    <row r="5912" spans="6:7" ht="16.5">
      <c r="F5912" s="18"/>
      <c r="G5912" s="34"/>
    </row>
    <row r="5913" spans="6:7" ht="16.5">
      <c r="F5913" s="18"/>
      <c r="G5913" s="34"/>
    </row>
    <row r="5914" spans="6:7" ht="16.5">
      <c r="F5914" s="18"/>
      <c r="G5914" s="34"/>
    </row>
    <row r="5915" spans="6:7" ht="16.5">
      <c r="F5915" s="18"/>
      <c r="G5915" s="34"/>
    </row>
    <row r="5916" spans="6:7" ht="16.5">
      <c r="F5916" s="18"/>
      <c r="G5916" s="34"/>
    </row>
    <row r="5917" spans="6:7" ht="16.5">
      <c r="F5917" s="18"/>
      <c r="G5917" s="34"/>
    </row>
    <row r="5918" spans="6:7" ht="16.5">
      <c r="F5918" s="18"/>
      <c r="G5918" s="34"/>
    </row>
    <row r="5919" spans="6:7" ht="16.5">
      <c r="F5919" s="18"/>
      <c r="G5919" s="34"/>
    </row>
    <row r="5920" spans="6:7" ht="16.5">
      <c r="F5920" s="18"/>
      <c r="G5920" s="34"/>
    </row>
    <row r="5921" spans="6:7" ht="16.5">
      <c r="F5921" s="18"/>
      <c r="G5921" s="34"/>
    </row>
    <row r="5922" spans="6:7" ht="16.5">
      <c r="F5922" s="18"/>
      <c r="G5922" s="34"/>
    </row>
    <row r="5923" spans="6:7" ht="16.5">
      <c r="F5923" s="18"/>
      <c r="G5923" s="34"/>
    </row>
    <row r="5924" spans="6:7" ht="16.5">
      <c r="F5924" s="18"/>
      <c r="G5924" s="34"/>
    </row>
    <row r="5925" spans="6:7" ht="16.5">
      <c r="F5925" s="18"/>
      <c r="G5925" s="34"/>
    </row>
    <row r="5926" spans="6:7" ht="16.5">
      <c r="F5926" s="18"/>
      <c r="G5926" s="34"/>
    </row>
    <row r="5927" spans="6:7" ht="16.5">
      <c r="F5927" s="18"/>
      <c r="G5927" s="34"/>
    </row>
    <row r="5928" spans="6:7" ht="16.5">
      <c r="F5928" s="18"/>
      <c r="G5928" s="34"/>
    </row>
    <row r="5929" spans="6:7" ht="16.5">
      <c r="F5929" s="18"/>
      <c r="G5929" s="34"/>
    </row>
    <row r="5930" spans="6:7" ht="16.5">
      <c r="F5930" s="18"/>
      <c r="G5930" s="34"/>
    </row>
    <row r="5931" spans="6:7" ht="16.5">
      <c r="F5931" s="18"/>
      <c r="G5931" s="34"/>
    </row>
    <row r="5932" spans="6:7" ht="16.5">
      <c r="F5932" s="18"/>
      <c r="G5932" s="34"/>
    </row>
    <row r="5933" spans="6:7" ht="16.5">
      <c r="F5933" s="18"/>
      <c r="G5933" s="34"/>
    </row>
    <row r="5934" spans="6:7" ht="16.5">
      <c r="F5934" s="18"/>
      <c r="G5934" s="34"/>
    </row>
    <row r="5935" spans="6:7" ht="16.5">
      <c r="F5935" s="18"/>
      <c r="G5935" s="34"/>
    </row>
    <row r="5936" spans="6:7" ht="16.5">
      <c r="F5936" s="18"/>
      <c r="G5936" s="34"/>
    </row>
    <row r="5937" spans="6:7" ht="16.5">
      <c r="F5937" s="18"/>
      <c r="G5937" s="34"/>
    </row>
    <row r="5938" spans="6:7" ht="16.5">
      <c r="F5938" s="18"/>
      <c r="G5938" s="34"/>
    </row>
    <row r="5939" spans="6:7" ht="16.5">
      <c r="F5939" s="18"/>
      <c r="G5939" s="34"/>
    </row>
    <row r="5940" spans="6:7" ht="16.5">
      <c r="F5940" s="18"/>
      <c r="G5940" s="34"/>
    </row>
    <row r="5941" spans="6:7" ht="16.5">
      <c r="F5941" s="18"/>
      <c r="G5941" s="34"/>
    </row>
    <row r="5942" spans="6:7" ht="16.5">
      <c r="F5942" s="18"/>
      <c r="G5942" s="34"/>
    </row>
    <row r="5943" spans="6:7" ht="16.5">
      <c r="F5943" s="18"/>
      <c r="G5943" s="34"/>
    </row>
    <row r="5944" spans="6:7" ht="16.5">
      <c r="F5944" s="18"/>
      <c r="G5944" s="34"/>
    </row>
    <row r="5945" spans="6:7" ht="16.5">
      <c r="F5945" s="18"/>
      <c r="G5945" s="34"/>
    </row>
    <row r="5946" spans="6:7" ht="16.5">
      <c r="F5946" s="18"/>
      <c r="G5946" s="34"/>
    </row>
    <row r="5947" spans="6:7" ht="16.5">
      <c r="F5947" s="18"/>
      <c r="G5947" s="34"/>
    </row>
    <row r="5948" spans="6:7" ht="16.5">
      <c r="F5948" s="18"/>
      <c r="G5948" s="34"/>
    </row>
    <row r="5949" spans="6:7" ht="16.5">
      <c r="F5949" s="18"/>
      <c r="G5949" s="34"/>
    </row>
    <row r="5950" spans="6:7" ht="16.5">
      <c r="F5950" s="18"/>
      <c r="G5950" s="34"/>
    </row>
    <row r="5951" spans="6:7" ht="16.5">
      <c r="F5951" s="18"/>
      <c r="G5951" s="34"/>
    </row>
    <row r="5952" spans="6:7" ht="16.5">
      <c r="F5952" s="18"/>
      <c r="G5952" s="34"/>
    </row>
    <row r="5953" spans="6:7" ht="16.5">
      <c r="F5953" s="18"/>
      <c r="G5953" s="34"/>
    </row>
    <row r="5954" spans="6:7" ht="16.5">
      <c r="F5954" s="18"/>
      <c r="G5954" s="34"/>
    </row>
    <row r="5955" spans="6:7" ht="16.5">
      <c r="F5955" s="18"/>
      <c r="G5955" s="34"/>
    </row>
    <row r="5956" spans="6:7" ht="16.5">
      <c r="F5956" s="18"/>
      <c r="G5956" s="34"/>
    </row>
    <row r="5957" spans="6:7" ht="16.5">
      <c r="F5957" s="18"/>
      <c r="G5957" s="34"/>
    </row>
    <row r="5958" spans="6:7" ht="16.5">
      <c r="F5958" s="18"/>
      <c r="G5958" s="34"/>
    </row>
    <row r="5959" spans="6:7" ht="16.5">
      <c r="F5959" s="18"/>
      <c r="G5959" s="34"/>
    </row>
    <row r="5960" spans="6:7" ht="16.5">
      <c r="F5960" s="18"/>
      <c r="G5960" s="34"/>
    </row>
    <row r="5961" spans="6:7" ht="16.5">
      <c r="F5961" s="18"/>
      <c r="G5961" s="34"/>
    </row>
    <row r="5962" spans="6:7" ht="16.5">
      <c r="F5962" s="18"/>
      <c r="G5962" s="34"/>
    </row>
    <row r="5963" spans="6:7" ht="16.5">
      <c r="F5963" s="18"/>
      <c r="G5963" s="34"/>
    </row>
    <row r="5964" spans="6:7" ht="16.5">
      <c r="F5964" s="18"/>
      <c r="G5964" s="34"/>
    </row>
    <row r="5965" spans="6:7" ht="16.5">
      <c r="F5965" s="18"/>
      <c r="G5965" s="34"/>
    </row>
    <row r="5966" spans="6:7" ht="16.5">
      <c r="F5966" s="18"/>
      <c r="G5966" s="34"/>
    </row>
    <row r="5967" spans="6:7" ht="16.5">
      <c r="F5967" s="18"/>
      <c r="G5967" s="34"/>
    </row>
    <row r="5968" spans="6:7" ht="16.5">
      <c r="F5968" s="18"/>
      <c r="G5968" s="34"/>
    </row>
    <row r="5969" spans="6:7" ht="16.5">
      <c r="F5969" s="18"/>
      <c r="G5969" s="34"/>
    </row>
    <row r="5970" spans="6:7" ht="16.5">
      <c r="F5970" s="18"/>
      <c r="G5970" s="34"/>
    </row>
    <row r="5971" spans="6:7" ht="16.5">
      <c r="F5971" s="18"/>
      <c r="G5971" s="34"/>
    </row>
    <row r="5972" spans="6:7" ht="16.5">
      <c r="F5972" s="18"/>
      <c r="G5972" s="34"/>
    </row>
    <row r="5973" spans="6:7" ht="16.5">
      <c r="F5973" s="18"/>
      <c r="G5973" s="34"/>
    </row>
    <row r="5974" spans="6:7" ht="16.5">
      <c r="F5974" s="18"/>
      <c r="G5974" s="34"/>
    </row>
    <row r="5975" spans="6:7" ht="16.5">
      <c r="F5975" s="18"/>
      <c r="G5975" s="34"/>
    </row>
    <row r="5976" spans="6:7" ht="16.5">
      <c r="F5976" s="18"/>
      <c r="G5976" s="34"/>
    </row>
    <row r="5977" spans="6:7" ht="16.5">
      <c r="F5977" s="18"/>
      <c r="G5977" s="34"/>
    </row>
    <row r="5978" spans="6:7" ht="16.5">
      <c r="F5978" s="18"/>
      <c r="G5978" s="34"/>
    </row>
    <row r="5979" spans="6:7" ht="16.5">
      <c r="F5979" s="18"/>
      <c r="G5979" s="34"/>
    </row>
    <row r="5980" spans="6:7" ht="16.5">
      <c r="F5980" s="18"/>
      <c r="G5980" s="34"/>
    </row>
    <row r="5981" spans="6:7" ht="16.5">
      <c r="F5981" s="18"/>
      <c r="G5981" s="34"/>
    </row>
    <row r="5982" spans="6:7" ht="16.5">
      <c r="F5982" s="18"/>
      <c r="G5982" s="34"/>
    </row>
    <row r="5983" spans="6:7" ht="16.5">
      <c r="F5983" s="18"/>
      <c r="G5983" s="34"/>
    </row>
    <row r="5984" spans="6:7" ht="16.5">
      <c r="F5984" s="18"/>
      <c r="G5984" s="34"/>
    </row>
    <row r="5985" spans="6:7" ht="16.5">
      <c r="F5985" s="18"/>
      <c r="G5985" s="34"/>
    </row>
    <row r="5986" spans="6:7" ht="16.5">
      <c r="F5986" s="18"/>
      <c r="G5986" s="34"/>
    </row>
    <row r="5987" spans="6:7" ht="16.5">
      <c r="F5987" s="18"/>
      <c r="G5987" s="34"/>
    </row>
    <row r="5988" spans="6:7" ht="16.5">
      <c r="F5988" s="18"/>
      <c r="G5988" s="34"/>
    </row>
    <row r="5989" spans="6:7" ht="16.5">
      <c r="F5989" s="18"/>
      <c r="G5989" s="34"/>
    </row>
    <row r="5990" spans="6:7" ht="16.5">
      <c r="F5990" s="18"/>
      <c r="G5990" s="34"/>
    </row>
    <row r="5991" spans="6:7" ht="16.5">
      <c r="F5991" s="18"/>
      <c r="G5991" s="34"/>
    </row>
    <row r="5992" spans="6:7" ht="16.5">
      <c r="F5992" s="18"/>
      <c r="G5992" s="34"/>
    </row>
    <row r="5993" spans="6:7" ht="16.5">
      <c r="F5993" s="18"/>
      <c r="G5993" s="34"/>
    </row>
    <row r="5994" spans="6:7" ht="16.5">
      <c r="F5994" s="18"/>
      <c r="G5994" s="34"/>
    </row>
    <row r="5995" spans="6:7" ht="16.5">
      <c r="F5995" s="18"/>
      <c r="G5995" s="34"/>
    </row>
    <row r="5996" spans="6:7" ht="16.5">
      <c r="F5996" s="18"/>
      <c r="G5996" s="34"/>
    </row>
    <row r="5997" spans="6:7" ht="16.5">
      <c r="F5997" s="18"/>
      <c r="G5997" s="34"/>
    </row>
    <row r="5998" spans="6:7" ht="16.5">
      <c r="F5998" s="18"/>
      <c r="G5998" s="34"/>
    </row>
    <row r="5999" spans="6:7" ht="16.5">
      <c r="F5999" s="18"/>
      <c r="G5999" s="34"/>
    </row>
    <row r="6000" spans="6:7" ht="16.5">
      <c r="F6000" s="18"/>
      <c r="G6000" s="34"/>
    </row>
    <row r="6001" spans="6:7" ht="16.5">
      <c r="F6001" s="18"/>
      <c r="G6001" s="34"/>
    </row>
    <row r="6002" spans="6:7" ht="16.5">
      <c r="F6002" s="18"/>
      <c r="G6002" s="34"/>
    </row>
    <row r="6003" spans="6:7" ht="16.5">
      <c r="F6003" s="18"/>
      <c r="G6003" s="34"/>
    </row>
    <row r="6004" spans="6:7" ht="16.5">
      <c r="F6004" s="18"/>
      <c r="G6004" s="34"/>
    </row>
    <row r="6005" spans="6:7" ht="16.5">
      <c r="F6005" s="18"/>
      <c r="G6005" s="34"/>
    </row>
    <row r="6006" spans="6:7" ht="16.5">
      <c r="F6006" s="18"/>
      <c r="G6006" s="34"/>
    </row>
    <row r="6007" spans="6:7" ht="16.5">
      <c r="F6007" s="18"/>
      <c r="G6007" s="34"/>
    </row>
    <row r="6008" spans="6:7" ht="16.5">
      <c r="F6008" s="18"/>
      <c r="G6008" s="34"/>
    </row>
    <row r="6009" spans="6:7" ht="16.5">
      <c r="F6009" s="18"/>
      <c r="G6009" s="34"/>
    </row>
    <row r="6010" spans="6:7" ht="16.5">
      <c r="F6010" s="18"/>
      <c r="G6010" s="34"/>
    </row>
    <row r="6011" spans="6:7" ht="16.5">
      <c r="F6011" s="18"/>
      <c r="G6011" s="34"/>
    </row>
    <row r="6012" spans="6:7" ht="16.5">
      <c r="F6012" s="18"/>
      <c r="G6012" s="34"/>
    </row>
    <row r="6013" spans="6:7" ht="16.5">
      <c r="F6013" s="18"/>
      <c r="G6013" s="34"/>
    </row>
    <row r="6014" spans="6:7" ht="16.5">
      <c r="F6014" s="18"/>
      <c r="G6014" s="34"/>
    </row>
    <row r="6015" spans="6:7" ht="16.5">
      <c r="F6015" s="18"/>
      <c r="G6015" s="34"/>
    </row>
    <row r="6016" spans="6:7" ht="16.5">
      <c r="F6016" s="18"/>
      <c r="G6016" s="34"/>
    </row>
    <row r="6017" spans="6:7" ht="16.5">
      <c r="F6017" s="18"/>
      <c r="G6017" s="34"/>
    </row>
    <row r="6018" spans="6:7" ht="16.5">
      <c r="F6018" s="18"/>
      <c r="G6018" s="34"/>
    </row>
    <row r="6019" spans="6:7" ht="16.5">
      <c r="F6019" s="18"/>
      <c r="G6019" s="34"/>
    </row>
    <row r="6020" spans="6:7" ht="16.5">
      <c r="F6020" s="18"/>
      <c r="G6020" s="34"/>
    </row>
    <row r="6021" spans="6:7" ht="16.5">
      <c r="F6021" s="18"/>
      <c r="G6021" s="34"/>
    </row>
    <row r="6022" spans="6:7" ht="16.5">
      <c r="F6022" s="18"/>
      <c r="G6022" s="34"/>
    </row>
    <row r="6023" spans="6:7" ht="16.5">
      <c r="F6023" s="18"/>
      <c r="G6023" s="34"/>
    </row>
    <row r="6024" spans="6:7" ht="16.5">
      <c r="F6024" s="18"/>
      <c r="G6024" s="34"/>
    </row>
    <row r="6025" spans="6:7" ht="16.5">
      <c r="F6025" s="18"/>
      <c r="G6025" s="34"/>
    </row>
    <row r="6026" spans="6:7" ht="16.5">
      <c r="F6026" s="18"/>
      <c r="G6026" s="34"/>
    </row>
    <row r="6027" spans="6:7" ht="16.5">
      <c r="F6027" s="18"/>
      <c r="G6027" s="34"/>
    </row>
    <row r="6028" spans="6:7" ht="16.5">
      <c r="F6028" s="18"/>
      <c r="G6028" s="34"/>
    </row>
    <row r="6029" spans="6:7" ht="16.5">
      <c r="F6029" s="18"/>
      <c r="G6029" s="34"/>
    </row>
    <row r="6030" spans="6:7" ht="16.5">
      <c r="F6030" s="18"/>
      <c r="G6030" s="34"/>
    </row>
    <row r="6031" spans="6:7" ht="16.5">
      <c r="F6031" s="18"/>
      <c r="G6031" s="34"/>
    </row>
    <row r="6032" spans="6:7" ht="16.5">
      <c r="F6032" s="18"/>
      <c r="G6032" s="34"/>
    </row>
    <row r="6033" spans="6:7" ht="16.5">
      <c r="F6033" s="18"/>
      <c r="G6033" s="34"/>
    </row>
    <row r="6034" spans="6:7" ht="16.5">
      <c r="F6034" s="18"/>
      <c r="G6034" s="34"/>
    </row>
    <row r="6035" spans="6:7" ht="16.5">
      <c r="F6035" s="18"/>
      <c r="G6035" s="34"/>
    </row>
    <row r="6036" spans="6:7" ht="16.5">
      <c r="F6036" s="18"/>
      <c r="G6036" s="34"/>
    </row>
    <row r="6037" spans="6:7" ht="16.5">
      <c r="F6037" s="18"/>
      <c r="G6037" s="34"/>
    </row>
    <row r="6038" spans="6:7" ht="16.5">
      <c r="F6038" s="18"/>
      <c r="G6038" s="34"/>
    </row>
    <row r="6039" spans="6:7" ht="16.5">
      <c r="F6039" s="18"/>
      <c r="G6039" s="34"/>
    </row>
    <row r="6040" spans="6:7" ht="16.5">
      <c r="F6040" s="18"/>
      <c r="G6040" s="34"/>
    </row>
    <row r="6041" spans="6:7" ht="16.5">
      <c r="F6041" s="18"/>
      <c r="G6041" s="34"/>
    </row>
    <row r="6042" spans="6:7" ht="16.5">
      <c r="F6042" s="18"/>
      <c r="G6042" s="34"/>
    </row>
    <row r="6043" spans="6:7" ht="16.5">
      <c r="F6043" s="18"/>
      <c r="G6043" s="34"/>
    </row>
    <row r="6044" spans="6:7" ht="16.5">
      <c r="F6044" s="18"/>
      <c r="G6044" s="34"/>
    </row>
    <row r="6045" spans="6:7" ht="16.5">
      <c r="F6045" s="18"/>
      <c r="G6045" s="34"/>
    </row>
    <row r="6046" spans="6:7" ht="16.5">
      <c r="F6046" s="18"/>
      <c r="G6046" s="34"/>
    </row>
    <row r="6047" spans="6:7" ht="16.5">
      <c r="F6047" s="18"/>
      <c r="G6047" s="34"/>
    </row>
    <row r="6048" spans="6:7" ht="16.5">
      <c r="F6048" s="18"/>
      <c r="G6048" s="34"/>
    </row>
    <row r="6049" spans="6:7" ht="16.5">
      <c r="F6049" s="18"/>
      <c r="G6049" s="34"/>
    </row>
    <row r="6050" spans="6:7" ht="16.5">
      <c r="F6050" s="18"/>
      <c r="G6050" s="34"/>
    </row>
    <row r="6051" spans="6:7" ht="16.5">
      <c r="F6051" s="18"/>
      <c r="G6051" s="34"/>
    </row>
    <row r="6052" spans="6:7" ht="16.5">
      <c r="F6052" s="18"/>
      <c r="G6052" s="34"/>
    </row>
    <row r="6053" spans="6:7" ht="16.5">
      <c r="F6053" s="18"/>
      <c r="G6053" s="34"/>
    </row>
    <row r="6054" spans="6:7" ht="16.5">
      <c r="F6054" s="18"/>
      <c r="G6054" s="34"/>
    </row>
    <row r="6055" spans="6:7" ht="16.5">
      <c r="F6055" s="18"/>
      <c r="G6055" s="34"/>
    </row>
    <row r="6056" spans="6:7" ht="16.5">
      <c r="F6056" s="18"/>
      <c r="G6056" s="34"/>
    </row>
    <row r="6057" spans="6:7" ht="16.5">
      <c r="F6057" s="18"/>
      <c r="G6057" s="34"/>
    </row>
    <row r="6058" spans="6:7" ht="16.5">
      <c r="F6058" s="18"/>
      <c r="G6058" s="34"/>
    </row>
    <row r="6059" spans="6:7" ht="16.5">
      <c r="F6059" s="18"/>
      <c r="G6059" s="34"/>
    </row>
    <row r="6060" spans="6:7" ht="16.5">
      <c r="F6060" s="18"/>
      <c r="G6060" s="34"/>
    </row>
    <row r="6061" spans="6:7" ht="16.5">
      <c r="F6061" s="18"/>
      <c r="G6061" s="34"/>
    </row>
    <row r="6062" spans="6:7" ht="16.5">
      <c r="F6062" s="18"/>
      <c r="G6062" s="34"/>
    </row>
    <row r="6063" spans="6:7" ht="16.5">
      <c r="F6063" s="18"/>
      <c r="G6063" s="34"/>
    </row>
    <row r="6064" spans="6:7" ht="16.5">
      <c r="F6064" s="18"/>
      <c r="G6064" s="34"/>
    </row>
    <row r="6065" spans="6:7" ht="16.5">
      <c r="F6065" s="18"/>
      <c r="G6065" s="34"/>
    </row>
    <row r="6066" spans="6:7" ht="16.5">
      <c r="F6066" s="18"/>
      <c r="G6066" s="34"/>
    </row>
    <row r="6067" spans="6:7" ht="16.5">
      <c r="F6067" s="18"/>
      <c r="G6067" s="34"/>
    </row>
    <row r="6068" spans="6:7" ht="16.5">
      <c r="F6068" s="18"/>
      <c r="G6068" s="34"/>
    </row>
    <row r="6069" spans="6:7" ht="16.5">
      <c r="F6069" s="18"/>
      <c r="G6069" s="34"/>
    </row>
    <row r="6070" spans="6:7" ht="16.5">
      <c r="F6070" s="18"/>
      <c r="G6070" s="34"/>
    </row>
    <row r="6071" spans="6:7" ht="16.5">
      <c r="F6071" s="18"/>
      <c r="G6071" s="34"/>
    </row>
    <row r="6072" spans="6:7" ht="16.5">
      <c r="F6072" s="18"/>
      <c r="G6072" s="34"/>
    </row>
    <row r="6073" spans="6:7" ht="16.5">
      <c r="F6073" s="18"/>
      <c r="G6073" s="34"/>
    </row>
    <row r="6074" spans="6:7" ht="16.5">
      <c r="F6074" s="18"/>
      <c r="G6074" s="34"/>
    </row>
    <row r="6075" spans="6:7" ht="16.5">
      <c r="F6075" s="18"/>
      <c r="G6075" s="34"/>
    </row>
    <row r="6076" spans="6:7" ht="16.5">
      <c r="F6076" s="18"/>
      <c r="G6076" s="34"/>
    </row>
    <row r="6077" spans="6:7" ht="16.5">
      <c r="F6077" s="18"/>
      <c r="G6077" s="34"/>
    </row>
    <row r="6078" spans="6:7" ht="16.5">
      <c r="F6078" s="18"/>
      <c r="G6078" s="34"/>
    </row>
    <row r="6079" spans="6:7" ht="16.5">
      <c r="F6079" s="18"/>
      <c r="G6079" s="34"/>
    </row>
    <row r="6080" spans="6:7" ht="16.5">
      <c r="F6080" s="18"/>
      <c r="G6080" s="34"/>
    </row>
    <row r="6081" spans="6:7" ht="16.5">
      <c r="F6081" s="18"/>
      <c r="G6081" s="34"/>
    </row>
    <row r="6082" spans="6:7" ht="16.5">
      <c r="F6082" s="18"/>
      <c r="G6082" s="34"/>
    </row>
    <row r="6083" spans="6:7" ht="16.5">
      <c r="F6083" s="18"/>
      <c r="G6083" s="34"/>
    </row>
    <row r="6084" spans="6:7" ht="16.5">
      <c r="F6084" s="18"/>
      <c r="G6084" s="34"/>
    </row>
    <row r="6085" spans="6:7" ht="16.5">
      <c r="F6085" s="18"/>
      <c r="G6085" s="34"/>
    </row>
    <row r="6086" spans="6:7" ht="16.5">
      <c r="F6086" s="18"/>
      <c r="G6086" s="34"/>
    </row>
    <row r="6087" spans="6:7" ht="16.5">
      <c r="F6087" s="18"/>
      <c r="G6087" s="34"/>
    </row>
    <row r="6088" spans="6:7" ht="16.5">
      <c r="F6088" s="18"/>
      <c r="G6088" s="34"/>
    </row>
    <row r="6089" spans="6:7" ht="16.5">
      <c r="F6089" s="18"/>
      <c r="G6089" s="34"/>
    </row>
    <row r="6090" spans="6:7" ht="16.5">
      <c r="F6090" s="18"/>
      <c r="G6090" s="34"/>
    </row>
    <row r="6091" spans="6:7" ht="16.5">
      <c r="F6091" s="18"/>
      <c r="G6091" s="34"/>
    </row>
    <row r="6092" spans="6:7" ht="16.5">
      <c r="F6092" s="18"/>
      <c r="G6092" s="34"/>
    </row>
    <row r="6093" spans="6:7" ht="16.5">
      <c r="F6093" s="18"/>
      <c r="G6093" s="34"/>
    </row>
    <row r="6094" spans="6:7" ht="16.5">
      <c r="F6094" s="18"/>
      <c r="G6094" s="34"/>
    </row>
    <row r="6095" spans="6:7" ht="16.5">
      <c r="F6095" s="18"/>
      <c r="G6095" s="34"/>
    </row>
    <row r="6096" spans="6:7" ht="16.5">
      <c r="F6096" s="18"/>
      <c r="G6096" s="34"/>
    </row>
    <row r="6097" spans="6:7" ht="16.5">
      <c r="F6097" s="18"/>
      <c r="G6097" s="34"/>
    </row>
    <row r="6098" spans="6:7" ht="16.5">
      <c r="F6098" s="18"/>
      <c r="G6098" s="34"/>
    </row>
    <row r="6099" spans="6:7" ht="16.5">
      <c r="F6099" s="18"/>
      <c r="G6099" s="34"/>
    </row>
    <row r="6100" spans="6:7" ht="16.5">
      <c r="F6100" s="18"/>
      <c r="G6100" s="34"/>
    </row>
    <row r="6101" spans="6:7" ht="16.5">
      <c r="F6101" s="18"/>
      <c r="G6101" s="34"/>
    </row>
    <row r="6102" spans="6:7" ht="16.5">
      <c r="F6102" s="18"/>
      <c r="G6102" s="34"/>
    </row>
    <row r="6103" spans="6:7" ht="16.5">
      <c r="F6103" s="18"/>
      <c r="G6103" s="34"/>
    </row>
    <row r="6104" spans="6:7" ht="16.5">
      <c r="F6104" s="18"/>
      <c r="G6104" s="34"/>
    </row>
    <row r="6105" spans="6:7" ht="16.5">
      <c r="F6105" s="18"/>
      <c r="G6105" s="34"/>
    </row>
    <row r="6106" spans="6:7" ht="16.5">
      <c r="F6106" s="18"/>
      <c r="G6106" s="34"/>
    </row>
    <row r="6107" spans="6:7" ht="16.5">
      <c r="F6107" s="18"/>
      <c r="G6107" s="34"/>
    </row>
    <row r="6108" spans="6:7" ht="16.5">
      <c r="F6108" s="18"/>
      <c r="G6108" s="34"/>
    </row>
    <row r="6109" spans="6:7" ht="16.5">
      <c r="F6109" s="18"/>
      <c r="G6109" s="34"/>
    </row>
    <row r="6110" spans="6:7" ht="16.5">
      <c r="F6110" s="18"/>
      <c r="G6110" s="34"/>
    </row>
    <row r="6111" spans="6:7" ht="16.5">
      <c r="F6111" s="18"/>
      <c r="G6111" s="34"/>
    </row>
    <row r="6112" spans="6:7" ht="16.5">
      <c r="F6112" s="18"/>
      <c r="G6112" s="34"/>
    </row>
    <row r="6113" spans="6:7" ht="16.5">
      <c r="F6113" s="18"/>
      <c r="G6113" s="34"/>
    </row>
    <row r="6114" spans="6:7" ht="16.5">
      <c r="F6114" s="18"/>
      <c r="G6114" s="34"/>
    </row>
    <row r="6115" spans="6:7" ht="16.5">
      <c r="F6115" s="18"/>
      <c r="G6115" s="34"/>
    </row>
    <row r="6116" spans="6:7" ht="16.5">
      <c r="F6116" s="18"/>
      <c r="G6116" s="34"/>
    </row>
    <row r="6117" spans="6:7" ht="16.5">
      <c r="F6117" s="18"/>
      <c r="G6117" s="34"/>
    </row>
    <row r="6118" spans="6:7" ht="16.5">
      <c r="F6118" s="18"/>
      <c r="G6118" s="34"/>
    </row>
    <row r="6119" spans="6:7" ht="16.5">
      <c r="F6119" s="18"/>
      <c r="G6119" s="34"/>
    </row>
    <row r="6120" spans="6:7" ht="16.5">
      <c r="F6120" s="18"/>
      <c r="G6120" s="34"/>
    </row>
    <row r="6121" spans="6:7" ht="16.5">
      <c r="F6121" s="18"/>
      <c r="G6121" s="34"/>
    </row>
    <row r="6122" spans="6:7" ht="16.5">
      <c r="F6122" s="18"/>
      <c r="G6122" s="34"/>
    </row>
    <row r="6123" spans="6:7" ht="16.5">
      <c r="F6123" s="18"/>
      <c r="G6123" s="34"/>
    </row>
    <row r="6124" spans="6:7" ht="16.5">
      <c r="F6124" s="18"/>
      <c r="G6124" s="34"/>
    </row>
    <row r="6125" spans="6:7" ht="16.5">
      <c r="F6125" s="18"/>
      <c r="G6125" s="34"/>
    </row>
    <row r="6126" spans="6:7" ht="16.5">
      <c r="F6126" s="18"/>
      <c r="G6126" s="34"/>
    </row>
    <row r="6127" spans="6:7" ht="16.5">
      <c r="F6127" s="18"/>
      <c r="G6127" s="34"/>
    </row>
    <row r="6128" spans="6:7" ht="16.5">
      <c r="F6128" s="18"/>
      <c r="G6128" s="34"/>
    </row>
    <row r="6129" spans="6:7" ht="16.5">
      <c r="F6129" s="18"/>
      <c r="G6129" s="34"/>
    </row>
    <row r="6130" spans="6:7" ht="16.5">
      <c r="F6130" s="18"/>
      <c r="G6130" s="34"/>
    </row>
    <row r="6131" spans="6:7" ht="16.5">
      <c r="F6131" s="18"/>
      <c r="G6131" s="34"/>
    </row>
    <row r="6132" spans="6:7" ht="16.5">
      <c r="F6132" s="18"/>
      <c r="G6132" s="34"/>
    </row>
    <row r="6133" spans="6:7" ht="16.5">
      <c r="F6133" s="18"/>
      <c r="G6133" s="34"/>
    </row>
    <row r="6134" spans="6:7" ht="16.5">
      <c r="F6134" s="18"/>
      <c r="G6134" s="34"/>
    </row>
    <row r="6135" spans="6:7" ht="16.5">
      <c r="F6135" s="18"/>
      <c r="G6135" s="34"/>
    </row>
    <row r="6136" spans="6:7" ht="16.5">
      <c r="F6136" s="18"/>
      <c r="G6136" s="34"/>
    </row>
    <row r="6137" spans="6:7" ht="16.5">
      <c r="F6137" s="18"/>
      <c r="G6137" s="34"/>
    </row>
    <row r="6138" spans="6:7" ht="16.5">
      <c r="F6138" s="18"/>
      <c r="G6138" s="34"/>
    </row>
    <row r="6139" spans="6:7" ht="16.5">
      <c r="F6139" s="18"/>
      <c r="G6139" s="34"/>
    </row>
    <row r="6140" spans="6:7" ht="16.5">
      <c r="F6140" s="18"/>
      <c r="G6140" s="34"/>
    </row>
    <row r="6141" spans="6:7" ht="16.5">
      <c r="F6141" s="18"/>
      <c r="G6141" s="34"/>
    </row>
    <row r="6142" spans="6:7" ht="16.5">
      <c r="F6142" s="18"/>
      <c r="G6142" s="34"/>
    </row>
    <row r="6143" spans="6:7" ht="16.5">
      <c r="F6143" s="18"/>
      <c r="G6143" s="34"/>
    </row>
    <row r="6144" spans="6:7" ht="16.5">
      <c r="F6144" s="18"/>
      <c r="G6144" s="34"/>
    </row>
    <row r="6145" spans="6:7" ht="16.5">
      <c r="F6145" s="18"/>
      <c r="G6145" s="34"/>
    </row>
    <row r="6146" spans="6:7" ht="16.5">
      <c r="F6146" s="18"/>
      <c r="G6146" s="34"/>
    </row>
    <row r="6147" spans="6:7" ht="16.5">
      <c r="F6147" s="18"/>
      <c r="G6147" s="34"/>
    </row>
    <row r="6148" spans="6:7" ht="16.5">
      <c r="F6148" s="18"/>
      <c r="G6148" s="34"/>
    </row>
    <row r="6149" spans="6:7" ht="16.5">
      <c r="F6149" s="18"/>
      <c r="G6149" s="34"/>
    </row>
    <row r="6150" spans="6:7" ht="16.5">
      <c r="F6150" s="18"/>
      <c r="G6150" s="34"/>
    </row>
    <row r="6151" spans="6:7" ht="16.5">
      <c r="F6151" s="18"/>
      <c r="G6151" s="34"/>
    </row>
    <row r="6152" spans="6:7" ht="16.5">
      <c r="F6152" s="18"/>
      <c r="G6152" s="34"/>
    </row>
    <row r="6153" spans="6:7" ht="16.5">
      <c r="F6153" s="18"/>
      <c r="G6153" s="34"/>
    </row>
    <row r="6154" spans="6:7" ht="16.5">
      <c r="F6154" s="18"/>
      <c r="G6154" s="34"/>
    </row>
    <row r="6155" spans="6:7" ht="16.5">
      <c r="F6155" s="18"/>
      <c r="G6155" s="34"/>
    </row>
    <row r="6156" spans="6:7" ht="16.5">
      <c r="F6156" s="18"/>
      <c r="G6156" s="34"/>
    </row>
    <row r="6157" spans="6:7" ht="16.5">
      <c r="F6157" s="18"/>
      <c r="G6157" s="34"/>
    </row>
    <row r="6158" spans="6:7" ht="16.5">
      <c r="F6158" s="18"/>
      <c r="G6158" s="34"/>
    </row>
    <row r="6159" spans="6:7" ht="16.5">
      <c r="F6159" s="18"/>
      <c r="G6159" s="34"/>
    </row>
    <row r="6160" spans="6:7" ht="16.5">
      <c r="F6160" s="18"/>
      <c r="G6160" s="34"/>
    </row>
    <row r="6161" spans="6:7" ht="16.5">
      <c r="F6161" s="18"/>
      <c r="G6161" s="34"/>
    </row>
    <row r="6162" spans="6:7" ht="16.5">
      <c r="F6162" s="18"/>
      <c r="G6162" s="34"/>
    </row>
    <row r="6163" spans="6:7" ht="16.5">
      <c r="F6163" s="18"/>
      <c r="G6163" s="34"/>
    </row>
    <row r="6164" spans="6:7" ht="16.5">
      <c r="F6164" s="18"/>
      <c r="G6164" s="34"/>
    </row>
    <row r="6165" spans="6:7" ht="16.5">
      <c r="F6165" s="18"/>
      <c r="G6165" s="34"/>
    </row>
    <row r="6166" spans="6:7" ht="16.5">
      <c r="F6166" s="18"/>
      <c r="G6166" s="34"/>
    </row>
    <row r="6167" spans="6:7" ht="16.5">
      <c r="F6167" s="18"/>
      <c r="G6167" s="34"/>
    </row>
    <row r="6168" spans="6:7" ht="16.5">
      <c r="F6168" s="18"/>
      <c r="G6168" s="34"/>
    </row>
    <row r="6169" spans="6:7" ht="16.5">
      <c r="F6169" s="18"/>
      <c r="G6169" s="34"/>
    </row>
    <row r="6170" spans="6:7" ht="16.5">
      <c r="F6170" s="18"/>
      <c r="G6170" s="34"/>
    </row>
    <row r="6171" spans="6:7" ht="16.5">
      <c r="F6171" s="18"/>
      <c r="G6171" s="34"/>
    </row>
    <row r="6172" spans="6:7" ht="16.5">
      <c r="F6172" s="18"/>
      <c r="G6172" s="34"/>
    </row>
    <row r="6173" spans="6:7" ht="16.5">
      <c r="F6173" s="18"/>
      <c r="G6173" s="34"/>
    </row>
    <row r="6174" spans="6:7" ht="16.5">
      <c r="F6174" s="18"/>
      <c r="G6174" s="34"/>
    </row>
    <row r="6175" spans="6:7" ht="16.5">
      <c r="F6175" s="18"/>
      <c r="G6175" s="34"/>
    </row>
    <row r="6176" spans="6:7" ht="16.5">
      <c r="F6176" s="18"/>
      <c r="G6176" s="34"/>
    </row>
    <row r="6177" spans="6:7" ht="16.5">
      <c r="F6177" s="18"/>
      <c r="G6177" s="34"/>
    </row>
    <row r="6178" spans="6:7" ht="16.5">
      <c r="F6178" s="18"/>
      <c r="G6178" s="34"/>
    </row>
    <row r="6179" spans="6:7" ht="16.5">
      <c r="F6179" s="18"/>
      <c r="G6179" s="34"/>
    </row>
    <row r="6180" spans="6:7" ht="16.5">
      <c r="F6180" s="18"/>
      <c r="G6180" s="34"/>
    </row>
    <row r="6181" spans="6:7" ht="16.5">
      <c r="F6181" s="18"/>
      <c r="G6181" s="34"/>
    </row>
    <row r="6182" spans="6:7" ht="16.5">
      <c r="F6182" s="18"/>
      <c r="G6182" s="34"/>
    </row>
    <row r="6183" spans="6:7" ht="16.5">
      <c r="F6183" s="18"/>
      <c r="G6183" s="34"/>
    </row>
    <row r="6184" spans="6:7" ht="16.5">
      <c r="F6184" s="18"/>
      <c r="G6184" s="34"/>
    </row>
    <row r="6185" spans="6:7" ht="16.5">
      <c r="F6185" s="18"/>
      <c r="G6185" s="34"/>
    </row>
    <row r="6186" spans="6:7" ht="16.5">
      <c r="F6186" s="18"/>
      <c r="G6186" s="34"/>
    </row>
    <row r="6187" spans="6:7" ht="16.5">
      <c r="F6187" s="18"/>
      <c r="G6187" s="34"/>
    </row>
    <row r="6188" spans="6:7" ht="16.5">
      <c r="F6188" s="18"/>
      <c r="G6188" s="34"/>
    </row>
    <row r="6189" spans="6:7" ht="16.5">
      <c r="F6189" s="18"/>
      <c r="G6189" s="34"/>
    </row>
    <row r="6190" spans="6:7" ht="16.5">
      <c r="F6190" s="18"/>
      <c r="G6190" s="34"/>
    </row>
    <row r="6191" spans="6:7" ht="16.5">
      <c r="F6191" s="18"/>
      <c r="G6191" s="34"/>
    </row>
    <row r="6192" spans="6:7" ht="16.5">
      <c r="F6192" s="18"/>
      <c r="G6192" s="34"/>
    </row>
    <row r="6193" spans="6:7" ht="16.5">
      <c r="F6193" s="18"/>
      <c r="G6193" s="34"/>
    </row>
    <row r="6194" spans="6:7" ht="16.5">
      <c r="F6194" s="18"/>
      <c r="G6194" s="34"/>
    </row>
    <row r="6195" spans="6:7" ht="16.5">
      <c r="F6195" s="18"/>
      <c r="G6195" s="34"/>
    </row>
    <row r="6196" spans="6:7" ht="16.5">
      <c r="F6196" s="18"/>
      <c r="G6196" s="34"/>
    </row>
    <row r="6197" spans="6:7" ht="16.5">
      <c r="F6197" s="18"/>
      <c r="G6197" s="34"/>
    </row>
    <row r="6198" spans="6:7" ht="16.5">
      <c r="F6198" s="18"/>
      <c r="G6198" s="34"/>
    </row>
    <row r="6199" spans="6:7" ht="16.5">
      <c r="F6199" s="18"/>
      <c r="G6199" s="34"/>
    </row>
    <row r="6200" spans="6:7" ht="16.5">
      <c r="F6200" s="18"/>
      <c r="G6200" s="34"/>
    </row>
    <row r="6201" spans="6:7" ht="16.5">
      <c r="F6201" s="18"/>
      <c r="G6201" s="34"/>
    </row>
    <row r="6202" spans="6:7" ht="16.5">
      <c r="F6202" s="18"/>
      <c r="G6202" s="34"/>
    </row>
    <row r="6203" spans="6:7" ht="16.5">
      <c r="F6203" s="18"/>
      <c r="G6203" s="34"/>
    </row>
    <row r="6204" spans="6:7" ht="16.5">
      <c r="F6204" s="18"/>
      <c r="G6204" s="34"/>
    </row>
    <row r="6205" spans="6:7" ht="16.5">
      <c r="F6205" s="18"/>
      <c r="G6205" s="34"/>
    </row>
    <row r="6206" spans="6:7" ht="16.5">
      <c r="F6206" s="18"/>
      <c r="G6206" s="34"/>
    </row>
    <row r="6207" spans="6:7" ht="16.5">
      <c r="F6207" s="18"/>
      <c r="G6207" s="34"/>
    </row>
    <row r="6208" spans="6:7" ht="16.5">
      <c r="F6208" s="18"/>
      <c r="G6208" s="34"/>
    </row>
    <row r="6209" spans="6:7" ht="16.5">
      <c r="F6209" s="18"/>
      <c r="G6209" s="34"/>
    </row>
    <row r="6210" spans="6:7" ht="16.5">
      <c r="F6210" s="18"/>
      <c r="G6210" s="34"/>
    </row>
    <row r="6211" spans="6:7" ht="16.5">
      <c r="F6211" s="18"/>
      <c r="G6211" s="34"/>
    </row>
    <row r="6212" spans="6:7" ht="16.5">
      <c r="F6212" s="18"/>
      <c r="G6212" s="34"/>
    </row>
    <row r="6213" spans="6:7" ht="16.5">
      <c r="F6213" s="18"/>
      <c r="G6213" s="34"/>
    </row>
    <row r="6214" spans="6:7" ht="16.5">
      <c r="F6214" s="18"/>
      <c r="G6214" s="34"/>
    </row>
    <row r="6215" spans="6:7" ht="16.5">
      <c r="F6215" s="18"/>
      <c r="G6215" s="34"/>
    </row>
    <row r="6216" spans="6:7" ht="16.5">
      <c r="F6216" s="18"/>
      <c r="G6216" s="34"/>
    </row>
    <row r="6217" spans="6:7" ht="16.5">
      <c r="F6217" s="18"/>
      <c r="G6217" s="34"/>
    </row>
    <row r="6218" spans="6:7" ht="16.5">
      <c r="F6218" s="18"/>
      <c r="G6218" s="34"/>
    </row>
    <row r="6219" spans="6:7" ht="16.5">
      <c r="F6219" s="18"/>
      <c r="G6219" s="34"/>
    </row>
    <row r="6220" spans="6:7" ht="16.5">
      <c r="F6220" s="18"/>
      <c r="G6220" s="34"/>
    </row>
    <row r="6221" spans="6:7" ht="16.5">
      <c r="F6221" s="18"/>
      <c r="G6221" s="34"/>
    </row>
    <row r="6222" spans="6:7" ht="16.5">
      <c r="F6222" s="18"/>
      <c r="G6222" s="34"/>
    </row>
    <row r="6223" spans="6:7" ht="16.5">
      <c r="F6223" s="18"/>
      <c r="G6223" s="34"/>
    </row>
    <row r="6224" spans="6:7" ht="16.5">
      <c r="F6224" s="18"/>
      <c r="G6224" s="34"/>
    </row>
    <row r="6225" spans="6:7" ht="16.5">
      <c r="F6225" s="18"/>
      <c r="G6225" s="34"/>
    </row>
    <row r="6226" spans="6:7" ht="16.5">
      <c r="F6226" s="18"/>
      <c r="G6226" s="34"/>
    </row>
    <row r="6227" spans="6:7" ht="16.5">
      <c r="F6227" s="18"/>
      <c r="G6227" s="34"/>
    </row>
    <row r="6228" spans="6:7" ht="16.5">
      <c r="F6228" s="18"/>
      <c r="G6228" s="34"/>
    </row>
    <row r="6229" spans="6:7" ht="16.5">
      <c r="F6229" s="18"/>
      <c r="G6229" s="34"/>
    </row>
    <row r="6230" spans="6:7" ht="16.5">
      <c r="F6230" s="18"/>
      <c r="G6230" s="34"/>
    </row>
    <row r="6231" spans="6:7" ht="16.5">
      <c r="F6231" s="18"/>
      <c r="G6231" s="34"/>
    </row>
    <row r="6232" spans="6:7" ht="16.5">
      <c r="F6232" s="18"/>
      <c r="G6232" s="34"/>
    </row>
    <row r="6233" spans="6:7" ht="16.5">
      <c r="F6233" s="18"/>
      <c r="G6233" s="34"/>
    </row>
    <row r="6234" spans="6:7" ht="16.5">
      <c r="F6234" s="18"/>
      <c r="G6234" s="34"/>
    </row>
    <row r="6235" spans="6:7" ht="16.5">
      <c r="F6235" s="18"/>
      <c r="G6235" s="34"/>
    </row>
    <row r="6236" spans="6:7" ht="16.5">
      <c r="F6236" s="18"/>
      <c r="G6236" s="34"/>
    </row>
    <row r="6237" spans="6:7" ht="16.5">
      <c r="F6237" s="18"/>
      <c r="G6237" s="34"/>
    </row>
    <row r="6238" spans="6:7" ht="16.5">
      <c r="F6238" s="18"/>
      <c r="G6238" s="34"/>
    </row>
    <row r="6239" spans="6:7" ht="16.5">
      <c r="F6239" s="18"/>
      <c r="G6239" s="34"/>
    </row>
    <row r="6240" spans="6:7" ht="16.5">
      <c r="F6240" s="18"/>
      <c r="G6240" s="34"/>
    </row>
    <row r="6241" spans="6:7" ht="16.5">
      <c r="F6241" s="18"/>
      <c r="G6241" s="34"/>
    </row>
    <row r="6242" spans="6:7" ht="16.5">
      <c r="F6242" s="18"/>
      <c r="G6242" s="34"/>
    </row>
    <row r="6243" spans="6:7" ht="16.5">
      <c r="F6243" s="18"/>
      <c r="G6243" s="34"/>
    </row>
    <row r="6244" spans="6:7" ht="16.5">
      <c r="F6244" s="18"/>
      <c r="G6244" s="34"/>
    </row>
    <row r="6245" spans="6:7" ht="16.5">
      <c r="F6245" s="18"/>
      <c r="G6245" s="34"/>
    </row>
    <row r="6246" spans="6:7" ht="16.5">
      <c r="F6246" s="18"/>
      <c r="G6246" s="34"/>
    </row>
    <row r="6247" spans="6:7" ht="16.5">
      <c r="F6247" s="18"/>
      <c r="G6247" s="34"/>
    </row>
    <row r="6248" spans="6:7" ht="16.5">
      <c r="F6248" s="18"/>
      <c r="G6248" s="34"/>
    </row>
    <row r="6249" spans="6:7" ht="16.5">
      <c r="F6249" s="18"/>
      <c r="G6249" s="34"/>
    </row>
    <row r="6250" spans="6:7" ht="16.5">
      <c r="F6250" s="18"/>
      <c r="G6250" s="34"/>
    </row>
    <row r="6251" spans="6:7" ht="16.5">
      <c r="F6251" s="18"/>
      <c r="G6251" s="34"/>
    </row>
    <row r="6252" spans="6:7" ht="16.5">
      <c r="F6252" s="18"/>
      <c r="G6252" s="34"/>
    </row>
    <row r="6253" spans="6:7" ht="16.5">
      <c r="F6253" s="18"/>
      <c r="G6253" s="34"/>
    </row>
    <row r="6254" spans="6:7" ht="16.5">
      <c r="F6254" s="18"/>
      <c r="G6254" s="34"/>
    </row>
    <row r="6255" spans="6:7" ht="16.5">
      <c r="F6255" s="18"/>
      <c r="G6255" s="34"/>
    </row>
    <row r="6256" spans="6:7" ht="16.5">
      <c r="F6256" s="18"/>
      <c r="G6256" s="34"/>
    </row>
    <row r="6257" spans="6:7" ht="16.5">
      <c r="F6257" s="18"/>
      <c r="G6257" s="34"/>
    </row>
    <row r="6258" spans="6:7" ht="16.5">
      <c r="F6258" s="18"/>
      <c r="G6258" s="34"/>
    </row>
    <row r="6259" spans="6:7" ht="16.5">
      <c r="F6259" s="18"/>
      <c r="G6259" s="34"/>
    </row>
    <row r="6260" spans="6:7" ht="16.5">
      <c r="F6260" s="18"/>
      <c r="G6260" s="34"/>
    </row>
    <row r="6261" spans="6:7" ht="16.5">
      <c r="F6261" s="18"/>
      <c r="G6261" s="34"/>
    </row>
    <row r="6262" spans="6:7" ht="16.5">
      <c r="F6262" s="18"/>
      <c r="G6262" s="34"/>
    </row>
    <row r="6263" spans="6:7" ht="16.5">
      <c r="F6263" s="18"/>
      <c r="G6263" s="34"/>
    </row>
    <row r="6264" spans="6:7" ht="16.5">
      <c r="F6264" s="18"/>
      <c r="G6264" s="34"/>
    </row>
    <row r="6265" spans="6:7" ht="16.5">
      <c r="F6265" s="18"/>
      <c r="G6265" s="34"/>
    </row>
    <row r="6266" spans="6:7" ht="16.5">
      <c r="F6266" s="18"/>
      <c r="G6266" s="34"/>
    </row>
    <row r="6267" spans="6:7" ht="16.5">
      <c r="F6267" s="18"/>
      <c r="G6267" s="34"/>
    </row>
    <row r="6268" spans="6:7" ht="16.5">
      <c r="F6268" s="18"/>
      <c r="G6268" s="34"/>
    </row>
    <row r="6269" spans="6:7" ht="16.5">
      <c r="F6269" s="18"/>
      <c r="G6269" s="34"/>
    </row>
    <row r="6270" spans="6:7" ht="16.5">
      <c r="F6270" s="18"/>
      <c r="G6270" s="34"/>
    </row>
    <row r="6271" spans="6:7" ht="16.5">
      <c r="F6271" s="18"/>
      <c r="G6271" s="34"/>
    </row>
    <row r="6272" spans="6:7" ht="16.5">
      <c r="F6272" s="18"/>
      <c r="G6272" s="34"/>
    </row>
    <row r="6273" spans="6:7" ht="16.5">
      <c r="F6273" s="18"/>
      <c r="G6273" s="34"/>
    </row>
    <row r="6274" spans="6:7" ht="16.5">
      <c r="F6274" s="18"/>
      <c r="G6274" s="34"/>
    </row>
    <row r="6275" spans="6:7" ht="16.5">
      <c r="F6275" s="18"/>
      <c r="G6275" s="34"/>
    </row>
    <row r="6276" spans="6:7" ht="16.5">
      <c r="F6276" s="18"/>
      <c r="G6276" s="34"/>
    </row>
    <row r="6277" spans="6:7" ht="16.5">
      <c r="F6277" s="18"/>
      <c r="G6277" s="34"/>
    </row>
    <row r="6278" spans="6:7" ht="16.5">
      <c r="F6278" s="18"/>
      <c r="G6278" s="34"/>
    </row>
    <row r="6279" spans="6:7" ht="16.5">
      <c r="F6279" s="18"/>
      <c r="G6279" s="34"/>
    </row>
    <row r="6280" spans="6:7" ht="16.5">
      <c r="F6280" s="18"/>
      <c r="G6280" s="34"/>
    </row>
    <row r="6281" spans="6:7" ht="16.5">
      <c r="F6281" s="18"/>
      <c r="G6281" s="34"/>
    </row>
    <row r="6282" spans="6:7" ht="16.5">
      <c r="F6282" s="18"/>
      <c r="G6282" s="34"/>
    </row>
    <row r="6283" spans="6:7" ht="16.5">
      <c r="F6283" s="18"/>
      <c r="G6283" s="34"/>
    </row>
    <row r="6284" spans="6:7" ht="16.5">
      <c r="F6284" s="18"/>
      <c r="G6284" s="34"/>
    </row>
    <row r="6285" spans="6:7" ht="16.5">
      <c r="F6285" s="18"/>
      <c r="G6285" s="34"/>
    </row>
    <row r="6286" spans="6:7" ht="16.5">
      <c r="F6286" s="18"/>
      <c r="G6286" s="34"/>
    </row>
    <row r="6287" spans="6:7" ht="16.5">
      <c r="F6287" s="18"/>
      <c r="G6287" s="34"/>
    </row>
    <row r="6288" spans="6:7" ht="16.5">
      <c r="F6288" s="18"/>
      <c r="G6288" s="34"/>
    </row>
    <row r="6289" spans="6:7" ht="16.5">
      <c r="F6289" s="18"/>
      <c r="G6289" s="34"/>
    </row>
    <row r="6290" spans="6:7" ht="16.5">
      <c r="F6290" s="18"/>
      <c r="G6290" s="34"/>
    </row>
    <row r="6291" spans="6:7" ht="16.5">
      <c r="F6291" s="18"/>
      <c r="G6291" s="34"/>
    </row>
    <row r="6292" spans="6:7" ht="16.5">
      <c r="F6292" s="18"/>
      <c r="G6292" s="34"/>
    </row>
    <row r="6293" spans="6:7" ht="16.5">
      <c r="F6293" s="18"/>
      <c r="G6293" s="34"/>
    </row>
    <row r="6294" spans="6:7" ht="16.5">
      <c r="F6294" s="18"/>
      <c r="G6294" s="34"/>
    </row>
    <row r="6295" spans="6:7" ht="16.5">
      <c r="F6295" s="18"/>
      <c r="G6295" s="34"/>
    </row>
    <row r="6296" spans="6:7" ht="16.5">
      <c r="F6296" s="18"/>
      <c r="G6296" s="34"/>
    </row>
    <row r="6297" spans="6:7" ht="16.5">
      <c r="F6297" s="18"/>
      <c r="G6297" s="34"/>
    </row>
    <row r="6298" spans="6:7" ht="16.5">
      <c r="F6298" s="18"/>
      <c r="G6298" s="34"/>
    </row>
    <row r="6299" spans="6:7" ht="16.5">
      <c r="F6299" s="18"/>
      <c r="G6299" s="34"/>
    </row>
    <row r="6300" spans="6:7" ht="16.5">
      <c r="F6300" s="18"/>
      <c r="G6300" s="34"/>
    </row>
    <row r="6301" spans="6:7" ht="16.5">
      <c r="F6301" s="18"/>
      <c r="G6301" s="34"/>
    </row>
    <row r="6302" spans="6:7" ht="16.5">
      <c r="F6302" s="18"/>
      <c r="G6302" s="34"/>
    </row>
    <row r="6303" spans="6:7" ht="16.5">
      <c r="F6303" s="18"/>
      <c r="G6303" s="34"/>
    </row>
    <row r="6304" spans="6:7" ht="16.5">
      <c r="F6304" s="18"/>
      <c r="G6304" s="34"/>
    </row>
    <row r="6305" spans="6:7" ht="16.5">
      <c r="F6305" s="18"/>
      <c r="G6305" s="34"/>
    </row>
    <row r="6306" spans="6:7" ht="16.5">
      <c r="F6306" s="18"/>
      <c r="G6306" s="34"/>
    </row>
    <row r="6307" spans="6:7" ht="16.5">
      <c r="F6307" s="18"/>
      <c r="G6307" s="34"/>
    </row>
    <row r="6308" spans="6:7" ht="16.5">
      <c r="F6308" s="18"/>
      <c r="G6308" s="34"/>
    </row>
    <row r="6309" spans="6:7" ht="16.5">
      <c r="F6309" s="18"/>
      <c r="G6309" s="34"/>
    </row>
    <row r="6310" spans="6:7" ht="16.5">
      <c r="F6310" s="18"/>
      <c r="G6310" s="34"/>
    </row>
    <row r="6311" spans="6:7" ht="16.5">
      <c r="F6311" s="18"/>
      <c r="G6311" s="34"/>
    </row>
    <row r="6312" spans="6:7" ht="16.5">
      <c r="F6312" s="18"/>
      <c r="G6312" s="34"/>
    </row>
    <row r="6313" spans="6:7" ht="16.5">
      <c r="F6313" s="18"/>
      <c r="G6313" s="34"/>
    </row>
    <row r="6314" spans="6:7" ht="16.5">
      <c r="F6314" s="18"/>
      <c r="G6314" s="34"/>
    </row>
    <row r="6315" spans="6:7" ht="16.5">
      <c r="F6315" s="18"/>
      <c r="G6315" s="34"/>
    </row>
    <row r="6316" spans="6:7" ht="16.5">
      <c r="F6316" s="18"/>
      <c r="G6316" s="34"/>
    </row>
    <row r="6317" spans="6:7" ht="16.5">
      <c r="F6317" s="18"/>
      <c r="G6317" s="34"/>
    </row>
    <row r="6318" spans="6:7" ht="16.5">
      <c r="F6318" s="18"/>
      <c r="G6318" s="34"/>
    </row>
    <row r="6319" spans="6:7" ht="16.5">
      <c r="F6319" s="18"/>
      <c r="G6319" s="34"/>
    </row>
    <row r="6320" spans="6:7" ht="16.5">
      <c r="F6320" s="18"/>
      <c r="G6320" s="34"/>
    </row>
    <row r="6321" spans="6:7" ht="16.5">
      <c r="F6321" s="18"/>
      <c r="G6321" s="34"/>
    </row>
    <row r="6322" spans="6:7" ht="16.5">
      <c r="F6322" s="18"/>
      <c r="G6322" s="34"/>
    </row>
    <row r="6323" spans="6:7" ht="16.5">
      <c r="F6323" s="18"/>
      <c r="G6323" s="34"/>
    </row>
    <row r="6324" spans="6:7" ht="16.5">
      <c r="F6324" s="18"/>
      <c r="G6324" s="34"/>
    </row>
    <row r="6325" spans="6:7" ht="16.5">
      <c r="F6325" s="18"/>
      <c r="G6325" s="34"/>
    </row>
    <row r="6326" spans="6:7" ht="16.5">
      <c r="F6326" s="18"/>
      <c r="G6326" s="34"/>
    </row>
    <row r="6327" spans="6:7" ht="16.5">
      <c r="F6327" s="18"/>
      <c r="G6327" s="34"/>
    </row>
    <row r="6328" spans="6:7" ht="16.5">
      <c r="F6328" s="18"/>
      <c r="G6328" s="34"/>
    </row>
    <row r="6329" spans="6:7" ht="16.5">
      <c r="F6329" s="18"/>
      <c r="G6329" s="34"/>
    </row>
    <row r="6330" spans="6:7" ht="16.5">
      <c r="F6330" s="18"/>
      <c r="G6330" s="34"/>
    </row>
    <row r="6331" spans="6:7" ht="16.5">
      <c r="F6331" s="18"/>
      <c r="G6331" s="34"/>
    </row>
    <row r="6332" spans="6:7" ht="16.5">
      <c r="F6332" s="18"/>
      <c r="G6332" s="34"/>
    </row>
    <row r="6333" spans="6:7" ht="16.5">
      <c r="F6333" s="18"/>
      <c r="G6333" s="34"/>
    </row>
    <row r="6334" spans="6:7" ht="16.5">
      <c r="F6334" s="18"/>
      <c r="G6334" s="34"/>
    </row>
    <row r="6335" spans="6:7" ht="16.5">
      <c r="F6335" s="18"/>
      <c r="G6335" s="34"/>
    </row>
    <row r="6336" spans="6:7" ht="16.5">
      <c r="F6336" s="18"/>
      <c r="G6336" s="34"/>
    </row>
    <row r="6337" spans="6:7" ht="16.5">
      <c r="F6337" s="18"/>
      <c r="G6337" s="34"/>
    </row>
    <row r="6338" spans="6:7" ht="16.5">
      <c r="F6338" s="18"/>
      <c r="G6338" s="34"/>
    </row>
    <row r="6339" spans="6:7" ht="16.5">
      <c r="F6339" s="18"/>
      <c r="G6339" s="34"/>
    </row>
    <row r="6340" spans="6:7" ht="16.5">
      <c r="F6340" s="18"/>
      <c r="G6340" s="34"/>
    </row>
    <row r="6341" spans="6:7" ht="16.5">
      <c r="F6341" s="18"/>
      <c r="G6341" s="34"/>
    </row>
    <row r="6342" spans="6:7" ht="16.5">
      <c r="F6342" s="18"/>
      <c r="G6342" s="34"/>
    </row>
    <row r="6343" spans="6:7" ht="16.5">
      <c r="F6343" s="18"/>
      <c r="G6343" s="34"/>
    </row>
    <row r="6344" spans="6:7" ht="16.5">
      <c r="F6344" s="18"/>
      <c r="G6344" s="34"/>
    </row>
    <row r="6345" spans="6:7" ht="16.5">
      <c r="F6345" s="18"/>
      <c r="G6345" s="34"/>
    </row>
    <row r="6346" spans="6:7" ht="16.5">
      <c r="F6346" s="18"/>
      <c r="G6346" s="34"/>
    </row>
    <row r="6347" spans="6:7" ht="16.5">
      <c r="F6347" s="18"/>
      <c r="G6347" s="34"/>
    </row>
    <row r="6348" spans="6:7" ht="16.5">
      <c r="F6348" s="18"/>
      <c r="G6348" s="34"/>
    </row>
    <row r="6349" spans="6:7" ht="16.5">
      <c r="F6349" s="18"/>
      <c r="G6349" s="34"/>
    </row>
    <row r="6350" spans="6:7" ht="16.5">
      <c r="F6350" s="18"/>
      <c r="G6350" s="34"/>
    </row>
    <row r="6351" spans="6:7" ht="16.5">
      <c r="F6351" s="18"/>
      <c r="G6351" s="34"/>
    </row>
    <row r="6352" spans="6:7" ht="16.5">
      <c r="F6352" s="18"/>
      <c r="G6352" s="34"/>
    </row>
    <row r="6353" spans="6:7" ht="16.5">
      <c r="F6353" s="18"/>
      <c r="G6353" s="34"/>
    </row>
    <row r="6354" spans="6:7" ht="16.5">
      <c r="F6354" s="18"/>
      <c r="G6354" s="34"/>
    </row>
    <row r="6355" spans="6:7" ht="16.5">
      <c r="F6355" s="18"/>
      <c r="G6355" s="34"/>
    </row>
    <row r="6356" spans="6:7" ht="16.5">
      <c r="F6356" s="18"/>
      <c r="G6356" s="34"/>
    </row>
    <row r="6357" spans="6:7" ht="16.5">
      <c r="F6357" s="18"/>
      <c r="G6357" s="34"/>
    </row>
    <row r="6358" spans="6:7" ht="16.5">
      <c r="F6358" s="18"/>
      <c r="G6358" s="34"/>
    </row>
    <row r="6359" spans="6:7" ht="16.5">
      <c r="F6359" s="18"/>
      <c r="G6359" s="34"/>
    </row>
    <row r="6360" spans="6:7" ht="16.5">
      <c r="F6360" s="18"/>
      <c r="G6360" s="34"/>
    </row>
    <row r="6361" spans="6:7" ht="16.5">
      <c r="F6361" s="18"/>
      <c r="G6361" s="34"/>
    </row>
    <row r="6362" spans="6:7" ht="16.5">
      <c r="F6362" s="18"/>
      <c r="G6362" s="34"/>
    </row>
    <row r="6363" spans="6:7" ht="16.5">
      <c r="F6363" s="18"/>
      <c r="G6363" s="34"/>
    </row>
    <row r="6364" spans="6:7" ht="16.5">
      <c r="F6364" s="18"/>
      <c r="G6364" s="34"/>
    </row>
    <row r="6365" spans="6:7" ht="16.5">
      <c r="F6365" s="18"/>
      <c r="G6365" s="34"/>
    </row>
    <row r="6366" spans="6:7" ht="16.5">
      <c r="F6366" s="18"/>
      <c r="G6366" s="34"/>
    </row>
    <row r="6367" spans="6:7" ht="16.5">
      <c r="F6367" s="18"/>
      <c r="G6367" s="34"/>
    </row>
    <row r="6368" spans="6:7" ht="16.5">
      <c r="F6368" s="18"/>
      <c r="G6368" s="34"/>
    </row>
    <row r="6369" spans="6:7" ht="16.5">
      <c r="F6369" s="18"/>
      <c r="G6369" s="34"/>
    </row>
    <row r="6370" spans="6:7" ht="16.5">
      <c r="F6370" s="18"/>
      <c r="G6370" s="34"/>
    </row>
    <row r="6371" spans="6:7" ht="16.5">
      <c r="F6371" s="18"/>
      <c r="G6371" s="34"/>
    </row>
    <row r="6372" spans="6:7" ht="16.5">
      <c r="F6372" s="18"/>
      <c r="G6372" s="34"/>
    </row>
    <row r="6373" spans="6:7" ht="16.5">
      <c r="F6373" s="18"/>
      <c r="G6373" s="34"/>
    </row>
    <row r="6374" spans="6:7" ht="16.5">
      <c r="F6374" s="18"/>
      <c r="G6374" s="34"/>
    </row>
    <row r="6375" spans="6:7" ht="16.5">
      <c r="F6375" s="18"/>
      <c r="G6375" s="34"/>
    </row>
    <row r="6376" spans="6:7" ht="16.5">
      <c r="F6376" s="18"/>
      <c r="G6376" s="34"/>
    </row>
    <row r="6377" spans="6:7" ht="16.5">
      <c r="F6377" s="18"/>
      <c r="G6377" s="34"/>
    </row>
    <row r="6378" spans="6:7" ht="16.5">
      <c r="F6378" s="18"/>
      <c r="G6378" s="34"/>
    </row>
    <row r="6379" spans="6:7" ht="16.5">
      <c r="F6379" s="18"/>
      <c r="G6379" s="34"/>
    </row>
    <row r="6380" spans="6:7" ht="16.5">
      <c r="F6380" s="18"/>
      <c r="G6380" s="34"/>
    </row>
    <row r="6381" spans="6:7" ht="16.5">
      <c r="F6381" s="18"/>
      <c r="G6381" s="34"/>
    </row>
    <row r="6382" spans="6:7" ht="16.5">
      <c r="F6382" s="18"/>
      <c r="G6382" s="34"/>
    </row>
    <row r="6383" spans="6:7" ht="16.5">
      <c r="F6383" s="18"/>
      <c r="G6383" s="34"/>
    </row>
    <row r="6384" spans="6:7" ht="16.5">
      <c r="F6384" s="18"/>
      <c r="G6384" s="34"/>
    </row>
    <row r="6385" spans="6:7" ht="16.5">
      <c r="F6385" s="18"/>
      <c r="G6385" s="34"/>
    </row>
    <row r="6386" spans="6:7" ht="16.5">
      <c r="F6386" s="18"/>
      <c r="G6386" s="34"/>
    </row>
    <row r="6387" spans="6:7" ht="16.5">
      <c r="F6387" s="18"/>
      <c r="G6387" s="34"/>
    </row>
    <row r="6388" spans="6:7" ht="16.5">
      <c r="F6388" s="18"/>
      <c r="G6388" s="34"/>
    </row>
    <row r="6389" spans="6:7" ht="16.5">
      <c r="F6389" s="18"/>
      <c r="G6389" s="34"/>
    </row>
    <row r="6390" spans="6:7" ht="16.5">
      <c r="F6390" s="18"/>
      <c r="G6390" s="34"/>
    </row>
    <row r="6391" spans="6:7" ht="16.5">
      <c r="F6391" s="18"/>
      <c r="G6391" s="34"/>
    </row>
    <row r="6392" spans="6:7" ht="16.5">
      <c r="F6392" s="18"/>
      <c r="G6392" s="34"/>
    </row>
    <row r="6393" spans="6:7" ht="16.5">
      <c r="F6393" s="18"/>
      <c r="G6393" s="34"/>
    </row>
    <row r="6394" spans="6:7" ht="16.5">
      <c r="F6394" s="18"/>
      <c r="G6394" s="34"/>
    </row>
    <row r="6395" spans="6:7" ht="16.5">
      <c r="F6395" s="18"/>
      <c r="G6395" s="34"/>
    </row>
    <row r="6396" spans="6:7" ht="16.5">
      <c r="F6396" s="18"/>
      <c r="G6396" s="34"/>
    </row>
    <row r="6397" spans="6:7" ht="16.5">
      <c r="F6397" s="18"/>
      <c r="G6397" s="34"/>
    </row>
    <row r="6398" spans="6:7" ht="16.5">
      <c r="F6398" s="18"/>
      <c r="G6398" s="34"/>
    </row>
    <row r="6399" spans="6:7" ht="16.5">
      <c r="F6399" s="18"/>
      <c r="G6399" s="34"/>
    </row>
    <row r="6400" spans="6:7" ht="16.5">
      <c r="F6400" s="18"/>
      <c r="G6400" s="34"/>
    </row>
    <row r="6401" spans="6:7" ht="16.5">
      <c r="F6401" s="18"/>
      <c r="G6401" s="34"/>
    </row>
    <row r="6402" spans="6:7" ht="16.5">
      <c r="F6402" s="18"/>
      <c r="G6402" s="34"/>
    </row>
    <row r="6403" spans="6:7" ht="16.5">
      <c r="F6403" s="18"/>
      <c r="G6403" s="34"/>
    </row>
    <row r="6404" spans="6:7" ht="16.5">
      <c r="F6404" s="18"/>
      <c r="G6404" s="34"/>
    </row>
    <row r="6405" spans="6:7" ht="16.5">
      <c r="F6405" s="18"/>
      <c r="G6405" s="34"/>
    </row>
    <row r="6406" spans="6:7" ht="16.5">
      <c r="F6406" s="18"/>
      <c r="G6406" s="34"/>
    </row>
    <row r="6407" spans="6:7" ht="16.5">
      <c r="F6407" s="18"/>
      <c r="G6407" s="34"/>
    </row>
    <row r="6408" spans="6:7" ht="16.5">
      <c r="F6408" s="18"/>
      <c r="G6408" s="34"/>
    </row>
    <row r="6409" spans="6:7" ht="16.5">
      <c r="F6409" s="18"/>
      <c r="G6409" s="34"/>
    </row>
    <row r="6410" spans="6:7" ht="16.5">
      <c r="F6410" s="18"/>
      <c r="G6410" s="34"/>
    </row>
    <row r="6411" spans="6:7" ht="16.5">
      <c r="F6411" s="18"/>
      <c r="G6411" s="34"/>
    </row>
    <row r="6412" spans="6:7" ht="16.5">
      <c r="F6412" s="18"/>
      <c r="G6412" s="34"/>
    </row>
    <row r="6413" spans="6:7" ht="16.5">
      <c r="F6413" s="18"/>
      <c r="G6413" s="34"/>
    </row>
    <row r="6414" spans="6:7" ht="16.5">
      <c r="F6414" s="18"/>
      <c r="G6414" s="34"/>
    </row>
    <row r="6415" spans="6:7" ht="16.5">
      <c r="F6415" s="18"/>
      <c r="G6415" s="34"/>
    </row>
    <row r="6416" spans="6:7" ht="16.5">
      <c r="F6416" s="18"/>
      <c r="G6416" s="34"/>
    </row>
    <row r="6417" spans="6:7" ht="16.5">
      <c r="F6417" s="18"/>
      <c r="G6417" s="34"/>
    </row>
    <row r="6418" spans="6:7" ht="16.5">
      <c r="F6418" s="18"/>
      <c r="G6418" s="34"/>
    </row>
    <row r="6419" spans="6:7" ht="16.5">
      <c r="F6419" s="18"/>
      <c r="G6419" s="34"/>
    </row>
    <row r="6420" spans="6:7" ht="16.5">
      <c r="F6420" s="18"/>
      <c r="G6420" s="34"/>
    </row>
    <row r="6421" spans="6:7" ht="16.5">
      <c r="F6421" s="18"/>
      <c r="G6421" s="34"/>
    </row>
    <row r="6422" spans="6:7" ht="16.5">
      <c r="F6422" s="18"/>
      <c r="G6422" s="34"/>
    </row>
    <row r="6423" spans="6:7" ht="16.5">
      <c r="F6423" s="18"/>
      <c r="G6423" s="34"/>
    </row>
    <row r="6424" spans="6:7" ht="16.5">
      <c r="F6424" s="18"/>
      <c r="G6424" s="34"/>
    </row>
    <row r="6425" spans="6:7" ht="16.5">
      <c r="F6425" s="18"/>
      <c r="G6425" s="34"/>
    </row>
    <row r="6426" spans="6:7" ht="16.5">
      <c r="F6426" s="18"/>
      <c r="G6426" s="34"/>
    </row>
    <row r="6427" spans="6:7" ht="16.5">
      <c r="F6427" s="18"/>
      <c r="G6427" s="34"/>
    </row>
    <row r="6428" spans="6:7" ht="16.5">
      <c r="F6428" s="18"/>
      <c r="G6428" s="34"/>
    </row>
    <row r="6429" spans="6:7" ht="16.5">
      <c r="F6429" s="18"/>
      <c r="G6429" s="34"/>
    </row>
    <row r="6430" spans="6:7" ht="16.5">
      <c r="F6430" s="18"/>
      <c r="G6430" s="34"/>
    </row>
    <row r="6431" spans="6:7" ht="16.5">
      <c r="F6431" s="18"/>
      <c r="G6431" s="34"/>
    </row>
    <row r="6432" spans="6:7" ht="16.5">
      <c r="F6432" s="18"/>
      <c r="G6432" s="34"/>
    </row>
    <row r="6433" spans="6:7" ht="16.5">
      <c r="F6433" s="18"/>
      <c r="G6433" s="34"/>
    </row>
    <row r="6434" spans="6:7" ht="16.5">
      <c r="F6434" s="18"/>
      <c r="G6434" s="34"/>
    </row>
    <row r="6435" spans="6:7" ht="16.5">
      <c r="F6435" s="18"/>
      <c r="G6435" s="34"/>
    </row>
    <row r="6436" spans="6:7" ht="16.5">
      <c r="F6436" s="18"/>
      <c r="G6436" s="34"/>
    </row>
    <row r="6437" spans="6:7" ht="16.5">
      <c r="F6437" s="18"/>
      <c r="G6437" s="34"/>
    </row>
    <row r="6438" spans="6:7" ht="16.5">
      <c r="F6438" s="18"/>
      <c r="G6438" s="34"/>
    </row>
    <row r="6439" spans="6:7" ht="16.5">
      <c r="F6439" s="18"/>
      <c r="G6439" s="34"/>
    </row>
    <row r="6440" spans="6:7" ht="16.5">
      <c r="F6440" s="18"/>
      <c r="G6440" s="34"/>
    </row>
    <row r="6441" spans="6:7" ht="16.5">
      <c r="F6441" s="18"/>
      <c r="G6441" s="34"/>
    </row>
    <row r="6442" spans="6:7" ht="16.5">
      <c r="F6442" s="18"/>
      <c r="G6442" s="34"/>
    </row>
    <row r="6443" spans="6:7" ht="16.5">
      <c r="F6443" s="18"/>
      <c r="G6443" s="34"/>
    </row>
    <row r="6444" spans="6:7" ht="16.5">
      <c r="F6444" s="18"/>
      <c r="G6444" s="34"/>
    </row>
    <row r="6445" spans="6:7" ht="16.5">
      <c r="F6445" s="18"/>
      <c r="G6445" s="34"/>
    </row>
    <row r="6446" spans="6:7" ht="16.5">
      <c r="F6446" s="18"/>
      <c r="G6446" s="34"/>
    </row>
    <row r="6447" spans="6:7" ht="16.5">
      <c r="F6447" s="18"/>
      <c r="G6447" s="34"/>
    </row>
    <row r="6448" spans="6:7" ht="16.5">
      <c r="F6448" s="18"/>
      <c r="G6448" s="34"/>
    </row>
    <row r="6449" spans="6:7" ht="16.5">
      <c r="F6449" s="18"/>
      <c r="G6449" s="34"/>
    </row>
    <row r="6450" spans="6:7" ht="16.5">
      <c r="F6450" s="18"/>
      <c r="G6450" s="34"/>
    </row>
    <row r="6451" spans="6:7" ht="16.5">
      <c r="F6451" s="18"/>
      <c r="G6451" s="34"/>
    </row>
    <row r="6452" spans="6:7" ht="16.5">
      <c r="F6452" s="18"/>
      <c r="G6452" s="34"/>
    </row>
    <row r="6453" spans="6:7" ht="16.5">
      <c r="F6453" s="18"/>
      <c r="G6453" s="34"/>
    </row>
    <row r="6454" spans="6:7" ht="16.5">
      <c r="F6454" s="18"/>
      <c r="G6454" s="34"/>
    </row>
    <row r="6455" spans="6:7" ht="16.5">
      <c r="F6455" s="18"/>
      <c r="G6455" s="34"/>
    </row>
    <row r="6456" spans="6:7" ht="16.5">
      <c r="F6456" s="18"/>
      <c r="G6456" s="34"/>
    </row>
    <row r="6457" spans="6:7" ht="16.5">
      <c r="F6457" s="18"/>
      <c r="G6457" s="34"/>
    </row>
    <row r="6458" spans="6:7" ht="16.5">
      <c r="F6458" s="18"/>
      <c r="G6458" s="34"/>
    </row>
    <row r="6459" spans="6:7" ht="16.5">
      <c r="F6459" s="18"/>
      <c r="G6459" s="34"/>
    </row>
    <row r="6460" spans="6:7" ht="16.5">
      <c r="F6460" s="18"/>
      <c r="G6460" s="34"/>
    </row>
    <row r="6461" spans="6:7" ht="16.5">
      <c r="F6461" s="18"/>
      <c r="G6461" s="34"/>
    </row>
    <row r="6462" spans="6:7" ht="16.5">
      <c r="F6462" s="18"/>
      <c r="G6462" s="34"/>
    </row>
    <row r="6463" spans="6:7" ht="16.5">
      <c r="F6463" s="18"/>
      <c r="G6463" s="34"/>
    </row>
    <row r="6464" spans="6:7" ht="16.5">
      <c r="F6464" s="18"/>
      <c r="G6464" s="34"/>
    </row>
    <row r="6465" spans="6:7" ht="16.5">
      <c r="F6465" s="18"/>
      <c r="G6465" s="34"/>
    </row>
    <row r="6466" spans="6:7" ht="16.5">
      <c r="F6466" s="18"/>
      <c r="G6466" s="34"/>
    </row>
    <row r="6467" spans="6:7" ht="16.5">
      <c r="F6467" s="18"/>
      <c r="G6467" s="34"/>
    </row>
    <row r="6468" spans="6:7" ht="16.5">
      <c r="F6468" s="18"/>
      <c r="G6468" s="34"/>
    </row>
    <row r="6469" spans="6:7" ht="16.5">
      <c r="F6469" s="18"/>
      <c r="G6469" s="34"/>
    </row>
    <row r="6470" spans="6:7" ht="16.5">
      <c r="F6470" s="18"/>
      <c r="G6470" s="34"/>
    </row>
    <row r="6471" spans="6:7" ht="16.5">
      <c r="F6471" s="18"/>
      <c r="G6471" s="34"/>
    </row>
    <row r="6472" spans="6:7" ht="16.5">
      <c r="F6472" s="18"/>
      <c r="G6472" s="34"/>
    </row>
    <row r="6473" spans="6:7" ht="16.5">
      <c r="F6473" s="18"/>
      <c r="G6473" s="34"/>
    </row>
    <row r="6474" spans="6:7" ht="16.5">
      <c r="F6474" s="18"/>
      <c r="G6474" s="34"/>
    </row>
    <row r="6475" spans="6:7" ht="16.5">
      <c r="F6475" s="18"/>
      <c r="G6475" s="34"/>
    </row>
    <row r="6476" spans="6:7" ht="16.5">
      <c r="F6476" s="18"/>
      <c r="G6476" s="34"/>
    </row>
    <row r="6477" spans="6:7" ht="16.5">
      <c r="F6477" s="18"/>
      <c r="G6477" s="34"/>
    </row>
    <row r="6478" spans="6:7" ht="16.5">
      <c r="F6478" s="18"/>
      <c r="G6478" s="34"/>
    </row>
    <row r="6479" spans="6:7" ht="16.5">
      <c r="F6479" s="18"/>
      <c r="G6479" s="34"/>
    </row>
    <row r="6480" spans="6:7" ht="16.5">
      <c r="F6480" s="18"/>
      <c r="G6480" s="34"/>
    </row>
    <row r="6481" spans="6:7" ht="16.5">
      <c r="F6481" s="18"/>
      <c r="G6481" s="34"/>
    </row>
    <row r="6482" spans="6:7" ht="16.5">
      <c r="F6482" s="18"/>
      <c r="G6482" s="34"/>
    </row>
    <row r="6483" spans="6:7" ht="16.5">
      <c r="F6483" s="18"/>
      <c r="G6483" s="34"/>
    </row>
    <row r="6484" spans="6:7" ht="16.5">
      <c r="F6484" s="18"/>
      <c r="G6484" s="34"/>
    </row>
    <row r="6485" spans="6:7" ht="16.5">
      <c r="F6485" s="18"/>
      <c r="G6485" s="34"/>
    </row>
    <row r="6486" spans="6:7" ht="16.5">
      <c r="F6486" s="18"/>
      <c r="G6486" s="34"/>
    </row>
    <row r="6487" spans="6:7" ht="16.5">
      <c r="F6487" s="18"/>
      <c r="G6487" s="34"/>
    </row>
    <row r="6488" spans="6:7" ht="16.5">
      <c r="F6488" s="18"/>
      <c r="G6488" s="34"/>
    </row>
    <row r="6489" spans="6:7" ht="16.5">
      <c r="F6489" s="18"/>
      <c r="G6489" s="34"/>
    </row>
    <row r="6490" spans="6:7" ht="16.5">
      <c r="F6490" s="18"/>
      <c r="G6490" s="34"/>
    </row>
    <row r="6491" spans="6:7" ht="16.5">
      <c r="F6491" s="18"/>
      <c r="G6491" s="34"/>
    </row>
    <row r="6492" spans="6:7" ht="16.5">
      <c r="F6492" s="18"/>
      <c r="G6492" s="34"/>
    </row>
    <row r="6493" spans="6:7" ht="16.5">
      <c r="F6493" s="18"/>
      <c r="G6493" s="34"/>
    </row>
    <row r="6494" spans="6:7" ht="16.5">
      <c r="F6494" s="18"/>
      <c r="G6494" s="34"/>
    </row>
    <row r="6495" spans="6:7" ht="16.5">
      <c r="F6495" s="18"/>
      <c r="G6495" s="34"/>
    </row>
    <row r="6496" spans="6:7" ht="16.5">
      <c r="F6496" s="18"/>
      <c r="G6496" s="34"/>
    </row>
    <row r="6497" spans="6:7" ht="16.5">
      <c r="F6497" s="18"/>
      <c r="G6497" s="34"/>
    </row>
    <row r="6498" spans="6:7" ht="16.5">
      <c r="F6498" s="18"/>
      <c r="G6498" s="34"/>
    </row>
    <row r="6499" spans="6:7" ht="16.5">
      <c r="F6499" s="18"/>
      <c r="G6499" s="34"/>
    </row>
    <row r="6500" spans="6:7" ht="16.5">
      <c r="F6500" s="18"/>
      <c r="G6500" s="34"/>
    </row>
    <row r="6501" spans="6:7" ht="16.5">
      <c r="F6501" s="18"/>
      <c r="G6501" s="34"/>
    </row>
    <row r="6502" spans="6:7" ht="16.5">
      <c r="F6502" s="18"/>
      <c r="G6502" s="34"/>
    </row>
    <row r="6503" spans="6:7" ht="16.5">
      <c r="F6503" s="18"/>
      <c r="G6503" s="34"/>
    </row>
    <row r="6504" spans="6:7" ht="16.5">
      <c r="F6504" s="18"/>
      <c r="G6504" s="34"/>
    </row>
    <row r="6505" spans="6:7" ht="16.5">
      <c r="F6505" s="18"/>
      <c r="G6505" s="34"/>
    </row>
    <row r="6506" spans="6:7" ht="16.5">
      <c r="F6506" s="18"/>
      <c r="G6506" s="34"/>
    </row>
    <row r="6507" spans="6:7" ht="16.5">
      <c r="F6507" s="18"/>
      <c r="G6507" s="34"/>
    </row>
    <row r="6508" spans="6:7" ht="16.5">
      <c r="F6508" s="18"/>
      <c r="G6508" s="34"/>
    </row>
    <row r="6509" spans="6:7" ht="16.5">
      <c r="F6509" s="18"/>
      <c r="G6509" s="34"/>
    </row>
    <row r="6510" spans="6:7" ht="16.5">
      <c r="F6510" s="18"/>
      <c r="G6510" s="34"/>
    </row>
    <row r="6511" spans="6:7" ht="16.5">
      <c r="F6511" s="18"/>
      <c r="G6511" s="34"/>
    </row>
    <row r="6512" spans="6:7" ht="16.5">
      <c r="F6512" s="18"/>
      <c r="G6512" s="34"/>
    </row>
    <row r="6513" spans="6:7" ht="16.5">
      <c r="F6513" s="18"/>
      <c r="G6513" s="34"/>
    </row>
    <row r="6514" spans="6:7" ht="16.5">
      <c r="F6514" s="18"/>
      <c r="G6514" s="34"/>
    </row>
    <row r="6515" spans="6:7" ht="16.5">
      <c r="F6515" s="18"/>
      <c r="G6515" s="34"/>
    </row>
    <row r="6516" spans="6:7" ht="16.5">
      <c r="F6516" s="18"/>
      <c r="G6516" s="34"/>
    </row>
    <row r="6517" spans="6:7" ht="16.5">
      <c r="F6517" s="18"/>
      <c r="G6517" s="34"/>
    </row>
    <row r="6518" spans="6:7" ht="16.5">
      <c r="F6518" s="18"/>
      <c r="G6518" s="34"/>
    </row>
    <row r="6519" spans="6:7" ht="16.5">
      <c r="F6519" s="18"/>
      <c r="G6519" s="34"/>
    </row>
    <row r="6520" spans="6:7" ht="16.5">
      <c r="F6520" s="18"/>
      <c r="G6520" s="34"/>
    </row>
    <row r="6521" spans="6:7" ht="16.5">
      <c r="F6521" s="18"/>
      <c r="G6521" s="34"/>
    </row>
    <row r="6522" spans="6:7" ht="16.5">
      <c r="F6522" s="18"/>
      <c r="G6522" s="34"/>
    </row>
    <row r="6523" spans="6:7" ht="16.5">
      <c r="F6523" s="18"/>
      <c r="G6523" s="34"/>
    </row>
    <row r="6524" spans="6:7" ht="16.5">
      <c r="F6524" s="18"/>
      <c r="G6524" s="34"/>
    </row>
    <row r="6525" spans="6:7" ht="16.5">
      <c r="F6525" s="18"/>
      <c r="G6525" s="34"/>
    </row>
    <row r="6526" spans="6:7" ht="16.5">
      <c r="F6526" s="18"/>
      <c r="G6526" s="34"/>
    </row>
    <row r="6527" spans="6:7" ht="16.5">
      <c r="F6527" s="18"/>
      <c r="G6527" s="34"/>
    </row>
    <row r="6528" spans="6:7" ht="16.5">
      <c r="F6528" s="18"/>
      <c r="G6528" s="34"/>
    </row>
    <row r="6529" spans="6:7" ht="16.5">
      <c r="F6529" s="18"/>
      <c r="G6529" s="34"/>
    </row>
    <row r="6530" spans="6:7" ht="16.5">
      <c r="F6530" s="18"/>
      <c r="G6530" s="34"/>
    </row>
    <row r="6531" spans="6:7" ht="16.5">
      <c r="F6531" s="18"/>
      <c r="G6531" s="34"/>
    </row>
    <row r="6532" spans="6:7" ht="16.5">
      <c r="F6532" s="18"/>
      <c r="G6532" s="34"/>
    </row>
    <row r="6533" spans="6:7" ht="16.5">
      <c r="F6533" s="18"/>
      <c r="G6533" s="34"/>
    </row>
    <row r="6534" spans="6:7" ht="16.5">
      <c r="F6534" s="18"/>
      <c r="G6534" s="34"/>
    </row>
    <row r="6535" spans="6:7" ht="16.5">
      <c r="F6535" s="18"/>
      <c r="G6535" s="34"/>
    </row>
    <row r="6536" spans="6:7" ht="16.5">
      <c r="F6536" s="18"/>
      <c r="G6536" s="34"/>
    </row>
    <row r="6537" spans="6:7" ht="16.5">
      <c r="F6537" s="18"/>
      <c r="G6537" s="34"/>
    </row>
    <row r="6538" spans="6:7" ht="16.5">
      <c r="F6538" s="18"/>
      <c r="G6538" s="34"/>
    </row>
    <row r="6539" spans="6:7" ht="16.5">
      <c r="F6539" s="18"/>
      <c r="G6539" s="34"/>
    </row>
    <row r="6540" spans="6:7" ht="16.5">
      <c r="F6540" s="18"/>
      <c r="G6540" s="34"/>
    </row>
    <row r="6541" spans="6:7" ht="16.5">
      <c r="F6541" s="18"/>
      <c r="G6541" s="34"/>
    </row>
    <row r="6542" spans="6:7" ht="16.5">
      <c r="F6542" s="18"/>
      <c r="G6542" s="34"/>
    </row>
    <row r="6543" spans="6:7" ht="16.5">
      <c r="F6543" s="18"/>
      <c r="G6543" s="34"/>
    </row>
    <row r="6544" spans="6:7" ht="16.5">
      <c r="F6544" s="18"/>
      <c r="G6544" s="34"/>
    </row>
    <row r="6545" spans="6:7" ht="16.5">
      <c r="F6545" s="18"/>
      <c r="G6545" s="34"/>
    </row>
    <row r="6546" spans="6:7" ht="16.5">
      <c r="F6546" s="18"/>
      <c r="G6546" s="34"/>
    </row>
    <row r="6547" spans="6:7" ht="16.5">
      <c r="F6547" s="18"/>
      <c r="G6547" s="34"/>
    </row>
    <row r="6548" spans="6:7" ht="16.5">
      <c r="F6548" s="18"/>
      <c r="G6548" s="34"/>
    </row>
    <row r="6549" spans="6:7" ht="16.5">
      <c r="F6549" s="18"/>
      <c r="G6549" s="34"/>
    </row>
    <row r="6550" spans="6:7" ht="16.5">
      <c r="F6550" s="18"/>
      <c r="G6550" s="34"/>
    </row>
    <row r="6551" spans="6:7" ht="16.5">
      <c r="F6551" s="18"/>
      <c r="G6551" s="34"/>
    </row>
    <row r="6552" spans="6:7" ht="16.5">
      <c r="F6552" s="18"/>
      <c r="G6552" s="34"/>
    </row>
    <row r="6553" spans="6:7" ht="16.5">
      <c r="F6553" s="18"/>
      <c r="G6553" s="34"/>
    </row>
    <row r="6554" spans="6:7" ht="16.5">
      <c r="F6554" s="18"/>
      <c r="G6554" s="34"/>
    </row>
    <row r="6555" spans="6:7" ht="16.5">
      <c r="F6555" s="18"/>
      <c r="G6555" s="34"/>
    </row>
    <row r="6556" spans="6:7" ht="16.5">
      <c r="F6556" s="18"/>
      <c r="G6556" s="34"/>
    </row>
    <row r="6557" spans="6:7" ht="16.5">
      <c r="F6557" s="18"/>
      <c r="G6557" s="34"/>
    </row>
    <row r="6558" spans="6:7" ht="16.5">
      <c r="F6558" s="18"/>
      <c r="G6558" s="34"/>
    </row>
    <row r="6559" spans="6:7" ht="16.5">
      <c r="F6559" s="18"/>
      <c r="G6559" s="34"/>
    </row>
    <row r="6560" spans="6:7" ht="16.5">
      <c r="F6560" s="18"/>
      <c r="G6560" s="34"/>
    </row>
    <row r="6561" spans="6:7" ht="16.5">
      <c r="F6561" s="18"/>
      <c r="G6561" s="34"/>
    </row>
    <row r="6562" spans="6:7" ht="16.5">
      <c r="F6562" s="18"/>
      <c r="G6562" s="34"/>
    </row>
    <row r="6563" spans="6:7" ht="16.5">
      <c r="F6563" s="18"/>
      <c r="G6563" s="34"/>
    </row>
    <row r="6564" spans="6:7" ht="16.5">
      <c r="F6564" s="18"/>
      <c r="G6564" s="34"/>
    </row>
    <row r="6565" spans="6:7" ht="16.5">
      <c r="F6565" s="18"/>
      <c r="G6565" s="34"/>
    </row>
    <row r="6566" spans="6:7" ht="16.5">
      <c r="F6566" s="18"/>
      <c r="G6566" s="34"/>
    </row>
    <row r="6567" spans="6:7" ht="16.5">
      <c r="F6567" s="18"/>
      <c r="G6567" s="34"/>
    </row>
    <row r="6568" spans="6:7" ht="16.5">
      <c r="F6568" s="18"/>
      <c r="G6568" s="34"/>
    </row>
    <row r="6569" spans="6:7" ht="16.5">
      <c r="F6569" s="18"/>
      <c r="G6569" s="34"/>
    </row>
    <row r="6570" spans="6:7" ht="16.5">
      <c r="F6570" s="18"/>
      <c r="G6570" s="34"/>
    </row>
    <row r="6571" spans="6:7" ht="16.5">
      <c r="F6571" s="18"/>
      <c r="G6571" s="34"/>
    </row>
    <row r="6572" spans="6:7" ht="16.5">
      <c r="F6572" s="18"/>
      <c r="G6572" s="34"/>
    </row>
    <row r="6573" spans="6:7" ht="16.5">
      <c r="F6573" s="18"/>
      <c r="G6573" s="34"/>
    </row>
    <row r="6574" spans="6:7" ht="16.5">
      <c r="F6574" s="18"/>
      <c r="G6574" s="34"/>
    </row>
    <row r="6575" spans="6:7" ht="16.5">
      <c r="F6575" s="18"/>
      <c r="G6575" s="34"/>
    </row>
    <row r="6576" spans="6:7" ht="16.5">
      <c r="F6576" s="18"/>
      <c r="G6576" s="34"/>
    </row>
    <row r="6577" spans="6:7" ht="16.5">
      <c r="F6577" s="18"/>
      <c r="G6577" s="34"/>
    </row>
    <row r="6578" spans="6:7" ht="16.5">
      <c r="F6578" s="18"/>
      <c r="G6578" s="34"/>
    </row>
    <row r="6579" spans="6:7" ht="16.5">
      <c r="F6579" s="18"/>
      <c r="G6579" s="34"/>
    </row>
    <row r="6580" spans="6:7" ht="16.5">
      <c r="F6580" s="18"/>
      <c r="G6580" s="34"/>
    </row>
    <row r="6581" spans="6:7" ht="16.5">
      <c r="F6581" s="18"/>
      <c r="G6581" s="34"/>
    </row>
    <row r="6582" spans="6:7" ht="16.5">
      <c r="F6582" s="18"/>
      <c r="G6582" s="34"/>
    </row>
    <row r="6583" spans="6:7" ht="16.5">
      <c r="F6583" s="18"/>
      <c r="G6583" s="34"/>
    </row>
    <row r="6584" spans="6:7" ht="16.5">
      <c r="F6584" s="18"/>
      <c r="G6584" s="34"/>
    </row>
    <row r="6585" spans="6:7" ht="16.5">
      <c r="F6585" s="18"/>
      <c r="G6585" s="34"/>
    </row>
    <row r="6586" spans="6:7" ht="16.5">
      <c r="F6586" s="18"/>
      <c r="G6586" s="34"/>
    </row>
    <row r="6587" spans="6:7" ht="16.5">
      <c r="F6587" s="18"/>
      <c r="G6587" s="34"/>
    </row>
    <row r="6588" spans="6:7" ht="16.5">
      <c r="F6588" s="18"/>
      <c r="G6588" s="34"/>
    </row>
    <row r="6589" spans="6:7" ht="16.5">
      <c r="F6589" s="18"/>
      <c r="G6589" s="34"/>
    </row>
    <row r="6590" spans="6:7" ht="16.5">
      <c r="F6590" s="18"/>
      <c r="G6590" s="34"/>
    </row>
    <row r="6591" spans="6:7" ht="16.5">
      <c r="F6591" s="18"/>
      <c r="G6591" s="34"/>
    </row>
    <row r="6592" spans="6:7" ht="16.5">
      <c r="F6592" s="18"/>
      <c r="G6592" s="34"/>
    </row>
    <row r="6593" spans="6:7" ht="16.5">
      <c r="F6593" s="18"/>
      <c r="G6593" s="34"/>
    </row>
    <row r="6594" spans="6:7" ht="16.5">
      <c r="F6594" s="18"/>
      <c r="G6594" s="34"/>
    </row>
    <row r="6595" spans="6:7" ht="16.5">
      <c r="F6595" s="18"/>
      <c r="G6595" s="34"/>
    </row>
    <row r="6596" spans="6:7" ht="16.5">
      <c r="F6596" s="18"/>
      <c r="G6596" s="34"/>
    </row>
    <row r="6597" spans="6:7" ht="16.5">
      <c r="F6597" s="18"/>
      <c r="G6597" s="34"/>
    </row>
    <row r="6598" spans="6:7" ht="16.5">
      <c r="F6598" s="18"/>
      <c r="G6598" s="34"/>
    </row>
    <row r="6599" spans="6:7" ht="16.5">
      <c r="F6599" s="18"/>
      <c r="G6599" s="34"/>
    </row>
    <row r="6600" spans="6:7" ht="16.5">
      <c r="F6600" s="18"/>
      <c r="G6600" s="34"/>
    </row>
    <row r="6601" spans="6:7" ht="16.5">
      <c r="F6601" s="18"/>
      <c r="G6601" s="34"/>
    </row>
    <row r="6602" spans="6:7" ht="16.5">
      <c r="F6602" s="18"/>
      <c r="G6602" s="34"/>
    </row>
    <row r="6603" spans="6:7" ht="16.5">
      <c r="F6603" s="18"/>
      <c r="G6603" s="34"/>
    </row>
    <row r="6604" spans="6:7" ht="16.5">
      <c r="F6604" s="18"/>
      <c r="G6604" s="34"/>
    </row>
    <row r="6605" spans="6:7" ht="16.5">
      <c r="F6605" s="18"/>
      <c r="G6605" s="34"/>
    </row>
    <row r="6606" spans="6:7" ht="16.5">
      <c r="F6606" s="18"/>
      <c r="G6606" s="34"/>
    </row>
    <row r="6607" spans="6:7" ht="16.5">
      <c r="F6607" s="18"/>
      <c r="G6607" s="34"/>
    </row>
    <row r="6608" spans="6:7" ht="16.5">
      <c r="F6608" s="18"/>
      <c r="G6608" s="34"/>
    </row>
    <row r="6609" spans="6:7" ht="16.5">
      <c r="F6609" s="18"/>
      <c r="G6609" s="34"/>
    </row>
    <row r="6610" spans="6:7" ht="16.5">
      <c r="F6610" s="18"/>
      <c r="G6610" s="34"/>
    </row>
    <row r="6611" spans="6:7" ht="16.5">
      <c r="F6611" s="18"/>
      <c r="G6611" s="34"/>
    </row>
    <row r="6612" spans="6:7" ht="16.5">
      <c r="F6612" s="18"/>
      <c r="G6612" s="34"/>
    </row>
    <row r="6613" spans="6:7" ht="16.5">
      <c r="F6613" s="18"/>
      <c r="G6613" s="34"/>
    </row>
    <row r="6614" spans="6:7" ht="16.5">
      <c r="F6614" s="18"/>
      <c r="G6614" s="34"/>
    </row>
    <row r="6615" spans="6:7" ht="16.5">
      <c r="F6615" s="18"/>
      <c r="G6615" s="34"/>
    </row>
    <row r="6616" spans="6:7" ht="16.5">
      <c r="F6616" s="18"/>
      <c r="G6616" s="34"/>
    </row>
    <row r="6617" spans="6:7" ht="16.5">
      <c r="F6617" s="18"/>
      <c r="G6617" s="34"/>
    </row>
    <row r="6618" spans="6:7" ht="16.5">
      <c r="F6618" s="18"/>
      <c r="G6618" s="34"/>
    </row>
    <row r="6619" spans="6:7" ht="16.5">
      <c r="F6619" s="18"/>
      <c r="G6619" s="34"/>
    </row>
    <row r="6620" spans="6:7" ht="16.5">
      <c r="F6620" s="18"/>
      <c r="G6620" s="34"/>
    </row>
    <row r="6621" spans="6:7" ht="16.5">
      <c r="F6621" s="18"/>
      <c r="G6621" s="34"/>
    </row>
    <row r="6622" spans="6:7" ht="16.5">
      <c r="F6622" s="18"/>
      <c r="G6622" s="34"/>
    </row>
    <row r="6623" spans="6:7" ht="16.5">
      <c r="F6623" s="18"/>
      <c r="G6623" s="34"/>
    </row>
    <row r="6624" spans="6:7" ht="16.5">
      <c r="F6624" s="18"/>
      <c r="G6624" s="34"/>
    </row>
    <row r="6625" spans="6:7" ht="16.5">
      <c r="F6625" s="18"/>
      <c r="G6625" s="34"/>
    </row>
    <row r="6626" spans="6:7" ht="16.5">
      <c r="F6626" s="18"/>
      <c r="G6626" s="34"/>
    </row>
    <row r="6627" spans="6:7" ht="16.5">
      <c r="F6627" s="18"/>
      <c r="G6627" s="34"/>
    </row>
    <row r="6628" spans="6:7" ht="16.5">
      <c r="F6628" s="18"/>
      <c r="G6628" s="34"/>
    </row>
    <row r="6629" spans="6:7" ht="16.5">
      <c r="F6629" s="18"/>
      <c r="G6629" s="34"/>
    </row>
    <row r="6630" spans="6:7" ht="16.5">
      <c r="F6630" s="18"/>
      <c r="G6630" s="34"/>
    </row>
    <row r="6631" spans="6:7" ht="16.5">
      <c r="F6631" s="18"/>
      <c r="G6631" s="34"/>
    </row>
    <row r="6632" spans="6:7" ht="16.5">
      <c r="F6632" s="18"/>
      <c r="G6632" s="34"/>
    </row>
    <row r="6633" spans="6:7" ht="16.5">
      <c r="F6633" s="18"/>
      <c r="G6633" s="34"/>
    </row>
    <row r="6634" spans="6:7" ht="16.5">
      <c r="F6634" s="18"/>
      <c r="G6634" s="34"/>
    </row>
    <row r="6635" spans="6:7" ht="16.5">
      <c r="F6635" s="18"/>
      <c r="G6635" s="34"/>
    </row>
    <row r="6636" spans="6:7" ht="16.5">
      <c r="F6636" s="18"/>
      <c r="G6636" s="34"/>
    </row>
    <row r="6637" spans="6:7" ht="16.5">
      <c r="F6637" s="18"/>
      <c r="G6637" s="34"/>
    </row>
    <row r="6638" spans="6:7" ht="16.5">
      <c r="F6638" s="18"/>
      <c r="G6638" s="34"/>
    </row>
    <row r="6639" spans="6:7" ht="16.5">
      <c r="F6639" s="18"/>
      <c r="G6639" s="34"/>
    </row>
    <row r="6640" spans="6:7" ht="16.5">
      <c r="F6640" s="18"/>
      <c r="G6640" s="34"/>
    </row>
    <row r="6641" spans="6:7" ht="16.5">
      <c r="F6641" s="18"/>
      <c r="G6641" s="34"/>
    </row>
    <row r="6642" spans="6:7" ht="16.5">
      <c r="F6642" s="18"/>
      <c r="G6642" s="34"/>
    </row>
    <row r="6643" spans="6:7" ht="16.5">
      <c r="F6643" s="18"/>
      <c r="G6643" s="34"/>
    </row>
    <row r="6644" spans="6:7" ht="16.5">
      <c r="F6644" s="18"/>
      <c r="G6644" s="34"/>
    </row>
    <row r="6645" spans="6:7" ht="16.5">
      <c r="F6645" s="18"/>
      <c r="G6645" s="34"/>
    </row>
    <row r="6646" spans="6:7" ht="16.5">
      <c r="F6646" s="18"/>
      <c r="G6646" s="34"/>
    </row>
    <row r="6647" spans="6:7" ht="16.5">
      <c r="F6647" s="18"/>
      <c r="G6647" s="34"/>
    </row>
    <row r="6648" spans="6:7" ht="16.5">
      <c r="F6648" s="18"/>
      <c r="G6648" s="34"/>
    </row>
    <row r="6649" spans="6:7" ht="16.5">
      <c r="F6649" s="18"/>
      <c r="G6649" s="34"/>
    </row>
    <row r="6650" spans="6:7" ht="16.5">
      <c r="F6650" s="18"/>
      <c r="G6650" s="34"/>
    </row>
    <row r="6651" spans="6:7" ht="16.5">
      <c r="F6651" s="18"/>
      <c r="G6651" s="34"/>
    </row>
    <row r="6652" spans="6:7" ht="16.5">
      <c r="F6652" s="18"/>
      <c r="G6652" s="34"/>
    </row>
    <row r="6653" spans="6:7" ht="16.5">
      <c r="F6653" s="18"/>
      <c r="G6653" s="34"/>
    </row>
    <row r="6654" spans="6:7" ht="16.5">
      <c r="F6654" s="18"/>
      <c r="G6654" s="34"/>
    </row>
    <row r="6655" spans="6:7" ht="16.5">
      <c r="F6655" s="18"/>
      <c r="G6655" s="34"/>
    </row>
    <row r="6656" spans="6:7" ht="16.5">
      <c r="F6656" s="18"/>
      <c r="G6656" s="34"/>
    </row>
    <row r="6657" spans="6:7" ht="16.5">
      <c r="F6657" s="18"/>
      <c r="G6657" s="34"/>
    </row>
    <row r="6658" spans="6:7" ht="16.5">
      <c r="F6658" s="18"/>
      <c r="G6658" s="34"/>
    </row>
    <row r="6659" spans="6:7" ht="16.5">
      <c r="F6659" s="18"/>
      <c r="G6659" s="34"/>
    </row>
    <row r="6660" spans="6:7" ht="16.5">
      <c r="F6660" s="18"/>
      <c r="G6660" s="34"/>
    </row>
    <row r="6661" spans="6:7" ht="16.5">
      <c r="F6661" s="18"/>
      <c r="G6661" s="34"/>
    </row>
    <row r="6662" spans="6:7" ht="16.5">
      <c r="F6662" s="18"/>
      <c r="G6662" s="34"/>
    </row>
    <row r="6663" spans="6:7" ht="16.5">
      <c r="F6663" s="18"/>
      <c r="G6663" s="34"/>
    </row>
    <row r="6664" spans="6:7" ht="16.5">
      <c r="F6664" s="18"/>
      <c r="G6664" s="34"/>
    </row>
    <row r="6665" spans="6:7" ht="16.5">
      <c r="F6665" s="18"/>
      <c r="G6665" s="34"/>
    </row>
    <row r="6666" spans="6:7" ht="16.5">
      <c r="F6666" s="18"/>
      <c r="G6666" s="34"/>
    </row>
    <row r="6667" spans="6:7" ht="16.5">
      <c r="F6667" s="18"/>
      <c r="G6667" s="34"/>
    </row>
    <row r="6668" spans="6:7" ht="16.5">
      <c r="F6668" s="18"/>
      <c r="G6668" s="34"/>
    </row>
    <row r="6669" spans="6:7" ht="16.5">
      <c r="F6669" s="18"/>
      <c r="G6669" s="34"/>
    </row>
    <row r="6670" spans="6:7" ht="16.5">
      <c r="F6670" s="18"/>
      <c r="G6670" s="34"/>
    </row>
    <row r="6671" spans="6:7" ht="16.5">
      <c r="F6671" s="18"/>
      <c r="G6671" s="34"/>
    </row>
    <row r="6672" spans="6:7" ht="16.5">
      <c r="F6672" s="18"/>
      <c r="G6672" s="34"/>
    </row>
    <row r="6673" spans="6:7" ht="16.5">
      <c r="F6673" s="18"/>
      <c r="G6673" s="34"/>
    </row>
    <row r="6674" spans="6:7" ht="16.5">
      <c r="F6674" s="18"/>
      <c r="G6674" s="34"/>
    </row>
    <row r="6675" spans="6:7" ht="16.5">
      <c r="F6675" s="18"/>
      <c r="G6675" s="34"/>
    </row>
    <row r="6676" spans="6:7" ht="16.5">
      <c r="F6676" s="18"/>
      <c r="G6676" s="34"/>
    </row>
    <row r="6677" spans="6:7" ht="16.5">
      <c r="F6677" s="18"/>
      <c r="G6677" s="34"/>
    </row>
    <row r="6678" spans="6:7" ht="16.5">
      <c r="F6678" s="18"/>
      <c r="G6678" s="34"/>
    </row>
    <row r="6679" spans="6:7" ht="16.5">
      <c r="F6679" s="18"/>
      <c r="G6679" s="34"/>
    </row>
    <row r="6680" spans="6:7" ht="16.5">
      <c r="F6680" s="18"/>
      <c r="G6680" s="34"/>
    </row>
    <row r="6681" spans="6:7" ht="16.5">
      <c r="F6681" s="18"/>
      <c r="G6681" s="34"/>
    </row>
    <row r="6682" spans="6:7" ht="16.5">
      <c r="F6682" s="18"/>
      <c r="G6682" s="34"/>
    </row>
    <row r="6683" spans="6:7" ht="16.5">
      <c r="F6683" s="18"/>
      <c r="G6683" s="34"/>
    </row>
    <row r="6684" spans="6:7" ht="16.5">
      <c r="F6684" s="18"/>
      <c r="G6684" s="34"/>
    </row>
    <row r="6685" spans="6:7" ht="16.5">
      <c r="F6685" s="18"/>
      <c r="G6685" s="34"/>
    </row>
    <row r="6686" spans="6:7" ht="16.5">
      <c r="F6686" s="18"/>
      <c r="G6686" s="34"/>
    </row>
    <row r="6687" spans="6:7" ht="16.5">
      <c r="F6687" s="18"/>
      <c r="G6687" s="34"/>
    </row>
    <row r="6688" spans="6:7" ht="16.5">
      <c r="F6688" s="18"/>
      <c r="G6688" s="34"/>
    </row>
    <row r="6689" spans="6:7" ht="16.5">
      <c r="F6689" s="18"/>
      <c r="G6689" s="34"/>
    </row>
    <row r="6690" spans="6:7" ht="16.5">
      <c r="F6690" s="18"/>
      <c r="G6690" s="34"/>
    </row>
    <row r="6691" spans="6:7" ht="16.5">
      <c r="F6691" s="18"/>
      <c r="G6691" s="34"/>
    </row>
    <row r="6692" spans="6:7" ht="16.5">
      <c r="F6692" s="18"/>
      <c r="G6692" s="34"/>
    </row>
    <row r="6693" spans="6:7" ht="16.5">
      <c r="F6693" s="18"/>
      <c r="G6693" s="34"/>
    </row>
    <row r="6694" spans="6:7" ht="16.5">
      <c r="F6694" s="18"/>
      <c r="G6694" s="34"/>
    </row>
    <row r="6695" spans="6:7" ht="16.5">
      <c r="F6695" s="18"/>
      <c r="G6695" s="34"/>
    </row>
    <row r="6696" spans="6:7" ht="16.5">
      <c r="F6696" s="18"/>
      <c r="G6696" s="34"/>
    </row>
    <row r="6697" spans="6:7" ht="16.5">
      <c r="F6697" s="18"/>
      <c r="G6697" s="34"/>
    </row>
    <row r="6698" spans="6:7" ht="16.5">
      <c r="F6698" s="18"/>
      <c r="G6698" s="34"/>
    </row>
    <row r="6699" spans="6:7" ht="16.5">
      <c r="F6699" s="18"/>
      <c r="G6699" s="34"/>
    </row>
    <row r="6700" spans="6:7" ht="16.5">
      <c r="F6700" s="18"/>
      <c r="G6700" s="34"/>
    </row>
    <row r="6701" spans="6:7" ht="16.5">
      <c r="F6701" s="18"/>
      <c r="G6701" s="34"/>
    </row>
    <row r="6702" spans="6:7" ht="16.5">
      <c r="F6702" s="18"/>
      <c r="G6702" s="34"/>
    </row>
    <row r="6703" spans="6:7" ht="16.5">
      <c r="F6703" s="18"/>
      <c r="G6703" s="34"/>
    </row>
    <row r="6704" spans="6:7" ht="16.5">
      <c r="F6704" s="18"/>
      <c r="G6704" s="34"/>
    </row>
    <row r="6705" spans="6:7" ht="16.5">
      <c r="F6705" s="18"/>
      <c r="G6705" s="34"/>
    </row>
    <row r="6706" spans="6:7" ht="16.5">
      <c r="F6706" s="18"/>
      <c r="G6706" s="34"/>
    </row>
    <row r="6707" spans="6:7" ht="16.5">
      <c r="F6707" s="18"/>
      <c r="G6707" s="34"/>
    </row>
    <row r="6708" spans="6:7" ht="16.5">
      <c r="F6708" s="18"/>
      <c r="G6708" s="34"/>
    </row>
    <row r="6709" spans="6:7" ht="16.5">
      <c r="F6709" s="18"/>
      <c r="G6709" s="34"/>
    </row>
    <row r="6710" spans="6:7" ht="16.5">
      <c r="F6710" s="18"/>
      <c r="G6710" s="34"/>
    </row>
    <row r="6711" spans="6:7" ht="16.5">
      <c r="F6711" s="18"/>
      <c r="G6711" s="34"/>
    </row>
    <row r="6712" spans="6:7" ht="16.5">
      <c r="F6712" s="18"/>
      <c r="G6712" s="34"/>
    </row>
    <row r="6713" spans="6:7" ht="16.5">
      <c r="F6713" s="18"/>
      <c r="G6713" s="34"/>
    </row>
    <row r="6714" spans="6:7" ht="16.5">
      <c r="F6714" s="18"/>
      <c r="G6714" s="34"/>
    </row>
    <row r="6715" spans="6:7" ht="16.5">
      <c r="F6715" s="18"/>
      <c r="G6715" s="34"/>
    </row>
    <row r="6716" spans="6:7" ht="16.5">
      <c r="F6716" s="18"/>
      <c r="G6716" s="34"/>
    </row>
    <row r="6717" spans="6:7" ht="16.5">
      <c r="F6717" s="18"/>
      <c r="G6717" s="34"/>
    </row>
    <row r="6718" spans="6:7" ht="16.5">
      <c r="F6718" s="18"/>
      <c r="G6718" s="34"/>
    </row>
    <row r="6719" spans="6:7" ht="16.5">
      <c r="F6719" s="18"/>
      <c r="G6719" s="34"/>
    </row>
    <row r="6720" spans="6:7" ht="16.5">
      <c r="F6720" s="18"/>
      <c r="G6720" s="34"/>
    </row>
    <row r="6721" spans="6:7" ht="16.5">
      <c r="F6721" s="18"/>
      <c r="G6721" s="34"/>
    </row>
    <row r="6722" spans="6:7" ht="16.5">
      <c r="F6722" s="18"/>
      <c r="G6722" s="34"/>
    </row>
    <row r="6723" spans="6:7" ht="16.5">
      <c r="F6723" s="18"/>
      <c r="G6723" s="34"/>
    </row>
    <row r="6724" spans="6:7" ht="16.5">
      <c r="F6724" s="18"/>
      <c r="G6724" s="34"/>
    </row>
    <row r="6725" spans="6:7" ht="16.5">
      <c r="F6725" s="18"/>
      <c r="G6725" s="34"/>
    </row>
    <row r="6726" spans="6:7" ht="16.5">
      <c r="F6726" s="18"/>
      <c r="G6726" s="34"/>
    </row>
    <row r="6727" spans="6:7" ht="16.5">
      <c r="F6727" s="18"/>
      <c r="G6727" s="34"/>
    </row>
    <row r="6728" spans="6:7" ht="16.5">
      <c r="F6728" s="18"/>
      <c r="G6728" s="34"/>
    </row>
    <row r="6729" spans="6:7" ht="16.5">
      <c r="F6729" s="18"/>
      <c r="G6729" s="34"/>
    </row>
    <row r="6730" spans="6:7" ht="16.5">
      <c r="F6730" s="18"/>
      <c r="G6730" s="34"/>
    </row>
    <row r="6731" spans="6:7" ht="16.5">
      <c r="F6731" s="18"/>
      <c r="G6731" s="34"/>
    </row>
    <row r="6732" spans="6:7" ht="16.5">
      <c r="F6732" s="18"/>
      <c r="G6732" s="34"/>
    </row>
    <row r="6733" spans="6:7" ht="16.5">
      <c r="F6733" s="18"/>
      <c r="G6733" s="34"/>
    </row>
    <row r="6734" spans="6:7" ht="16.5">
      <c r="F6734" s="18"/>
      <c r="G6734" s="34"/>
    </row>
    <row r="6735" spans="6:7" ht="16.5">
      <c r="F6735" s="18"/>
      <c r="G6735" s="34"/>
    </row>
    <row r="6736" spans="6:7" ht="16.5">
      <c r="F6736" s="18"/>
      <c r="G6736" s="34"/>
    </row>
    <row r="6737" spans="6:7" ht="16.5">
      <c r="F6737" s="18"/>
      <c r="G6737" s="34"/>
    </row>
    <row r="6738" spans="6:7" ht="16.5">
      <c r="F6738" s="18"/>
      <c r="G6738" s="34"/>
    </row>
    <row r="6739" spans="6:7" ht="16.5">
      <c r="F6739" s="18"/>
      <c r="G6739" s="34"/>
    </row>
    <row r="6740" spans="6:7" ht="16.5">
      <c r="F6740" s="18"/>
      <c r="G6740" s="34"/>
    </row>
    <row r="6741" spans="6:7" ht="16.5">
      <c r="F6741" s="18"/>
      <c r="G6741" s="34"/>
    </row>
    <row r="6742" spans="6:7" ht="16.5">
      <c r="F6742" s="18"/>
      <c r="G6742" s="34"/>
    </row>
    <row r="6743" spans="6:7" ht="16.5">
      <c r="F6743" s="18"/>
      <c r="G6743" s="34"/>
    </row>
    <row r="6744" spans="6:7" ht="16.5">
      <c r="F6744" s="18"/>
      <c r="G6744" s="34"/>
    </row>
    <row r="6745" spans="6:7" ht="16.5">
      <c r="F6745" s="18"/>
      <c r="G6745" s="34"/>
    </row>
    <row r="6746" spans="6:7" ht="16.5">
      <c r="F6746" s="18"/>
      <c r="G6746" s="34"/>
    </row>
    <row r="6747" spans="6:7" ht="16.5">
      <c r="F6747" s="18"/>
      <c r="G6747" s="34"/>
    </row>
    <row r="6748" spans="6:7" ht="16.5">
      <c r="F6748" s="18"/>
      <c r="G6748" s="34"/>
    </row>
    <row r="6749" spans="6:7" ht="16.5">
      <c r="F6749" s="18"/>
      <c r="G6749" s="34"/>
    </row>
    <row r="6750" spans="6:7" ht="16.5">
      <c r="F6750" s="18"/>
      <c r="G6750" s="34"/>
    </row>
    <row r="6751" spans="6:7" ht="16.5">
      <c r="F6751" s="18"/>
      <c r="G6751" s="34"/>
    </row>
    <row r="6752" spans="6:7" ht="16.5">
      <c r="F6752" s="18"/>
      <c r="G6752" s="34"/>
    </row>
    <row r="6753" spans="6:7" ht="16.5">
      <c r="F6753" s="18"/>
      <c r="G6753" s="34"/>
    </row>
    <row r="6754" spans="6:7" ht="16.5">
      <c r="F6754" s="18"/>
      <c r="G6754" s="34"/>
    </row>
    <row r="6755" spans="6:7" ht="16.5">
      <c r="F6755" s="18"/>
      <c r="G6755" s="34"/>
    </row>
    <row r="6756" spans="6:7" ht="16.5">
      <c r="F6756" s="18"/>
      <c r="G6756" s="34"/>
    </row>
    <row r="6757" spans="6:7" ht="16.5">
      <c r="F6757" s="18"/>
      <c r="G6757" s="34"/>
    </row>
    <row r="6758" spans="6:7" ht="16.5">
      <c r="F6758" s="18"/>
      <c r="G6758" s="34"/>
    </row>
    <row r="6759" spans="6:7" ht="16.5">
      <c r="F6759" s="18"/>
      <c r="G6759" s="34"/>
    </row>
    <row r="6760" spans="6:7" ht="16.5">
      <c r="F6760" s="18"/>
      <c r="G6760" s="34"/>
    </row>
    <row r="6761" spans="6:7" ht="16.5">
      <c r="F6761" s="18"/>
      <c r="G6761" s="34"/>
    </row>
    <row r="6762" spans="6:7" ht="16.5">
      <c r="F6762" s="18"/>
      <c r="G6762" s="34"/>
    </row>
    <row r="6763" spans="6:7" ht="16.5">
      <c r="F6763" s="18"/>
      <c r="G6763" s="34"/>
    </row>
    <row r="6764" spans="6:7" ht="16.5">
      <c r="F6764" s="18"/>
      <c r="G6764" s="34"/>
    </row>
    <row r="6765" spans="6:7" ht="16.5">
      <c r="F6765" s="18"/>
      <c r="G6765" s="34"/>
    </row>
    <row r="6766" spans="6:7" ht="16.5">
      <c r="F6766" s="18"/>
      <c r="G6766" s="34"/>
    </row>
    <row r="6767" spans="6:7" ht="16.5">
      <c r="F6767" s="18"/>
      <c r="G6767" s="34"/>
    </row>
    <row r="6768" spans="6:7" ht="16.5">
      <c r="F6768" s="18"/>
      <c r="G6768" s="34"/>
    </row>
    <row r="6769" spans="6:7" ht="16.5">
      <c r="F6769" s="18"/>
      <c r="G6769" s="34"/>
    </row>
    <row r="6770" spans="6:7" ht="16.5">
      <c r="F6770" s="18"/>
      <c r="G6770" s="34"/>
    </row>
    <row r="6771" spans="6:7" ht="16.5">
      <c r="F6771" s="18"/>
      <c r="G6771" s="34"/>
    </row>
    <row r="6772" spans="6:7" ht="16.5">
      <c r="F6772" s="18"/>
      <c r="G6772" s="34"/>
    </row>
    <row r="6773" spans="6:7" ht="16.5">
      <c r="F6773" s="18"/>
      <c r="G6773" s="34"/>
    </row>
    <row r="6774" spans="6:7" ht="16.5">
      <c r="F6774" s="18"/>
      <c r="G6774" s="34"/>
    </row>
    <row r="6775" spans="6:7" ht="16.5">
      <c r="F6775" s="18"/>
      <c r="G6775" s="34"/>
    </row>
    <row r="6776" spans="6:7" ht="16.5">
      <c r="F6776" s="18"/>
      <c r="G6776" s="34"/>
    </row>
    <row r="6777" spans="6:7" ht="16.5">
      <c r="F6777" s="18"/>
      <c r="G6777" s="34"/>
    </row>
    <row r="6778" spans="6:7" ht="16.5">
      <c r="F6778" s="18"/>
      <c r="G6778" s="34"/>
    </row>
    <row r="6779" spans="6:7" ht="16.5">
      <c r="F6779" s="18"/>
      <c r="G6779" s="34"/>
    </row>
    <row r="6780" spans="6:7" ht="16.5">
      <c r="F6780" s="18"/>
      <c r="G6780" s="34"/>
    </row>
    <row r="6781" spans="6:7" ht="16.5">
      <c r="F6781" s="18"/>
      <c r="G6781" s="34"/>
    </row>
    <row r="6782" spans="6:7" ht="16.5">
      <c r="F6782" s="18"/>
      <c r="G6782" s="34"/>
    </row>
    <row r="6783" spans="6:7" ht="16.5">
      <c r="F6783" s="18"/>
      <c r="G6783" s="34"/>
    </row>
    <row r="6784" spans="6:7" ht="16.5">
      <c r="F6784" s="18"/>
      <c r="G6784" s="34"/>
    </row>
    <row r="6785" spans="6:7" ht="16.5">
      <c r="F6785" s="18"/>
      <c r="G6785" s="34"/>
    </row>
    <row r="6786" spans="6:7" ht="16.5">
      <c r="F6786" s="18"/>
      <c r="G6786" s="34"/>
    </row>
    <row r="6787" spans="6:7" ht="16.5">
      <c r="F6787" s="18"/>
      <c r="G6787" s="34"/>
    </row>
    <row r="6788" spans="6:7" ht="16.5">
      <c r="F6788" s="18"/>
      <c r="G6788" s="34"/>
    </row>
    <row r="6789" spans="6:7" ht="16.5">
      <c r="F6789" s="18"/>
      <c r="G6789" s="34"/>
    </row>
    <row r="6790" spans="6:7" ht="16.5">
      <c r="F6790" s="18"/>
      <c r="G6790" s="34"/>
    </row>
    <row r="6791" spans="6:7" ht="16.5">
      <c r="F6791" s="18"/>
      <c r="G6791" s="34"/>
    </row>
    <row r="6792" spans="6:7" ht="16.5">
      <c r="F6792" s="18"/>
      <c r="G6792" s="34"/>
    </row>
    <row r="6793" spans="6:7" ht="16.5">
      <c r="F6793" s="18"/>
      <c r="G6793" s="34"/>
    </row>
    <row r="6794" spans="6:7" ht="16.5">
      <c r="F6794" s="18"/>
      <c r="G6794" s="34"/>
    </row>
    <row r="6795" spans="6:7" ht="16.5">
      <c r="F6795" s="18"/>
      <c r="G6795" s="34"/>
    </row>
    <row r="6796" spans="6:7" ht="16.5">
      <c r="F6796" s="18"/>
      <c r="G6796" s="34"/>
    </row>
    <row r="6797" spans="6:7" ht="16.5">
      <c r="F6797" s="18"/>
      <c r="G6797" s="34"/>
    </row>
    <row r="6798" spans="6:7" ht="16.5">
      <c r="F6798" s="18"/>
      <c r="G6798" s="34"/>
    </row>
    <row r="6799" spans="6:7" ht="16.5">
      <c r="F6799" s="18"/>
      <c r="G6799" s="34"/>
    </row>
    <row r="6800" spans="6:7" ht="16.5">
      <c r="F6800" s="18"/>
      <c r="G6800" s="34"/>
    </row>
    <row r="6801" spans="6:7" ht="16.5">
      <c r="F6801" s="18"/>
      <c r="G6801" s="34"/>
    </row>
    <row r="6802" spans="6:7" ht="16.5">
      <c r="F6802" s="18"/>
      <c r="G6802" s="34"/>
    </row>
    <row r="6803" spans="6:7" ht="16.5">
      <c r="F6803" s="18"/>
      <c r="G6803" s="34"/>
    </row>
    <row r="6804" spans="6:7" ht="16.5">
      <c r="F6804" s="18"/>
      <c r="G6804" s="34"/>
    </row>
    <row r="6805" spans="6:7" ht="16.5">
      <c r="F6805" s="18"/>
      <c r="G6805" s="34"/>
    </row>
    <row r="6806" spans="6:7" ht="16.5">
      <c r="F6806" s="18"/>
      <c r="G6806" s="34"/>
    </row>
    <row r="6807" spans="6:7" ht="16.5">
      <c r="F6807" s="18"/>
      <c r="G6807" s="34"/>
    </row>
    <row r="6808" spans="6:7" ht="16.5">
      <c r="F6808" s="18"/>
      <c r="G6808" s="34"/>
    </row>
    <row r="6809" spans="6:7" ht="16.5">
      <c r="F6809" s="18"/>
      <c r="G6809" s="34"/>
    </row>
    <row r="6810" spans="6:7" ht="16.5">
      <c r="F6810" s="18"/>
      <c r="G6810" s="34"/>
    </row>
    <row r="6811" spans="6:7" ht="16.5">
      <c r="F6811" s="18"/>
      <c r="G6811" s="34"/>
    </row>
    <row r="6812" spans="6:7" ht="16.5">
      <c r="F6812" s="18"/>
      <c r="G6812" s="34"/>
    </row>
    <row r="6813" spans="6:7" ht="16.5">
      <c r="F6813" s="18"/>
      <c r="G6813" s="34"/>
    </row>
    <row r="6814" spans="6:7" ht="16.5">
      <c r="F6814" s="18"/>
      <c r="G6814" s="34"/>
    </row>
    <row r="6815" spans="6:7" ht="16.5">
      <c r="F6815" s="18"/>
      <c r="G6815" s="34"/>
    </row>
    <row r="6816" spans="6:7" ht="16.5">
      <c r="F6816" s="18"/>
      <c r="G6816" s="34"/>
    </row>
    <row r="6817" spans="6:7" ht="16.5">
      <c r="F6817" s="18"/>
      <c r="G6817" s="34"/>
    </row>
    <row r="6818" spans="6:7" ht="16.5">
      <c r="F6818" s="18"/>
      <c r="G6818" s="34"/>
    </row>
    <row r="6819" spans="6:7" ht="16.5">
      <c r="F6819" s="18"/>
      <c r="G6819" s="34"/>
    </row>
    <row r="6820" spans="6:7" ht="16.5">
      <c r="F6820" s="18"/>
      <c r="G6820" s="34"/>
    </row>
    <row r="6821" spans="6:7" ht="16.5">
      <c r="F6821" s="18"/>
      <c r="G6821" s="34"/>
    </row>
    <row r="6822" spans="6:7" ht="16.5">
      <c r="F6822" s="18"/>
      <c r="G6822" s="34"/>
    </row>
    <row r="6823" spans="6:7" ht="16.5">
      <c r="F6823" s="18"/>
      <c r="G6823" s="34"/>
    </row>
    <row r="6824" spans="6:7" ht="16.5">
      <c r="F6824" s="18"/>
      <c r="G6824" s="34"/>
    </row>
    <row r="6825" spans="6:7" ht="16.5">
      <c r="F6825" s="18"/>
      <c r="G6825" s="34"/>
    </row>
    <row r="6826" spans="6:7" ht="16.5">
      <c r="F6826" s="18"/>
      <c r="G6826" s="34"/>
    </row>
    <row r="6827" spans="6:7" ht="16.5">
      <c r="F6827" s="18"/>
      <c r="G6827" s="34"/>
    </row>
    <row r="6828" spans="6:7" ht="16.5">
      <c r="F6828" s="18"/>
      <c r="G6828" s="34"/>
    </row>
    <row r="6829" spans="6:7" ht="16.5">
      <c r="F6829" s="18"/>
      <c r="G6829" s="34"/>
    </row>
    <row r="6830" spans="6:7" ht="16.5">
      <c r="F6830" s="18"/>
      <c r="G6830" s="34"/>
    </row>
    <row r="6831" spans="6:7" ht="16.5">
      <c r="F6831" s="18"/>
      <c r="G6831" s="34"/>
    </row>
    <row r="6832" spans="6:7" ht="16.5">
      <c r="F6832" s="18"/>
      <c r="G6832" s="34"/>
    </row>
    <row r="6833" spans="6:7" ht="16.5">
      <c r="F6833" s="18"/>
      <c r="G6833" s="34"/>
    </row>
    <row r="6834" spans="6:7" ht="16.5">
      <c r="F6834" s="18"/>
      <c r="G6834" s="34"/>
    </row>
    <row r="6835" spans="6:7" ht="16.5">
      <c r="F6835" s="18"/>
      <c r="G6835" s="34"/>
    </row>
    <row r="6836" spans="6:7" ht="16.5">
      <c r="F6836" s="18"/>
      <c r="G6836" s="34"/>
    </row>
    <row r="6837" spans="6:7" ht="16.5">
      <c r="F6837" s="18"/>
      <c r="G6837" s="34"/>
    </row>
    <row r="6838" spans="6:7" ht="16.5">
      <c r="F6838" s="18"/>
      <c r="G6838" s="34"/>
    </row>
    <row r="6839" spans="6:7" ht="16.5">
      <c r="F6839" s="18"/>
      <c r="G6839" s="34"/>
    </row>
    <row r="6840" spans="6:7" ht="16.5">
      <c r="F6840" s="18"/>
      <c r="G6840" s="34"/>
    </row>
    <row r="6841" spans="6:7" ht="16.5">
      <c r="F6841" s="18"/>
      <c r="G6841" s="34"/>
    </row>
    <row r="6842" spans="6:7" ht="16.5">
      <c r="F6842" s="18"/>
      <c r="G6842" s="34"/>
    </row>
    <row r="6843" spans="6:7" ht="16.5">
      <c r="F6843" s="18"/>
      <c r="G6843" s="34"/>
    </row>
    <row r="6844" spans="6:7" ht="16.5">
      <c r="F6844" s="18"/>
      <c r="G6844" s="34"/>
    </row>
    <row r="6845" spans="6:7" ht="16.5">
      <c r="F6845" s="18"/>
      <c r="G6845" s="34"/>
    </row>
    <row r="6846" spans="6:7" ht="16.5">
      <c r="F6846" s="18"/>
      <c r="G6846" s="34"/>
    </row>
    <row r="6847" spans="6:7" ht="16.5">
      <c r="F6847" s="18"/>
      <c r="G6847" s="34"/>
    </row>
    <row r="6848" spans="6:7" ht="16.5">
      <c r="F6848" s="18"/>
      <c r="G6848" s="34"/>
    </row>
    <row r="6849" spans="6:7" ht="16.5">
      <c r="F6849" s="18"/>
      <c r="G6849" s="34"/>
    </row>
    <row r="6850" spans="6:7" ht="16.5">
      <c r="F6850" s="18"/>
      <c r="G6850" s="34"/>
    </row>
    <row r="6851" spans="6:7" ht="16.5">
      <c r="F6851" s="18"/>
      <c r="G6851" s="34"/>
    </row>
    <row r="6852" spans="6:7" ht="16.5">
      <c r="F6852" s="18"/>
      <c r="G6852" s="34"/>
    </row>
    <row r="6853" spans="6:7" ht="16.5">
      <c r="F6853" s="18"/>
      <c r="G6853" s="34"/>
    </row>
    <row r="6854" spans="6:7" ht="16.5">
      <c r="F6854" s="18"/>
      <c r="G6854" s="34"/>
    </row>
    <row r="6855" spans="6:7" ht="16.5">
      <c r="F6855" s="18"/>
      <c r="G6855" s="34"/>
    </row>
    <row r="6856" spans="6:7" ht="16.5">
      <c r="F6856" s="18"/>
      <c r="G6856" s="34"/>
    </row>
    <row r="6857" spans="6:7" ht="16.5">
      <c r="F6857" s="18"/>
      <c r="G6857" s="34"/>
    </row>
    <row r="6858" spans="6:7" ht="16.5">
      <c r="F6858" s="18"/>
      <c r="G6858" s="34"/>
    </row>
    <row r="6859" spans="6:7" ht="16.5">
      <c r="F6859" s="18"/>
      <c r="G6859" s="34"/>
    </row>
    <row r="6860" spans="6:7" ht="16.5">
      <c r="F6860" s="18"/>
      <c r="G6860" s="34"/>
    </row>
    <row r="6861" spans="6:7" ht="16.5">
      <c r="F6861" s="18"/>
      <c r="G6861" s="34"/>
    </row>
    <row r="6862" spans="6:7" ht="16.5">
      <c r="F6862" s="18"/>
      <c r="G6862" s="34"/>
    </row>
    <row r="6863" spans="6:7" ht="16.5">
      <c r="F6863" s="18"/>
      <c r="G6863" s="34"/>
    </row>
    <row r="6864" spans="6:7" ht="16.5">
      <c r="F6864" s="18"/>
      <c r="G6864" s="34"/>
    </row>
    <row r="6865" spans="6:7" ht="16.5">
      <c r="F6865" s="18"/>
      <c r="G6865" s="34"/>
    </row>
    <row r="6866" spans="6:7" ht="16.5">
      <c r="F6866" s="18"/>
      <c r="G6866" s="34"/>
    </row>
    <row r="6867" spans="6:7" ht="16.5">
      <c r="F6867" s="18"/>
      <c r="G6867" s="34"/>
    </row>
    <row r="6868" spans="6:7" ht="16.5">
      <c r="F6868" s="18"/>
      <c r="G6868" s="34"/>
    </row>
    <row r="6869" spans="6:7" ht="16.5">
      <c r="F6869" s="18"/>
      <c r="G6869" s="34"/>
    </row>
    <row r="6870" spans="6:7" ht="16.5">
      <c r="F6870" s="18"/>
      <c r="G6870" s="34"/>
    </row>
    <row r="6871" spans="6:7" ht="16.5">
      <c r="F6871" s="18"/>
      <c r="G6871" s="34"/>
    </row>
    <row r="6872" spans="6:7" ht="16.5">
      <c r="F6872" s="18"/>
      <c r="G6872" s="34"/>
    </row>
    <row r="6873" spans="6:7" ht="16.5">
      <c r="F6873" s="18"/>
      <c r="G6873" s="34"/>
    </row>
    <row r="6874" spans="6:7" ht="16.5">
      <c r="F6874" s="18"/>
      <c r="G6874" s="34"/>
    </row>
    <row r="6875" spans="6:7" ht="16.5">
      <c r="F6875" s="18"/>
      <c r="G6875" s="34"/>
    </row>
    <row r="6876" spans="6:7" ht="16.5">
      <c r="F6876" s="18"/>
      <c r="G6876" s="34"/>
    </row>
    <row r="6877" spans="6:7" ht="16.5">
      <c r="F6877" s="18"/>
      <c r="G6877" s="34"/>
    </row>
    <row r="6878" spans="6:7" ht="16.5">
      <c r="F6878" s="18"/>
      <c r="G6878" s="34"/>
    </row>
    <row r="6879" spans="6:7" ht="16.5">
      <c r="F6879" s="18"/>
      <c r="G6879" s="34"/>
    </row>
    <row r="6880" spans="6:7" ht="16.5">
      <c r="F6880" s="18"/>
      <c r="G6880" s="34"/>
    </row>
    <row r="6881" spans="6:7" ht="16.5">
      <c r="F6881" s="18"/>
      <c r="G6881" s="34"/>
    </row>
    <row r="6882" spans="6:7" ht="16.5">
      <c r="F6882" s="18"/>
      <c r="G6882" s="34"/>
    </row>
    <row r="6883" spans="6:7" ht="16.5">
      <c r="F6883" s="18"/>
      <c r="G6883" s="34"/>
    </row>
    <row r="6884" spans="6:7" ht="16.5">
      <c r="F6884" s="18"/>
      <c r="G6884" s="34"/>
    </row>
    <row r="6885" spans="6:7" ht="16.5">
      <c r="F6885" s="18"/>
      <c r="G6885" s="34"/>
    </row>
    <row r="6886" spans="6:7" ht="16.5">
      <c r="F6886" s="18"/>
      <c r="G6886" s="34"/>
    </row>
    <row r="6887" spans="6:7" ht="16.5">
      <c r="F6887" s="18"/>
      <c r="G6887" s="34"/>
    </row>
    <row r="6888" spans="6:7" ht="16.5">
      <c r="F6888" s="18"/>
      <c r="G6888" s="34"/>
    </row>
    <row r="6889" spans="6:7" ht="16.5">
      <c r="F6889" s="18"/>
      <c r="G6889" s="34"/>
    </row>
    <row r="6890" spans="6:7" ht="16.5">
      <c r="F6890" s="18"/>
      <c r="G6890" s="34"/>
    </row>
    <row r="6891" spans="6:7" ht="16.5">
      <c r="F6891" s="18"/>
      <c r="G6891" s="34"/>
    </row>
    <row r="6892" spans="6:7" ht="16.5">
      <c r="F6892" s="18"/>
      <c r="G6892" s="34"/>
    </row>
    <row r="6893" spans="6:7" ht="16.5">
      <c r="F6893" s="18"/>
      <c r="G6893" s="34"/>
    </row>
    <row r="6894" spans="6:7" ht="16.5">
      <c r="F6894" s="18"/>
      <c r="G6894" s="34"/>
    </row>
    <row r="6895" spans="6:7" ht="16.5">
      <c r="F6895" s="18"/>
      <c r="G6895" s="34"/>
    </row>
    <row r="6896" spans="6:7" ht="16.5">
      <c r="F6896" s="18"/>
      <c r="G6896" s="34"/>
    </row>
    <row r="6897" spans="6:7" ht="16.5">
      <c r="F6897" s="18"/>
      <c r="G6897" s="34"/>
    </row>
    <row r="6898" spans="6:7" ht="16.5">
      <c r="F6898" s="18"/>
      <c r="G6898" s="34"/>
    </row>
    <row r="6899" spans="6:7" ht="16.5">
      <c r="F6899" s="18"/>
      <c r="G6899" s="34"/>
    </row>
    <row r="6900" spans="6:7" ht="16.5">
      <c r="F6900" s="18"/>
      <c r="G6900" s="34"/>
    </row>
    <row r="6901" spans="6:7" ht="16.5">
      <c r="F6901" s="18"/>
      <c r="G6901" s="34"/>
    </row>
    <row r="6902" spans="6:7" ht="16.5">
      <c r="F6902" s="18"/>
      <c r="G6902" s="34"/>
    </row>
    <row r="6903" spans="6:7" ht="16.5">
      <c r="F6903" s="18"/>
      <c r="G6903" s="34"/>
    </row>
    <row r="6904" spans="6:7" ht="16.5">
      <c r="F6904" s="18"/>
      <c r="G6904" s="34"/>
    </row>
    <row r="6905" spans="6:7" ht="16.5">
      <c r="F6905" s="18"/>
      <c r="G6905" s="34"/>
    </row>
    <row r="6906" spans="6:7" ht="16.5">
      <c r="F6906" s="18"/>
      <c r="G6906" s="34"/>
    </row>
    <row r="6907" spans="6:7" ht="16.5">
      <c r="F6907" s="18"/>
      <c r="G6907" s="34"/>
    </row>
    <row r="6908" spans="6:7" ht="16.5">
      <c r="F6908" s="18"/>
      <c r="G6908" s="34"/>
    </row>
    <row r="6909" spans="6:7" ht="16.5">
      <c r="F6909" s="18"/>
      <c r="G6909" s="34"/>
    </row>
    <row r="6910" spans="6:7" ht="16.5">
      <c r="F6910" s="18"/>
      <c r="G6910" s="34"/>
    </row>
    <row r="6911" spans="6:7" ht="16.5">
      <c r="F6911" s="18"/>
      <c r="G6911" s="34"/>
    </row>
    <row r="6912" spans="6:7" ht="16.5">
      <c r="F6912" s="18"/>
      <c r="G6912" s="34"/>
    </row>
    <row r="6913" spans="6:7" ht="16.5">
      <c r="F6913" s="18"/>
      <c r="G6913" s="34"/>
    </row>
    <row r="6914" spans="6:7" ht="16.5">
      <c r="F6914" s="18"/>
      <c r="G6914" s="34"/>
    </row>
    <row r="6915" spans="6:7" ht="16.5">
      <c r="F6915" s="18"/>
      <c r="G6915" s="34"/>
    </row>
    <row r="6916" spans="6:7" ht="16.5">
      <c r="F6916" s="18"/>
      <c r="G6916" s="34"/>
    </row>
    <row r="6917" spans="6:7" ht="16.5">
      <c r="F6917" s="18"/>
      <c r="G6917" s="34"/>
    </row>
    <row r="6918" spans="6:7" ht="16.5">
      <c r="F6918" s="18"/>
      <c r="G6918" s="34"/>
    </row>
    <row r="6919" spans="6:7" ht="16.5">
      <c r="F6919" s="18"/>
      <c r="G6919" s="34"/>
    </row>
    <row r="6920" spans="6:7" ht="16.5">
      <c r="F6920" s="18"/>
      <c r="G6920" s="34"/>
    </row>
    <row r="6921" spans="6:7" ht="16.5">
      <c r="F6921" s="18"/>
      <c r="G6921" s="34"/>
    </row>
    <row r="6922" spans="6:7" ht="16.5">
      <c r="F6922" s="18"/>
      <c r="G6922" s="34"/>
    </row>
    <row r="6923" spans="6:7" ht="16.5">
      <c r="F6923" s="18"/>
      <c r="G6923" s="34"/>
    </row>
    <row r="6924" spans="6:7" ht="16.5">
      <c r="F6924" s="18"/>
      <c r="G6924" s="34"/>
    </row>
    <row r="6925" spans="6:7" ht="16.5">
      <c r="F6925" s="18"/>
      <c r="G6925" s="34"/>
    </row>
    <row r="6926" spans="6:7" ht="16.5">
      <c r="F6926" s="18"/>
      <c r="G6926" s="34"/>
    </row>
    <row r="6927" spans="6:7" ht="16.5">
      <c r="F6927" s="18"/>
      <c r="G6927" s="34"/>
    </row>
    <row r="6928" spans="6:7" ht="16.5">
      <c r="F6928" s="18"/>
      <c r="G6928" s="34"/>
    </row>
    <row r="6929" spans="6:7" ht="16.5">
      <c r="F6929" s="18"/>
      <c r="G6929" s="34"/>
    </row>
    <row r="6930" spans="6:7" ht="16.5">
      <c r="F6930" s="18"/>
      <c r="G6930" s="34"/>
    </row>
    <row r="6931" spans="6:7" ht="16.5">
      <c r="F6931" s="18"/>
      <c r="G6931" s="34"/>
    </row>
    <row r="6932" spans="6:7" ht="16.5">
      <c r="F6932" s="18"/>
      <c r="G6932" s="34"/>
    </row>
    <row r="6933" spans="6:7" ht="16.5">
      <c r="F6933" s="18"/>
      <c r="G6933" s="34"/>
    </row>
    <row r="6934" spans="6:7" ht="16.5">
      <c r="F6934" s="18"/>
      <c r="G6934" s="34"/>
    </row>
    <row r="6935" spans="6:7" ht="16.5">
      <c r="F6935" s="18"/>
      <c r="G6935" s="34"/>
    </row>
    <row r="6936" spans="6:7" ht="16.5">
      <c r="F6936" s="18"/>
      <c r="G6936" s="34"/>
    </row>
    <row r="6937" spans="6:7" ht="16.5">
      <c r="F6937" s="18"/>
      <c r="G6937" s="34"/>
    </row>
    <row r="6938" spans="6:7" ht="16.5">
      <c r="F6938" s="18"/>
      <c r="G6938" s="34"/>
    </row>
    <row r="6939" spans="6:7" ht="16.5">
      <c r="F6939" s="18"/>
      <c r="G6939" s="34"/>
    </row>
    <row r="6940" spans="6:7" ht="16.5">
      <c r="F6940" s="18"/>
      <c r="G6940" s="34"/>
    </row>
    <row r="6941" spans="6:7" ht="16.5">
      <c r="F6941" s="18"/>
      <c r="G6941" s="34"/>
    </row>
    <row r="6942" spans="6:7" ht="16.5">
      <c r="F6942" s="18"/>
      <c r="G6942" s="34"/>
    </row>
    <row r="6943" spans="6:7" ht="16.5">
      <c r="F6943" s="18"/>
      <c r="G6943" s="34"/>
    </row>
    <row r="6944" spans="6:7" ht="16.5">
      <c r="F6944" s="18"/>
      <c r="G6944" s="34"/>
    </row>
    <row r="6945" spans="6:7" ht="16.5">
      <c r="F6945" s="18"/>
      <c r="G6945" s="34"/>
    </row>
    <row r="6946" spans="6:7" ht="16.5">
      <c r="F6946" s="18"/>
      <c r="G6946" s="34"/>
    </row>
    <row r="6947" spans="6:7" ht="16.5">
      <c r="F6947" s="18"/>
      <c r="G6947" s="34"/>
    </row>
    <row r="6948" spans="6:7" ht="16.5">
      <c r="F6948" s="18"/>
      <c r="G6948" s="34"/>
    </row>
    <row r="6949" spans="6:7" ht="16.5">
      <c r="F6949" s="18"/>
      <c r="G6949" s="34"/>
    </row>
    <row r="6950" spans="6:7" ht="16.5">
      <c r="F6950" s="18"/>
      <c r="G6950" s="34"/>
    </row>
    <row r="6951" spans="6:7" ht="16.5">
      <c r="F6951" s="18"/>
      <c r="G6951" s="34"/>
    </row>
    <row r="6952" spans="6:7" ht="16.5">
      <c r="F6952" s="18"/>
      <c r="G6952" s="34"/>
    </row>
    <row r="6953" spans="6:7" ht="16.5">
      <c r="F6953" s="18"/>
      <c r="G6953" s="34"/>
    </row>
    <row r="6954" spans="6:7" ht="16.5">
      <c r="F6954" s="18"/>
      <c r="G6954" s="34"/>
    </row>
    <row r="6955" spans="6:7" ht="16.5">
      <c r="F6955" s="18"/>
      <c r="G6955" s="34"/>
    </row>
    <row r="6956" spans="6:7" ht="16.5">
      <c r="F6956" s="18"/>
      <c r="G6956" s="34"/>
    </row>
    <row r="6957" spans="6:7" ht="16.5">
      <c r="F6957" s="18"/>
      <c r="G6957" s="34"/>
    </row>
    <row r="6958" spans="6:7" ht="16.5">
      <c r="F6958" s="18"/>
      <c r="G6958" s="34"/>
    </row>
    <row r="6959" spans="6:7" ht="16.5">
      <c r="F6959" s="18"/>
      <c r="G6959" s="34"/>
    </row>
    <row r="6960" spans="6:7" ht="16.5">
      <c r="F6960" s="18"/>
      <c r="G6960" s="34"/>
    </row>
    <row r="6961" spans="6:7" ht="16.5">
      <c r="F6961" s="18"/>
      <c r="G6961" s="34"/>
    </row>
    <row r="6962" spans="6:7" ht="16.5">
      <c r="F6962" s="18"/>
      <c r="G6962" s="34"/>
    </row>
    <row r="6963" spans="6:7" ht="16.5">
      <c r="F6963" s="18"/>
      <c r="G6963" s="34"/>
    </row>
    <row r="6964" spans="6:7" ht="16.5">
      <c r="F6964" s="18"/>
      <c r="G6964" s="34"/>
    </row>
    <row r="6965" spans="6:7" ht="16.5">
      <c r="F6965" s="18"/>
      <c r="G6965" s="34"/>
    </row>
    <row r="6966" spans="6:7" ht="16.5">
      <c r="F6966" s="18"/>
      <c r="G6966" s="34"/>
    </row>
    <row r="6967" spans="6:7" ht="16.5">
      <c r="F6967" s="18"/>
      <c r="G6967" s="34"/>
    </row>
    <row r="6968" spans="6:7" ht="16.5">
      <c r="F6968" s="18"/>
      <c r="G6968" s="34"/>
    </row>
    <row r="6969" spans="6:7" ht="16.5">
      <c r="F6969" s="18"/>
      <c r="G6969" s="34"/>
    </row>
    <row r="6970" spans="6:7" ht="16.5">
      <c r="F6970" s="18"/>
      <c r="G6970" s="34"/>
    </row>
    <row r="6971" spans="6:7" ht="16.5">
      <c r="F6971" s="18"/>
      <c r="G6971" s="34"/>
    </row>
    <row r="6972" spans="6:7" ht="16.5">
      <c r="F6972" s="18"/>
      <c r="G6972" s="34"/>
    </row>
    <row r="6973" spans="6:7" ht="16.5">
      <c r="F6973" s="18"/>
      <c r="G6973" s="34"/>
    </row>
    <row r="6974" spans="6:7" ht="16.5">
      <c r="F6974" s="18"/>
      <c r="G6974" s="34"/>
    </row>
    <row r="6975" spans="6:7" ht="16.5">
      <c r="F6975" s="18"/>
      <c r="G6975" s="34"/>
    </row>
    <row r="6976" spans="6:7" ht="16.5">
      <c r="F6976" s="18"/>
      <c r="G6976" s="34"/>
    </row>
    <row r="6977" spans="6:7" ht="16.5">
      <c r="F6977" s="18"/>
      <c r="G6977" s="34"/>
    </row>
    <row r="6978" spans="6:7" ht="16.5">
      <c r="F6978" s="18"/>
      <c r="G6978" s="34"/>
    </row>
    <row r="6979" spans="6:7" ht="16.5">
      <c r="F6979" s="18"/>
      <c r="G6979" s="34"/>
    </row>
    <row r="6980" spans="6:7" ht="16.5">
      <c r="F6980" s="18"/>
      <c r="G6980" s="34"/>
    </row>
    <row r="6981" spans="6:7" ht="16.5">
      <c r="F6981" s="18"/>
      <c r="G6981" s="34"/>
    </row>
    <row r="6982" spans="6:7" ht="16.5">
      <c r="F6982" s="18"/>
      <c r="G6982" s="34"/>
    </row>
    <row r="6983" spans="6:7" ht="16.5">
      <c r="F6983" s="18"/>
      <c r="G6983" s="34"/>
    </row>
    <row r="6984" spans="6:7" ht="16.5">
      <c r="F6984" s="18"/>
      <c r="G6984" s="34"/>
    </row>
    <row r="6985" spans="6:7" ht="16.5">
      <c r="F6985" s="18"/>
      <c r="G6985" s="34"/>
    </row>
    <row r="6986" spans="6:7" ht="16.5">
      <c r="F6986" s="18"/>
      <c r="G6986" s="34"/>
    </row>
    <row r="6987" spans="6:7" ht="16.5">
      <c r="F6987" s="18"/>
      <c r="G6987" s="34"/>
    </row>
    <row r="6988" spans="6:7" ht="16.5">
      <c r="F6988" s="18"/>
      <c r="G6988" s="34"/>
    </row>
    <row r="6989" spans="6:7" ht="16.5">
      <c r="F6989" s="18"/>
      <c r="G6989" s="34"/>
    </row>
    <row r="6990" spans="6:7" ht="16.5">
      <c r="F6990" s="18"/>
      <c r="G6990" s="34"/>
    </row>
    <row r="6991" spans="6:7" ht="16.5">
      <c r="F6991" s="18"/>
      <c r="G6991" s="34"/>
    </row>
    <row r="6992" spans="6:7" ht="16.5">
      <c r="F6992" s="18"/>
      <c r="G6992" s="34"/>
    </row>
    <row r="6993" spans="6:7" ht="16.5">
      <c r="F6993" s="18"/>
      <c r="G6993" s="34"/>
    </row>
    <row r="6994" spans="6:7" ht="16.5">
      <c r="F6994" s="18"/>
      <c r="G6994" s="34"/>
    </row>
    <row r="6995" spans="6:7" ht="16.5">
      <c r="F6995" s="18"/>
      <c r="G6995" s="34"/>
    </row>
    <row r="6996" spans="6:7" ht="16.5">
      <c r="F6996" s="18"/>
      <c r="G6996" s="34"/>
    </row>
    <row r="6997" spans="6:7" ht="16.5">
      <c r="F6997" s="18"/>
      <c r="G6997" s="34"/>
    </row>
    <row r="6998" spans="6:7" ht="16.5">
      <c r="F6998" s="18"/>
      <c r="G6998" s="34"/>
    </row>
    <row r="6999" spans="6:7" ht="16.5">
      <c r="F6999" s="18"/>
      <c r="G6999" s="34"/>
    </row>
    <row r="7000" spans="6:7" ht="16.5">
      <c r="F7000" s="18"/>
      <c r="G7000" s="34"/>
    </row>
    <row r="7001" spans="6:7" ht="16.5">
      <c r="F7001" s="18"/>
      <c r="G7001" s="34"/>
    </row>
    <row r="7002" spans="6:7" ht="16.5">
      <c r="F7002" s="18"/>
      <c r="G7002" s="34"/>
    </row>
    <row r="7003" spans="6:7" ht="16.5">
      <c r="F7003" s="18"/>
      <c r="G7003" s="34"/>
    </row>
    <row r="7004" spans="6:7" ht="16.5">
      <c r="F7004" s="18"/>
      <c r="G7004" s="34"/>
    </row>
    <row r="7005" spans="6:7" ht="16.5">
      <c r="F7005" s="18"/>
      <c r="G7005" s="34"/>
    </row>
    <row r="7006" spans="6:7" ht="16.5">
      <c r="F7006" s="18"/>
      <c r="G7006" s="34"/>
    </row>
    <row r="7007" spans="6:7" ht="16.5">
      <c r="F7007" s="18"/>
      <c r="G7007" s="34"/>
    </row>
    <row r="7008" spans="6:7" ht="16.5">
      <c r="F7008" s="18"/>
      <c r="G7008" s="34"/>
    </row>
    <row r="7009" spans="6:7" ht="16.5">
      <c r="F7009" s="18"/>
      <c r="G7009" s="34"/>
    </row>
    <row r="7010" spans="6:7" ht="16.5">
      <c r="F7010" s="18"/>
      <c r="G7010" s="34"/>
    </row>
    <row r="7011" spans="6:7" ht="16.5">
      <c r="F7011" s="18"/>
      <c r="G7011" s="34"/>
    </row>
    <row r="7012" spans="6:7" ht="16.5">
      <c r="F7012" s="18"/>
      <c r="G7012" s="34"/>
    </row>
    <row r="7013" spans="6:7" ht="16.5">
      <c r="F7013" s="18"/>
      <c r="G7013" s="34"/>
    </row>
    <row r="7014" spans="6:7" ht="16.5">
      <c r="F7014" s="18"/>
      <c r="G7014" s="34"/>
    </row>
    <row r="7015" spans="6:7" ht="16.5">
      <c r="F7015" s="18"/>
      <c r="G7015" s="34"/>
    </row>
    <row r="7016" spans="6:7" ht="16.5">
      <c r="F7016" s="18"/>
      <c r="G7016" s="34"/>
    </row>
    <row r="7017" spans="6:7" ht="16.5">
      <c r="F7017" s="18"/>
      <c r="G7017" s="34"/>
    </row>
    <row r="7018" spans="6:7" ht="16.5">
      <c r="F7018" s="18"/>
      <c r="G7018" s="34"/>
    </row>
    <row r="7019" spans="6:7" ht="16.5">
      <c r="F7019" s="18"/>
      <c r="G7019" s="34"/>
    </row>
    <row r="7020" spans="6:7" ht="16.5">
      <c r="F7020" s="18"/>
      <c r="G7020" s="34"/>
    </row>
    <row r="7021" spans="6:7" ht="16.5">
      <c r="F7021" s="18"/>
      <c r="G7021" s="34"/>
    </row>
    <row r="7022" spans="6:7" ht="16.5">
      <c r="F7022" s="18"/>
      <c r="G7022" s="34"/>
    </row>
    <row r="7023" spans="6:7" ht="16.5">
      <c r="F7023" s="18"/>
      <c r="G7023" s="34"/>
    </row>
    <row r="7024" spans="6:7" ht="16.5">
      <c r="F7024" s="18"/>
      <c r="G7024" s="34"/>
    </row>
    <row r="7025" spans="6:7" ht="16.5">
      <c r="F7025" s="18"/>
      <c r="G7025" s="34"/>
    </row>
    <row r="7026" spans="6:7" ht="16.5">
      <c r="F7026" s="18"/>
      <c r="G7026" s="34"/>
    </row>
    <row r="7027" spans="6:7" ht="16.5">
      <c r="F7027" s="18"/>
      <c r="G7027" s="34"/>
    </row>
    <row r="7028" spans="6:7" ht="16.5">
      <c r="F7028" s="18"/>
      <c r="G7028" s="34"/>
    </row>
    <row r="7029" spans="6:7" ht="16.5">
      <c r="F7029" s="18"/>
      <c r="G7029" s="34"/>
    </row>
    <row r="7030" spans="6:7" ht="16.5">
      <c r="F7030" s="18"/>
      <c r="G7030" s="34"/>
    </row>
    <row r="7031" spans="6:7" ht="16.5">
      <c r="F7031" s="18"/>
      <c r="G7031" s="34"/>
    </row>
    <row r="7032" spans="6:7" ht="16.5">
      <c r="F7032" s="18"/>
      <c r="G7032" s="34"/>
    </row>
    <row r="7033" spans="6:7" ht="16.5">
      <c r="F7033" s="18"/>
      <c r="G7033" s="34"/>
    </row>
    <row r="7034" spans="6:7" ht="16.5">
      <c r="F7034" s="18"/>
      <c r="G7034" s="34"/>
    </row>
    <row r="7035" spans="6:7" ht="16.5">
      <c r="F7035" s="18"/>
      <c r="G7035" s="34"/>
    </row>
    <row r="7036" spans="6:7" ht="16.5">
      <c r="F7036" s="18"/>
      <c r="G7036" s="34"/>
    </row>
    <row r="7037" spans="6:7" ht="16.5">
      <c r="F7037" s="18"/>
      <c r="G7037" s="34"/>
    </row>
    <row r="7038" spans="6:7" ht="16.5">
      <c r="F7038" s="18"/>
      <c r="G7038" s="34"/>
    </row>
    <row r="7039" spans="6:7" ht="16.5">
      <c r="F7039" s="18"/>
      <c r="G7039" s="34"/>
    </row>
    <row r="7040" spans="6:7" ht="16.5">
      <c r="F7040" s="18"/>
      <c r="G7040" s="34"/>
    </row>
    <row r="7041" spans="6:7" ht="16.5">
      <c r="F7041" s="18"/>
      <c r="G7041" s="34"/>
    </row>
    <row r="7042" spans="6:7" ht="16.5">
      <c r="F7042" s="18"/>
      <c r="G7042" s="34"/>
    </row>
    <row r="7043" spans="6:7" ht="16.5">
      <c r="F7043" s="18"/>
      <c r="G7043" s="34"/>
    </row>
    <row r="7044" spans="6:7" ht="16.5">
      <c r="F7044" s="18"/>
      <c r="G7044" s="34"/>
    </row>
    <row r="7045" spans="6:7" ht="16.5">
      <c r="F7045" s="18"/>
      <c r="G7045" s="34"/>
    </row>
    <row r="7046" spans="6:7" ht="16.5">
      <c r="F7046" s="18"/>
      <c r="G7046" s="34"/>
    </row>
    <row r="7047" spans="6:7" ht="16.5">
      <c r="F7047" s="18"/>
      <c r="G7047" s="34"/>
    </row>
    <row r="7048" spans="6:7" ht="16.5">
      <c r="F7048" s="18"/>
      <c r="G7048" s="34"/>
    </row>
    <row r="7049" spans="6:7" ht="16.5">
      <c r="F7049" s="18"/>
      <c r="G7049" s="34"/>
    </row>
    <row r="7050" spans="6:7" ht="16.5">
      <c r="F7050" s="18"/>
      <c r="G7050" s="34"/>
    </row>
    <row r="7051" spans="6:7" ht="16.5">
      <c r="F7051" s="18"/>
      <c r="G7051" s="34"/>
    </row>
    <row r="7052" spans="6:7" ht="16.5">
      <c r="F7052" s="18"/>
      <c r="G7052" s="34"/>
    </row>
    <row r="7053" spans="6:7" ht="16.5">
      <c r="F7053" s="18"/>
      <c r="G7053" s="34"/>
    </row>
    <row r="7054" spans="6:7" ht="16.5">
      <c r="F7054" s="18"/>
      <c r="G7054" s="34"/>
    </row>
    <row r="7055" spans="6:7" ht="16.5">
      <c r="F7055" s="18"/>
      <c r="G7055" s="34"/>
    </row>
    <row r="7056" spans="6:7" ht="16.5">
      <c r="F7056" s="18"/>
      <c r="G7056" s="34"/>
    </row>
    <row r="7057" spans="6:7" ht="16.5">
      <c r="F7057" s="18"/>
      <c r="G7057" s="34"/>
    </row>
    <row r="7058" spans="6:7" ht="16.5">
      <c r="F7058" s="18"/>
      <c r="G7058" s="34"/>
    </row>
    <row r="7059" spans="6:7" ht="16.5">
      <c r="F7059" s="18"/>
      <c r="G7059" s="34"/>
    </row>
    <row r="7060" spans="6:7" ht="16.5">
      <c r="F7060" s="18"/>
      <c r="G7060" s="34"/>
    </row>
    <row r="7061" spans="6:7" ht="16.5">
      <c r="F7061" s="18"/>
      <c r="G7061" s="34"/>
    </row>
    <row r="7062" spans="6:7" ht="16.5">
      <c r="F7062" s="18"/>
      <c r="G7062" s="34"/>
    </row>
    <row r="7063" spans="6:7" ht="16.5">
      <c r="F7063" s="18"/>
      <c r="G7063" s="34"/>
    </row>
    <row r="7064" spans="6:7" ht="16.5">
      <c r="F7064" s="18"/>
      <c r="G7064" s="34"/>
    </row>
    <row r="7065" spans="6:7" ht="16.5">
      <c r="F7065" s="18"/>
      <c r="G7065" s="34"/>
    </row>
    <row r="7066" spans="6:7" ht="16.5">
      <c r="F7066" s="18"/>
      <c r="G7066" s="34"/>
    </row>
    <row r="7067" spans="6:7" ht="16.5">
      <c r="F7067" s="18"/>
      <c r="G7067" s="34"/>
    </row>
    <row r="7068" spans="6:7" ht="16.5">
      <c r="F7068" s="18"/>
      <c r="G7068" s="34"/>
    </row>
    <row r="7069" spans="6:7" ht="16.5">
      <c r="F7069" s="18"/>
      <c r="G7069" s="34"/>
    </row>
    <row r="7070" spans="6:7" ht="16.5">
      <c r="F7070" s="18"/>
      <c r="G7070" s="34"/>
    </row>
    <row r="7071" spans="6:7" ht="16.5">
      <c r="F7071" s="18"/>
      <c r="G7071" s="34"/>
    </row>
    <row r="7072" spans="6:7" ht="16.5">
      <c r="F7072" s="18"/>
      <c r="G7072" s="34"/>
    </row>
    <row r="7073" spans="6:7" ht="16.5">
      <c r="F7073" s="18"/>
      <c r="G7073" s="34"/>
    </row>
    <row r="7074" spans="6:7" ht="16.5">
      <c r="F7074" s="18"/>
      <c r="G7074" s="34"/>
    </row>
    <row r="7075" spans="6:7" ht="16.5">
      <c r="F7075" s="18"/>
      <c r="G7075" s="34"/>
    </row>
    <row r="7076" spans="6:7" ht="16.5">
      <c r="F7076" s="18"/>
      <c r="G7076" s="34"/>
    </row>
    <row r="7077" spans="6:7" ht="16.5">
      <c r="F7077" s="18"/>
      <c r="G7077" s="34"/>
    </row>
    <row r="7078" spans="6:7" ht="16.5">
      <c r="F7078" s="18"/>
      <c r="G7078" s="34"/>
    </row>
    <row r="7079" spans="6:7" ht="16.5">
      <c r="F7079" s="18"/>
      <c r="G7079" s="34"/>
    </row>
    <row r="7080" spans="6:7" ht="16.5">
      <c r="F7080" s="18"/>
      <c r="G7080" s="34"/>
    </row>
    <row r="7081" spans="6:7" ht="16.5">
      <c r="F7081" s="18"/>
      <c r="G7081" s="34"/>
    </row>
    <row r="7082" spans="6:7" ht="16.5">
      <c r="F7082" s="18"/>
      <c r="G7082" s="34"/>
    </row>
    <row r="7083" spans="6:7" ht="16.5">
      <c r="F7083" s="18"/>
      <c r="G7083" s="34"/>
    </row>
    <row r="7084" spans="6:7" ht="16.5">
      <c r="F7084" s="18"/>
      <c r="G7084" s="34"/>
    </row>
    <row r="7085" spans="6:7" ht="16.5">
      <c r="F7085" s="18"/>
      <c r="G7085" s="34"/>
    </row>
    <row r="7086" spans="6:7" ht="16.5">
      <c r="F7086" s="18"/>
      <c r="G7086" s="34"/>
    </row>
    <row r="7087" spans="6:7" ht="16.5">
      <c r="F7087" s="18"/>
      <c r="G7087" s="34"/>
    </row>
    <row r="7088" spans="6:7" ht="16.5">
      <c r="F7088" s="18"/>
      <c r="G7088" s="34"/>
    </row>
    <row r="7089" spans="6:7" ht="16.5">
      <c r="F7089" s="18"/>
      <c r="G7089" s="34"/>
    </row>
    <row r="7090" spans="6:7" ht="16.5">
      <c r="F7090" s="18"/>
      <c r="G7090" s="34"/>
    </row>
    <row r="7091" spans="6:7" ht="16.5">
      <c r="F7091" s="18"/>
      <c r="G7091" s="34"/>
    </row>
    <row r="7092" spans="6:7" ht="16.5">
      <c r="F7092" s="18"/>
      <c r="G7092" s="34"/>
    </row>
    <row r="7093" spans="6:7" ht="16.5">
      <c r="F7093" s="18"/>
      <c r="G7093" s="34"/>
    </row>
    <row r="7094" spans="6:7" ht="16.5">
      <c r="F7094" s="18"/>
      <c r="G7094" s="34"/>
    </row>
    <row r="7095" spans="6:7" ht="16.5">
      <c r="F7095" s="18"/>
      <c r="G7095" s="34"/>
    </row>
    <row r="7096" spans="6:7" ht="16.5">
      <c r="F7096" s="18"/>
      <c r="G7096" s="34"/>
    </row>
    <row r="7097" spans="6:7" ht="16.5">
      <c r="F7097" s="18"/>
      <c r="G7097" s="34"/>
    </row>
    <row r="7098" spans="6:7" ht="16.5">
      <c r="F7098" s="18"/>
      <c r="G7098" s="34"/>
    </row>
    <row r="7099" spans="6:7" ht="16.5">
      <c r="F7099" s="18"/>
      <c r="G7099" s="34"/>
    </row>
    <row r="7100" spans="6:7" ht="16.5">
      <c r="F7100" s="18"/>
      <c r="G7100" s="34"/>
    </row>
    <row r="7101" spans="6:7" ht="16.5">
      <c r="F7101" s="18"/>
      <c r="G7101" s="34"/>
    </row>
    <row r="7102" spans="6:7" ht="16.5">
      <c r="F7102" s="18"/>
      <c r="G7102" s="34"/>
    </row>
    <row r="7103" spans="6:7" ht="16.5">
      <c r="F7103" s="18"/>
      <c r="G7103" s="34"/>
    </row>
    <row r="7104" spans="6:7" ht="16.5">
      <c r="F7104" s="18"/>
      <c r="G7104" s="34"/>
    </row>
    <row r="7105" spans="6:7" ht="16.5">
      <c r="F7105" s="18"/>
      <c r="G7105" s="34"/>
    </row>
    <row r="7106" spans="6:7" ht="16.5">
      <c r="F7106" s="18"/>
      <c r="G7106" s="34"/>
    </row>
    <row r="7107" spans="6:7" ht="16.5">
      <c r="F7107" s="18"/>
      <c r="G7107" s="34"/>
    </row>
    <row r="7108" spans="6:7" ht="16.5">
      <c r="F7108" s="18"/>
      <c r="G7108" s="34"/>
    </row>
    <row r="7109" spans="6:7" ht="16.5">
      <c r="F7109" s="18"/>
      <c r="G7109" s="34"/>
    </row>
    <row r="7110" spans="6:7" ht="16.5">
      <c r="F7110" s="18"/>
      <c r="G7110" s="34"/>
    </row>
    <row r="7111" spans="6:7" ht="16.5">
      <c r="F7111" s="18"/>
      <c r="G7111" s="34"/>
    </row>
    <row r="7112" spans="6:7" ht="16.5">
      <c r="F7112" s="18"/>
      <c r="G7112" s="34"/>
    </row>
    <row r="7113" spans="6:7" ht="16.5">
      <c r="F7113" s="18"/>
      <c r="G7113" s="34"/>
    </row>
    <row r="7114" spans="6:7" ht="16.5">
      <c r="F7114" s="18"/>
      <c r="G7114" s="34"/>
    </row>
    <row r="7115" spans="6:7" ht="16.5">
      <c r="F7115" s="18"/>
      <c r="G7115" s="34"/>
    </row>
    <row r="7116" spans="6:7" ht="16.5">
      <c r="F7116" s="18"/>
      <c r="G7116" s="34"/>
    </row>
    <row r="7117" spans="6:7" ht="16.5">
      <c r="F7117" s="18"/>
      <c r="G7117" s="34"/>
    </row>
    <row r="7118" spans="6:7" ht="16.5">
      <c r="F7118" s="18"/>
      <c r="G7118" s="34"/>
    </row>
    <row r="7119" spans="6:7" ht="16.5">
      <c r="F7119" s="18"/>
      <c r="G7119" s="34"/>
    </row>
    <row r="7120" spans="6:7" ht="16.5">
      <c r="F7120" s="18"/>
      <c r="G7120" s="34"/>
    </row>
    <row r="7121" spans="6:7" ht="16.5">
      <c r="F7121" s="18"/>
      <c r="G7121" s="34"/>
    </row>
    <row r="7122" spans="6:7" ht="16.5">
      <c r="F7122" s="18"/>
      <c r="G7122" s="34"/>
    </row>
    <row r="7123" spans="6:7" ht="16.5">
      <c r="F7123" s="18"/>
      <c r="G7123" s="34"/>
    </row>
    <row r="7124" spans="6:7" ht="16.5">
      <c r="F7124" s="18"/>
      <c r="G7124" s="34"/>
    </row>
    <row r="7125" spans="6:7" ht="16.5">
      <c r="F7125" s="18"/>
      <c r="G7125" s="34"/>
    </row>
    <row r="7126" spans="6:7" ht="16.5">
      <c r="F7126" s="18"/>
      <c r="G7126" s="34"/>
    </row>
    <row r="7127" spans="6:7" ht="16.5">
      <c r="F7127" s="18"/>
      <c r="G7127" s="34"/>
    </row>
    <row r="7128" spans="6:7" ht="16.5">
      <c r="F7128" s="18"/>
      <c r="G7128" s="34"/>
    </row>
    <row r="7129" spans="6:7" ht="16.5">
      <c r="F7129" s="18"/>
      <c r="G7129" s="34"/>
    </row>
    <row r="7130" spans="6:7" ht="16.5">
      <c r="F7130" s="18"/>
      <c r="G7130" s="34"/>
    </row>
    <row r="7131" spans="6:7" ht="16.5">
      <c r="F7131" s="18"/>
      <c r="G7131" s="34"/>
    </row>
    <row r="7132" spans="6:7" ht="16.5">
      <c r="F7132" s="18"/>
      <c r="G7132" s="34"/>
    </row>
    <row r="7133" spans="6:7" ht="16.5">
      <c r="F7133" s="18"/>
      <c r="G7133" s="34"/>
    </row>
    <row r="7134" spans="6:7" ht="16.5">
      <c r="F7134" s="18"/>
      <c r="G7134" s="34"/>
    </row>
    <row r="7135" spans="6:7" ht="16.5">
      <c r="F7135" s="18"/>
      <c r="G7135" s="34"/>
    </row>
    <row r="7136" spans="6:7" ht="16.5">
      <c r="F7136" s="18"/>
      <c r="G7136" s="34"/>
    </row>
    <row r="7137" spans="6:7" ht="16.5">
      <c r="F7137" s="18"/>
      <c r="G7137" s="34"/>
    </row>
    <row r="7138" spans="6:7" ht="16.5">
      <c r="F7138" s="18"/>
      <c r="G7138" s="34"/>
    </row>
    <row r="7139" spans="6:7" ht="16.5">
      <c r="F7139" s="18"/>
      <c r="G7139" s="34"/>
    </row>
    <row r="7140" spans="6:7" ht="16.5">
      <c r="F7140" s="18"/>
      <c r="G7140" s="34"/>
    </row>
    <row r="7141" spans="6:7" ht="16.5">
      <c r="F7141" s="18"/>
      <c r="G7141" s="34"/>
    </row>
    <row r="7142" spans="6:7" ht="16.5">
      <c r="F7142" s="18"/>
      <c r="G7142" s="34"/>
    </row>
    <row r="7143" spans="6:7" ht="16.5">
      <c r="F7143" s="18"/>
      <c r="G7143" s="34"/>
    </row>
    <row r="7144" spans="6:7" ht="16.5">
      <c r="F7144" s="18"/>
      <c r="G7144" s="34"/>
    </row>
    <row r="7145" spans="6:7" ht="16.5">
      <c r="F7145" s="18"/>
      <c r="G7145" s="34"/>
    </row>
    <row r="7146" spans="6:7" ht="16.5">
      <c r="F7146" s="18"/>
      <c r="G7146" s="34"/>
    </row>
    <row r="7147" spans="6:7" ht="16.5">
      <c r="F7147" s="18"/>
      <c r="G7147" s="34"/>
    </row>
    <row r="7148" spans="6:7" ht="16.5">
      <c r="F7148" s="18"/>
      <c r="G7148" s="34"/>
    </row>
    <row r="7149" spans="6:7" ht="16.5">
      <c r="F7149" s="18"/>
      <c r="G7149" s="34"/>
    </row>
    <row r="7150" spans="6:7" ht="16.5">
      <c r="F7150" s="18"/>
      <c r="G7150" s="34"/>
    </row>
    <row r="7151" spans="6:7" ht="16.5">
      <c r="F7151" s="18"/>
      <c r="G7151" s="34"/>
    </row>
    <row r="7152" spans="6:7" ht="16.5">
      <c r="F7152" s="18"/>
      <c r="G7152" s="34"/>
    </row>
    <row r="7153" spans="6:7" ht="16.5">
      <c r="F7153" s="18"/>
      <c r="G7153" s="34"/>
    </row>
    <row r="7154" spans="6:7" ht="16.5">
      <c r="F7154" s="18"/>
      <c r="G7154" s="34"/>
    </row>
    <row r="7155" spans="6:7" ht="16.5">
      <c r="F7155" s="18"/>
      <c r="G7155" s="34"/>
    </row>
    <row r="7156" spans="6:7" ht="16.5">
      <c r="F7156" s="18"/>
      <c r="G7156" s="34"/>
    </row>
    <row r="7157" spans="6:7" ht="16.5">
      <c r="F7157" s="18"/>
      <c r="G7157" s="34"/>
    </row>
    <row r="7158" spans="6:7" ht="16.5">
      <c r="F7158" s="18"/>
      <c r="G7158" s="34"/>
    </row>
    <row r="7159" spans="6:7" ht="16.5">
      <c r="F7159" s="18"/>
      <c r="G7159" s="34"/>
    </row>
    <row r="7160" spans="6:7" ht="16.5">
      <c r="F7160" s="18"/>
      <c r="G7160" s="34"/>
    </row>
    <row r="7161" spans="6:7" ht="16.5">
      <c r="F7161" s="18"/>
      <c r="G7161" s="34"/>
    </row>
    <row r="7162" spans="6:7" ht="16.5">
      <c r="F7162" s="18"/>
      <c r="G7162" s="34"/>
    </row>
    <row r="7163" spans="6:7" ht="16.5">
      <c r="F7163" s="18"/>
      <c r="G7163" s="34"/>
    </row>
    <row r="7164" spans="6:7" ht="16.5">
      <c r="F7164" s="18"/>
      <c r="G7164" s="34"/>
    </row>
    <row r="7165" spans="6:7" ht="16.5">
      <c r="F7165" s="18"/>
      <c r="G7165" s="34"/>
    </row>
    <row r="7166" spans="6:7" ht="16.5">
      <c r="F7166" s="18"/>
      <c r="G7166" s="34"/>
    </row>
    <row r="7167" spans="6:7" ht="16.5">
      <c r="F7167" s="18"/>
      <c r="G7167" s="34"/>
    </row>
    <row r="7168" spans="6:7" ht="16.5">
      <c r="F7168" s="18"/>
      <c r="G7168" s="34"/>
    </row>
    <row r="7169" spans="6:7" ht="16.5">
      <c r="F7169" s="18"/>
      <c r="G7169" s="34"/>
    </row>
    <row r="7170" spans="6:7" ht="16.5">
      <c r="F7170" s="18"/>
      <c r="G7170" s="34"/>
    </row>
    <row r="7171" spans="6:7" ht="16.5">
      <c r="F7171" s="18"/>
      <c r="G7171" s="34"/>
    </row>
    <row r="7172" spans="6:7" ht="16.5">
      <c r="F7172" s="18"/>
      <c r="G7172" s="34"/>
    </row>
    <row r="7173" spans="6:7" ht="16.5">
      <c r="F7173" s="18"/>
      <c r="G7173" s="34"/>
    </row>
    <row r="7174" spans="6:7" ht="16.5">
      <c r="F7174" s="18"/>
      <c r="G7174" s="34"/>
    </row>
    <row r="7175" spans="6:7" ht="16.5">
      <c r="F7175" s="18"/>
      <c r="G7175" s="34"/>
    </row>
    <row r="7176" spans="6:7" ht="16.5">
      <c r="F7176" s="18"/>
      <c r="G7176" s="34"/>
    </row>
    <row r="7177" spans="6:7" ht="16.5">
      <c r="F7177" s="18"/>
      <c r="G7177" s="34"/>
    </row>
    <row r="7178" spans="6:7" ht="16.5">
      <c r="F7178" s="18"/>
      <c r="G7178" s="34"/>
    </row>
    <row r="7179" spans="6:7" ht="16.5">
      <c r="F7179" s="18"/>
      <c r="G7179" s="34"/>
    </row>
    <row r="7180" spans="6:7" ht="16.5">
      <c r="F7180" s="18"/>
      <c r="G7180" s="34"/>
    </row>
    <row r="7181" spans="6:7" ht="16.5">
      <c r="F7181" s="18"/>
      <c r="G7181" s="34"/>
    </row>
    <row r="7182" spans="6:7" ht="16.5">
      <c r="F7182" s="18"/>
      <c r="G7182" s="34"/>
    </row>
    <row r="7183" spans="6:7" ht="16.5">
      <c r="F7183" s="18"/>
      <c r="G7183" s="34"/>
    </row>
    <row r="7184" spans="6:7" ht="16.5">
      <c r="F7184" s="18"/>
      <c r="G7184" s="34"/>
    </row>
    <row r="7185" spans="6:7" ht="16.5">
      <c r="F7185" s="18"/>
      <c r="G7185" s="34"/>
    </row>
    <row r="7186" spans="6:7" ht="16.5">
      <c r="F7186" s="18"/>
      <c r="G7186" s="34"/>
    </row>
    <row r="7187" spans="6:7" ht="16.5">
      <c r="F7187" s="18"/>
      <c r="G7187" s="34"/>
    </row>
    <row r="7188" spans="6:7" ht="16.5">
      <c r="F7188" s="18"/>
      <c r="G7188" s="34"/>
    </row>
    <row r="7189" spans="6:7" ht="16.5">
      <c r="F7189" s="18"/>
      <c r="G7189" s="34"/>
    </row>
    <row r="7190" spans="6:7" ht="16.5">
      <c r="F7190" s="18"/>
      <c r="G7190" s="34"/>
    </row>
    <row r="7191" spans="6:7" ht="16.5">
      <c r="F7191" s="18"/>
      <c r="G7191" s="34"/>
    </row>
    <row r="7192" spans="6:7" ht="16.5">
      <c r="F7192" s="18"/>
      <c r="G7192" s="34"/>
    </row>
    <row r="7193" spans="6:7" ht="16.5">
      <c r="F7193" s="18"/>
      <c r="G7193" s="34"/>
    </row>
    <row r="7194" spans="6:7" ht="16.5">
      <c r="F7194" s="18"/>
      <c r="G7194" s="34"/>
    </row>
    <row r="7195" spans="6:7" ht="16.5">
      <c r="F7195" s="18"/>
      <c r="G7195" s="34"/>
    </row>
    <row r="7196" spans="6:7" ht="16.5">
      <c r="F7196" s="18"/>
      <c r="G7196" s="34"/>
    </row>
    <row r="7197" spans="6:7" ht="16.5">
      <c r="F7197" s="18"/>
      <c r="G7197" s="34"/>
    </row>
    <row r="7198" spans="6:7" ht="16.5">
      <c r="F7198" s="18"/>
      <c r="G7198" s="34"/>
    </row>
    <row r="7199" spans="6:7" ht="16.5">
      <c r="F7199" s="18"/>
      <c r="G7199" s="34"/>
    </row>
    <row r="7200" spans="6:7" ht="16.5">
      <c r="F7200" s="18"/>
      <c r="G7200" s="34"/>
    </row>
    <row r="7201" spans="6:7" ht="16.5">
      <c r="F7201" s="18"/>
      <c r="G7201" s="34"/>
    </row>
    <row r="7202" spans="6:7" ht="16.5">
      <c r="F7202" s="18"/>
      <c r="G7202" s="34"/>
    </row>
    <row r="7203" spans="6:7" ht="16.5">
      <c r="F7203" s="18"/>
      <c r="G7203" s="34"/>
    </row>
    <row r="7204" spans="6:7" ht="16.5">
      <c r="F7204" s="18"/>
      <c r="G7204" s="34"/>
    </row>
    <row r="7205" spans="6:7" ht="16.5">
      <c r="F7205" s="18"/>
      <c r="G7205" s="34"/>
    </row>
    <row r="7206" spans="6:7" ht="16.5">
      <c r="F7206" s="18"/>
      <c r="G7206" s="34"/>
    </row>
    <row r="7207" spans="6:7" ht="16.5">
      <c r="F7207" s="18"/>
      <c r="G7207" s="34"/>
    </row>
    <row r="7208" spans="6:7" ht="16.5">
      <c r="F7208" s="18"/>
      <c r="G7208" s="34"/>
    </row>
    <row r="7209" spans="6:7" ht="16.5">
      <c r="F7209" s="18"/>
      <c r="G7209" s="34"/>
    </row>
    <row r="7210" spans="6:7" ht="16.5">
      <c r="F7210" s="18"/>
      <c r="G7210" s="34"/>
    </row>
    <row r="7211" spans="6:7" ht="16.5">
      <c r="F7211" s="18"/>
      <c r="G7211" s="34"/>
    </row>
    <row r="7212" spans="6:7" ht="16.5">
      <c r="F7212" s="18"/>
      <c r="G7212" s="34"/>
    </row>
    <row r="7213" spans="6:7" ht="16.5">
      <c r="F7213" s="18"/>
      <c r="G7213" s="34"/>
    </row>
    <row r="7214" spans="6:7" ht="16.5">
      <c r="F7214" s="18"/>
      <c r="G7214" s="34"/>
    </row>
    <row r="7215" spans="6:7" ht="16.5">
      <c r="F7215" s="18"/>
      <c r="G7215" s="34"/>
    </row>
    <row r="7216" spans="6:7" ht="16.5">
      <c r="F7216" s="18"/>
      <c r="G7216" s="34"/>
    </row>
    <row r="7217" spans="6:7" ht="16.5">
      <c r="F7217" s="18"/>
      <c r="G7217" s="34"/>
    </row>
    <row r="7218" spans="6:7" ht="16.5">
      <c r="F7218" s="18"/>
      <c r="G7218" s="34"/>
    </row>
    <row r="7219" spans="6:7" ht="16.5">
      <c r="F7219" s="18"/>
      <c r="G7219" s="34"/>
    </row>
    <row r="7220" spans="6:7" ht="16.5">
      <c r="F7220" s="18"/>
      <c r="G7220" s="34"/>
    </row>
    <row r="7221" spans="6:7" ht="16.5">
      <c r="F7221" s="18"/>
      <c r="G7221" s="34"/>
    </row>
    <row r="7222" spans="6:7" ht="16.5">
      <c r="F7222" s="18"/>
      <c r="G7222" s="34"/>
    </row>
    <row r="7223" spans="6:7" ht="16.5">
      <c r="F7223" s="18"/>
      <c r="G7223" s="34"/>
    </row>
    <row r="7224" spans="6:7" ht="16.5">
      <c r="F7224" s="18"/>
      <c r="G7224" s="34"/>
    </row>
    <row r="7225" spans="6:7" ht="16.5">
      <c r="F7225" s="18"/>
      <c r="G7225" s="34"/>
    </row>
    <row r="7226" spans="6:7" ht="16.5">
      <c r="F7226" s="18"/>
      <c r="G7226" s="34"/>
    </row>
    <row r="7227" spans="6:7" ht="16.5">
      <c r="F7227" s="18"/>
      <c r="G7227" s="34"/>
    </row>
    <row r="7228" spans="6:7" ht="16.5">
      <c r="F7228" s="18"/>
      <c r="G7228" s="34"/>
    </row>
    <row r="7229" spans="6:7" ht="16.5">
      <c r="F7229" s="18"/>
      <c r="G7229" s="34"/>
    </row>
    <row r="7230" spans="6:7" ht="16.5">
      <c r="F7230" s="18"/>
      <c r="G7230" s="34"/>
    </row>
    <row r="7231" spans="6:7" ht="16.5">
      <c r="F7231" s="18"/>
      <c r="G7231" s="34"/>
    </row>
    <row r="7232" spans="6:7" ht="16.5">
      <c r="F7232" s="18"/>
      <c r="G7232" s="34"/>
    </row>
    <row r="7233" spans="6:7" ht="16.5">
      <c r="F7233" s="18"/>
      <c r="G7233" s="34"/>
    </row>
    <row r="7234" spans="6:7" ht="16.5">
      <c r="F7234" s="18"/>
      <c r="G7234" s="34"/>
    </row>
    <row r="7235" spans="6:7" ht="16.5">
      <c r="F7235" s="18"/>
      <c r="G7235" s="34"/>
    </row>
    <row r="7236" spans="6:7" ht="16.5">
      <c r="F7236" s="18"/>
      <c r="G7236" s="34"/>
    </row>
    <row r="7237" spans="6:7" ht="16.5">
      <c r="F7237" s="18"/>
      <c r="G7237" s="34"/>
    </row>
    <row r="7238" spans="6:7" ht="16.5">
      <c r="F7238" s="18"/>
      <c r="G7238" s="34"/>
    </row>
    <row r="7239" spans="6:7" ht="16.5">
      <c r="F7239" s="18"/>
      <c r="G7239" s="34"/>
    </row>
    <row r="7240" spans="6:7" ht="16.5">
      <c r="F7240" s="18"/>
      <c r="G7240" s="34"/>
    </row>
    <row r="7241" spans="6:7" ht="16.5">
      <c r="F7241" s="18"/>
      <c r="G7241" s="34"/>
    </row>
    <row r="7242" spans="6:7" ht="16.5">
      <c r="F7242" s="18"/>
      <c r="G7242" s="34"/>
    </row>
    <row r="7243" spans="6:7" ht="16.5">
      <c r="F7243" s="18"/>
      <c r="G7243" s="34"/>
    </row>
    <row r="7244" spans="6:7" ht="16.5">
      <c r="F7244" s="18"/>
      <c r="G7244" s="34"/>
    </row>
    <row r="7245" spans="6:7" ht="16.5">
      <c r="F7245" s="18"/>
      <c r="G7245" s="34"/>
    </row>
    <row r="7246" spans="6:7" ht="16.5">
      <c r="F7246" s="18"/>
      <c r="G7246" s="34"/>
    </row>
    <row r="7247" spans="6:7" ht="16.5">
      <c r="F7247" s="18"/>
      <c r="G7247" s="34"/>
    </row>
    <row r="7248" spans="6:7" ht="16.5">
      <c r="F7248" s="18"/>
      <c r="G7248" s="34"/>
    </row>
    <row r="7249" spans="6:7" ht="16.5">
      <c r="F7249" s="18"/>
      <c r="G7249" s="34"/>
    </row>
    <row r="7250" spans="6:7" ht="16.5">
      <c r="F7250" s="18"/>
      <c r="G7250" s="34"/>
    </row>
    <row r="7251" spans="6:7" ht="16.5">
      <c r="F7251" s="18"/>
      <c r="G7251" s="34"/>
    </row>
    <row r="7252" spans="6:7" ht="16.5">
      <c r="F7252" s="18"/>
      <c r="G7252" s="34"/>
    </row>
    <row r="7253" spans="6:7" ht="16.5">
      <c r="F7253" s="18"/>
      <c r="G7253" s="34"/>
    </row>
    <row r="7254" spans="6:7" ht="16.5">
      <c r="F7254" s="18"/>
      <c r="G7254" s="34"/>
    </row>
    <row r="7255" spans="6:7" ht="16.5">
      <c r="F7255" s="18"/>
      <c r="G7255" s="34"/>
    </row>
    <row r="7256" spans="6:7" ht="16.5">
      <c r="F7256" s="18"/>
      <c r="G7256" s="34"/>
    </row>
    <row r="7257" spans="6:7" ht="16.5">
      <c r="F7257" s="18"/>
      <c r="G7257" s="34"/>
    </row>
    <row r="7258" spans="6:7" ht="16.5">
      <c r="F7258" s="18"/>
      <c r="G7258" s="34"/>
    </row>
    <row r="7259" spans="6:7" ht="16.5">
      <c r="F7259" s="18"/>
      <c r="G7259" s="34"/>
    </row>
    <row r="7260" spans="6:7" ht="16.5">
      <c r="F7260" s="18"/>
      <c r="G7260" s="34"/>
    </row>
    <row r="7261" spans="6:7" ht="16.5">
      <c r="F7261" s="18"/>
      <c r="G7261" s="34"/>
    </row>
    <row r="7262" spans="6:7" ht="16.5">
      <c r="F7262" s="18"/>
      <c r="G7262" s="34"/>
    </row>
    <row r="7263" spans="6:7" ht="16.5">
      <c r="F7263" s="18"/>
      <c r="G7263" s="34"/>
    </row>
    <row r="7264" spans="6:7" ht="16.5">
      <c r="F7264" s="18"/>
      <c r="G7264" s="34"/>
    </row>
    <row r="7265" spans="6:7" ht="16.5">
      <c r="F7265" s="18"/>
      <c r="G7265" s="34"/>
    </row>
    <row r="7266" spans="6:7" ht="16.5">
      <c r="F7266" s="18"/>
      <c r="G7266" s="34"/>
    </row>
    <row r="7267" spans="6:7" ht="16.5">
      <c r="F7267" s="18"/>
      <c r="G7267" s="34"/>
    </row>
    <row r="7268" spans="6:7" ht="16.5">
      <c r="F7268" s="18"/>
      <c r="G7268" s="34"/>
    </row>
    <row r="7269" spans="6:7" ht="16.5">
      <c r="F7269" s="18"/>
      <c r="G7269" s="34"/>
    </row>
    <row r="7270" spans="6:7" ht="16.5">
      <c r="F7270" s="18"/>
      <c r="G7270" s="34"/>
    </row>
    <row r="7271" spans="6:7" ht="16.5">
      <c r="F7271" s="18"/>
      <c r="G7271" s="34"/>
    </row>
    <row r="7272" spans="6:7" ht="16.5">
      <c r="F7272" s="18"/>
      <c r="G7272" s="34"/>
    </row>
    <row r="7273" spans="6:7" ht="16.5">
      <c r="F7273" s="18"/>
      <c r="G7273" s="34"/>
    </row>
    <row r="7274" spans="6:7" ht="16.5">
      <c r="F7274" s="18"/>
      <c r="G7274" s="34"/>
    </row>
    <row r="7275" spans="6:7" ht="16.5">
      <c r="F7275" s="18"/>
      <c r="G7275" s="34"/>
    </row>
    <row r="7276" spans="6:7" ht="16.5">
      <c r="F7276" s="18"/>
      <c r="G7276" s="34"/>
    </row>
    <row r="7277" spans="6:7" ht="16.5">
      <c r="F7277" s="18"/>
      <c r="G7277" s="34"/>
    </row>
    <row r="7278" spans="6:7" ht="16.5">
      <c r="F7278" s="18"/>
      <c r="G7278" s="34"/>
    </row>
    <row r="7279" spans="6:7" ht="16.5">
      <c r="F7279" s="18"/>
      <c r="G7279" s="34"/>
    </row>
    <row r="7280" spans="6:7" ht="16.5">
      <c r="F7280" s="18"/>
      <c r="G7280" s="34"/>
    </row>
    <row r="7281" spans="6:7" ht="16.5">
      <c r="F7281" s="18"/>
      <c r="G7281" s="34"/>
    </row>
    <row r="7282" spans="6:7" ht="16.5">
      <c r="F7282" s="18"/>
      <c r="G7282" s="34"/>
    </row>
    <row r="7283" spans="6:7" ht="16.5">
      <c r="F7283" s="18"/>
      <c r="G7283" s="34"/>
    </row>
    <row r="7284" spans="6:7" ht="16.5">
      <c r="F7284" s="18"/>
      <c r="G7284" s="34"/>
    </row>
    <row r="7285" spans="6:7" ht="16.5">
      <c r="F7285" s="18"/>
      <c r="G7285" s="34"/>
    </row>
    <row r="7286" spans="6:7" ht="16.5">
      <c r="F7286" s="18"/>
      <c r="G7286" s="34"/>
    </row>
    <row r="7287" spans="6:7" ht="16.5">
      <c r="F7287" s="18"/>
      <c r="G7287" s="34"/>
    </row>
    <row r="7288" spans="6:7" ht="16.5">
      <c r="F7288" s="18"/>
      <c r="G7288" s="34"/>
    </row>
    <row r="7289" spans="6:7" ht="16.5">
      <c r="F7289" s="18"/>
      <c r="G7289" s="34"/>
    </row>
    <row r="7290" spans="6:7" ht="16.5">
      <c r="F7290" s="18"/>
      <c r="G7290" s="34"/>
    </row>
    <row r="7291" spans="6:7" ht="16.5">
      <c r="F7291" s="18"/>
      <c r="G7291" s="34"/>
    </row>
    <row r="7292" spans="6:7" ht="16.5">
      <c r="F7292" s="18"/>
      <c r="G7292" s="34"/>
    </row>
    <row r="7293" spans="6:7" ht="16.5">
      <c r="F7293" s="18"/>
      <c r="G7293" s="34"/>
    </row>
    <row r="7294" spans="6:7" ht="16.5">
      <c r="F7294" s="18"/>
      <c r="G7294" s="34"/>
    </row>
    <row r="7295" spans="6:7" ht="16.5">
      <c r="F7295" s="18"/>
      <c r="G7295" s="34"/>
    </row>
    <row r="7296" spans="6:7" ht="16.5">
      <c r="F7296" s="18"/>
      <c r="G7296" s="34"/>
    </row>
    <row r="7297" spans="6:7" ht="16.5">
      <c r="F7297" s="18"/>
      <c r="G7297" s="34"/>
    </row>
    <row r="7298" spans="6:7" ht="16.5">
      <c r="F7298" s="18"/>
      <c r="G7298" s="34"/>
    </row>
    <row r="7299" spans="6:7" ht="16.5">
      <c r="F7299" s="18"/>
      <c r="G7299" s="34"/>
    </row>
    <row r="7300" spans="6:7" ht="16.5">
      <c r="F7300" s="18"/>
      <c r="G7300" s="34"/>
    </row>
    <row r="7301" spans="6:7" ht="16.5">
      <c r="F7301" s="18"/>
      <c r="G7301" s="34"/>
    </row>
    <row r="7302" spans="6:7" ht="16.5">
      <c r="F7302" s="18"/>
      <c r="G7302" s="34"/>
    </row>
    <row r="7303" spans="6:7" ht="16.5">
      <c r="F7303" s="18"/>
      <c r="G7303" s="34"/>
    </row>
    <row r="7304" spans="6:7" ht="16.5">
      <c r="F7304" s="18"/>
      <c r="G7304" s="34"/>
    </row>
    <row r="7305" spans="6:7" ht="16.5">
      <c r="F7305" s="18"/>
      <c r="G7305" s="34"/>
    </row>
    <row r="7306" spans="6:7" ht="16.5">
      <c r="F7306" s="18"/>
      <c r="G7306" s="34"/>
    </row>
    <row r="7307" spans="6:7" ht="16.5">
      <c r="F7307" s="18"/>
      <c r="G7307" s="34"/>
    </row>
    <row r="7308" spans="6:7" ht="16.5">
      <c r="F7308" s="18"/>
      <c r="G7308" s="34"/>
    </row>
    <row r="7309" spans="6:7" ht="16.5">
      <c r="F7309" s="18"/>
      <c r="G7309" s="34"/>
    </row>
    <row r="7310" spans="6:7" ht="16.5">
      <c r="F7310" s="18"/>
      <c r="G7310" s="34"/>
    </row>
    <row r="7311" spans="6:7" ht="16.5">
      <c r="F7311" s="18"/>
      <c r="G7311" s="34"/>
    </row>
    <row r="7312" spans="6:7" ht="16.5">
      <c r="F7312" s="18"/>
      <c r="G7312" s="34"/>
    </row>
    <row r="7313" spans="6:7" ht="16.5">
      <c r="F7313" s="18"/>
      <c r="G7313" s="34"/>
    </row>
    <row r="7314" spans="6:7" ht="16.5">
      <c r="F7314" s="18"/>
      <c r="G7314" s="34"/>
    </row>
    <row r="7315" spans="6:7" ht="16.5">
      <c r="F7315" s="18"/>
      <c r="G7315" s="34"/>
    </row>
    <row r="7316" spans="6:7" ht="16.5">
      <c r="F7316" s="18"/>
      <c r="G7316" s="34"/>
    </row>
    <row r="7317" spans="6:7" ht="16.5">
      <c r="F7317" s="18"/>
      <c r="G7317" s="34"/>
    </row>
    <row r="7318" spans="6:7" ht="16.5">
      <c r="F7318" s="18"/>
      <c r="G7318" s="34"/>
    </row>
    <row r="7319" spans="6:7" ht="16.5">
      <c r="F7319" s="18"/>
      <c r="G7319" s="34"/>
    </row>
    <row r="7320" spans="6:7" ht="16.5">
      <c r="F7320" s="18"/>
      <c r="G7320" s="34"/>
    </row>
    <row r="7321" spans="6:7" ht="16.5">
      <c r="F7321" s="18"/>
      <c r="G7321" s="34"/>
    </row>
    <row r="7322" spans="6:7" ht="16.5">
      <c r="F7322" s="18"/>
      <c r="G7322" s="34"/>
    </row>
    <row r="7323" spans="6:7" ht="16.5">
      <c r="F7323" s="18"/>
      <c r="G7323" s="34"/>
    </row>
    <row r="7324" spans="6:7" ht="16.5">
      <c r="F7324" s="18"/>
      <c r="G7324" s="34"/>
    </row>
    <row r="7325" spans="6:7" ht="16.5">
      <c r="F7325" s="18"/>
      <c r="G7325" s="34"/>
    </row>
    <row r="7326" spans="6:7" ht="16.5">
      <c r="F7326" s="18"/>
      <c r="G7326" s="34"/>
    </row>
    <row r="7327" spans="6:7" ht="16.5">
      <c r="F7327" s="18"/>
      <c r="G7327" s="34"/>
    </row>
    <row r="7328" spans="6:7" ht="16.5">
      <c r="F7328" s="18"/>
      <c r="G7328" s="34"/>
    </row>
    <row r="7329" spans="6:7" ht="16.5">
      <c r="F7329" s="18"/>
      <c r="G7329" s="34"/>
    </row>
    <row r="7330" spans="6:7" ht="16.5">
      <c r="F7330" s="18"/>
      <c r="G7330" s="34"/>
    </row>
    <row r="7331" spans="6:7" ht="16.5">
      <c r="F7331" s="18"/>
      <c r="G7331" s="34"/>
    </row>
    <row r="7332" spans="6:7" ht="16.5">
      <c r="F7332" s="18"/>
      <c r="G7332" s="34"/>
    </row>
    <row r="7333" spans="6:7" ht="16.5">
      <c r="F7333" s="18"/>
      <c r="G7333" s="34"/>
    </row>
    <row r="7334" spans="6:7" ht="16.5">
      <c r="F7334" s="18"/>
      <c r="G7334" s="34"/>
    </row>
    <row r="7335" spans="6:7" ht="16.5">
      <c r="F7335" s="18"/>
      <c r="G7335" s="34"/>
    </row>
    <row r="7336" spans="6:7" ht="16.5">
      <c r="F7336" s="18"/>
      <c r="G7336" s="34"/>
    </row>
    <row r="7337" spans="6:7" ht="16.5">
      <c r="F7337" s="18"/>
      <c r="G7337" s="34"/>
    </row>
    <row r="7338" spans="6:7" ht="16.5">
      <c r="F7338" s="18"/>
      <c r="G7338" s="34"/>
    </row>
    <row r="7339" spans="6:7" ht="16.5">
      <c r="F7339" s="18"/>
      <c r="G7339" s="34"/>
    </row>
    <row r="7340" spans="6:7" ht="16.5">
      <c r="F7340" s="18"/>
      <c r="G7340" s="34"/>
    </row>
    <row r="7341" spans="6:7" ht="16.5">
      <c r="F7341" s="18"/>
      <c r="G7341" s="34"/>
    </row>
    <row r="7342" spans="6:7" ht="16.5">
      <c r="F7342" s="18"/>
      <c r="G7342" s="34"/>
    </row>
    <row r="7343" spans="6:7" ht="16.5">
      <c r="F7343" s="18"/>
      <c r="G7343" s="34"/>
    </row>
    <row r="7344" spans="6:7" ht="16.5">
      <c r="F7344" s="18"/>
      <c r="G7344" s="34"/>
    </row>
    <row r="7345" spans="6:7" ht="16.5">
      <c r="F7345" s="18"/>
      <c r="G7345" s="34"/>
    </row>
    <row r="7346" spans="6:7" ht="16.5">
      <c r="F7346" s="18"/>
      <c r="G7346" s="34"/>
    </row>
    <row r="7347" spans="6:7" ht="16.5">
      <c r="F7347" s="18"/>
      <c r="G7347" s="34"/>
    </row>
    <row r="7348" spans="6:7" ht="16.5">
      <c r="F7348" s="18"/>
      <c r="G7348" s="34"/>
    </row>
    <row r="7349" spans="6:7" ht="16.5">
      <c r="F7349" s="18"/>
      <c r="G7349" s="34"/>
    </row>
    <row r="7350" spans="6:7" ht="16.5">
      <c r="F7350" s="18"/>
      <c r="G7350" s="34"/>
    </row>
    <row r="7351" spans="6:7" ht="16.5">
      <c r="F7351" s="18"/>
      <c r="G7351" s="34"/>
    </row>
    <row r="7352" spans="6:7" ht="16.5">
      <c r="F7352" s="18"/>
      <c r="G7352" s="34"/>
    </row>
    <row r="7353" spans="6:7" ht="16.5">
      <c r="F7353" s="18"/>
      <c r="G7353" s="34"/>
    </row>
    <row r="7354" spans="6:7" ht="16.5">
      <c r="F7354" s="18"/>
      <c r="G7354" s="34"/>
    </row>
    <row r="7355" spans="6:7" ht="16.5">
      <c r="F7355" s="18"/>
      <c r="G7355" s="34"/>
    </row>
    <row r="7356" spans="6:7" ht="16.5">
      <c r="F7356" s="18"/>
      <c r="G7356" s="34"/>
    </row>
    <row r="7357" spans="6:7" ht="16.5">
      <c r="F7357" s="18"/>
      <c r="G7357" s="34"/>
    </row>
    <row r="7358" spans="6:7" ht="16.5">
      <c r="F7358" s="18"/>
      <c r="G7358" s="34"/>
    </row>
    <row r="7359" spans="6:7" ht="16.5">
      <c r="F7359" s="18"/>
      <c r="G7359" s="34"/>
    </row>
    <row r="7360" spans="6:7" ht="16.5">
      <c r="F7360" s="18"/>
      <c r="G7360" s="34"/>
    </row>
    <row r="7361" spans="6:7" ht="16.5">
      <c r="F7361" s="18"/>
      <c r="G7361" s="34"/>
    </row>
    <row r="7362" spans="6:7" ht="16.5">
      <c r="F7362" s="18"/>
      <c r="G7362" s="34"/>
    </row>
    <row r="7363" spans="6:7" ht="16.5">
      <c r="F7363" s="18"/>
      <c r="G7363" s="34"/>
    </row>
    <row r="7364" spans="6:7" ht="16.5">
      <c r="F7364" s="18"/>
      <c r="G7364" s="34"/>
    </row>
    <row r="7365" spans="6:7" ht="16.5">
      <c r="F7365" s="18"/>
      <c r="G7365" s="34"/>
    </row>
    <row r="7366" spans="6:7" ht="16.5">
      <c r="F7366" s="18"/>
      <c r="G7366" s="34"/>
    </row>
    <row r="7367" spans="6:7" ht="16.5">
      <c r="F7367" s="18"/>
      <c r="G7367" s="34"/>
    </row>
    <row r="7368" spans="6:7" ht="16.5">
      <c r="F7368" s="18"/>
      <c r="G7368" s="34"/>
    </row>
    <row r="7369" spans="6:7" ht="16.5">
      <c r="F7369" s="18"/>
      <c r="G7369" s="34"/>
    </row>
    <row r="7370" spans="6:7" ht="16.5">
      <c r="F7370" s="18"/>
      <c r="G7370" s="34"/>
    </row>
    <row r="7371" spans="6:7" ht="16.5">
      <c r="F7371" s="18"/>
      <c r="G7371" s="34"/>
    </row>
    <row r="7372" spans="6:7" ht="16.5">
      <c r="F7372" s="18"/>
      <c r="G7372" s="34"/>
    </row>
    <row r="7373" spans="6:7" ht="16.5">
      <c r="F7373" s="18"/>
      <c r="G7373" s="34"/>
    </row>
    <row r="7374" spans="6:7" ht="16.5">
      <c r="F7374" s="18"/>
      <c r="G7374" s="34"/>
    </row>
    <row r="7375" spans="6:7" ht="16.5">
      <c r="F7375" s="18"/>
      <c r="G7375" s="34"/>
    </row>
    <row r="7376" spans="6:7" ht="16.5">
      <c r="F7376" s="18"/>
      <c r="G7376" s="34"/>
    </row>
    <row r="7377" spans="6:7" ht="16.5">
      <c r="F7377" s="18"/>
      <c r="G7377" s="34"/>
    </row>
    <row r="7378" spans="6:7" ht="16.5">
      <c r="F7378" s="18"/>
      <c r="G7378" s="34"/>
    </row>
    <row r="7379" spans="6:7" ht="16.5">
      <c r="F7379" s="18"/>
      <c r="G7379" s="34"/>
    </row>
    <row r="7380" spans="6:7" ht="16.5">
      <c r="F7380" s="18"/>
      <c r="G7380" s="34"/>
    </row>
    <row r="7381" spans="6:7" ht="16.5">
      <c r="F7381" s="18"/>
      <c r="G7381" s="34"/>
    </row>
    <row r="7382" spans="6:7" ht="16.5">
      <c r="F7382" s="18"/>
      <c r="G7382" s="34"/>
    </row>
    <row r="7383" spans="6:7" ht="16.5">
      <c r="F7383" s="18"/>
      <c r="G7383" s="34"/>
    </row>
    <row r="7384" spans="6:7" ht="16.5">
      <c r="F7384" s="18"/>
      <c r="G7384" s="34"/>
    </row>
    <row r="7385" spans="6:7" ht="16.5">
      <c r="F7385" s="18"/>
      <c r="G7385" s="34"/>
    </row>
    <row r="7386" spans="6:7" ht="16.5">
      <c r="F7386" s="18"/>
      <c r="G7386" s="34"/>
    </row>
    <row r="7387" spans="6:7" ht="16.5">
      <c r="F7387" s="18"/>
      <c r="G7387" s="34"/>
    </row>
    <row r="7388" spans="6:7" ht="16.5">
      <c r="F7388" s="18"/>
      <c r="G7388" s="34"/>
    </row>
    <row r="7389" spans="6:7" ht="16.5">
      <c r="F7389" s="18"/>
      <c r="G7389" s="34"/>
    </row>
    <row r="7390" spans="6:7" ht="16.5">
      <c r="F7390" s="18"/>
      <c r="G7390" s="34"/>
    </row>
    <row r="7391" spans="6:7" ht="16.5">
      <c r="F7391" s="18"/>
      <c r="G7391" s="34"/>
    </row>
    <row r="7392" spans="6:7" ht="16.5">
      <c r="F7392" s="18"/>
      <c r="G7392" s="34"/>
    </row>
    <row r="7393" spans="6:7" ht="16.5">
      <c r="F7393" s="18"/>
      <c r="G7393" s="34"/>
    </row>
    <row r="7394" spans="6:7" ht="16.5">
      <c r="F7394" s="18"/>
      <c r="G7394" s="34"/>
    </row>
    <row r="7395" spans="6:7" ht="16.5">
      <c r="F7395" s="18"/>
      <c r="G7395" s="34"/>
    </row>
    <row r="7396" spans="6:7" ht="16.5">
      <c r="F7396" s="18"/>
      <c r="G7396" s="34"/>
    </row>
    <row r="7397" spans="6:7" ht="16.5">
      <c r="F7397" s="18"/>
      <c r="G7397" s="34"/>
    </row>
    <row r="7398" spans="6:7" ht="16.5">
      <c r="F7398" s="18"/>
      <c r="G7398" s="34"/>
    </row>
    <row r="7399" spans="6:7" ht="16.5">
      <c r="F7399" s="18"/>
      <c r="G7399" s="34"/>
    </row>
    <row r="7400" spans="6:7" ht="16.5">
      <c r="F7400" s="18"/>
      <c r="G7400" s="34"/>
    </row>
    <row r="7401" spans="6:7" ht="16.5">
      <c r="F7401" s="18"/>
      <c r="G7401" s="34"/>
    </row>
    <row r="7402" spans="6:7" ht="16.5">
      <c r="F7402" s="18"/>
      <c r="G7402" s="34"/>
    </row>
    <row r="7403" spans="6:7" ht="16.5">
      <c r="F7403" s="18"/>
      <c r="G7403" s="34"/>
    </row>
    <row r="7404" spans="6:7" ht="16.5">
      <c r="F7404" s="18"/>
      <c r="G7404" s="34"/>
    </row>
    <row r="7405" spans="6:7" ht="16.5">
      <c r="F7405" s="18"/>
      <c r="G7405" s="34"/>
    </row>
    <row r="7406" spans="6:7" ht="16.5">
      <c r="F7406" s="18"/>
      <c r="G7406" s="34"/>
    </row>
    <row r="7407" spans="6:7" ht="16.5">
      <c r="F7407" s="18"/>
      <c r="G7407" s="34"/>
    </row>
    <row r="7408" spans="6:7" ht="16.5">
      <c r="F7408" s="18"/>
      <c r="G7408" s="34"/>
    </row>
    <row r="7409" spans="6:7" ht="16.5">
      <c r="F7409" s="18"/>
      <c r="G7409" s="34"/>
    </row>
    <row r="7410" spans="6:7" ht="16.5">
      <c r="F7410" s="18"/>
      <c r="G7410" s="34"/>
    </row>
    <row r="7411" spans="6:7" ht="16.5">
      <c r="F7411" s="18"/>
      <c r="G7411" s="34"/>
    </row>
    <row r="7412" spans="6:7" ht="16.5">
      <c r="F7412" s="18"/>
      <c r="G7412" s="34"/>
    </row>
    <row r="7413" spans="6:7" ht="16.5">
      <c r="F7413" s="18"/>
      <c r="G7413" s="34"/>
    </row>
    <row r="7414" spans="6:7" ht="16.5">
      <c r="F7414" s="18"/>
      <c r="G7414" s="34"/>
    </row>
    <row r="7415" spans="6:7" ht="16.5">
      <c r="F7415" s="18"/>
      <c r="G7415" s="34"/>
    </row>
    <row r="7416" spans="6:7" ht="16.5">
      <c r="F7416" s="18"/>
      <c r="G7416" s="34"/>
    </row>
    <row r="7417" spans="6:7" ht="16.5">
      <c r="F7417" s="18"/>
      <c r="G7417" s="34"/>
    </row>
    <row r="7418" spans="6:7" ht="16.5">
      <c r="F7418" s="18"/>
      <c r="G7418" s="34"/>
    </row>
    <row r="7419" spans="6:7" ht="16.5">
      <c r="F7419" s="18"/>
      <c r="G7419" s="34"/>
    </row>
    <row r="7420" spans="6:7" ht="16.5">
      <c r="F7420" s="18"/>
      <c r="G7420" s="34"/>
    </row>
    <row r="7421" spans="6:7" ht="16.5">
      <c r="F7421" s="18"/>
      <c r="G7421" s="34"/>
    </row>
    <row r="7422" spans="6:7" ht="16.5">
      <c r="F7422" s="18"/>
      <c r="G7422" s="34"/>
    </row>
    <row r="7423" spans="6:7" ht="16.5">
      <c r="F7423" s="18"/>
      <c r="G7423" s="34"/>
    </row>
    <row r="7424" spans="6:7" ht="16.5">
      <c r="F7424" s="18"/>
      <c r="G7424" s="34"/>
    </row>
    <row r="7425" spans="6:7" ht="16.5">
      <c r="F7425" s="18"/>
      <c r="G7425" s="34"/>
    </row>
    <row r="7426" spans="6:7" ht="16.5">
      <c r="F7426" s="18"/>
      <c r="G7426" s="34"/>
    </row>
    <row r="7427" spans="6:7" ht="16.5">
      <c r="F7427" s="18"/>
      <c r="G7427" s="34"/>
    </row>
    <row r="7428" spans="6:7" ht="16.5">
      <c r="F7428" s="18"/>
      <c r="G7428" s="34"/>
    </row>
    <row r="7429" spans="6:7" ht="16.5">
      <c r="F7429" s="18"/>
      <c r="G7429" s="34"/>
    </row>
    <row r="7430" spans="6:7" ht="16.5">
      <c r="F7430" s="18"/>
      <c r="G7430" s="34"/>
    </row>
    <row r="7431" spans="6:7" ht="16.5">
      <c r="F7431" s="18"/>
      <c r="G7431" s="34"/>
    </row>
    <row r="7432" spans="6:7" ht="16.5">
      <c r="F7432" s="18"/>
      <c r="G7432" s="34"/>
    </row>
    <row r="7433" spans="6:7" ht="16.5">
      <c r="F7433" s="18"/>
      <c r="G7433" s="34"/>
    </row>
    <row r="7434" spans="6:7" ht="16.5">
      <c r="F7434" s="18"/>
      <c r="G7434" s="34"/>
    </row>
    <row r="7435" spans="6:7" ht="16.5">
      <c r="F7435" s="18"/>
      <c r="G7435" s="34"/>
    </row>
    <row r="7436" spans="6:7" ht="16.5">
      <c r="F7436" s="18"/>
      <c r="G7436" s="34"/>
    </row>
    <row r="7437" spans="6:7" ht="16.5">
      <c r="F7437" s="18"/>
      <c r="G7437" s="34"/>
    </row>
    <row r="7438" spans="6:7" ht="16.5">
      <c r="F7438" s="18"/>
      <c r="G7438" s="34"/>
    </row>
    <row r="7439" spans="6:7" ht="16.5">
      <c r="F7439" s="18"/>
      <c r="G7439" s="34"/>
    </row>
    <row r="7440" spans="6:7" ht="16.5">
      <c r="F7440" s="18"/>
      <c r="G7440" s="34"/>
    </row>
    <row r="7441" spans="6:7" ht="16.5">
      <c r="F7441" s="18"/>
      <c r="G7441" s="34"/>
    </row>
    <row r="7442" spans="6:7" ht="16.5">
      <c r="F7442" s="18"/>
      <c r="G7442" s="34"/>
    </row>
    <row r="7443" spans="6:7" ht="16.5">
      <c r="F7443" s="18"/>
      <c r="G7443" s="34"/>
    </row>
    <row r="7444" spans="6:7" ht="16.5">
      <c r="F7444" s="18"/>
      <c r="G7444" s="34"/>
    </row>
    <row r="7445" spans="6:7" ht="16.5">
      <c r="F7445" s="18"/>
      <c r="G7445" s="34"/>
    </row>
    <row r="7446" spans="6:7" ht="16.5">
      <c r="F7446" s="18"/>
      <c r="G7446" s="34"/>
    </row>
    <row r="7447" spans="6:7" ht="16.5">
      <c r="F7447" s="18"/>
      <c r="G7447" s="34"/>
    </row>
    <row r="7448" spans="6:7" ht="16.5">
      <c r="F7448" s="18"/>
      <c r="G7448" s="34"/>
    </row>
    <row r="7449" spans="6:7" ht="16.5">
      <c r="F7449" s="18"/>
      <c r="G7449" s="34"/>
    </row>
    <row r="7450" spans="6:7" ht="16.5">
      <c r="F7450" s="18"/>
      <c r="G7450" s="34"/>
    </row>
    <row r="7451" spans="6:7" ht="16.5">
      <c r="F7451" s="18"/>
      <c r="G7451" s="34"/>
    </row>
    <row r="7452" spans="6:7" ht="16.5">
      <c r="F7452" s="18"/>
      <c r="G7452" s="34"/>
    </row>
    <row r="7453" spans="6:7" ht="16.5">
      <c r="F7453" s="18"/>
      <c r="G7453" s="34"/>
    </row>
    <row r="7454" spans="6:7" ht="16.5">
      <c r="F7454" s="18"/>
      <c r="G7454" s="34"/>
    </row>
    <row r="7455" spans="6:7" ht="16.5">
      <c r="F7455" s="18"/>
      <c r="G7455" s="34"/>
    </row>
    <row r="7456" spans="6:7" ht="16.5">
      <c r="F7456" s="18"/>
      <c r="G7456" s="34"/>
    </row>
    <row r="7457" spans="6:7" ht="16.5">
      <c r="F7457" s="18"/>
      <c r="G7457" s="34"/>
    </row>
    <row r="7458" spans="6:7" ht="16.5">
      <c r="F7458" s="18"/>
      <c r="G7458" s="34"/>
    </row>
    <row r="7459" spans="6:7" ht="16.5">
      <c r="F7459" s="18"/>
      <c r="G7459" s="34"/>
    </row>
    <row r="7460" spans="6:7" ht="16.5">
      <c r="F7460" s="18"/>
      <c r="G7460" s="34"/>
    </row>
    <row r="7461" spans="6:7" ht="16.5">
      <c r="F7461" s="18"/>
      <c r="G7461" s="34"/>
    </row>
    <row r="7462" spans="6:7" ht="16.5">
      <c r="F7462" s="18"/>
      <c r="G7462" s="34"/>
    </row>
    <row r="7463" spans="6:7" ht="16.5">
      <c r="F7463" s="18"/>
      <c r="G7463" s="34"/>
    </row>
    <row r="7464" spans="6:7" ht="16.5">
      <c r="F7464" s="18"/>
      <c r="G7464" s="34"/>
    </row>
    <row r="7465" spans="6:7" ht="16.5">
      <c r="F7465" s="18"/>
      <c r="G7465" s="34"/>
    </row>
    <row r="7466" spans="6:7" ht="16.5">
      <c r="F7466" s="18"/>
      <c r="G7466" s="34"/>
    </row>
    <row r="7467" spans="6:7" ht="16.5">
      <c r="F7467" s="18"/>
      <c r="G7467" s="34"/>
    </row>
    <row r="7468" spans="6:7" ht="16.5">
      <c r="F7468" s="18"/>
      <c r="G7468" s="34"/>
    </row>
    <row r="7469" spans="6:7" ht="16.5">
      <c r="F7469" s="18"/>
      <c r="G7469" s="34"/>
    </row>
    <row r="7470" spans="6:7" ht="16.5">
      <c r="F7470" s="18"/>
      <c r="G7470" s="34"/>
    </row>
    <row r="7471" spans="6:7" ht="16.5">
      <c r="F7471" s="18"/>
      <c r="G7471" s="34"/>
    </row>
    <row r="7472" spans="6:7" ht="16.5">
      <c r="F7472" s="18"/>
      <c r="G7472" s="34"/>
    </row>
    <row r="7473" spans="6:7" ht="16.5">
      <c r="F7473" s="18"/>
      <c r="G7473" s="34"/>
    </row>
    <row r="7474" spans="6:7" ht="16.5">
      <c r="F7474" s="18"/>
      <c r="G7474" s="34"/>
    </row>
    <row r="7475" spans="6:7" ht="16.5">
      <c r="F7475" s="18"/>
      <c r="G7475" s="34"/>
    </row>
    <row r="7476" spans="6:7" ht="16.5">
      <c r="F7476" s="18"/>
      <c r="G7476" s="34"/>
    </row>
    <row r="7477" spans="6:7" ht="16.5">
      <c r="F7477" s="18"/>
      <c r="G7477" s="34"/>
    </row>
    <row r="7478" spans="6:7" ht="16.5">
      <c r="F7478" s="18"/>
      <c r="G7478" s="34"/>
    </row>
    <row r="7479" spans="6:7" ht="16.5">
      <c r="F7479" s="18"/>
      <c r="G7479" s="34"/>
    </row>
    <row r="7480" spans="6:7" ht="16.5">
      <c r="F7480" s="18"/>
      <c r="G7480" s="34"/>
    </row>
    <row r="7481" spans="6:7" ht="16.5">
      <c r="F7481" s="18"/>
      <c r="G7481" s="34"/>
    </row>
    <row r="7482" spans="6:7" ht="16.5">
      <c r="F7482" s="18"/>
      <c r="G7482" s="34"/>
    </row>
    <row r="7483" spans="6:7" ht="16.5">
      <c r="F7483" s="18"/>
      <c r="G7483" s="34"/>
    </row>
    <row r="7484" spans="6:7" ht="16.5">
      <c r="F7484" s="18"/>
      <c r="G7484" s="34"/>
    </row>
    <row r="7485" spans="6:7" ht="16.5">
      <c r="F7485" s="18"/>
      <c r="G7485" s="34"/>
    </row>
    <row r="7486" spans="6:7" ht="16.5">
      <c r="F7486" s="18"/>
      <c r="G7486" s="34"/>
    </row>
    <row r="7487" spans="6:7" ht="16.5">
      <c r="F7487" s="18"/>
      <c r="G7487" s="34"/>
    </row>
    <row r="7488" spans="6:7" ht="16.5">
      <c r="F7488" s="18"/>
      <c r="G7488" s="34"/>
    </row>
    <row r="7489" spans="6:7" ht="16.5">
      <c r="F7489" s="18"/>
      <c r="G7489" s="34"/>
    </row>
    <row r="7490" spans="6:7" ht="16.5">
      <c r="F7490" s="18"/>
      <c r="G7490" s="34"/>
    </row>
    <row r="7491" spans="6:7" ht="16.5">
      <c r="F7491" s="18"/>
      <c r="G7491" s="34"/>
    </row>
    <row r="7492" spans="6:7" ht="16.5">
      <c r="F7492" s="18"/>
      <c r="G7492" s="34"/>
    </row>
    <row r="7493" spans="6:7" ht="16.5">
      <c r="F7493" s="18"/>
      <c r="G7493" s="34"/>
    </row>
    <row r="7494" spans="6:7" ht="16.5">
      <c r="F7494" s="18"/>
      <c r="G7494" s="34"/>
    </row>
    <row r="7495" spans="6:7" ht="16.5">
      <c r="F7495" s="18"/>
      <c r="G7495" s="34"/>
    </row>
    <row r="7496" spans="6:7" ht="16.5">
      <c r="F7496" s="18"/>
      <c r="G7496" s="34"/>
    </row>
    <row r="7497" spans="6:7" ht="16.5">
      <c r="F7497" s="18"/>
      <c r="G7497" s="34"/>
    </row>
    <row r="7498" spans="6:7" ht="16.5">
      <c r="F7498" s="18"/>
      <c r="G7498" s="34"/>
    </row>
    <row r="7499" spans="6:7" ht="16.5">
      <c r="F7499" s="18"/>
      <c r="G7499" s="34"/>
    </row>
    <row r="7500" spans="6:7" ht="16.5">
      <c r="F7500" s="18"/>
      <c r="G7500" s="34"/>
    </row>
    <row r="7501" spans="6:7" ht="16.5">
      <c r="F7501" s="18"/>
      <c r="G7501" s="34"/>
    </row>
    <row r="7502" spans="6:7" ht="16.5">
      <c r="F7502" s="18"/>
      <c r="G7502" s="34"/>
    </row>
    <row r="7503" spans="6:7" ht="16.5">
      <c r="F7503" s="18"/>
      <c r="G7503" s="34"/>
    </row>
    <row r="7504" spans="6:7" ht="16.5">
      <c r="F7504" s="18"/>
      <c r="G7504" s="34"/>
    </row>
    <row r="7505" spans="6:7" ht="16.5">
      <c r="F7505" s="18"/>
      <c r="G7505" s="34"/>
    </row>
    <row r="7506" spans="6:7" ht="16.5">
      <c r="F7506" s="18"/>
      <c r="G7506" s="34"/>
    </row>
    <row r="7507" spans="6:7" ht="16.5">
      <c r="F7507" s="18"/>
      <c r="G7507" s="34"/>
    </row>
    <row r="7508" spans="6:7" ht="16.5">
      <c r="F7508" s="18"/>
      <c r="G7508" s="34"/>
    </row>
    <row r="7509" spans="6:7" ht="16.5">
      <c r="F7509" s="18"/>
      <c r="G7509" s="34"/>
    </row>
    <row r="7510" spans="6:7" ht="16.5">
      <c r="F7510" s="18"/>
      <c r="G7510" s="34"/>
    </row>
    <row r="7511" spans="6:7" ht="16.5">
      <c r="F7511" s="18"/>
      <c r="G7511" s="34"/>
    </row>
    <row r="7512" spans="6:7" ht="16.5">
      <c r="F7512" s="18"/>
      <c r="G7512" s="34"/>
    </row>
    <row r="7513" spans="6:7" ht="16.5">
      <c r="F7513" s="18"/>
      <c r="G7513" s="34"/>
    </row>
    <row r="7514" spans="6:7" ht="16.5">
      <c r="F7514" s="18"/>
      <c r="G7514" s="34"/>
    </row>
    <row r="7515" spans="6:7" ht="16.5">
      <c r="F7515" s="18"/>
      <c r="G7515" s="34"/>
    </row>
    <row r="7516" spans="6:7" ht="16.5">
      <c r="F7516" s="18"/>
      <c r="G7516" s="34"/>
    </row>
    <row r="7517" spans="6:7" ht="16.5">
      <c r="F7517" s="18"/>
      <c r="G7517" s="34"/>
    </row>
    <row r="7518" spans="6:7" ht="16.5">
      <c r="F7518" s="18"/>
      <c r="G7518" s="34"/>
    </row>
    <row r="7519" spans="6:7" ht="16.5">
      <c r="F7519" s="18"/>
      <c r="G7519" s="34"/>
    </row>
    <row r="7520" spans="6:7" ht="16.5">
      <c r="F7520" s="18"/>
      <c r="G7520" s="34"/>
    </row>
    <row r="7521" spans="6:7" ht="16.5">
      <c r="F7521" s="18"/>
      <c r="G7521" s="34"/>
    </row>
    <row r="7522" spans="6:7" ht="16.5">
      <c r="F7522" s="18"/>
      <c r="G7522" s="34"/>
    </row>
    <row r="7523" spans="6:7" ht="16.5">
      <c r="F7523" s="18"/>
      <c r="G7523" s="34"/>
    </row>
    <row r="7524" spans="6:7" ht="16.5">
      <c r="F7524" s="18"/>
      <c r="G7524" s="34"/>
    </row>
    <row r="7525" spans="6:7" ht="16.5">
      <c r="F7525" s="18"/>
      <c r="G7525" s="34"/>
    </row>
    <row r="7526" spans="6:7" ht="16.5">
      <c r="F7526" s="18"/>
      <c r="G7526" s="34"/>
    </row>
    <row r="7527" spans="6:7" ht="16.5">
      <c r="F7527" s="18"/>
      <c r="G7527" s="34"/>
    </row>
    <row r="7528" spans="6:7" ht="16.5">
      <c r="F7528" s="18"/>
      <c r="G7528" s="34"/>
    </row>
    <row r="7529" spans="6:7" ht="16.5">
      <c r="F7529" s="18"/>
      <c r="G7529" s="34"/>
    </row>
    <row r="7530" spans="6:7" ht="16.5">
      <c r="F7530" s="18"/>
      <c r="G7530" s="34"/>
    </row>
    <row r="7531" spans="6:7" ht="16.5">
      <c r="F7531" s="18"/>
      <c r="G7531" s="34"/>
    </row>
    <row r="7532" spans="6:7" ht="16.5">
      <c r="F7532" s="18"/>
      <c r="G7532" s="34"/>
    </row>
    <row r="7533" spans="6:7" ht="16.5">
      <c r="F7533" s="18"/>
      <c r="G7533" s="34"/>
    </row>
    <row r="7534" spans="6:7" ht="16.5">
      <c r="F7534" s="18"/>
      <c r="G7534" s="34"/>
    </row>
    <row r="7535" spans="6:7" ht="16.5">
      <c r="F7535" s="18"/>
      <c r="G7535" s="34"/>
    </row>
    <row r="7536" spans="6:7" ht="16.5">
      <c r="F7536" s="18"/>
      <c r="G7536" s="34"/>
    </row>
    <row r="7537" spans="6:7" ht="16.5">
      <c r="F7537" s="18"/>
      <c r="G7537" s="34"/>
    </row>
    <row r="7538" spans="6:7" ht="16.5">
      <c r="F7538" s="18"/>
      <c r="G7538" s="34"/>
    </row>
    <row r="7539" spans="6:7" ht="16.5">
      <c r="F7539" s="18"/>
      <c r="G7539" s="34"/>
    </row>
    <row r="7540" spans="6:7" ht="16.5">
      <c r="F7540" s="18"/>
      <c r="G7540" s="34"/>
    </row>
    <row r="7541" spans="6:7" ht="16.5">
      <c r="F7541" s="18"/>
      <c r="G7541" s="34"/>
    </row>
    <row r="7542" spans="6:7" ht="16.5">
      <c r="F7542" s="18"/>
      <c r="G7542" s="34"/>
    </row>
    <row r="7543" spans="6:7" ht="16.5">
      <c r="F7543" s="18"/>
      <c r="G7543" s="34"/>
    </row>
    <row r="7544" spans="6:7" ht="16.5">
      <c r="F7544" s="18"/>
      <c r="G7544" s="34"/>
    </row>
    <row r="7545" spans="6:7" ht="16.5">
      <c r="F7545" s="18"/>
      <c r="G7545" s="34"/>
    </row>
    <row r="7546" spans="6:7" ht="16.5">
      <c r="F7546" s="18"/>
      <c r="G7546" s="34"/>
    </row>
    <row r="7547" spans="6:7" ht="16.5">
      <c r="F7547" s="18"/>
      <c r="G7547" s="34"/>
    </row>
    <row r="7548" spans="6:7" ht="16.5">
      <c r="F7548" s="18"/>
      <c r="G7548" s="34"/>
    </row>
    <row r="7549" spans="6:7" ht="16.5">
      <c r="F7549" s="18"/>
      <c r="G7549" s="34"/>
    </row>
    <row r="7550" spans="6:7" ht="16.5">
      <c r="F7550" s="18"/>
      <c r="G7550" s="34"/>
    </row>
    <row r="7551" spans="6:7" ht="16.5">
      <c r="F7551" s="18"/>
      <c r="G7551" s="34"/>
    </row>
    <row r="7552" spans="6:7" ht="16.5">
      <c r="F7552" s="18"/>
      <c r="G7552" s="34"/>
    </row>
    <row r="7553" spans="6:7" ht="16.5">
      <c r="F7553" s="18"/>
      <c r="G7553" s="34"/>
    </row>
    <row r="7554" spans="6:7" ht="16.5">
      <c r="F7554" s="18"/>
      <c r="G7554" s="34"/>
    </row>
    <row r="7555" spans="6:7" ht="16.5">
      <c r="F7555" s="18"/>
      <c r="G7555" s="34"/>
    </row>
    <row r="7556" spans="6:7" ht="16.5">
      <c r="F7556" s="18"/>
      <c r="G7556" s="34"/>
    </row>
    <row r="7557" spans="6:7" ht="16.5">
      <c r="F7557" s="18"/>
      <c r="G7557" s="34"/>
    </row>
    <row r="7558" spans="6:7" ht="16.5">
      <c r="F7558" s="18"/>
      <c r="G7558" s="34"/>
    </row>
    <row r="7559" spans="6:7" ht="16.5">
      <c r="F7559" s="18"/>
      <c r="G7559" s="34"/>
    </row>
    <row r="7560" spans="6:7" ht="16.5">
      <c r="F7560" s="18"/>
      <c r="G7560" s="34"/>
    </row>
    <row r="7561" spans="6:7" ht="16.5">
      <c r="F7561" s="18"/>
      <c r="G7561" s="34"/>
    </row>
    <row r="7562" spans="6:7" ht="16.5">
      <c r="F7562" s="18"/>
      <c r="G7562" s="34"/>
    </row>
    <row r="7563" spans="6:7" ht="16.5">
      <c r="F7563" s="18"/>
      <c r="G7563" s="34"/>
    </row>
    <row r="7564" spans="6:7" ht="16.5">
      <c r="F7564" s="18"/>
      <c r="G7564" s="34"/>
    </row>
    <row r="7565" spans="6:7" ht="16.5">
      <c r="F7565" s="18"/>
      <c r="G7565" s="34"/>
    </row>
    <row r="7566" spans="6:7" ht="16.5">
      <c r="F7566" s="18"/>
      <c r="G7566" s="34"/>
    </row>
    <row r="7567" spans="6:7" ht="16.5">
      <c r="F7567" s="18"/>
      <c r="G7567" s="34"/>
    </row>
    <row r="7568" spans="6:7" ht="16.5">
      <c r="F7568" s="18"/>
      <c r="G7568" s="34"/>
    </row>
    <row r="7569" spans="6:7" ht="16.5">
      <c r="F7569" s="18"/>
      <c r="G7569" s="34"/>
    </row>
    <row r="7570" spans="6:7" ht="16.5">
      <c r="F7570" s="18"/>
      <c r="G7570" s="34"/>
    </row>
    <row r="7571" spans="6:7" ht="16.5">
      <c r="F7571" s="18"/>
      <c r="G7571" s="34"/>
    </row>
    <row r="7572" spans="6:7" ht="16.5">
      <c r="F7572" s="18"/>
      <c r="G7572" s="34"/>
    </row>
    <row r="7573" spans="6:7" ht="16.5">
      <c r="F7573" s="18"/>
      <c r="G7573" s="34"/>
    </row>
    <row r="7574" spans="6:7" ht="16.5">
      <c r="F7574" s="18"/>
      <c r="G7574" s="34"/>
    </row>
    <row r="7575" spans="6:7" ht="16.5">
      <c r="F7575" s="18"/>
      <c r="G7575" s="34"/>
    </row>
    <row r="7576" spans="6:7" ht="16.5">
      <c r="F7576" s="18"/>
      <c r="G7576" s="34"/>
    </row>
    <row r="7577" spans="6:7" ht="16.5">
      <c r="F7577" s="18"/>
      <c r="G7577" s="34"/>
    </row>
    <row r="7578" spans="6:7" ht="16.5">
      <c r="F7578" s="18"/>
      <c r="G7578" s="34"/>
    </row>
    <row r="7579" spans="6:7" ht="16.5">
      <c r="F7579" s="18"/>
      <c r="G7579" s="34"/>
    </row>
    <row r="7580" spans="6:7" ht="16.5">
      <c r="F7580" s="18"/>
      <c r="G7580" s="34"/>
    </row>
    <row r="7581" spans="6:7" ht="16.5">
      <c r="F7581" s="18"/>
      <c r="G7581" s="34"/>
    </row>
    <row r="7582" spans="6:7" ht="16.5">
      <c r="F7582" s="18"/>
      <c r="G7582" s="34"/>
    </row>
    <row r="7583" spans="6:7" ht="16.5">
      <c r="F7583" s="18"/>
      <c r="G7583" s="34"/>
    </row>
    <row r="7584" spans="6:7" ht="16.5">
      <c r="F7584" s="18"/>
      <c r="G7584" s="34"/>
    </row>
    <row r="7585" spans="6:7" ht="16.5">
      <c r="F7585" s="18"/>
      <c r="G7585" s="34"/>
    </row>
    <row r="7586" spans="6:7" ht="16.5">
      <c r="F7586" s="18"/>
      <c r="G7586" s="34"/>
    </row>
    <row r="7587" spans="6:7" ht="16.5">
      <c r="F7587" s="18"/>
      <c r="G7587" s="34"/>
    </row>
    <row r="7588" spans="6:7" ht="16.5">
      <c r="F7588" s="18"/>
      <c r="G7588" s="34"/>
    </row>
    <row r="7589" spans="6:7" ht="16.5">
      <c r="F7589" s="18"/>
      <c r="G7589" s="34"/>
    </row>
    <row r="7590" spans="6:7" ht="16.5">
      <c r="F7590" s="18"/>
      <c r="G7590" s="34"/>
    </row>
    <row r="7591" spans="6:7" ht="16.5">
      <c r="F7591" s="18"/>
      <c r="G7591" s="34"/>
    </row>
    <row r="7592" spans="6:7" ht="16.5">
      <c r="F7592" s="18"/>
      <c r="G7592" s="34"/>
    </row>
    <row r="7593" spans="6:7" ht="16.5">
      <c r="F7593" s="18"/>
      <c r="G7593" s="34"/>
    </row>
    <row r="7594" spans="6:7" ht="16.5">
      <c r="F7594" s="18"/>
      <c r="G7594" s="34"/>
    </row>
    <row r="7595" spans="6:7" ht="16.5">
      <c r="F7595" s="18"/>
      <c r="G7595" s="34"/>
    </row>
    <row r="7596" spans="6:7" ht="16.5">
      <c r="F7596" s="18"/>
      <c r="G7596" s="34"/>
    </row>
    <row r="7597" spans="6:7" ht="16.5">
      <c r="F7597" s="18"/>
      <c r="G7597" s="34"/>
    </row>
    <row r="7598" spans="6:7" ht="16.5">
      <c r="F7598" s="18"/>
      <c r="G7598" s="34"/>
    </row>
    <row r="7599" spans="6:7" ht="16.5">
      <c r="F7599" s="18"/>
      <c r="G7599" s="34"/>
    </row>
    <row r="7600" spans="6:7" ht="16.5">
      <c r="F7600" s="18"/>
      <c r="G7600" s="34"/>
    </row>
    <row r="7601" spans="6:7" ht="16.5">
      <c r="F7601" s="18"/>
      <c r="G7601" s="34"/>
    </row>
    <row r="7602" spans="6:7" ht="16.5">
      <c r="F7602" s="18"/>
      <c r="G7602" s="34"/>
    </row>
    <row r="7603" spans="6:7" ht="16.5">
      <c r="F7603" s="18"/>
      <c r="G7603" s="34"/>
    </row>
    <row r="7604" spans="6:7" ht="16.5">
      <c r="F7604" s="18"/>
      <c r="G7604" s="34"/>
    </row>
    <row r="7605" spans="6:7" ht="16.5">
      <c r="F7605" s="18"/>
      <c r="G7605" s="34"/>
    </row>
    <row r="7606" spans="6:7" ht="16.5">
      <c r="F7606" s="18"/>
      <c r="G7606" s="34"/>
    </row>
    <row r="7607" spans="6:7" ht="16.5">
      <c r="F7607" s="18"/>
      <c r="G7607" s="34"/>
    </row>
    <row r="7608" spans="6:7" ht="16.5">
      <c r="F7608" s="18"/>
      <c r="G7608" s="34"/>
    </row>
    <row r="7609" spans="6:7" ht="16.5">
      <c r="F7609" s="18"/>
      <c r="G7609" s="34"/>
    </row>
    <row r="7610" spans="6:7" ht="16.5">
      <c r="F7610" s="18"/>
      <c r="G7610" s="34"/>
    </row>
    <row r="7611" spans="6:7" ht="16.5">
      <c r="F7611" s="18"/>
      <c r="G7611" s="34"/>
    </row>
    <row r="7612" spans="6:7" ht="16.5">
      <c r="F7612" s="18"/>
      <c r="G7612" s="34"/>
    </row>
    <row r="7613" spans="6:7" ht="16.5">
      <c r="F7613" s="18"/>
      <c r="G7613" s="34"/>
    </row>
    <row r="7614" spans="6:7" ht="16.5">
      <c r="F7614" s="18"/>
      <c r="G7614" s="34"/>
    </row>
    <row r="7615" spans="6:7" ht="16.5">
      <c r="F7615" s="18"/>
      <c r="G7615" s="34"/>
    </row>
    <row r="7616" spans="6:7" ht="16.5">
      <c r="F7616" s="18"/>
      <c r="G7616" s="34"/>
    </row>
    <row r="7617" spans="6:7" ht="16.5">
      <c r="F7617" s="18"/>
      <c r="G7617" s="34"/>
    </row>
    <row r="7618" spans="6:7" ht="16.5">
      <c r="F7618" s="18"/>
      <c r="G7618" s="34"/>
    </row>
    <row r="7619" spans="6:7" ht="16.5">
      <c r="F7619" s="18"/>
      <c r="G7619" s="34"/>
    </row>
    <row r="7620" spans="6:7" ht="16.5">
      <c r="F7620" s="18"/>
      <c r="G7620" s="34"/>
    </row>
    <row r="7621" spans="6:7" ht="16.5">
      <c r="F7621" s="18"/>
      <c r="G7621" s="34"/>
    </row>
    <row r="7622" spans="6:7" ht="16.5">
      <c r="F7622" s="18"/>
      <c r="G7622" s="34"/>
    </row>
    <row r="7623" spans="6:7" ht="16.5">
      <c r="F7623" s="18"/>
      <c r="G7623" s="34"/>
    </row>
    <row r="7624" spans="6:7" ht="16.5">
      <c r="F7624" s="18"/>
      <c r="G7624" s="34"/>
    </row>
    <row r="7625" spans="6:7" ht="16.5">
      <c r="F7625" s="18"/>
      <c r="G7625" s="34"/>
    </row>
    <row r="7626" spans="6:7" ht="16.5">
      <c r="F7626" s="18"/>
      <c r="G7626" s="34"/>
    </row>
    <row r="7627" spans="6:7" ht="16.5">
      <c r="F7627" s="18"/>
      <c r="G7627" s="34"/>
    </row>
    <row r="7628" spans="6:7" ht="16.5">
      <c r="F7628" s="18"/>
      <c r="G7628" s="34"/>
    </row>
    <row r="7629" spans="6:7" ht="16.5">
      <c r="F7629" s="18"/>
      <c r="G7629" s="34"/>
    </row>
    <row r="7630" spans="6:7" ht="16.5">
      <c r="F7630" s="18"/>
      <c r="G7630" s="34"/>
    </row>
    <row r="7631" spans="6:7" ht="16.5">
      <c r="F7631" s="18"/>
      <c r="G7631" s="34"/>
    </row>
    <row r="7632" spans="6:7" ht="16.5">
      <c r="F7632" s="18"/>
      <c r="G7632" s="34"/>
    </row>
    <row r="7633" spans="6:7" ht="16.5">
      <c r="F7633" s="18"/>
      <c r="G7633" s="34"/>
    </row>
    <row r="7634" spans="6:7" ht="16.5">
      <c r="F7634" s="18"/>
      <c r="G7634" s="34"/>
    </row>
    <row r="7635" spans="6:7" ht="16.5">
      <c r="F7635" s="18"/>
      <c r="G7635" s="34"/>
    </row>
    <row r="7636" spans="6:7" ht="16.5">
      <c r="F7636" s="18"/>
      <c r="G7636" s="34"/>
    </row>
    <row r="7637" spans="6:7" ht="16.5">
      <c r="F7637" s="18"/>
      <c r="G7637" s="34"/>
    </row>
    <row r="7638" spans="6:7" ht="16.5">
      <c r="F7638" s="18"/>
      <c r="G7638" s="34"/>
    </row>
    <row r="7639" spans="6:7" ht="16.5">
      <c r="F7639" s="18"/>
      <c r="G7639" s="34"/>
    </row>
    <row r="7640" spans="6:7" ht="16.5">
      <c r="F7640" s="18"/>
      <c r="G7640" s="34"/>
    </row>
    <row r="7641" spans="6:7" ht="16.5">
      <c r="F7641" s="18"/>
      <c r="G7641" s="34"/>
    </row>
    <row r="7642" spans="6:7" ht="16.5">
      <c r="F7642" s="18"/>
      <c r="G7642" s="34"/>
    </row>
    <row r="7643" spans="6:7" ht="16.5">
      <c r="F7643" s="18"/>
      <c r="G7643" s="34"/>
    </row>
    <row r="7644" spans="6:7" ht="16.5">
      <c r="F7644" s="18"/>
      <c r="G7644" s="34"/>
    </row>
    <row r="7645" spans="6:7" ht="16.5">
      <c r="F7645" s="18"/>
      <c r="G7645" s="34"/>
    </row>
    <row r="7646" spans="6:7" ht="16.5">
      <c r="F7646" s="18"/>
      <c r="G7646" s="34"/>
    </row>
    <row r="7647" spans="6:7" ht="16.5">
      <c r="F7647" s="18"/>
      <c r="G7647" s="34"/>
    </row>
    <row r="7648" spans="6:7" ht="16.5">
      <c r="F7648" s="18"/>
      <c r="G7648" s="34"/>
    </row>
    <row r="7649" spans="6:7" ht="16.5">
      <c r="F7649" s="18"/>
      <c r="G7649" s="34"/>
    </row>
    <row r="7650" spans="6:7" ht="16.5">
      <c r="F7650" s="18"/>
      <c r="G7650" s="34"/>
    </row>
    <row r="7651" spans="6:7" ht="16.5">
      <c r="F7651" s="18"/>
      <c r="G7651" s="34"/>
    </row>
    <row r="7652" spans="6:7" ht="16.5">
      <c r="F7652" s="18"/>
      <c r="G7652" s="34"/>
    </row>
    <row r="7653" spans="6:7" ht="16.5">
      <c r="F7653" s="18"/>
      <c r="G7653" s="34"/>
    </row>
    <row r="7654" spans="6:7" ht="16.5">
      <c r="F7654" s="18"/>
      <c r="G7654" s="34"/>
    </row>
    <row r="7655" spans="6:7" ht="16.5">
      <c r="F7655" s="18"/>
      <c r="G7655" s="34"/>
    </row>
    <row r="7656" spans="6:7" ht="16.5">
      <c r="F7656" s="18"/>
      <c r="G7656" s="34"/>
    </row>
    <row r="7657" spans="6:7" ht="16.5">
      <c r="F7657" s="18"/>
      <c r="G7657" s="34"/>
    </row>
    <row r="7658" spans="6:7" ht="16.5">
      <c r="F7658" s="18"/>
      <c r="G7658" s="34"/>
    </row>
    <row r="7659" spans="6:7" ht="16.5">
      <c r="F7659" s="18"/>
      <c r="G7659" s="34"/>
    </row>
    <row r="7660" spans="6:7" ht="16.5">
      <c r="F7660" s="18"/>
      <c r="G7660" s="34"/>
    </row>
    <row r="7661" spans="6:7" ht="16.5">
      <c r="F7661" s="18"/>
      <c r="G7661" s="34"/>
    </row>
    <row r="7662" spans="6:7" ht="16.5">
      <c r="F7662" s="18"/>
      <c r="G7662" s="34"/>
    </row>
    <row r="7663" spans="6:7" ht="16.5">
      <c r="F7663" s="18"/>
      <c r="G7663" s="34"/>
    </row>
    <row r="7664" spans="6:7" ht="16.5">
      <c r="F7664" s="18"/>
      <c r="G7664" s="34"/>
    </row>
    <row r="7665" spans="6:7" ht="16.5">
      <c r="F7665" s="18"/>
      <c r="G7665" s="34"/>
    </row>
    <row r="7666" spans="6:7" ht="16.5">
      <c r="F7666" s="18"/>
      <c r="G7666" s="34"/>
    </row>
    <row r="7667" spans="6:7" ht="16.5">
      <c r="F7667" s="18"/>
      <c r="G7667" s="34"/>
    </row>
    <row r="7668" spans="6:7" ht="16.5">
      <c r="F7668" s="18"/>
      <c r="G7668" s="34"/>
    </row>
    <row r="7669" spans="6:7" ht="16.5">
      <c r="F7669" s="18"/>
      <c r="G7669" s="34"/>
    </row>
    <row r="7670" spans="6:7" ht="16.5">
      <c r="F7670" s="18"/>
      <c r="G7670" s="34"/>
    </row>
    <row r="7671" spans="6:7" ht="16.5">
      <c r="F7671" s="18"/>
      <c r="G7671" s="34"/>
    </row>
    <row r="7672" spans="6:7" ht="16.5">
      <c r="F7672" s="18"/>
      <c r="G7672" s="34"/>
    </row>
    <row r="7673" spans="6:7" ht="16.5">
      <c r="F7673" s="18"/>
      <c r="G7673" s="34"/>
    </row>
    <row r="7674" spans="6:7" ht="16.5">
      <c r="F7674" s="18"/>
      <c r="G7674" s="34"/>
    </row>
    <row r="7675" spans="6:7" ht="16.5">
      <c r="F7675" s="18"/>
      <c r="G7675" s="34"/>
    </row>
    <row r="7676" spans="6:7" ht="16.5">
      <c r="F7676" s="18"/>
      <c r="G7676" s="34"/>
    </row>
    <row r="7677" spans="6:7" ht="16.5">
      <c r="F7677" s="18"/>
      <c r="G7677" s="34"/>
    </row>
    <row r="7678" spans="6:7" ht="16.5">
      <c r="F7678" s="18"/>
      <c r="G7678" s="34"/>
    </row>
    <row r="7679" spans="6:7" ht="16.5">
      <c r="F7679" s="18"/>
      <c r="G7679" s="34"/>
    </row>
    <row r="7680" spans="6:7" ht="16.5">
      <c r="F7680" s="18"/>
      <c r="G7680" s="34"/>
    </row>
    <row r="7681" spans="6:7" ht="16.5">
      <c r="F7681" s="18"/>
      <c r="G7681" s="34"/>
    </row>
    <row r="7682" spans="6:7" ht="16.5">
      <c r="F7682" s="18"/>
      <c r="G7682" s="34"/>
    </row>
    <row r="7683" spans="6:7" ht="16.5">
      <c r="F7683" s="18"/>
      <c r="G7683" s="34"/>
    </row>
    <row r="7684" spans="6:7" ht="16.5">
      <c r="F7684" s="18"/>
      <c r="G7684" s="34"/>
    </row>
    <row r="7685" spans="6:7" ht="16.5">
      <c r="F7685" s="18"/>
      <c r="G7685" s="34"/>
    </row>
    <row r="7686" spans="6:7" ht="16.5">
      <c r="F7686" s="18"/>
      <c r="G7686" s="34"/>
    </row>
    <row r="7687" spans="6:7" ht="16.5">
      <c r="F7687" s="18"/>
      <c r="G7687" s="34"/>
    </row>
    <row r="7688" spans="6:7" ht="16.5">
      <c r="F7688" s="18"/>
      <c r="G7688" s="34"/>
    </row>
    <row r="7689" spans="6:7" ht="16.5">
      <c r="F7689" s="18"/>
      <c r="G7689" s="34"/>
    </row>
    <row r="7690" spans="6:7" ht="16.5">
      <c r="F7690" s="18"/>
      <c r="G7690" s="34"/>
    </row>
    <row r="7691" spans="6:7" ht="16.5">
      <c r="F7691" s="18"/>
      <c r="G7691" s="34"/>
    </row>
    <row r="7692" spans="6:7" ht="16.5">
      <c r="F7692" s="18"/>
      <c r="G7692" s="34"/>
    </row>
    <row r="7693" spans="6:7" ht="16.5">
      <c r="F7693" s="18"/>
      <c r="G7693" s="34"/>
    </row>
    <row r="7694" spans="6:7" ht="16.5">
      <c r="F7694" s="18"/>
      <c r="G7694" s="34"/>
    </row>
    <row r="7695" spans="6:7" ht="16.5">
      <c r="F7695" s="18"/>
      <c r="G7695" s="34"/>
    </row>
    <row r="7696" spans="6:7" ht="16.5">
      <c r="F7696" s="18"/>
      <c r="G7696" s="34"/>
    </row>
    <row r="7697" spans="6:7" ht="16.5">
      <c r="F7697" s="18"/>
      <c r="G7697" s="34"/>
    </row>
    <row r="7698" spans="6:7" ht="16.5">
      <c r="F7698" s="18"/>
      <c r="G7698" s="34"/>
    </row>
    <row r="7699" spans="6:7" ht="16.5">
      <c r="F7699" s="18"/>
      <c r="G7699" s="34"/>
    </row>
    <row r="7700" spans="6:7" ht="16.5">
      <c r="F7700" s="18"/>
      <c r="G7700" s="34"/>
    </row>
    <row r="7701" spans="6:7" ht="16.5">
      <c r="F7701" s="18"/>
      <c r="G7701" s="34"/>
    </row>
    <row r="7702" spans="6:7" ht="16.5">
      <c r="F7702" s="18"/>
      <c r="G7702" s="34"/>
    </row>
    <row r="7703" spans="6:7" ht="16.5">
      <c r="F7703" s="18"/>
      <c r="G7703" s="34"/>
    </row>
    <row r="7704" spans="6:7" ht="16.5">
      <c r="F7704" s="18"/>
      <c r="G7704" s="34"/>
    </row>
    <row r="7705" spans="6:7" ht="16.5">
      <c r="F7705" s="18"/>
      <c r="G7705" s="34"/>
    </row>
    <row r="7706" spans="6:7" ht="16.5">
      <c r="F7706" s="18"/>
      <c r="G7706" s="34"/>
    </row>
    <row r="7707" spans="6:7" ht="16.5">
      <c r="F7707" s="18"/>
      <c r="G7707" s="34"/>
    </row>
    <row r="7708" spans="6:7" ht="16.5">
      <c r="F7708" s="18"/>
      <c r="G7708" s="34"/>
    </row>
    <row r="7709" spans="6:7" ht="16.5">
      <c r="F7709" s="18"/>
      <c r="G7709" s="34"/>
    </row>
    <row r="7710" spans="6:7" ht="16.5">
      <c r="F7710" s="18"/>
      <c r="G7710" s="34"/>
    </row>
    <row r="7711" spans="6:7" ht="16.5">
      <c r="F7711" s="18"/>
      <c r="G7711" s="34"/>
    </row>
    <row r="7712" spans="6:7" ht="16.5">
      <c r="F7712" s="18"/>
      <c r="G7712" s="34"/>
    </row>
    <row r="7713" spans="6:7" ht="16.5">
      <c r="F7713" s="18"/>
      <c r="G7713" s="34"/>
    </row>
    <row r="7714" spans="6:7" ht="16.5">
      <c r="F7714" s="18"/>
      <c r="G7714" s="34"/>
    </row>
    <row r="7715" spans="6:7" ht="16.5">
      <c r="F7715" s="18"/>
      <c r="G7715" s="34"/>
    </row>
    <row r="7716" spans="6:7" ht="16.5">
      <c r="F7716" s="18"/>
      <c r="G7716" s="34"/>
    </row>
    <row r="7717" spans="6:7" ht="16.5">
      <c r="F7717" s="18"/>
      <c r="G7717" s="34"/>
    </row>
    <row r="7718" spans="6:7" ht="16.5">
      <c r="F7718" s="18"/>
      <c r="G7718" s="34"/>
    </row>
    <row r="7719" spans="6:7" ht="16.5">
      <c r="F7719" s="18"/>
      <c r="G7719" s="34"/>
    </row>
    <row r="7720" spans="6:7" ht="16.5">
      <c r="F7720" s="18"/>
      <c r="G7720" s="34"/>
    </row>
    <row r="7721" spans="6:7" ht="16.5">
      <c r="F7721" s="18"/>
      <c r="G7721" s="34"/>
    </row>
    <row r="7722" spans="6:7" ht="16.5">
      <c r="F7722" s="18"/>
      <c r="G7722" s="34"/>
    </row>
    <row r="7723" spans="6:7" ht="16.5">
      <c r="F7723" s="18"/>
      <c r="G7723" s="34"/>
    </row>
    <row r="7724" spans="6:7" ht="16.5">
      <c r="F7724" s="18"/>
      <c r="G7724" s="34"/>
    </row>
    <row r="7725" spans="6:7" ht="16.5">
      <c r="F7725" s="18"/>
      <c r="G7725" s="34"/>
    </row>
    <row r="7726" spans="6:7" ht="16.5">
      <c r="F7726" s="18"/>
      <c r="G7726" s="34"/>
    </row>
    <row r="7727" spans="6:7" ht="16.5">
      <c r="F7727" s="18"/>
      <c r="G7727" s="34"/>
    </row>
    <row r="7728" spans="6:7" ht="16.5">
      <c r="F7728" s="18"/>
      <c r="G7728" s="34"/>
    </row>
    <row r="7729" spans="6:7" ht="16.5">
      <c r="F7729" s="18"/>
      <c r="G7729" s="34"/>
    </row>
    <row r="7730" spans="6:7" ht="16.5">
      <c r="F7730" s="18"/>
      <c r="G7730" s="34"/>
    </row>
    <row r="7731" spans="6:7" ht="16.5">
      <c r="F7731" s="18"/>
      <c r="G7731" s="34"/>
    </row>
    <row r="7732" spans="6:7" ht="16.5">
      <c r="F7732" s="18"/>
      <c r="G7732" s="34"/>
    </row>
    <row r="7733" spans="6:7" ht="16.5">
      <c r="F7733" s="18"/>
      <c r="G7733" s="34"/>
    </row>
    <row r="7734" spans="6:7" ht="16.5">
      <c r="F7734" s="18"/>
      <c r="G7734" s="34"/>
    </row>
    <row r="7735" spans="6:7" ht="16.5">
      <c r="F7735" s="18"/>
      <c r="G7735" s="34"/>
    </row>
    <row r="7736" spans="6:7" ht="16.5">
      <c r="F7736" s="18"/>
      <c r="G7736" s="34"/>
    </row>
    <row r="7737" spans="6:7" ht="16.5">
      <c r="F7737" s="18"/>
      <c r="G7737" s="34"/>
    </row>
    <row r="7738" spans="6:7" ht="16.5">
      <c r="F7738" s="18"/>
      <c r="G7738" s="34"/>
    </row>
    <row r="7739" spans="6:7" ht="16.5">
      <c r="F7739" s="18"/>
      <c r="G7739" s="34"/>
    </row>
    <row r="7740" spans="6:7" ht="16.5">
      <c r="F7740" s="18"/>
      <c r="G7740" s="34"/>
    </row>
    <row r="7741" spans="6:7" ht="16.5">
      <c r="F7741" s="18"/>
      <c r="G7741" s="34"/>
    </row>
    <row r="7742" spans="6:7" ht="16.5">
      <c r="F7742" s="18"/>
      <c r="G7742" s="34"/>
    </row>
    <row r="7743" spans="6:7" ht="16.5">
      <c r="F7743" s="18"/>
      <c r="G7743" s="34"/>
    </row>
    <row r="7744" spans="6:7" ht="16.5">
      <c r="F7744" s="18"/>
      <c r="G7744" s="34"/>
    </row>
    <row r="7745" spans="6:7" ht="16.5">
      <c r="F7745" s="18"/>
      <c r="G7745" s="34"/>
    </row>
    <row r="7746" spans="6:7" ht="16.5">
      <c r="F7746" s="18"/>
      <c r="G7746" s="34"/>
    </row>
    <row r="7747" spans="6:7" ht="16.5">
      <c r="F7747" s="18"/>
      <c r="G7747" s="34"/>
    </row>
    <row r="7748" spans="6:7" ht="16.5">
      <c r="F7748" s="18"/>
      <c r="G7748" s="34"/>
    </row>
    <row r="7749" spans="6:7" ht="16.5">
      <c r="F7749" s="18"/>
      <c r="G7749" s="34"/>
    </row>
    <row r="7750" spans="6:7" ht="16.5">
      <c r="F7750" s="18"/>
      <c r="G7750" s="34"/>
    </row>
    <row r="7751" spans="6:7" ht="16.5">
      <c r="F7751" s="18"/>
      <c r="G7751" s="34"/>
    </row>
    <row r="7752" spans="6:7" ht="16.5">
      <c r="F7752" s="18"/>
      <c r="G7752" s="34"/>
    </row>
    <row r="7753" spans="6:7" ht="16.5">
      <c r="F7753" s="18"/>
      <c r="G7753" s="34"/>
    </row>
    <row r="7754" spans="6:7" ht="16.5">
      <c r="F7754" s="18"/>
      <c r="G7754" s="34"/>
    </row>
    <row r="7755" spans="6:7" ht="16.5">
      <c r="F7755" s="18"/>
      <c r="G7755" s="34"/>
    </row>
    <row r="7756" spans="6:7" ht="16.5">
      <c r="F7756" s="18"/>
      <c r="G7756" s="34"/>
    </row>
    <row r="7757" spans="6:7" ht="16.5">
      <c r="F7757" s="18"/>
      <c r="G7757" s="34"/>
    </row>
    <row r="7758" spans="6:7" ht="16.5">
      <c r="F7758" s="18"/>
      <c r="G7758" s="34"/>
    </row>
    <row r="7759" spans="6:7" ht="16.5">
      <c r="F7759" s="18"/>
      <c r="G7759" s="34"/>
    </row>
    <row r="7760" spans="6:7" ht="16.5">
      <c r="F7760" s="18"/>
      <c r="G7760" s="34"/>
    </row>
    <row r="7761" spans="6:7" ht="16.5">
      <c r="F7761" s="18"/>
      <c r="G7761" s="34"/>
    </row>
    <row r="7762" spans="6:7" ht="16.5">
      <c r="F7762" s="18"/>
      <c r="G7762" s="34"/>
    </row>
    <row r="7763" spans="6:7" ht="16.5">
      <c r="F7763" s="18"/>
      <c r="G7763" s="34"/>
    </row>
    <row r="7764" spans="6:7" ht="16.5">
      <c r="F7764" s="18"/>
      <c r="G7764" s="34"/>
    </row>
    <row r="7765" spans="6:7" ht="16.5">
      <c r="F7765" s="18"/>
      <c r="G7765" s="34"/>
    </row>
    <row r="7766" spans="6:7" ht="16.5">
      <c r="F7766" s="18"/>
      <c r="G7766" s="34"/>
    </row>
    <row r="7767" spans="6:7" ht="16.5">
      <c r="F7767" s="18"/>
      <c r="G7767" s="34"/>
    </row>
    <row r="7768" spans="6:7" ht="16.5">
      <c r="F7768" s="18"/>
      <c r="G7768" s="34"/>
    </row>
    <row r="7769" spans="6:7" ht="16.5">
      <c r="F7769" s="18"/>
      <c r="G7769" s="34"/>
    </row>
    <row r="7770" spans="6:7" ht="16.5">
      <c r="F7770" s="18"/>
      <c r="G7770" s="34"/>
    </row>
    <row r="7771" spans="6:7" ht="16.5">
      <c r="F7771" s="18"/>
      <c r="G7771" s="34"/>
    </row>
    <row r="7772" spans="6:7" ht="16.5">
      <c r="F7772" s="18"/>
      <c r="G7772" s="34"/>
    </row>
    <row r="7773" spans="6:7" ht="16.5">
      <c r="F7773" s="18"/>
      <c r="G7773" s="34"/>
    </row>
    <row r="7774" spans="6:7" ht="16.5">
      <c r="F7774" s="18"/>
      <c r="G7774" s="34"/>
    </row>
    <row r="7775" spans="6:7" ht="16.5">
      <c r="F7775" s="18"/>
      <c r="G7775" s="34"/>
    </row>
    <row r="7776" spans="6:7" ht="16.5">
      <c r="F7776" s="18"/>
      <c r="G7776" s="34"/>
    </row>
    <row r="7777" spans="6:7" ht="16.5">
      <c r="F7777" s="18"/>
      <c r="G7777" s="34"/>
    </row>
    <row r="7778" spans="6:7" ht="16.5">
      <c r="F7778" s="18"/>
      <c r="G7778" s="34"/>
    </row>
    <row r="7779" spans="6:7" ht="16.5">
      <c r="F7779" s="18"/>
      <c r="G7779" s="34"/>
    </row>
    <row r="7780" spans="6:7" ht="16.5">
      <c r="F7780" s="18"/>
      <c r="G7780" s="34"/>
    </row>
    <row r="7781" spans="6:7" ht="16.5">
      <c r="F7781" s="18"/>
      <c r="G7781" s="34"/>
    </row>
    <row r="7782" spans="6:7" ht="16.5">
      <c r="F7782" s="18"/>
      <c r="G7782" s="34"/>
    </row>
    <row r="7783" spans="6:7" ht="16.5">
      <c r="F7783" s="18"/>
      <c r="G7783" s="34"/>
    </row>
    <row r="7784" spans="6:7" ht="16.5">
      <c r="F7784" s="18"/>
      <c r="G7784" s="34"/>
    </row>
    <row r="7785" spans="6:7" ht="16.5">
      <c r="F7785" s="18"/>
      <c r="G7785" s="34"/>
    </row>
    <row r="7786" spans="6:7" ht="16.5">
      <c r="F7786" s="18"/>
      <c r="G7786" s="34"/>
    </row>
    <row r="7787" spans="6:7" ht="16.5">
      <c r="F7787" s="18"/>
      <c r="G7787" s="34"/>
    </row>
    <row r="7788" spans="6:7" ht="16.5">
      <c r="F7788" s="18"/>
      <c r="G7788" s="34"/>
    </row>
    <row r="7789" spans="6:7" ht="16.5">
      <c r="F7789" s="18"/>
      <c r="G7789" s="34"/>
    </row>
    <row r="7790" spans="6:7" ht="16.5">
      <c r="F7790" s="18"/>
      <c r="G7790" s="34"/>
    </row>
    <row r="7791" spans="6:7" ht="16.5">
      <c r="F7791" s="18"/>
      <c r="G7791" s="34"/>
    </row>
    <row r="7792" spans="6:7" ht="16.5">
      <c r="F7792" s="18"/>
      <c r="G7792" s="34"/>
    </row>
    <row r="7793" spans="6:7" ht="16.5">
      <c r="F7793" s="18"/>
      <c r="G7793" s="34"/>
    </row>
    <row r="7794" spans="6:7" ht="16.5">
      <c r="F7794" s="18"/>
      <c r="G7794" s="34"/>
    </row>
    <row r="7795" spans="6:7" ht="16.5">
      <c r="F7795" s="18"/>
      <c r="G7795" s="34"/>
    </row>
    <row r="7796" spans="6:7" ht="16.5">
      <c r="F7796" s="18"/>
      <c r="G7796" s="34"/>
    </row>
    <row r="7797" spans="6:7" ht="16.5">
      <c r="F7797" s="18"/>
      <c r="G7797" s="34"/>
    </row>
    <row r="7798" spans="6:7" ht="16.5">
      <c r="F7798" s="18"/>
      <c r="G7798" s="34"/>
    </row>
    <row r="7799" spans="6:7" ht="16.5">
      <c r="F7799" s="18"/>
      <c r="G7799" s="34"/>
    </row>
    <row r="7800" spans="6:7" ht="16.5">
      <c r="F7800" s="18"/>
      <c r="G7800" s="34"/>
    </row>
    <row r="7801" spans="6:7" ht="16.5">
      <c r="F7801" s="18"/>
      <c r="G7801" s="34"/>
    </row>
    <row r="7802" spans="6:7" ht="16.5">
      <c r="F7802" s="18"/>
      <c r="G7802" s="34"/>
    </row>
    <row r="7803" spans="6:7" ht="16.5">
      <c r="F7803" s="18"/>
      <c r="G7803" s="34"/>
    </row>
    <row r="7804" spans="6:7" ht="16.5">
      <c r="F7804" s="18"/>
      <c r="G7804" s="34"/>
    </row>
    <row r="7805" spans="6:7" ht="16.5">
      <c r="F7805" s="18"/>
      <c r="G7805" s="34"/>
    </row>
    <row r="7806" spans="6:7" ht="16.5">
      <c r="F7806" s="18"/>
      <c r="G7806" s="34"/>
    </row>
    <row r="7807" spans="6:7" ht="16.5">
      <c r="F7807" s="18"/>
      <c r="G7807" s="34"/>
    </row>
    <row r="7808" spans="6:7" ht="16.5">
      <c r="F7808" s="18"/>
      <c r="G7808" s="34"/>
    </row>
    <row r="7809" spans="6:7" ht="16.5">
      <c r="F7809" s="18"/>
      <c r="G7809" s="34"/>
    </row>
    <row r="7810" spans="6:7" ht="16.5">
      <c r="F7810" s="18"/>
      <c r="G7810" s="34"/>
    </row>
    <row r="7811" spans="6:7" ht="16.5">
      <c r="F7811" s="18"/>
      <c r="G7811" s="34"/>
    </row>
    <row r="7812" spans="6:7" ht="16.5">
      <c r="F7812" s="18"/>
      <c r="G7812" s="34"/>
    </row>
    <row r="7813" spans="6:7" ht="16.5">
      <c r="F7813" s="18"/>
      <c r="G7813" s="34"/>
    </row>
    <row r="7814" spans="6:7" ht="16.5">
      <c r="F7814" s="18"/>
      <c r="G7814" s="34"/>
    </row>
    <row r="7815" spans="6:7" ht="16.5">
      <c r="F7815" s="18"/>
      <c r="G7815" s="34"/>
    </row>
    <row r="7816" spans="6:7" ht="16.5">
      <c r="F7816" s="18"/>
      <c r="G7816" s="34"/>
    </row>
    <row r="7817" spans="6:7" ht="16.5">
      <c r="F7817" s="18"/>
      <c r="G7817" s="34"/>
    </row>
    <row r="7818" spans="6:7" ht="16.5">
      <c r="F7818" s="18"/>
      <c r="G7818" s="34"/>
    </row>
    <row r="7819" spans="6:7" ht="16.5">
      <c r="F7819" s="18"/>
      <c r="G7819" s="34"/>
    </row>
    <row r="7820" spans="6:7" ht="16.5">
      <c r="F7820" s="18"/>
      <c r="G7820" s="34"/>
    </row>
    <row r="7821" spans="6:7" ht="16.5">
      <c r="F7821" s="18"/>
      <c r="G7821" s="34"/>
    </row>
    <row r="7822" spans="6:7" ht="16.5">
      <c r="F7822" s="18"/>
      <c r="G7822" s="34"/>
    </row>
    <row r="7823" spans="6:7" ht="16.5">
      <c r="F7823" s="18"/>
      <c r="G7823" s="34"/>
    </row>
    <row r="7824" spans="6:7" ht="16.5">
      <c r="F7824" s="18"/>
      <c r="G7824" s="34"/>
    </row>
    <row r="7825" spans="6:7" ht="16.5">
      <c r="F7825" s="18"/>
      <c r="G7825" s="34"/>
    </row>
    <row r="7826" spans="6:7" ht="16.5">
      <c r="F7826" s="18"/>
      <c r="G7826" s="34"/>
    </row>
    <row r="7827" spans="6:7" ht="16.5">
      <c r="F7827" s="18"/>
      <c r="G7827" s="34"/>
    </row>
    <row r="7828" spans="6:7" ht="16.5">
      <c r="F7828" s="18"/>
      <c r="G7828" s="34"/>
    </row>
    <row r="7829" spans="6:7" ht="16.5">
      <c r="F7829" s="18"/>
      <c r="G7829" s="34"/>
    </row>
    <row r="7830" spans="6:7" ht="16.5">
      <c r="F7830" s="18"/>
      <c r="G7830" s="34"/>
    </row>
    <row r="7831" spans="6:7" ht="16.5">
      <c r="F7831" s="18"/>
      <c r="G7831" s="34"/>
    </row>
    <row r="7832" spans="6:7" ht="16.5">
      <c r="F7832" s="18"/>
      <c r="G7832" s="34"/>
    </row>
    <row r="7833" spans="6:7" ht="16.5">
      <c r="F7833" s="18"/>
      <c r="G7833" s="34"/>
    </row>
    <row r="7834" spans="6:7" ht="16.5">
      <c r="F7834" s="18"/>
      <c r="G7834" s="34"/>
    </row>
    <row r="7835" spans="6:7" ht="16.5">
      <c r="F7835" s="18"/>
      <c r="G7835" s="34"/>
    </row>
    <row r="7836" spans="6:7" ht="16.5">
      <c r="F7836" s="18"/>
      <c r="G7836" s="34"/>
    </row>
    <row r="7837" spans="6:7" ht="16.5">
      <c r="F7837" s="18"/>
      <c r="G7837" s="34"/>
    </row>
    <row r="7838" spans="6:7" ht="16.5">
      <c r="F7838" s="18"/>
      <c r="G7838" s="34"/>
    </row>
    <row r="7839" spans="6:7" ht="16.5">
      <c r="F7839" s="18"/>
      <c r="G7839" s="34"/>
    </row>
    <row r="7840" spans="6:7" ht="16.5">
      <c r="F7840" s="18"/>
      <c r="G7840" s="34"/>
    </row>
    <row r="7841" spans="6:7" ht="16.5">
      <c r="F7841" s="18"/>
      <c r="G7841" s="34"/>
    </row>
    <row r="7842" spans="6:7" ht="16.5">
      <c r="F7842" s="18"/>
      <c r="G7842" s="34"/>
    </row>
    <row r="7843" spans="6:7" ht="16.5">
      <c r="F7843" s="18"/>
      <c r="G7843" s="34"/>
    </row>
    <row r="7844" spans="6:7" ht="16.5">
      <c r="F7844" s="18"/>
      <c r="G7844" s="34"/>
    </row>
    <row r="7845" spans="6:7" ht="16.5">
      <c r="F7845" s="18"/>
      <c r="G7845" s="34"/>
    </row>
    <row r="7846" spans="6:7" ht="16.5">
      <c r="F7846" s="18"/>
      <c r="G7846" s="34"/>
    </row>
    <row r="7847" spans="6:7" ht="16.5">
      <c r="F7847" s="18"/>
      <c r="G7847" s="34"/>
    </row>
    <row r="7848" spans="6:7" ht="16.5">
      <c r="F7848" s="18"/>
      <c r="G7848" s="34"/>
    </row>
    <row r="7849" spans="6:7" ht="16.5">
      <c r="F7849" s="18"/>
      <c r="G7849" s="34"/>
    </row>
    <row r="7850" spans="6:7" ht="16.5">
      <c r="F7850" s="18"/>
      <c r="G7850" s="34"/>
    </row>
    <row r="7851" spans="6:7" ht="16.5">
      <c r="F7851" s="18"/>
      <c r="G7851" s="34"/>
    </row>
    <row r="7852" spans="6:7" ht="16.5">
      <c r="F7852" s="18"/>
      <c r="G7852" s="34"/>
    </row>
    <row r="7853" spans="6:7" ht="16.5">
      <c r="F7853" s="18"/>
      <c r="G7853" s="34"/>
    </row>
    <row r="7854" spans="6:7" ht="16.5">
      <c r="F7854" s="18"/>
      <c r="G7854" s="34"/>
    </row>
    <row r="7855" spans="6:7" ht="16.5">
      <c r="F7855" s="18"/>
      <c r="G7855" s="34"/>
    </row>
    <row r="7856" spans="6:7" ht="16.5">
      <c r="F7856" s="18"/>
      <c r="G7856" s="34"/>
    </row>
    <row r="7857" spans="6:7" ht="16.5">
      <c r="F7857" s="18"/>
      <c r="G7857" s="34"/>
    </row>
    <row r="7858" spans="6:7" ht="16.5">
      <c r="F7858" s="18"/>
      <c r="G7858" s="34"/>
    </row>
    <row r="7859" spans="6:7" ht="16.5">
      <c r="F7859" s="18"/>
      <c r="G7859" s="34"/>
    </row>
    <row r="7860" spans="6:7" ht="16.5">
      <c r="F7860" s="18"/>
      <c r="G7860" s="34"/>
    </row>
    <row r="7861" spans="6:7" ht="16.5">
      <c r="F7861" s="18"/>
      <c r="G7861" s="34"/>
    </row>
    <row r="7862" spans="6:7" ht="16.5">
      <c r="F7862" s="18"/>
      <c r="G7862" s="34"/>
    </row>
    <row r="7863" spans="6:7" ht="16.5">
      <c r="F7863" s="18"/>
      <c r="G7863" s="34"/>
    </row>
    <row r="7864" spans="6:7" ht="16.5">
      <c r="F7864" s="18"/>
      <c r="G7864" s="34"/>
    </row>
    <row r="7865" spans="6:7" ht="16.5">
      <c r="F7865" s="18"/>
      <c r="G7865" s="34"/>
    </row>
    <row r="7866" spans="6:7" ht="16.5">
      <c r="F7866" s="18"/>
      <c r="G7866" s="34"/>
    </row>
    <row r="7867" spans="6:7" ht="16.5">
      <c r="F7867" s="18"/>
      <c r="G7867" s="34"/>
    </row>
    <row r="7868" spans="6:7" ht="16.5">
      <c r="F7868" s="18"/>
      <c r="G7868" s="34"/>
    </row>
    <row r="7869" spans="6:7" ht="16.5">
      <c r="F7869" s="18"/>
      <c r="G7869" s="34"/>
    </row>
    <row r="7870" spans="6:7" ht="16.5">
      <c r="F7870" s="18"/>
      <c r="G7870" s="34"/>
    </row>
    <row r="7871" spans="6:7" ht="16.5">
      <c r="F7871" s="18"/>
      <c r="G7871" s="34"/>
    </row>
    <row r="7872" spans="6:7" ht="16.5">
      <c r="F7872" s="18"/>
      <c r="G7872" s="34"/>
    </row>
    <row r="7873" spans="6:7" ht="16.5">
      <c r="F7873" s="18"/>
      <c r="G7873" s="34"/>
    </row>
    <row r="7874" spans="6:7" ht="16.5">
      <c r="F7874" s="18"/>
      <c r="G7874" s="34"/>
    </row>
    <row r="7875" spans="6:7" ht="16.5">
      <c r="F7875" s="18"/>
      <c r="G7875" s="34"/>
    </row>
    <row r="7876" spans="6:7" ht="16.5">
      <c r="F7876" s="18"/>
      <c r="G7876" s="34"/>
    </row>
    <row r="7877" spans="6:7" ht="16.5">
      <c r="F7877" s="18"/>
      <c r="G7877" s="34"/>
    </row>
    <row r="7878" spans="6:7" ht="16.5">
      <c r="F7878" s="18"/>
      <c r="G7878" s="34"/>
    </row>
    <row r="7879" spans="6:7" ht="16.5">
      <c r="F7879" s="18"/>
      <c r="G7879" s="34"/>
    </row>
    <row r="7880" spans="6:7" ht="16.5">
      <c r="F7880" s="18"/>
      <c r="G7880" s="34"/>
    </row>
    <row r="7881" spans="6:7" ht="16.5">
      <c r="F7881" s="18"/>
      <c r="G7881" s="34"/>
    </row>
    <row r="7882" spans="6:7" ht="16.5">
      <c r="F7882" s="18"/>
      <c r="G7882" s="34"/>
    </row>
    <row r="7883" spans="6:7" ht="16.5">
      <c r="F7883" s="18"/>
      <c r="G7883" s="34"/>
    </row>
    <row r="7884" spans="6:7" ht="16.5">
      <c r="F7884" s="18"/>
      <c r="G7884" s="34"/>
    </row>
    <row r="7885" spans="6:7" ht="16.5">
      <c r="F7885" s="18"/>
      <c r="G7885" s="34"/>
    </row>
    <row r="7886" spans="6:7" ht="16.5">
      <c r="F7886" s="18"/>
      <c r="G7886" s="34"/>
    </row>
    <row r="7887" spans="6:7" ht="16.5">
      <c r="F7887" s="18"/>
      <c r="G7887" s="34"/>
    </row>
    <row r="7888" spans="6:7" ht="16.5">
      <c r="F7888" s="18"/>
      <c r="G7888" s="34"/>
    </row>
    <row r="7889" spans="6:7" ht="16.5">
      <c r="F7889" s="18"/>
      <c r="G7889" s="34"/>
    </row>
    <row r="7890" spans="6:7" ht="16.5">
      <c r="F7890" s="18"/>
      <c r="G7890" s="34"/>
    </row>
    <row r="7891" spans="6:7" ht="16.5">
      <c r="F7891" s="18"/>
      <c r="G7891" s="34"/>
    </row>
    <row r="7892" spans="6:7" ht="16.5">
      <c r="F7892" s="18"/>
      <c r="G7892" s="34"/>
    </row>
    <row r="7893" spans="6:7" ht="16.5">
      <c r="F7893" s="18"/>
      <c r="G7893" s="34"/>
    </row>
    <row r="7894" spans="6:7" ht="16.5">
      <c r="F7894" s="18"/>
      <c r="G7894" s="34"/>
    </row>
    <row r="7895" spans="6:7" ht="16.5">
      <c r="F7895" s="18"/>
      <c r="G7895" s="34"/>
    </row>
    <row r="7896" spans="6:7" ht="16.5">
      <c r="F7896" s="18"/>
      <c r="G7896" s="34"/>
    </row>
    <row r="7897" spans="6:7" ht="16.5">
      <c r="F7897" s="18"/>
      <c r="G7897" s="34"/>
    </row>
    <row r="7898" spans="6:7" ht="16.5">
      <c r="F7898" s="18"/>
      <c r="G7898" s="34"/>
    </row>
    <row r="7899" spans="6:7" ht="16.5">
      <c r="F7899" s="18"/>
      <c r="G7899" s="34"/>
    </row>
    <row r="7900" spans="6:7" ht="16.5">
      <c r="F7900" s="18"/>
      <c r="G7900" s="34"/>
    </row>
    <row r="7901" spans="6:7" ht="16.5">
      <c r="F7901" s="18"/>
      <c r="G7901" s="34"/>
    </row>
    <row r="7902" spans="6:7" ht="16.5">
      <c r="F7902" s="18"/>
      <c r="G7902" s="34"/>
    </row>
    <row r="7903" spans="6:7" ht="16.5">
      <c r="F7903" s="18"/>
      <c r="G7903" s="34"/>
    </row>
    <row r="7904" spans="6:7" ht="16.5">
      <c r="F7904" s="18"/>
      <c r="G7904" s="34"/>
    </row>
    <row r="7905" spans="6:7" ht="16.5">
      <c r="F7905" s="18"/>
      <c r="G7905" s="34"/>
    </row>
    <row r="7906" spans="6:7" ht="16.5">
      <c r="F7906" s="18"/>
      <c r="G7906" s="34"/>
    </row>
    <row r="7907" spans="6:7" ht="16.5">
      <c r="F7907" s="18"/>
      <c r="G7907" s="34"/>
    </row>
    <row r="7908" spans="6:7" ht="16.5">
      <c r="F7908" s="18"/>
      <c r="G7908" s="34"/>
    </row>
    <row r="7909" spans="6:7" ht="16.5">
      <c r="F7909" s="18"/>
      <c r="G7909" s="34"/>
    </row>
    <row r="7910" spans="6:7" ht="16.5">
      <c r="F7910" s="18"/>
      <c r="G7910" s="34"/>
    </row>
    <row r="7911" spans="6:7" ht="16.5">
      <c r="F7911" s="18"/>
      <c r="G7911" s="34"/>
    </row>
    <row r="7912" spans="6:7" ht="16.5">
      <c r="F7912" s="18"/>
      <c r="G7912" s="34"/>
    </row>
    <row r="7913" spans="6:7" ht="16.5">
      <c r="F7913" s="18"/>
      <c r="G7913" s="34"/>
    </row>
    <row r="7914" spans="6:7" ht="16.5">
      <c r="F7914" s="18"/>
      <c r="G7914" s="34"/>
    </row>
    <row r="7915" spans="6:7" ht="16.5">
      <c r="F7915" s="18"/>
      <c r="G7915" s="34"/>
    </row>
    <row r="7916" spans="6:7" ht="16.5">
      <c r="F7916" s="18"/>
      <c r="G7916" s="34"/>
    </row>
    <row r="7917" spans="6:7" ht="16.5">
      <c r="F7917" s="18"/>
      <c r="G7917" s="34"/>
    </row>
    <row r="7918" spans="6:7" ht="16.5">
      <c r="F7918" s="18"/>
      <c r="G7918" s="34"/>
    </row>
    <row r="7919" spans="6:7" ht="16.5">
      <c r="F7919" s="18"/>
      <c r="G7919" s="34"/>
    </row>
    <row r="7920" spans="6:7" ht="16.5">
      <c r="F7920" s="18"/>
      <c r="G7920" s="34"/>
    </row>
    <row r="7921" spans="6:7" ht="16.5">
      <c r="F7921" s="18"/>
      <c r="G7921" s="34"/>
    </row>
    <row r="7922" spans="6:7" ht="16.5">
      <c r="F7922" s="18"/>
      <c r="G7922" s="34"/>
    </row>
    <row r="7923" spans="6:7" ht="16.5">
      <c r="F7923" s="18"/>
      <c r="G7923" s="34"/>
    </row>
    <row r="7924" spans="6:7" ht="16.5">
      <c r="F7924" s="18"/>
      <c r="G7924" s="34"/>
    </row>
    <row r="7925" spans="6:7" ht="16.5">
      <c r="F7925" s="18"/>
      <c r="G7925" s="34"/>
    </row>
    <row r="7926" spans="6:7" ht="16.5">
      <c r="F7926" s="18"/>
      <c r="G7926" s="34"/>
    </row>
    <row r="7927" spans="6:7" ht="16.5">
      <c r="F7927" s="18"/>
      <c r="G7927" s="34"/>
    </row>
    <row r="7928" spans="6:7" ht="16.5">
      <c r="F7928" s="18"/>
      <c r="G7928" s="34"/>
    </row>
    <row r="7929" spans="6:7" ht="16.5">
      <c r="F7929" s="18"/>
      <c r="G7929" s="34"/>
    </row>
    <row r="7930" spans="6:7" ht="16.5">
      <c r="F7930" s="18"/>
      <c r="G7930" s="34"/>
    </row>
    <row r="7931" spans="6:7" ht="16.5">
      <c r="F7931" s="18"/>
      <c r="G7931" s="34"/>
    </row>
    <row r="7932" spans="6:7" ht="16.5">
      <c r="F7932" s="18"/>
      <c r="G7932" s="34"/>
    </row>
    <row r="7933" spans="6:7" ht="16.5">
      <c r="F7933" s="18"/>
      <c r="G7933" s="34"/>
    </row>
    <row r="7934" spans="6:7" ht="16.5">
      <c r="F7934" s="18"/>
      <c r="G7934" s="34"/>
    </row>
    <row r="7935" spans="6:7" ht="16.5">
      <c r="F7935" s="18"/>
      <c r="G7935" s="34"/>
    </row>
    <row r="7936" spans="6:7" ht="16.5">
      <c r="F7936" s="18"/>
      <c r="G7936" s="34"/>
    </row>
    <row r="7937" spans="6:7" ht="16.5">
      <c r="F7937" s="18"/>
      <c r="G7937" s="34"/>
    </row>
    <row r="7938" spans="6:7" ht="16.5">
      <c r="F7938" s="18"/>
      <c r="G7938" s="34"/>
    </row>
    <row r="7939" spans="6:7" ht="16.5">
      <c r="F7939" s="18"/>
      <c r="G7939" s="34"/>
    </row>
    <row r="7940" spans="6:7" ht="16.5">
      <c r="F7940" s="18"/>
      <c r="G7940" s="34"/>
    </row>
    <row r="7941" spans="6:7" ht="16.5">
      <c r="F7941" s="18"/>
      <c r="G7941" s="34"/>
    </row>
    <row r="7942" spans="6:7" ht="16.5">
      <c r="F7942" s="18"/>
      <c r="G7942" s="34"/>
    </row>
    <row r="7943" spans="6:7" ht="16.5">
      <c r="F7943" s="18"/>
      <c r="G7943" s="34"/>
    </row>
    <row r="7944" spans="6:7" ht="16.5">
      <c r="F7944" s="18"/>
      <c r="G7944" s="34"/>
    </row>
    <row r="7945" spans="6:7" ht="16.5">
      <c r="F7945" s="18"/>
      <c r="G7945" s="34"/>
    </row>
    <row r="7946" spans="6:7" ht="16.5">
      <c r="F7946" s="18"/>
      <c r="G7946" s="34"/>
    </row>
    <row r="7947" spans="6:7" ht="16.5">
      <c r="F7947" s="18"/>
      <c r="G7947" s="34"/>
    </row>
    <row r="7948" spans="6:7" ht="16.5">
      <c r="F7948" s="18"/>
      <c r="G7948" s="34"/>
    </row>
    <row r="7949" spans="6:7" ht="16.5">
      <c r="F7949" s="18"/>
      <c r="G7949" s="34"/>
    </row>
    <row r="7950" spans="6:7" ht="16.5">
      <c r="F7950" s="18"/>
      <c r="G7950" s="34"/>
    </row>
    <row r="7951" spans="6:7" ht="16.5">
      <c r="F7951" s="18"/>
      <c r="G7951" s="34"/>
    </row>
    <row r="7952" spans="6:7" ht="16.5">
      <c r="F7952" s="18"/>
      <c r="G7952" s="34"/>
    </row>
    <row r="7953" spans="6:7" ht="16.5">
      <c r="F7953" s="18"/>
      <c r="G7953" s="34"/>
    </row>
    <row r="7954" spans="6:7" ht="16.5">
      <c r="F7954" s="18"/>
      <c r="G7954" s="34"/>
    </row>
    <row r="7955" spans="6:7" ht="16.5">
      <c r="F7955" s="18"/>
      <c r="G7955" s="34"/>
    </row>
    <row r="7956" spans="6:7" ht="16.5">
      <c r="F7956" s="18"/>
      <c r="G7956" s="34"/>
    </row>
    <row r="7957" spans="6:7" ht="16.5">
      <c r="F7957" s="18"/>
      <c r="G7957" s="34"/>
    </row>
    <row r="7958" spans="6:7" ht="16.5">
      <c r="F7958" s="18"/>
      <c r="G7958" s="34"/>
    </row>
    <row r="7959" spans="6:7" ht="16.5">
      <c r="F7959" s="18"/>
      <c r="G7959" s="34"/>
    </row>
    <row r="7960" spans="6:7" ht="16.5">
      <c r="F7960" s="18"/>
      <c r="G7960" s="34"/>
    </row>
    <row r="7961" spans="6:7" ht="16.5">
      <c r="F7961" s="18"/>
      <c r="G7961" s="34"/>
    </row>
    <row r="7962" spans="6:7" ht="16.5">
      <c r="F7962" s="18"/>
      <c r="G7962" s="34"/>
    </row>
    <row r="7963" spans="6:7" ht="16.5">
      <c r="F7963" s="18"/>
      <c r="G7963" s="34"/>
    </row>
    <row r="7964" spans="6:7" ht="16.5">
      <c r="F7964" s="18"/>
      <c r="G7964" s="34"/>
    </row>
    <row r="7965" spans="6:7" ht="16.5">
      <c r="F7965" s="18"/>
      <c r="G7965" s="34"/>
    </row>
    <row r="7966" spans="6:7" ht="16.5">
      <c r="F7966" s="18"/>
      <c r="G7966" s="34"/>
    </row>
    <row r="7967" spans="6:7" ht="16.5">
      <c r="F7967" s="18"/>
      <c r="G7967" s="34"/>
    </row>
    <row r="7968" spans="6:7" ht="16.5">
      <c r="F7968" s="18"/>
      <c r="G7968" s="34"/>
    </row>
    <row r="7969" spans="6:7" ht="16.5">
      <c r="F7969" s="18"/>
      <c r="G7969" s="34"/>
    </row>
    <row r="7970" spans="6:7" ht="16.5">
      <c r="F7970" s="18"/>
      <c r="G7970" s="34"/>
    </row>
    <row r="7971" spans="6:7" ht="16.5">
      <c r="F7971" s="18"/>
      <c r="G7971" s="34"/>
    </row>
    <row r="7972" spans="6:7" ht="16.5">
      <c r="F7972" s="18"/>
      <c r="G7972" s="34"/>
    </row>
    <row r="7973" spans="6:7" ht="16.5">
      <c r="F7973" s="18"/>
      <c r="G7973" s="34"/>
    </row>
    <row r="7974" spans="6:7" ht="16.5">
      <c r="F7974" s="18"/>
      <c r="G7974" s="34"/>
    </row>
    <row r="7975" spans="6:7" ht="16.5">
      <c r="F7975" s="18"/>
      <c r="G7975" s="34"/>
    </row>
    <row r="7976" spans="6:7" ht="16.5">
      <c r="F7976" s="18"/>
      <c r="G7976" s="34"/>
    </row>
    <row r="7977" spans="6:7" ht="16.5">
      <c r="F7977" s="18"/>
      <c r="G7977" s="34"/>
    </row>
    <row r="7978" spans="6:7" ht="16.5">
      <c r="F7978" s="18"/>
      <c r="G7978" s="34"/>
    </row>
    <row r="7979" spans="6:7" ht="16.5">
      <c r="F7979" s="18"/>
      <c r="G7979" s="34"/>
    </row>
    <row r="7980" spans="6:7" ht="16.5">
      <c r="F7980" s="18"/>
      <c r="G7980" s="34"/>
    </row>
    <row r="7981" spans="6:7" ht="16.5">
      <c r="F7981" s="18"/>
      <c r="G7981" s="34"/>
    </row>
    <row r="7982" spans="6:7" ht="16.5">
      <c r="F7982" s="18"/>
      <c r="G7982" s="34"/>
    </row>
    <row r="7983" spans="6:7" ht="16.5">
      <c r="F7983" s="18"/>
      <c r="G7983" s="34"/>
    </row>
    <row r="7984" spans="6:7" ht="16.5">
      <c r="F7984" s="18"/>
      <c r="G7984" s="34"/>
    </row>
    <row r="7985" spans="6:7" ht="16.5">
      <c r="F7985" s="18"/>
      <c r="G7985" s="34"/>
    </row>
    <row r="7986" spans="6:7" ht="16.5">
      <c r="F7986" s="18"/>
      <c r="G7986" s="34"/>
    </row>
    <row r="7987" spans="6:7" ht="16.5">
      <c r="F7987" s="18"/>
      <c r="G7987" s="34"/>
    </row>
    <row r="7988" spans="6:7" ht="16.5">
      <c r="F7988" s="18"/>
      <c r="G7988" s="34"/>
    </row>
    <row r="7989" spans="6:7" ht="16.5">
      <c r="F7989" s="18"/>
      <c r="G7989" s="34"/>
    </row>
    <row r="7990" spans="6:7" ht="16.5">
      <c r="F7990" s="18"/>
      <c r="G7990" s="34"/>
    </row>
    <row r="7991" spans="6:7" ht="16.5">
      <c r="F7991" s="18"/>
      <c r="G7991" s="34"/>
    </row>
    <row r="7992" spans="6:7" ht="16.5">
      <c r="F7992" s="18"/>
      <c r="G7992" s="34"/>
    </row>
    <row r="7993" spans="6:7" ht="16.5">
      <c r="F7993" s="18"/>
      <c r="G7993" s="34"/>
    </row>
    <row r="7994" spans="6:7" ht="16.5">
      <c r="F7994" s="18"/>
      <c r="G7994" s="34"/>
    </row>
    <row r="7995" spans="6:7" ht="16.5">
      <c r="F7995" s="18"/>
      <c r="G7995" s="34"/>
    </row>
    <row r="7996" spans="6:7" ht="16.5">
      <c r="F7996" s="28"/>
      <c r="G7996" s="3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502"/>
  <sheetViews>
    <sheetView workbookViewId="0">
      <selection activeCell="B1" sqref="B1:G1"/>
    </sheetView>
  </sheetViews>
  <sheetFormatPr defaultRowHeight="12"/>
  <cols>
    <col min="1" max="1" width="11" bestFit="1" customWidth="1"/>
    <col min="7" max="7" width="12.140625" bestFit="1" customWidth="1"/>
  </cols>
  <sheetData>
    <row r="1" spans="1:7">
      <c r="A1" t="s">
        <v>33</v>
      </c>
      <c r="B1" t="s">
        <v>34</v>
      </c>
      <c r="C1" t="s">
        <v>36</v>
      </c>
      <c r="D1" t="s">
        <v>38</v>
      </c>
      <c r="E1" t="s">
        <v>40</v>
      </c>
      <c r="F1" t="s">
        <v>42</v>
      </c>
      <c r="G1" t="s">
        <v>44</v>
      </c>
    </row>
    <row r="2" spans="1:7">
      <c r="A2" s="2">
        <v>45412</v>
      </c>
      <c r="B2">
        <v>110.2152</v>
      </c>
      <c r="C2">
        <v>38758.378900000003</v>
      </c>
      <c r="D2">
        <v>113.68040000000001</v>
      </c>
      <c r="E2">
        <v>96.510199999999998</v>
      </c>
      <c r="F2">
        <v>110176.74219999999</v>
      </c>
      <c r="G2" s="4">
        <v>114574.6406</v>
      </c>
    </row>
    <row r="3" spans="1:7">
      <c r="A3" s="2">
        <v>45411</v>
      </c>
      <c r="B3">
        <v>111.90649999999999</v>
      </c>
      <c r="C3">
        <v>38620.902300000002</v>
      </c>
      <c r="D3">
        <v>114.30840000000001</v>
      </c>
      <c r="E3">
        <v>96.964100000000002</v>
      </c>
      <c r="F3">
        <v>110119.10159999999</v>
      </c>
      <c r="G3" s="4">
        <v>114068.875</v>
      </c>
    </row>
    <row r="4" spans="1:7">
      <c r="A4" s="2">
        <v>45408</v>
      </c>
      <c r="B4">
        <v>111.4188</v>
      </c>
      <c r="C4">
        <v>38249.949200000003</v>
      </c>
      <c r="D4">
        <v>113.8319</v>
      </c>
      <c r="E4">
        <v>96.573499999999996</v>
      </c>
      <c r="F4">
        <v>110067.7656</v>
      </c>
      <c r="G4" s="4">
        <v>114042.80469999999</v>
      </c>
    </row>
    <row r="5" spans="1:7">
      <c r="A5" s="2">
        <v>45407</v>
      </c>
      <c r="B5">
        <v>110.3916</v>
      </c>
      <c r="C5">
        <v>37816.300799999997</v>
      </c>
      <c r="D5">
        <v>113.39879999999999</v>
      </c>
      <c r="E5">
        <v>96.309600000000003</v>
      </c>
      <c r="F5">
        <v>110093.96090000001</v>
      </c>
      <c r="G5" s="4">
        <v>113975.02340000001</v>
      </c>
    </row>
    <row r="6" spans="1:7">
      <c r="A6" s="2">
        <v>45406</v>
      </c>
      <c r="B6">
        <v>110.73399999999999</v>
      </c>
      <c r="C6">
        <v>38479.835899999998</v>
      </c>
      <c r="D6">
        <v>113.7345</v>
      </c>
      <c r="E6">
        <v>96.679100000000005</v>
      </c>
      <c r="F6">
        <v>110141.10159999999</v>
      </c>
      <c r="G6" s="4">
        <v>114480.78909999999</v>
      </c>
    </row>
    <row r="7" spans="1:7">
      <c r="A7" s="2">
        <v>45405</v>
      </c>
      <c r="B7">
        <v>110.7962</v>
      </c>
      <c r="C7">
        <v>37784.953099999999</v>
      </c>
      <c r="D7">
        <v>114.1784</v>
      </c>
      <c r="E7">
        <v>96.974599999999995</v>
      </c>
      <c r="F7">
        <v>110146.3438</v>
      </c>
      <c r="G7" s="4">
        <v>114819.7031</v>
      </c>
    </row>
    <row r="8" spans="1:7">
      <c r="A8" s="2">
        <v>45404</v>
      </c>
      <c r="B8">
        <v>109.5719</v>
      </c>
      <c r="C8">
        <v>37826.75</v>
      </c>
      <c r="D8">
        <v>113.98350000000001</v>
      </c>
      <c r="E8">
        <v>96.847999999999999</v>
      </c>
      <c r="F8">
        <v>110099.19530000001</v>
      </c>
      <c r="G8" s="4">
        <v>114470.3594</v>
      </c>
    </row>
    <row r="9" spans="1:7">
      <c r="A9" s="2">
        <v>45401</v>
      </c>
      <c r="B9">
        <v>108.47199999999999</v>
      </c>
      <c r="C9">
        <v>37325.179700000001</v>
      </c>
      <c r="D9">
        <v>113.702</v>
      </c>
      <c r="E9">
        <v>96.837400000000002</v>
      </c>
      <c r="F9">
        <v>110151.5781</v>
      </c>
      <c r="G9" s="4">
        <v>114960.4844</v>
      </c>
    </row>
    <row r="10" spans="1:7">
      <c r="A10" s="2">
        <v>45400</v>
      </c>
      <c r="B10">
        <v>109.1464</v>
      </c>
      <c r="C10">
        <v>38040.960899999998</v>
      </c>
      <c r="D10">
        <v>113.5829</v>
      </c>
      <c r="E10">
        <v>96.710800000000006</v>
      </c>
      <c r="F10">
        <v>110230.14840000001</v>
      </c>
      <c r="G10" s="4">
        <v>115346.3281</v>
      </c>
    </row>
    <row r="11" spans="1:7">
      <c r="A11" s="2">
        <v>45399</v>
      </c>
      <c r="B11">
        <v>109.3021</v>
      </c>
      <c r="C11">
        <v>37387.875</v>
      </c>
      <c r="D11">
        <v>113.8103</v>
      </c>
      <c r="E11">
        <v>97.048500000000004</v>
      </c>
      <c r="F11">
        <v>110088.7188</v>
      </c>
      <c r="G11" s="4">
        <v>114470.3594</v>
      </c>
    </row>
    <row r="12" spans="1:7">
      <c r="A12" s="2">
        <v>45398</v>
      </c>
      <c r="B12">
        <v>109.7068</v>
      </c>
      <c r="C12">
        <v>37800.625</v>
      </c>
      <c r="D12">
        <v>113.1931</v>
      </c>
      <c r="E12">
        <v>96.436300000000003</v>
      </c>
      <c r="F12">
        <v>110078.24219999999</v>
      </c>
      <c r="G12" s="4">
        <v>114663.2812</v>
      </c>
    </row>
    <row r="13" spans="1:7">
      <c r="A13" s="2">
        <v>45397</v>
      </c>
      <c r="B13">
        <v>110.2878</v>
      </c>
      <c r="C13">
        <v>38694.046900000001</v>
      </c>
      <c r="D13">
        <v>113.57210000000001</v>
      </c>
      <c r="E13">
        <v>96.816299999999998</v>
      </c>
      <c r="F13">
        <v>110135.86719999999</v>
      </c>
      <c r="G13" s="4">
        <v>115085.625</v>
      </c>
    </row>
    <row r="14" spans="1:7">
      <c r="A14" s="2">
        <v>45394</v>
      </c>
      <c r="B14">
        <v>111.3669</v>
      </c>
      <c r="C14">
        <v>38866.460899999998</v>
      </c>
      <c r="D14">
        <v>114.8389</v>
      </c>
      <c r="E14">
        <v>97.439099999999996</v>
      </c>
      <c r="F14">
        <v>110162.05469999999</v>
      </c>
      <c r="G14" s="4">
        <v>115346.3281</v>
      </c>
    </row>
    <row r="15" spans="1:7">
      <c r="A15" s="2">
        <v>45393</v>
      </c>
      <c r="B15">
        <v>113.1101</v>
      </c>
      <c r="C15">
        <v>39247.863299999997</v>
      </c>
      <c r="D15">
        <v>114.57899999999999</v>
      </c>
      <c r="E15">
        <v>97.037999999999997</v>
      </c>
      <c r="F15">
        <v>110015.3906</v>
      </c>
      <c r="G15" s="4">
        <v>114777.99219999999</v>
      </c>
    </row>
    <row r="16" spans="1:7">
      <c r="A16" s="2">
        <v>45392</v>
      </c>
      <c r="B16">
        <v>112.4461</v>
      </c>
      <c r="C16">
        <v>39263.539100000002</v>
      </c>
      <c r="D16">
        <v>114.8173</v>
      </c>
      <c r="E16">
        <v>97.175200000000004</v>
      </c>
      <c r="F16">
        <v>110130.625</v>
      </c>
      <c r="G16" s="4">
        <v>115586.17969999999</v>
      </c>
    </row>
    <row r="17" spans="1:22">
      <c r="A17" s="2">
        <v>45391</v>
      </c>
      <c r="B17">
        <v>113.7431</v>
      </c>
      <c r="C17">
        <v>39263.539100000002</v>
      </c>
      <c r="D17">
        <v>116.4739</v>
      </c>
      <c r="E17">
        <v>98.484099999999998</v>
      </c>
      <c r="F17">
        <v>110130.625</v>
      </c>
      <c r="G17" s="4">
        <v>115586.17969999999</v>
      </c>
    </row>
    <row r="18" spans="1:22">
      <c r="A18" s="2">
        <v>45390</v>
      </c>
      <c r="B18">
        <v>113.5771</v>
      </c>
      <c r="C18">
        <v>39509.097699999998</v>
      </c>
      <c r="D18">
        <v>115.8784</v>
      </c>
      <c r="E18">
        <v>98.093500000000006</v>
      </c>
      <c r="F18">
        <v>110125.3906</v>
      </c>
      <c r="G18" s="4">
        <v>115554.8906</v>
      </c>
    </row>
    <row r="19" spans="1:22">
      <c r="A19" s="2">
        <v>45387</v>
      </c>
      <c r="B19">
        <v>113.33839999999999</v>
      </c>
      <c r="C19">
        <v>39341.910199999998</v>
      </c>
      <c r="D19">
        <v>115.8892</v>
      </c>
      <c r="E19">
        <v>98.315200000000004</v>
      </c>
      <c r="F19">
        <v>110177.7656</v>
      </c>
      <c r="G19" s="4">
        <v>116159.72659999999</v>
      </c>
    </row>
    <row r="20" spans="1:22">
      <c r="A20" s="2">
        <v>45386</v>
      </c>
      <c r="B20">
        <v>112.4564</v>
      </c>
      <c r="C20">
        <v>39749.433599999997</v>
      </c>
      <c r="D20">
        <v>116.3981</v>
      </c>
      <c r="E20">
        <v>98.969700000000003</v>
      </c>
      <c r="F20">
        <v>110156.8125</v>
      </c>
      <c r="G20" s="4">
        <v>115831.24219999999</v>
      </c>
    </row>
    <row r="21" spans="1:22">
      <c r="A21" s="2">
        <v>45385</v>
      </c>
      <c r="B21">
        <v>113.59780000000001</v>
      </c>
      <c r="C21">
        <v>39190.394500000002</v>
      </c>
      <c r="D21">
        <v>116.26819999999999</v>
      </c>
      <c r="E21">
        <v>98.631900000000002</v>
      </c>
      <c r="F21">
        <v>110099.19530000001</v>
      </c>
      <c r="G21" s="4">
        <v>115815.5938</v>
      </c>
    </row>
    <row r="22" spans="1:22">
      <c r="A22" s="2">
        <v>45384</v>
      </c>
      <c r="B22">
        <v>113.328</v>
      </c>
      <c r="C22">
        <v>39791.234400000001</v>
      </c>
      <c r="D22">
        <v>116.19240000000001</v>
      </c>
      <c r="E22">
        <v>98.515799999999999</v>
      </c>
      <c r="F22">
        <v>110073.00780000001</v>
      </c>
      <c r="G22" s="4">
        <v>115992.875</v>
      </c>
    </row>
    <row r="23" spans="1:22">
      <c r="A23" s="2">
        <v>45383</v>
      </c>
      <c r="B23">
        <v>114.0025</v>
      </c>
      <c r="C23">
        <v>39681.515599999999</v>
      </c>
      <c r="D23">
        <v>116.3656</v>
      </c>
      <c r="E23">
        <v>98.726900000000001</v>
      </c>
      <c r="F23">
        <v>110151.5781</v>
      </c>
      <c r="G23" s="4">
        <v>116524.7188</v>
      </c>
    </row>
    <row r="24" spans="1:22">
      <c r="A24" s="2">
        <v>45380</v>
      </c>
      <c r="B24">
        <v>114.2723</v>
      </c>
      <c r="C24">
        <v>39655.390599999999</v>
      </c>
      <c r="D24">
        <v>117.4866</v>
      </c>
      <c r="E24">
        <v>99.625799999999998</v>
      </c>
      <c r="F24">
        <v>110057.28909999999</v>
      </c>
      <c r="G24" s="4">
        <v>116191.0156</v>
      </c>
    </row>
    <row r="25" spans="1:22">
      <c r="A25" s="2"/>
    </row>
    <row r="26" spans="1:22">
      <c r="T26" s="48"/>
      <c r="U26" s="48"/>
      <c r="V26" s="48"/>
    </row>
    <row r="27" spans="1:22">
      <c r="T27" s="48"/>
      <c r="U27" s="48"/>
      <c r="V27" s="48"/>
    </row>
    <row r="28" spans="1:22">
      <c r="T28" s="48"/>
      <c r="U28" s="48"/>
      <c r="V28" s="48"/>
    </row>
    <row r="30" spans="1:22">
      <c r="A30" s="48"/>
      <c r="B30" s="48"/>
      <c r="C30" s="48"/>
      <c r="D30" s="48"/>
      <c r="E30" s="48"/>
      <c r="F30" s="48"/>
      <c r="G30" s="48"/>
    </row>
    <row r="31" spans="1:22">
      <c r="A31" s="48"/>
    </row>
    <row r="32" spans="1:22">
      <c r="A32" s="48"/>
    </row>
    <row r="33" spans="1:7">
      <c r="A33" s="48"/>
    </row>
    <row r="34" spans="1:7">
      <c r="A34" s="48"/>
    </row>
    <row r="35" spans="1:7">
      <c r="A35" s="48"/>
    </row>
    <row r="36" spans="1:7">
      <c r="B36" s="48"/>
      <c r="C36" s="48"/>
      <c r="D36" s="48"/>
      <c r="E36" s="48"/>
      <c r="G36" s="2"/>
    </row>
    <row r="37" spans="1:7">
      <c r="G37" s="2"/>
    </row>
    <row r="38" spans="1:7">
      <c r="G38" s="2"/>
    </row>
    <row r="39" spans="1:7">
      <c r="G39" s="2"/>
    </row>
    <row r="40" spans="1:7">
      <c r="G40" s="2"/>
    </row>
    <row r="41" spans="1:7">
      <c r="G41" s="2"/>
    </row>
    <row r="42" spans="1:7">
      <c r="G42" s="2"/>
    </row>
    <row r="43" spans="1:7">
      <c r="A43" s="2"/>
      <c r="G43" s="2"/>
    </row>
    <row r="44" spans="1:7">
      <c r="A44" s="2"/>
      <c r="G44" s="2"/>
    </row>
    <row r="45" spans="1:7">
      <c r="A45" s="2"/>
      <c r="G45" s="2"/>
    </row>
    <row r="46" spans="1:7">
      <c r="A46" s="2"/>
      <c r="G46" s="2"/>
    </row>
    <row r="47" spans="1:7">
      <c r="A47" s="2"/>
      <c r="G47" s="2"/>
    </row>
    <row r="48" spans="1:7">
      <c r="A48" s="2"/>
      <c r="G48" s="2"/>
    </row>
    <row r="49" spans="1:7">
      <c r="A49" s="2"/>
      <c r="G49" s="2"/>
    </row>
    <row r="50" spans="1:7">
      <c r="A50" s="2"/>
      <c r="G50" s="2"/>
    </row>
    <row r="51" spans="1:7">
      <c r="A51" s="2"/>
      <c r="G51" s="2"/>
    </row>
    <row r="52" spans="1:7">
      <c r="A52" s="2"/>
      <c r="G52" s="2"/>
    </row>
    <row r="53" spans="1:7">
      <c r="A53" s="2"/>
      <c r="G53" s="2"/>
    </row>
    <row r="54" spans="1:7">
      <c r="A54" s="2"/>
      <c r="G54" s="2"/>
    </row>
    <row r="55" spans="1:7">
      <c r="A55" s="2"/>
      <c r="G55" s="2"/>
    </row>
    <row r="56" spans="1:7">
      <c r="A56" s="2"/>
      <c r="G56" s="2"/>
    </row>
    <row r="57" spans="1:7">
      <c r="A57" s="2"/>
      <c r="G57" s="2"/>
    </row>
    <row r="58" spans="1:7">
      <c r="A58" s="2"/>
      <c r="G58" s="2"/>
    </row>
    <row r="59" spans="1:7">
      <c r="A59" s="2"/>
      <c r="G59" s="2"/>
    </row>
    <row r="60" spans="1:7">
      <c r="A60" s="2"/>
      <c r="G60" s="2"/>
    </row>
    <row r="61" spans="1:7">
      <c r="A61" s="2"/>
      <c r="G61" s="2"/>
    </row>
    <row r="62" spans="1:7">
      <c r="A62" s="2"/>
      <c r="G62" s="2"/>
    </row>
    <row r="63" spans="1:7">
      <c r="A63" s="2"/>
      <c r="G63" s="2"/>
    </row>
    <row r="64" spans="1:7">
      <c r="A64" s="2"/>
      <c r="G64" s="2"/>
    </row>
    <row r="65" spans="1:7">
      <c r="A65" s="2"/>
      <c r="G65" s="2"/>
    </row>
    <row r="66" spans="1:7">
      <c r="A66" s="2"/>
      <c r="G66" s="2"/>
    </row>
    <row r="67" spans="1:7">
      <c r="A67" s="2"/>
      <c r="G67" s="2"/>
    </row>
    <row r="68" spans="1:7">
      <c r="A68" s="2"/>
      <c r="G68" s="2"/>
    </row>
    <row r="69" spans="1:7">
      <c r="A69" s="2"/>
      <c r="G69" s="2"/>
    </row>
    <row r="70" spans="1:7">
      <c r="A70" s="2"/>
      <c r="G70" s="2"/>
    </row>
    <row r="71" spans="1:7">
      <c r="A71" s="2"/>
      <c r="G71" s="2"/>
    </row>
    <row r="72" spans="1:7">
      <c r="A72" s="2"/>
      <c r="G72" s="2"/>
    </row>
    <row r="73" spans="1:7">
      <c r="A73" s="2"/>
      <c r="G73" s="2"/>
    </row>
    <row r="74" spans="1:7">
      <c r="A74" s="2"/>
      <c r="G74" s="2"/>
    </row>
    <row r="75" spans="1:7">
      <c r="A75" s="2"/>
      <c r="G75" s="2"/>
    </row>
    <row r="76" spans="1:7">
      <c r="A76" s="2"/>
      <c r="G76" s="2"/>
    </row>
    <row r="77" spans="1:7">
      <c r="A77" s="2"/>
      <c r="G77" s="2"/>
    </row>
    <row r="78" spans="1:7">
      <c r="A78" s="2"/>
      <c r="G78" s="2"/>
    </row>
    <row r="79" spans="1:7">
      <c r="A79" s="2"/>
      <c r="G79" s="2"/>
    </row>
    <row r="80" spans="1:7">
      <c r="A80" s="2"/>
      <c r="G80" s="2"/>
    </row>
    <row r="81" spans="1:7">
      <c r="A81" s="2"/>
      <c r="G81" s="2"/>
    </row>
    <row r="82" spans="1:7">
      <c r="A82" s="2"/>
      <c r="G82" s="2"/>
    </row>
    <row r="83" spans="1:7">
      <c r="A83" s="2"/>
      <c r="G83" s="2"/>
    </row>
    <row r="84" spans="1:7">
      <c r="A84" s="2"/>
      <c r="G84" s="2"/>
    </row>
    <row r="85" spans="1:7">
      <c r="A85" s="2"/>
      <c r="G85" s="2"/>
    </row>
    <row r="86" spans="1:7">
      <c r="A86" s="2"/>
      <c r="G86" s="2"/>
    </row>
    <row r="87" spans="1:7">
      <c r="A87" s="2"/>
      <c r="G87" s="2"/>
    </row>
    <row r="88" spans="1:7">
      <c r="A88" s="2"/>
      <c r="G88" s="2"/>
    </row>
    <row r="89" spans="1:7">
      <c r="A89" s="2"/>
      <c r="G89" s="2"/>
    </row>
    <row r="90" spans="1:7">
      <c r="A90" s="2"/>
      <c r="G90" s="2"/>
    </row>
    <row r="91" spans="1:7">
      <c r="A91" s="2"/>
      <c r="G91" s="2"/>
    </row>
    <row r="92" spans="1:7">
      <c r="A92" s="2"/>
      <c r="G92" s="2"/>
    </row>
    <row r="93" spans="1:7">
      <c r="A93" s="2"/>
      <c r="G93" s="2"/>
    </row>
    <row r="94" spans="1:7">
      <c r="A94" s="2"/>
      <c r="G94" s="2"/>
    </row>
    <row r="95" spans="1:7">
      <c r="A95" s="2"/>
      <c r="G95" s="2"/>
    </row>
    <row r="96" spans="1:7">
      <c r="A96" s="2"/>
      <c r="G96" s="2"/>
    </row>
    <row r="97" spans="1:7">
      <c r="A97" s="2"/>
      <c r="G97" s="2"/>
    </row>
    <row r="98" spans="1:7">
      <c r="A98" s="2"/>
      <c r="G98" s="2"/>
    </row>
    <row r="99" spans="1:7">
      <c r="A99" s="2"/>
      <c r="G99" s="2"/>
    </row>
    <row r="100" spans="1:7">
      <c r="A100" s="2"/>
      <c r="G100" s="2"/>
    </row>
    <row r="101" spans="1:7">
      <c r="A101" s="2"/>
      <c r="G101" s="2"/>
    </row>
    <row r="102" spans="1:7">
      <c r="A102" s="2"/>
      <c r="G102" s="2"/>
    </row>
    <row r="103" spans="1:7">
      <c r="A103" s="2"/>
      <c r="G103" s="2"/>
    </row>
    <row r="104" spans="1:7">
      <c r="A104" s="2"/>
      <c r="G104" s="2"/>
    </row>
    <row r="105" spans="1:7">
      <c r="A105" s="2"/>
      <c r="G105" s="2"/>
    </row>
    <row r="106" spans="1:7">
      <c r="A106" s="2"/>
      <c r="G106" s="2"/>
    </row>
    <row r="107" spans="1:7">
      <c r="A107" s="2"/>
      <c r="G107" s="2"/>
    </row>
    <row r="108" spans="1:7">
      <c r="A108" s="2"/>
      <c r="G108" s="2"/>
    </row>
    <row r="109" spans="1:7">
      <c r="A109" s="2"/>
      <c r="G109" s="2"/>
    </row>
    <row r="110" spans="1:7">
      <c r="A110" s="2"/>
      <c r="G110" s="2"/>
    </row>
    <row r="111" spans="1:7">
      <c r="A111" s="2"/>
      <c r="G111" s="2"/>
    </row>
    <row r="112" spans="1:7">
      <c r="A112" s="2"/>
      <c r="G112" s="2"/>
    </row>
    <row r="113" spans="1:7">
      <c r="A113" s="2"/>
      <c r="G113" s="2"/>
    </row>
    <row r="114" spans="1:7">
      <c r="A114" s="2"/>
      <c r="G114" s="2"/>
    </row>
    <row r="115" spans="1:7">
      <c r="A115" s="2"/>
      <c r="G115" s="2"/>
    </row>
    <row r="116" spans="1:7">
      <c r="A116" s="2"/>
      <c r="G116" s="2"/>
    </row>
    <row r="117" spans="1:7">
      <c r="A117" s="2"/>
      <c r="G117" s="2"/>
    </row>
    <row r="118" spans="1:7">
      <c r="A118" s="2"/>
      <c r="G118" s="2"/>
    </row>
    <row r="119" spans="1:7">
      <c r="A119" s="2"/>
      <c r="G119" s="2"/>
    </row>
    <row r="120" spans="1:7">
      <c r="A120" s="2"/>
      <c r="G120" s="2"/>
    </row>
    <row r="121" spans="1:7">
      <c r="A121" s="2"/>
      <c r="G121" s="2"/>
    </row>
    <row r="122" spans="1:7">
      <c r="A122" s="2"/>
      <c r="G122" s="2"/>
    </row>
    <row r="123" spans="1:7">
      <c r="A123" s="2"/>
      <c r="G123" s="2"/>
    </row>
    <row r="124" spans="1:7">
      <c r="A124" s="2"/>
      <c r="G124" s="2"/>
    </row>
    <row r="125" spans="1:7">
      <c r="A125" s="2"/>
      <c r="G125" s="2"/>
    </row>
    <row r="126" spans="1:7">
      <c r="A126" s="2"/>
      <c r="G126" s="2"/>
    </row>
    <row r="127" spans="1:7">
      <c r="A127" s="2"/>
      <c r="G127" s="2"/>
    </row>
    <row r="128" spans="1:7">
      <c r="A128" s="2"/>
      <c r="G128" s="2"/>
    </row>
    <row r="129" spans="1:7">
      <c r="A129" s="2"/>
      <c r="G129" s="2"/>
    </row>
    <row r="130" spans="1:7">
      <c r="A130" s="2"/>
      <c r="G130" s="2"/>
    </row>
    <row r="131" spans="1:7">
      <c r="A131" s="2"/>
      <c r="G131" s="2"/>
    </row>
    <row r="132" spans="1:7">
      <c r="A132" s="2"/>
      <c r="G132" s="2"/>
    </row>
    <row r="133" spans="1:7">
      <c r="A133" s="2"/>
      <c r="G133" s="2"/>
    </row>
    <row r="134" spans="1:7">
      <c r="A134" s="2"/>
      <c r="G134" s="2"/>
    </row>
    <row r="135" spans="1:7">
      <c r="A135" s="2"/>
      <c r="G135" s="2"/>
    </row>
    <row r="136" spans="1:7">
      <c r="A136" s="2"/>
      <c r="G136" s="2"/>
    </row>
    <row r="137" spans="1:7">
      <c r="A137" s="2"/>
      <c r="G137" s="2"/>
    </row>
    <row r="138" spans="1:7">
      <c r="A138" s="2"/>
      <c r="G138" s="2"/>
    </row>
    <row r="139" spans="1:7">
      <c r="A139" s="2"/>
      <c r="G139" s="2"/>
    </row>
    <row r="140" spans="1:7">
      <c r="A140" s="2"/>
      <c r="G140" s="2"/>
    </row>
    <row r="141" spans="1:7">
      <c r="A141" s="2"/>
      <c r="G141" s="2"/>
    </row>
    <row r="142" spans="1:7">
      <c r="A142" s="2"/>
      <c r="G142" s="2"/>
    </row>
    <row r="143" spans="1:7">
      <c r="A143" s="2"/>
      <c r="G143" s="2"/>
    </row>
    <row r="144" spans="1:7">
      <c r="A144" s="2"/>
      <c r="G144" s="2"/>
    </row>
    <row r="145" spans="1:7">
      <c r="A145" s="2"/>
      <c r="G145" s="2"/>
    </row>
    <row r="146" spans="1:7">
      <c r="A146" s="2"/>
      <c r="G146" s="2"/>
    </row>
    <row r="147" spans="1:7">
      <c r="A147" s="2"/>
      <c r="G147" s="2"/>
    </row>
    <row r="148" spans="1:7">
      <c r="A148" s="2"/>
      <c r="G148" s="2"/>
    </row>
    <row r="149" spans="1:7">
      <c r="A149" s="2"/>
      <c r="G149" s="2"/>
    </row>
    <row r="150" spans="1:7">
      <c r="A150" s="2"/>
      <c r="G150" s="2"/>
    </row>
    <row r="151" spans="1:7">
      <c r="A151" s="2"/>
      <c r="G151" s="2"/>
    </row>
    <row r="152" spans="1:7">
      <c r="A152" s="2"/>
      <c r="G152" s="2"/>
    </row>
    <row r="153" spans="1:7">
      <c r="A153" s="2"/>
      <c r="G153" s="2"/>
    </row>
    <row r="154" spans="1:7">
      <c r="A154" s="2"/>
      <c r="G154" s="2"/>
    </row>
    <row r="155" spans="1:7">
      <c r="A155" s="2"/>
      <c r="G155" s="2"/>
    </row>
    <row r="156" spans="1:7">
      <c r="A156" s="2"/>
      <c r="G156" s="2"/>
    </row>
    <row r="157" spans="1:7">
      <c r="A157" s="2"/>
      <c r="G157" s="2"/>
    </row>
    <row r="158" spans="1:7">
      <c r="A158" s="2"/>
      <c r="G158" s="2"/>
    </row>
    <row r="159" spans="1:7">
      <c r="A159" s="2"/>
      <c r="G159" s="2"/>
    </row>
    <row r="160" spans="1:7">
      <c r="A160" s="2"/>
      <c r="G160" s="2"/>
    </row>
    <row r="161" spans="1:7">
      <c r="A161" s="2"/>
      <c r="G161" s="2"/>
    </row>
    <row r="162" spans="1:7">
      <c r="A162" s="2"/>
      <c r="G162" s="2"/>
    </row>
    <row r="163" spans="1:7">
      <c r="A163" s="2"/>
      <c r="G163" s="2"/>
    </row>
    <row r="164" spans="1:7">
      <c r="A164" s="2"/>
      <c r="G164" s="2"/>
    </row>
    <row r="165" spans="1:7">
      <c r="A165" s="2"/>
      <c r="G165" s="2"/>
    </row>
    <row r="166" spans="1:7">
      <c r="A166" s="2"/>
      <c r="G166" s="2"/>
    </row>
    <row r="167" spans="1:7">
      <c r="A167" s="2"/>
      <c r="G167" s="2"/>
    </row>
    <row r="168" spans="1:7">
      <c r="A168" s="2"/>
      <c r="G168" s="2"/>
    </row>
    <row r="169" spans="1:7">
      <c r="A169" s="2"/>
      <c r="G169" s="2"/>
    </row>
    <row r="170" spans="1:7">
      <c r="A170" s="2"/>
      <c r="G170" s="2"/>
    </row>
    <row r="171" spans="1:7">
      <c r="A171" s="2"/>
      <c r="G171" s="2"/>
    </row>
    <row r="172" spans="1:7">
      <c r="A172" s="2"/>
      <c r="G172" s="2"/>
    </row>
    <row r="173" spans="1:7">
      <c r="A173" s="2"/>
      <c r="G173" s="2"/>
    </row>
    <row r="174" spans="1:7">
      <c r="A174" s="2"/>
      <c r="G174" s="2"/>
    </row>
    <row r="175" spans="1:7">
      <c r="A175" s="2"/>
      <c r="G175" s="2"/>
    </row>
    <row r="176" spans="1:7">
      <c r="A176" s="2"/>
      <c r="G176" s="2"/>
    </row>
    <row r="177" spans="1:7">
      <c r="A177" s="2"/>
      <c r="G177" s="2"/>
    </row>
    <row r="178" spans="1:7">
      <c r="A178" s="2"/>
      <c r="G178" s="2"/>
    </row>
    <row r="179" spans="1:7">
      <c r="A179" s="2"/>
      <c r="G179" s="2"/>
    </row>
    <row r="180" spans="1:7">
      <c r="A180" s="2"/>
      <c r="G180" s="2"/>
    </row>
    <row r="181" spans="1:7">
      <c r="A181" s="2"/>
      <c r="G181" s="2"/>
    </row>
    <row r="182" spans="1:7">
      <c r="A182" s="2"/>
      <c r="G182" s="2"/>
    </row>
    <row r="183" spans="1:7">
      <c r="A183" s="2"/>
      <c r="G183" s="2"/>
    </row>
    <row r="184" spans="1:7">
      <c r="A184" s="2"/>
      <c r="G184" s="2"/>
    </row>
    <row r="185" spans="1:7">
      <c r="A185" s="2"/>
      <c r="G185" s="2"/>
    </row>
    <row r="186" spans="1:7">
      <c r="A186" s="2"/>
      <c r="G186" s="2"/>
    </row>
    <row r="187" spans="1:7">
      <c r="A187" s="2"/>
      <c r="G187" s="2"/>
    </row>
    <row r="188" spans="1:7">
      <c r="A188" s="2"/>
      <c r="G188" s="2"/>
    </row>
    <row r="189" spans="1:7">
      <c r="A189" s="2"/>
      <c r="G189" s="2"/>
    </row>
    <row r="190" spans="1:7">
      <c r="A190" s="2"/>
      <c r="G190" s="2"/>
    </row>
    <row r="191" spans="1:7">
      <c r="A191" s="2"/>
      <c r="G191" s="2"/>
    </row>
    <row r="192" spans="1:7">
      <c r="A192" s="2"/>
      <c r="G192" s="2"/>
    </row>
    <row r="193" spans="1:7">
      <c r="A193" s="2"/>
      <c r="G193" s="2"/>
    </row>
    <row r="194" spans="1:7">
      <c r="A194" s="2"/>
      <c r="G194" s="2"/>
    </row>
    <row r="195" spans="1:7">
      <c r="A195" s="2"/>
      <c r="G195" s="2"/>
    </row>
    <row r="196" spans="1:7">
      <c r="A196" s="2"/>
      <c r="G196" s="2"/>
    </row>
    <row r="197" spans="1:7">
      <c r="A197" s="2"/>
      <c r="G197" s="2"/>
    </row>
    <row r="198" spans="1:7">
      <c r="A198" s="2"/>
      <c r="G198" s="2"/>
    </row>
    <row r="199" spans="1:7">
      <c r="A199" s="2"/>
      <c r="G199" s="2"/>
    </row>
    <row r="200" spans="1:7">
      <c r="A200" s="2"/>
      <c r="G200" s="2"/>
    </row>
    <row r="201" spans="1:7">
      <c r="A201" s="2"/>
      <c r="G201" s="2"/>
    </row>
    <row r="202" spans="1:7">
      <c r="A202" s="2"/>
      <c r="G202" s="2"/>
    </row>
    <row r="203" spans="1:7">
      <c r="A203" s="2"/>
      <c r="G203" s="2"/>
    </row>
    <row r="204" spans="1:7">
      <c r="A204" s="2"/>
      <c r="G204" s="2"/>
    </row>
    <row r="205" spans="1:7">
      <c r="A205" s="2"/>
      <c r="G205" s="2"/>
    </row>
    <row r="206" spans="1:7">
      <c r="A206" s="2"/>
      <c r="G206" s="2"/>
    </row>
    <row r="207" spans="1:7">
      <c r="A207" s="2"/>
      <c r="G207" s="2"/>
    </row>
    <row r="208" spans="1:7">
      <c r="A208" s="2"/>
      <c r="G208" s="2"/>
    </row>
    <row r="209" spans="1:7">
      <c r="A209" s="2"/>
      <c r="G209" s="2"/>
    </row>
    <row r="210" spans="1:7">
      <c r="A210" s="2"/>
      <c r="G210" s="2"/>
    </row>
    <row r="211" spans="1:7">
      <c r="A211" s="2"/>
      <c r="G211" s="2"/>
    </row>
    <row r="212" spans="1:7">
      <c r="A212" s="2"/>
      <c r="G212" s="2"/>
    </row>
    <row r="213" spans="1:7">
      <c r="A213" s="2"/>
      <c r="G213" s="2"/>
    </row>
    <row r="214" spans="1:7">
      <c r="A214" s="2"/>
      <c r="G214" s="2"/>
    </row>
    <row r="215" spans="1:7">
      <c r="A215" s="2"/>
      <c r="G215" s="2"/>
    </row>
    <row r="216" spans="1:7">
      <c r="A216" s="2"/>
      <c r="G216" s="2"/>
    </row>
    <row r="217" spans="1:7">
      <c r="A217" s="2"/>
      <c r="G217" s="2"/>
    </row>
    <row r="218" spans="1:7">
      <c r="A218" s="2"/>
      <c r="G218" s="2"/>
    </row>
    <row r="219" spans="1:7">
      <c r="A219" s="2"/>
      <c r="G219" s="2"/>
    </row>
    <row r="220" spans="1:7">
      <c r="A220" s="2"/>
      <c r="G220" s="2"/>
    </row>
    <row r="221" spans="1:7">
      <c r="A221" s="2"/>
      <c r="G221" s="2"/>
    </row>
    <row r="222" spans="1:7">
      <c r="A222" s="2"/>
      <c r="G222" s="2"/>
    </row>
    <row r="223" spans="1:7">
      <c r="A223" s="2"/>
      <c r="G223" s="2"/>
    </row>
    <row r="224" spans="1:7">
      <c r="A224" s="2"/>
      <c r="G224" s="2"/>
    </row>
    <row r="225" spans="1:7">
      <c r="A225" s="2"/>
      <c r="G225" s="2"/>
    </row>
    <row r="226" spans="1:7">
      <c r="A226" s="2"/>
      <c r="G226" s="2"/>
    </row>
    <row r="227" spans="1:7">
      <c r="A227" s="2"/>
      <c r="G227" s="2"/>
    </row>
    <row r="228" spans="1:7">
      <c r="A228" s="2"/>
      <c r="G228" s="2"/>
    </row>
    <row r="229" spans="1:7">
      <c r="A229" s="2"/>
      <c r="G229" s="2"/>
    </row>
    <row r="230" spans="1:7">
      <c r="A230" s="2"/>
      <c r="G230" s="2"/>
    </row>
    <row r="231" spans="1:7">
      <c r="A231" s="2"/>
      <c r="G231" s="2"/>
    </row>
    <row r="232" spans="1:7">
      <c r="A232" s="2"/>
      <c r="G232" s="2"/>
    </row>
    <row r="233" spans="1:7">
      <c r="A233" s="2"/>
      <c r="G233" s="2"/>
    </row>
    <row r="234" spans="1:7">
      <c r="A234" s="2"/>
      <c r="G234" s="2"/>
    </row>
    <row r="235" spans="1:7">
      <c r="A235" s="2"/>
      <c r="G235" s="2"/>
    </row>
    <row r="236" spans="1:7">
      <c r="A236" s="2"/>
      <c r="G236" s="2"/>
    </row>
    <row r="237" spans="1:7">
      <c r="A237" s="2"/>
      <c r="G237" s="2"/>
    </row>
    <row r="238" spans="1:7">
      <c r="A238" s="2"/>
      <c r="G238" s="2"/>
    </row>
    <row r="239" spans="1:7">
      <c r="A239" s="2"/>
      <c r="G239" s="2"/>
    </row>
    <row r="240" spans="1:7">
      <c r="A240" s="2"/>
      <c r="G240" s="2"/>
    </row>
    <row r="241" spans="1:7">
      <c r="A241" s="2"/>
      <c r="G241" s="2"/>
    </row>
    <row r="242" spans="1:7">
      <c r="A242" s="2"/>
      <c r="G242" s="2"/>
    </row>
    <row r="243" spans="1:7">
      <c r="A243" s="2"/>
      <c r="G243" s="2"/>
    </row>
    <row r="244" spans="1:7">
      <c r="A244" s="2"/>
      <c r="G244" s="2"/>
    </row>
    <row r="245" spans="1:7">
      <c r="A245" s="2"/>
      <c r="G245" s="2"/>
    </row>
    <row r="246" spans="1:7">
      <c r="A246" s="2"/>
      <c r="G246" s="2"/>
    </row>
    <row r="247" spans="1:7">
      <c r="A247" s="2"/>
      <c r="G247" s="2"/>
    </row>
    <row r="248" spans="1:7">
      <c r="A248" s="2"/>
      <c r="G248" s="2"/>
    </row>
    <row r="249" spans="1:7">
      <c r="A249" s="2"/>
      <c r="G249" s="2"/>
    </row>
    <row r="250" spans="1:7">
      <c r="A250" s="2"/>
      <c r="G250" s="2"/>
    </row>
    <row r="251" spans="1:7">
      <c r="A251" s="2"/>
      <c r="G251" s="2"/>
    </row>
    <row r="252" spans="1:7">
      <c r="A252" s="2"/>
      <c r="G252" s="2"/>
    </row>
    <row r="253" spans="1:7">
      <c r="A253" s="2"/>
      <c r="G253" s="2"/>
    </row>
    <row r="254" spans="1:7">
      <c r="A254" s="2"/>
      <c r="G254" s="2"/>
    </row>
    <row r="255" spans="1:7">
      <c r="A255" s="2"/>
      <c r="G255" s="2"/>
    </row>
    <row r="256" spans="1:7">
      <c r="A256" s="2"/>
      <c r="G256" s="2"/>
    </row>
    <row r="257" spans="1:7">
      <c r="A257" s="2"/>
      <c r="G257" s="2"/>
    </row>
    <row r="258" spans="1:7">
      <c r="A258" s="2"/>
      <c r="G258" s="2"/>
    </row>
    <row r="259" spans="1:7">
      <c r="A259" s="2"/>
      <c r="G259" s="2"/>
    </row>
    <row r="260" spans="1:7">
      <c r="A260" s="2"/>
      <c r="G260" s="2"/>
    </row>
    <row r="261" spans="1:7">
      <c r="A261" s="2"/>
      <c r="G261" s="2"/>
    </row>
    <row r="262" spans="1:7">
      <c r="A262" s="2"/>
      <c r="G262" s="2"/>
    </row>
    <row r="263" spans="1:7">
      <c r="A263" s="2"/>
      <c r="G263" s="2"/>
    </row>
    <row r="264" spans="1:7">
      <c r="A264" s="2"/>
      <c r="G264" s="2"/>
    </row>
    <row r="265" spans="1:7">
      <c r="A265" s="2"/>
      <c r="G265" s="2"/>
    </row>
    <row r="266" spans="1:7">
      <c r="A266" s="2"/>
      <c r="G266" s="2"/>
    </row>
    <row r="267" spans="1:7">
      <c r="A267" s="2"/>
      <c r="G267" s="2"/>
    </row>
    <row r="268" spans="1:7">
      <c r="A268" s="2"/>
      <c r="G268" s="2"/>
    </row>
    <row r="269" spans="1:7">
      <c r="A269" s="2"/>
      <c r="G269" s="2"/>
    </row>
    <row r="270" spans="1:7">
      <c r="A270" s="2"/>
      <c r="G270" s="2"/>
    </row>
    <row r="271" spans="1:7">
      <c r="A271" s="2"/>
      <c r="G271" s="2"/>
    </row>
    <row r="272" spans="1:7">
      <c r="A272" s="2"/>
      <c r="G272" s="2"/>
    </row>
    <row r="273" spans="1:7">
      <c r="A273" s="2"/>
      <c r="G273" s="2"/>
    </row>
    <row r="274" spans="1:7">
      <c r="A274" s="2"/>
      <c r="G274" s="2"/>
    </row>
    <row r="275" spans="1:7">
      <c r="A275" s="2"/>
      <c r="G275" s="2"/>
    </row>
    <row r="276" spans="1:7">
      <c r="A276" s="2"/>
      <c r="G276" s="2"/>
    </row>
    <row r="277" spans="1:7">
      <c r="A277" s="2"/>
      <c r="G277" s="2"/>
    </row>
    <row r="278" spans="1:7">
      <c r="A278" s="2"/>
      <c r="G278" s="2"/>
    </row>
    <row r="279" spans="1:7">
      <c r="A279" s="2"/>
      <c r="G279" s="2"/>
    </row>
    <row r="280" spans="1:7">
      <c r="A280" s="2"/>
      <c r="G280" s="2"/>
    </row>
    <row r="281" spans="1:7">
      <c r="A281" s="2"/>
      <c r="G281" s="2"/>
    </row>
    <row r="282" spans="1:7">
      <c r="A282" s="2"/>
      <c r="G282" s="2"/>
    </row>
    <row r="283" spans="1:7">
      <c r="A283" s="2"/>
      <c r="G283" s="2"/>
    </row>
    <row r="284" spans="1:7">
      <c r="A284" s="2"/>
      <c r="G284" s="2"/>
    </row>
    <row r="285" spans="1:7">
      <c r="A285" s="2"/>
      <c r="G285" s="2"/>
    </row>
    <row r="286" spans="1:7">
      <c r="A286" s="2"/>
      <c r="G286" s="2"/>
    </row>
    <row r="287" spans="1:7">
      <c r="A287" s="2"/>
      <c r="G287" s="2"/>
    </row>
    <row r="288" spans="1:7">
      <c r="A288" s="2"/>
      <c r="G288" s="2"/>
    </row>
    <row r="289" spans="1:7">
      <c r="A289" s="2"/>
      <c r="G289" s="2"/>
    </row>
    <row r="290" spans="1:7">
      <c r="A290" s="2"/>
      <c r="G290" s="2"/>
    </row>
    <row r="291" spans="1:7">
      <c r="A291" s="2"/>
      <c r="G291" s="2"/>
    </row>
    <row r="292" spans="1:7">
      <c r="A292" s="2"/>
      <c r="G292" s="2"/>
    </row>
    <row r="293" spans="1:7">
      <c r="A293" s="2"/>
      <c r="G293" s="2"/>
    </row>
    <row r="294" spans="1:7">
      <c r="A294" s="2"/>
      <c r="G294" s="2"/>
    </row>
    <row r="295" spans="1:7">
      <c r="A295" s="2"/>
      <c r="G295" s="2"/>
    </row>
    <row r="296" spans="1:7">
      <c r="A296" s="2"/>
      <c r="G296" s="2"/>
    </row>
    <row r="297" spans="1:7">
      <c r="A297" s="2"/>
      <c r="G297" s="2"/>
    </row>
    <row r="298" spans="1:7">
      <c r="A298" s="2"/>
      <c r="G298" s="2"/>
    </row>
    <row r="299" spans="1:7">
      <c r="A299" s="2"/>
      <c r="G299" s="2"/>
    </row>
    <row r="300" spans="1:7">
      <c r="A300" s="2"/>
      <c r="G300" s="2"/>
    </row>
    <row r="301" spans="1:7">
      <c r="A301" s="2"/>
      <c r="G301" s="2"/>
    </row>
    <row r="302" spans="1:7">
      <c r="A302" s="2"/>
      <c r="G302" s="2"/>
    </row>
    <row r="303" spans="1:7">
      <c r="A303" s="2"/>
      <c r="G303" s="2"/>
    </row>
    <row r="304" spans="1:7">
      <c r="A304" s="2"/>
      <c r="G304" s="2"/>
    </row>
    <row r="305" spans="1:7">
      <c r="A305" s="2"/>
      <c r="G305" s="2"/>
    </row>
    <row r="306" spans="1:7">
      <c r="A306" s="2"/>
      <c r="G306" s="2"/>
    </row>
    <row r="307" spans="1:7">
      <c r="A307" s="2"/>
      <c r="G307" s="2"/>
    </row>
    <row r="308" spans="1:7">
      <c r="A308" s="2"/>
      <c r="G308" s="2"/>
    </row>
    <row r="309" spans="1:7">
      <c r="A309" s="2"/>
      <c r="G309" s="2"/>
    </row>
    <row r="310" spans="1:7">
      <c r="A310" s="2"/>
      <c r="G310" s="2"/>
    </row>
    <row r="311" spans="1:7">
      <c r="A311" s="2"/>
      <c r="G311" s="2"/>
    </row>
    <row r="312" spans="1:7">
      <c r="A312" s="2"/>
      <c r="G312" s="2"/>
    </row>
    <row r="313" spans="1:7">
      <c r="A313" s="2"/>
      <c r="G313" s="2"/>
    </row>
    <row r="314" spans="1:7">
      <c r="A314" s="2"/>
      <c r="G314" s="2"/>
    </row>
    <row r="315" spans="1:7">
      <c r="A315" s="2"/>
      <c r="G315" s="2"/>
    </row>
    <row r="316" spans="1:7">
      <c r="A316" s="2"/>
      <c r="G316" s="2"/>
    </row>
    <row r="317" spans="1:7">
      <c r="A317" s="2"/>
      <c r="G317" s="2"/>
    </row>
    <row r="318" spans="1:7">
      <c r="A318" s="2"/>
      <c r="G318" s="2"/>
    </row>
    <row r="319" spans="1:7">
      <c r="A319" s="2"/>
      <c r="G319" s="2"/>
    </row>
    <row r="320" spans="1:7">
      <c r="A320" s="2"/>
      <c r="G320" s="2"/>
    </row>
    <row r="321" spans="1:7">
      <c r="A321" s="2"/>
      <c r="G321" s="2"/>
    </row>
    <row r="322" spans="1:7">
      <c r="A322" s="2"/>
      <c r="G322" s="2"/>
    </row>
    <row r="323" spans="1:7">
      <c r="A323" s="2"/>
      <c r="G323" s="2"/>
    </row>
    <row r="324" spans="1:7">
      <c r="A324" s="2"/>
      <c r="G324" s="2"/>
    </row>
    <row r="325" spans="1:7">
      <c r="A325" s="2"/>
      <c r="G325" s="2"/>
    </row>
    <row r="326" spans="1:7">
      <c r="A326" s="2"/>
      <c r="G326" s="2"/>
    </row>
    <row r="327" spans="1:7">
      <c r="A327" s="2"/>
      <c r="G327" s="2"/>
    </row>
    <row r="328" spans="1:7">
      <c r="A328" s="2"/>
      <c r="G328" s="2"/>
    </row>
    <row r="329" spans="1:7">
      <c r="A329" s="2"/>
      <c r="G329" s="2"/>
    </row>
    <row r="330" spans="1:7">
      <c r="A330" s="2"/>
      <c r="G330" s="2"/>
    </row>
    <row r="331" spans="1:7">
      <c r="A331" s="2"/>
      <c r="G331" s="2"/>
    </row>
    <row r="332" spans="1:7">
      <c r="A332" s="2"/>
      <c r="G332" s="2"/>
    </row>
    <row r="333" spans="1:7">
      <c r="A333" s="2"/>
      <c r="G333" s="2"/>
    </row>
    <row r="334" spans="1:7">
      <c r="A334" s="2"/>
      <c r="G334" s="2"/>
    </row>
    <row r="335" spans="1:7">
      <c r="A335" s="2"/>
      <c r="G335" s="2"/>
    </row>
    <row r="336" spans="1:7">
      <c r="A336" s="2"/>
      <c r="G336" s="2"/>
    </row>
    <row r="337" spans="1:7">
      <c r="A337" s="2"/>
      <c r="G337" s="2"/>
    </row>
    <row r="338" spans="1:7">
      <c r="A338" s="2"/>
      <c r="G338" s="2"/>
    </row>
    <row r="339" spans="1:7">
      <c r="A339" s="2"/>
      <c r="G339" s="2"/>
    </row>
    <row r="340" spans="1:7">
      <c r="A340" s="2"/>
      <c r="G340" s="2"/>
    </row>
    <row r="341" spans="1:7">
      <c r="A341" s="2"/>
      <c r="G341" s="2"/>
    </row>
    <row r="342" spans="1:7">
      <c r="A342" s="2"/>
      <c r="G342" s="2"/>
    </row>
    <row r="343" spans="1:7">
      <c r="A343" s="2"/>
      <c r="G343" s="2"/>
    </row>
    <row r="344" spans="1:7">
      <c r="A344" s="2"/>
      <c r="G344" s="2"/>
    </row>
    <row r="345" spans="1:7">
      <c r="A345" s="2"/>
      <c r="G345" s="2"/>
    </row>
    <row r="346" spans="1:7">
      <c r="A346" s="2"/>
      <c r="G346" s="2"/>
    </row>
    <row r="347" spans="1:7">
      <c r="A347" s="2"/>
      <c r="G347" s="2"/>
    </row>
    <row r="348" spans="1:7">
      <c r="A348" s="2"/>
      <c r="G348" s="2"/>
    </row>
    <row r="349" spans="1:7">
      <c r="A349" s="2"/>
      <c r="G349" s="2"/>
    </row>
    <row r="350" spans="1:7">
      <c r="A350" s="2"/>
      <c r="G350" s="2"/>
    </row>
    <row r="351" spans="1:7">
      <c r="A351" s="2"/>
      <c r="G351" s="2"/>
    </row>
    <row r="352" spans="1:7">
      <c r="A352" s="2"/>
      <c r="G352" s="2"/>
    </row>
    <row r="353" spans="1:7">
      <c r="A353" s="2"/>
      <c r="G353" s="2"/>
    </row>
    <row r="354" spans="1:7">
      <c r="A354" s="2"/>
      <c r="G354" s="2"/>
    </row>
    <row r="355" spans="1:7">
      <c r="A355" s="2"/>
      <c r="G355" s="2"/>
    </row>
    <row r="356" spans="1:7">
      <c r="A356" s="2"/>
      <c r="G356" s="2"/>
    </row>
    <row r="357" spans="1:7">
      <c r="A357" s="2"/>
      <c r="G357" s="2"/>
    </row>
    <row r="358" spans="1:7">
      <c r="A358" s="2"/>
      <c r="G358" s="2"/>
    </row>
    <row r="359" spans="1:7">
      <c r="A359" s="2"/>
      <c r="G359" s="2"/>
    </row>
    <row r="360" spans="1:7">
      <c r="A360" s="2"/>
      <c r="G360" s="2"/>
    </row>
    <row r="361" spans="1:7">
      <c r="A361" s="2"/>
      <c r="G361" s="2"/>
    </row>
    <row r="362" spans="1:7">
      <c r="A362" s="2"/>
      <c r="G362" s="2"/>
    </row>
    <row r="363" spans="1:7">
      <c r="A363" s="2"/>
      <c r="G363" s="2"/>
    </row>
    <row r="364" spans="1:7">
      <c r="A364" s="2"/>
      <c r="G364" s="2"/>
    </row>
    <row r="365" spans="1:7">
      <c r="A365" s="2"/>
      <c r="G365" s="2"/>
    </row>
    <row r="366" spans="1:7">
      <c r="A366" s="2"/>
      <c r="G366" s="2"/>
    </row>
    <row r="367" spans="1:7">
      <c r="A367" s="2"/>
      <c r="G367" s="2"/>
    </row>
    <row r="368" spans="1:7">
      <c r="A368" s="2"/>
      <c r="G368" s="2"/>
    </row>
    <row r="369" spans="1:7">
      <c r="A369" s="2"/>
      <c r="G369" s="2"/>
    </row>
    <row r="370" spans="1:7">
      <c r="A370" s="2"/>
      <c r="G370" s="2"/>
    </row>
    <row r="371" spans="1:7">
      <c r="A371" s="2"/>
      <c r="G371" s="2"/>
    </row>
    <row r="372" spans="1:7">
      <c r="A372" s="2"/>
      <c r="G372" s="2"/>
    </row>
    <row r="373" spans="1:7">
      <c r="A373" s="2"/>
      <c r="G373" s="2"/>
    </row>
    <row r="374" spans="1:7">
      <c r="A374" s="2"/>
      <c r="G374" s="2"/>
    </row>
    <row r="375" spans="1:7">
      <c r="A375" s="2"/>
      <c r="G375" s="2"/>
    </row>
    <row r="376" spans="1:7">
      <c r="A376" s="2"/>
      <c r="G376" s="2"/>
    </row>
    <row r="377" spans="1:7">
      <c r="A377" s="2"/>
      <c r="G377" s="2"/>
    </row>
    <row r="378" spans="1:7">
      <c r="A378" s="2"/>
      <c r="G378" s="2"/>
    </row>
    <row r="379" spans="1:7">
      <c r="A379" s="2"/>
      <c r="G379" s="2"/>
    </row>
    <row r="380" spans="1:7">
      <c r="A380" s="2"/>
      <c r="G380" s="2"/>
    </row>
    <row r="381" spans="1:7">
      <c r="A381" s="2"/>
      <c r="G381" s="2"/>
    </row>
    <row r="382" spans="1:7">
      <c r="A382" s="2"/>
      <c r="G382" s="2"/>
    </row>
    <row r="383" spans="1:7">
      <c r="A383" s="2"/>
      <c r="G383" s="2"/>
    </row>
    <row r="384" spans="1:7">
      <c r="A384" s="2"/>
      <c r="G384" s="2"/>
    </row>
    <row r="385" spans="1:7">
      <c r="A385" s="2"/>
      <c r="G385" s="2"/>
    </row>
    <row r="386" spans="1:7">
      <c r="A386" s="2"/>
      <c r="G386" s="2"/>
    </row>
    <row r="387" spans="1:7">
      <c r="A387" s="2"/>
      <c r="G387" s="2"/>
    </row>
    <row r="388" spans="1:7">
      <c r="A388" s="2"/>
      <c r="G388" s="2"/>
    </row>
    <row r="389" spans="1:7">
      <c r="A389" s="2"/>
      <c r="G389" s="2"/>
    </row>
    <row r="390" spans="1:7">
      <c r="A390" s="2"/>
      <c r="G390" s="2"/>
    </row>
    <row r="391" spans="1:7">
      <c r="A391" s="2"/>
      <c r="G391" s="2"/>
    </row>
    <row r="392" spans="1:7">
      <c r="A392" s="2"/>
      <c r="G392" s="2"/>
    </row>
    <row r="393" spans="1:7">
      <c r="A393" s="2"/>
      <c r="G393" s="2"/>
    </row>
    <row r="394" spans="1:7">
      <c r="A394" s="2"/>
      <c r="G394" s="2"/>
    </row>
    <row r="395" spans="1:7">
      <c r="A395" s="2"/>
      <c r="G395" s="2"/>
    </row>
    <row r="396" spans="1:7">
      <c r="A396" s="2"/>
      <c r="G396" s="2"/>
    </row>
    <row r="397" spans="1:7">
      <c r="A397" s="2"/>
      <c r="G397" s="2"/>
    </row>
    <row r="398" spans="1:7">
      <c r="A398" s="2"/>
      <c r="G398" s="2"/>
    </row>
    <row r="399" spans="1:7">
      <c r="A399" s="2"/>
      <c r="G399" s="2"/>
    </row>
    <row r="400" spans="1:7">
      <c r="A400" s="2"/>
      <c r="G400" s="2"/>
    </row>
    <row r="401" spans="1:7">
      <c r="A401" s="2"/>
      <c r="G401" s="2"/>
    </row>
    <row r="402" spans="1:7">
      <c r="A402" s="2"/>
      <c r="G402" s="2"/>
    </row>
    <row r="403" spans="1:7">
      <c r="A403" s="2"/>
      <c r="G403" s="2"/>
    </row>
    <row r="404" spans="1:7">
      <c r="A404" s="2"/>
      <c r="G404" s="2"/>
    </row>
    <row r="405" spans="1:7">
      <c r="A405" s="2"/>
      <c r="G405" s="2"/>
    </row>
    <row r="406" spans="1:7">
      <c r="A406" s="2"/>
      <c r="G406" s="2"/>
    </row>
    <row r="407" spans="1:7">
      <c r="A407" s="2"/>
      <c r="G407" s="2"/>
    </row>
    <row r="408" spans="1:7">
      <c r="A408" s="2"/>
      <c r="G408" s="2"/>
    </row>
    <row r="409" spans="1:7">
      <c r="A409" s="2"/>
      <c r="G409" s="2"/>
    </row>
    <row r="410" spans="1:7">
      <c r="A410" s="2"/>
      <c r="G410" s="2"/>
    </row>
    <row r="411" spans="1:7">
      <c r="A411" s="2"/>
      <c r="G411" s="2"/>
    </row>
    <row r="412" spans="1:7">
      <c r="A412" s="2"/>
      <c r="G412" s="2"/>
    </row>
    <row r="413" spans="1:7">
      <c r="A413" s="2"/>
      <c r="G413" s="2"/>
    </row>
    <row r="414" spans="1:7">
      <c r="A414" s="2"/>
      <c r="G414" s="2"/>
    </row>
    <row r="415" spans="1:7">
      <c r="A415" s="2"/>
      <c r="G415" s="2"/>
    </row>
    <row r="416" spans="1:7">
      <c r="A416" s="2"/>
      <c r="G416" s="2"/>
    </row>
    <row r="417" spans="1:7">
      <c r="A417" s="2"/>
      <c r="G417" s="2"/>
    </row>
    <row r="418" spans="1:7">
      <c r="A418" s="2"/>
      <c r="G418" s="2"/>
    </row>
    <row r="419" spans="1:7">
      <c r="A419" s="2"/>
      <c r="G419" s="2"/>
    </row>
    <row r="420" spans="1:7">
      <c r="A420" s="2"/>
      <c r="G420" s="2"/>
    </row>
    <row r="421" spans="1:7">
      <c r="A421" s="2"/>
      <c r="G421" s="2"/>
    </row>
    <row r="422" spans="1:7">
      <c r="A422" s="2"/>
      <c r="G422" s="2"/>
    </row>
    <row r="423" spans="1:7">
      <c r="A423" s="2"/>
      <c r="G423" s="2"/>
    </row>
    <row r="424" spans="1:7">
      <c r="A424" s="2"/>
      <c r="G424" s="2"/>
    </row>
    <row r="425" spans="1:7">
      <c r="A425" s="2"/>
      <c r="G425" s="2"/>
    </row>
    <row r="426" spans="1:7">
      <c r="A426" s="2"/>
      <c r="G426" s="2"/>
    </row>
    <row r="427" spans="1:7">
      <c r="A427" s="2"/>
      <c r="G427" s="2"/>
    </row>
    <row r="428" spans="1:7">
      <c r="A428" s="2"/>
      <c r="G428" s="2"/>
    </row>
    <row r="429" spans="1:7">
      <c r="A429" s="2"/>
      <c r="G429" s="2"/>
    </row>
    <row r="430" spans="1:7">
      <c r="A430" s="2"/>
      <c r="G430" s="2"/>
    </row>
    <row r="431" spans="1:7">
      <c r="A431" s="2"/>
      <c r="G431" s="2"/>
    </row>
    <row r="432" spans="1:7">
      <c r="A432" s="2"/>
      <c r="G432" s="2"/>
    </row>
    <row r="433" spans="1:7">
      <c r="A433" s="2"/>
      <c r="G433" s="2"/>
    </row>
    <row r="434" spans="1:7">
      <c r="A434" s="2"/>
      <c r="G434" s="2"/>
    </row>
    <row r="435" spans="1:7">
      <c r="A435" s="2"/>
      <c r="G435" s="2"/>
    </row>
    <row r="436" spans="1:7">
      <c r="A436" s="2"/>
      <c r="G436" s="2"/>
    </row>
    <row r="437" spans="1:7">
      <c r="A437" s="2"/>
      <c r="G437" s="2"/>
    </row>
    <row r="438" spans="1:7">
      <c r="A438" s="2"/>
      <c r="G438" s="2"/>
    </row>
    <row r="439" spans="1:7">
      <c r="A439" s="2"/>
      <c r="G439" s="2"/>
    </row>
    <row r="440" spans="1:7">
      <c r="A440" s="2"/>
      <c r="G440" s="2"/>
    </row>
    <row r="441" spans="1:7">
      <c r="A441" s="2"/>
      <c r="G441" s="2"/>
    </row>
    <row r="442" spans="1:7">
      <c r="A442" s="2"/>
      <c r="G442" s="2"/>
    </row>
    <row r="443" spans="1:7">
      <c r="A443" s="2"/>
      <c r="G443" s="2"/>
    </row>
    <row r="444" spans="1:7">
      <c r="A444" s="2"/>
      <c r="G444" s="2"/>
    </row>
    <row r="445" spans="1:7">
      <c r="A445" s="2"/>
      <c r="G445" s="2"/>
    </row>
    <row r="446" spans="1:7">
      <c r="A446" s="2"/>
      <c r="G446" s="2"/>
    </row>
    <row r="447" spans="1:7">
      <c r="A447" s="2"/>
      <c r="G447" s="2"/>
    </row>
    <row r="448" spans="1:7">
      <c r="A448" s="2"/>
      <c r="G448" s="2"/>
    </row>
    <row r="449" spans="1:7">
      <c r="A449" s="2"/>
      <c r="G449" s="2"/>
    </row>
    <row r="450" spans="1:7">
      <c r="A450" s="2"/>
      <c r="G450" s="2"/>
    </row>
    <row r="451" spans="1:7">
      <c r="A451" s="2"/>
      <c r="G451" s="2"/>
    </row>
    <row r="452" spans="1:7">
      <c r="A452" s="2"/>
      <c r="G452" s="2"/>
    </row>
    <row r="453" spans="1:7">
      <c r="A453" s="2"/>
      <c r="G453" s="2"/>
    </row>
    <row r="454" spans="1:7">
      <c r="A454" s="2"/>
      <c r="G454" s="2"/>
    </row>
    <row r="455" spans="1:7">
      <c r="A455" s="2"/>
      <c r="G455" s="2"/>
    </row>
    <row r="456" spans="1:7">
      <c r="A456" s="2"/>
      <c r="G456" s="2"/>
    </row>
    <row r="457" spans="1:7">
      <c r="A457" s="2"/>
      <c r="G457" s="2"/>
    </row>
    <row r="458" spans="1:7">
      <c r="A458" s="2"/>
      <c r="G458" s="2"/>
    </row>
    <row r="459" spans="1:7">
      <c r="A459" s="2"/>
      <c r="G459" s="2"/>
    </row>
    <row r="460" spans="1:7">
      <c r="A460" s="2"/>
      <c r="G460" s="2"/>
    </row>
    <row r="461" spans="1:7">
      <c r="A461" s="2"/>
      <c r="G461" s="2"/>
    </row>
    <row r="462" spans="1:7">
      <c r="A462" s="2"/>
      <c r="G462" s="2"/>
    </row>
    <row r="463" spans="1:7">
      <c r="A463" s="2"/>
      <c r="G463" s="2"/>
    </row>
    <row r="464" spans="1:7">
      <c r="A464" s="2"/>
      <c r="G464" s="2"/>
    </row>
    <row r="465" spans="1:7">
      <c r="A465" s="2"/>
      <c r="G465" s="2"/>
    </row>
    <row r="466" spans="1:7">
      <c r="A466" s="2"/>
      <c r="G466" s="2"/>
    </row>
    <row r="467" spans="1:7">
      <c r="A467" s="2"/>
      <c r="G467" s="2"/>
    </row>
    <row r="468" spans="1:7">
      <c r="A468" s="2"/>
      <c r="G468" s="2"/>
    </row>
    <row r="469" spans="1:7">
      <c r="A469" s="2"/>
      <c r="G469" s="2"/>
    </row>
    <row r="470" spans="1:7">
      <c r="A470" s="2"/>
      <c r="G470" s="2"/>
    </row>
    <row r="471" spans="1:7">
      <c r="A471" s="2"/>
      <c r="G471" s="2"/>
    </row>
    <row r="472" spans="1:7">
      <c r="A472" s="2"/>
      <c r="G472" s="2"/>
    </row>
    <row r="473" spans="1:7">
      <c r="A473" s="2"/>
      <c r="G473" s="2"/>
    </row>
    <row r="474" spans="1:7">
      <c r="A474" s="2"/>
      <c r="G474" s="2"/>
    </row>
    <row r="475" spans="1:7">
      <c r="A475" s="2"/>
      <c r="G475" s="2"/>
    </row>
    <row r="476" spans="1:7">
      <c r="A476" s="2"/>
      <c r="G476" s="2"/>
    </row>
    <row r="477" spans="1:7">
      <c r="A477" s="2"/>
      <c r="G477" s="2"/>
    </row>
    <row r="478" spans="1:7">
      <c r="A478" s="2"/>
      <c r="G478" s="2"/>
    </row>
    <row r="479" spans="1:7">
      <c r="A479" s="2"/>
      <c r="G479" s="2"/>
    </row>
    <row r="480" spans="1:7">
      <c r="A480" s="2"/>
      <c r="G480" s="2"/>
    </row>
    <row r="481" spans="1:7">
      <c r="A481" s="2"/>
      <c r="G481" s="2"/>
    </row>
    <row r="482" spans="1:7">
      <c r="A482" s="2"/>
      <c r="G482" s="2"/>
    </row>
    <row r="483" spans="1:7">
      <c r="A483" s="2"/>
      <c r="G483" s="2"/>
    </row>
    <row r="484" spans="1:7">
      <c r="A484" s="2"/>
      <c r="G484" s="2"/>
    </row>
    <row r="485" spans="1:7">
      <c r="A485" s="2"/>
      <c r="G485" s="2"/>
    </row>
    <row r="486" spans="1:7">
      <c r="A486" s="2"/>
      <c r="G486" s="2"/>
    </row>
    <row r="487" spans="1:7">
      <c r="A487" s="2"/>
      <c r="G487" s="2"/>
    </row>
    <row r="488" spans="1:7">
      <c r="A488" s="2"/>
      <c r="G488" s="2"/>
    </row>
    <row r="489" spans="1:7">
      <c r="A489" s="2"/>
      <c r="G489" s="2"/>
    </row>
    <row r="490" spans="1:7">
      <c r="A490" s="2"/>
      <c r="G490" s="2"/>
    </row>
    <row r="491" spans="1:7">
      <c r="A491" s="2"/>
      <c r="G491" s="2"/>
    </row>
    <row r="492" spans="1:7">
      <c r="A492" s="2"/>
      <c r="G492" s="2"/>
    </row>
    <row r="493" spans="1:7">
      <c r="A493" s="2"/>
      <c r="G493" s="2"/>
    </row>
    <row r="494" spans="1:7">
      <c r="A494" s="2"/>
      <c r="G494" s="2"/>
    </row>
    <row r="495" spans="1:7">
      <c r="A495" s="2"/>
      <c r="G495" s="2"/>
    </row>
    <row r="496" spans="1:7">
      <c r="A496" s="2"/>
      <c r="G496" s="2"/>
    </row>
    <row r="497" spans="1:7">
      <c r="A497" s="2"/>
      <c r="G497" s="2"/>
    </row>
    <row r="498" spans="1:7">
      <c r="A498" s="2"/>
      <c r="G498" s="2"/>
    </row>
    <row r="499" spans="1:7">
      <c r="A499" s="2"/>
      <c r="G499" s="2"/>
    </row>
    <row r="500" spans="1:7">
      <c r="A500" s="2"/>
      <c r="G500" s="2"/>
    </row>
    <row r="501" spans="1:7">
      <c r="A501" s="2"/>
      <c r="G501" s="2"/>
    </row>
    <row r="502" spans="1:7">
      <c r="G502" s="2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702"/>
  <sheetViews>
    <sheetView workbookViewId="0"/>
  </sheetViews>
  <sheetFormatPr defaultRowHeight="12"/>
  <cols>
    <col min="1" max="1" width="12.140625" bestFit="1" customWidth="1"/>
    <col min="3" max="6" width="11" bestFit="1" customWidth="1"/>
    <col min="10" max="10" width="11" bestFit="1" customWidth="1"/>
    <col min="13" max="13" width="11" bestFit="1" customWidth="1"/>
    <col min="14" max="14" width="10.28515625" bestFit="1" customWidth="1"/>
  </cols>
  <sheetData>
    <row r="1" spans="1:13">
      <c r="B1" t="s">
        <v>34</v>
      </c>
      <c r="C1" t="s">
        <v>36</v>
      </c>
      <c r="D1" t="s">
        <v>38</v>
      </c>
      <c r="E1" t="s">
        <v>40</v>
      </c>
      <c r="F1" t="s">
        <v>42</v>
      </c>
      <c r="G1" t="s">
        <v>44</v>
      </c>
      <c r="H1" t="s">
        <v>15</v>
      </c>
    </row>
    <row r="2" spans="1:13">
      <c r="A2" s="3">
        <v>32171</v>
      </c>
      <c r="B2" s="5"/>
      <c r="D2" s="4"/>
      <c r="F2" s="4"/>
    </row>
    <row r="3" spans="1:13">
      <c r="A3" s="3">
        <v>32202</v>
      </c>
      <c r="B3" s="5"/>
      <c r="D3" s="4"/>
      <c r="F3" s="4"/>
    </row>
    <row r="4" spans="1:13">
      <c r="A4" s="3">
        <v>32233</v>
      </c>
      <c r="B4" s="5"/>
      <c r="D4" s="4"/>
      <c r="F4" s="4"/>
      <c r="M4" s="2"/>
    </row>
    <row r="5" spans="1:13">
      <c r="A5" s="3">
        <v>32262</v>
      </c>
      <c r="B5" s="5"/>
      <c r="D5" s="4"/>
      <c r="F5" s="4"/>
      <c r="M5" s="2"/>
    </row>
    <row r="6" spans="1:13">
      <c r="A6" s="3">
        <v>32294</v>
      </c>
      <c r="B6" s="5"/>
      <c r="D6" s="4"/>
      <c r="F6" s="4"/>
      <c r="M6" s="2"/>
    </row>
    <row r="7" spans="1:13">
      <c r="A7" s="3">
        <v>32324</v>
      </c>
      <c r="B7" s="5"/>
      <c r="D7" s="4"/>
      <c r="F7" s="4"/>
      <c r="M7" s="2"/>
    </row>
    <row r="8" spans="1:13">
      <c r="A8" s="3">
        <v>32353</v>
      </c>
      <c r="B8" s="5"/>
      <c r="D8" s="4"/>
      <c r="F8" s="4"/>
      <c r="M8" s="2"/>
    </row>
    <row r="9" spans="1:13">
      <c r="A9" s="3">
        <v>32386</v>
      </c>
      <c r="B9" s="5"/>
      <c r="D9" s="4"/>
      <c r="F9" s="4"/>
      <c r="M9" s="2"/>
    </row>
    <row r="10" spans="1:13">
      <c r="A10" s="3">
        <v>32416</v>
      </c>
      <c r="B10" s="5"/>
      <c r="D10" s="4"/>
      <c r="F10" s="4"/>
      <c r="M10" s="2"/>
    </row>
    <row r="11" spans="1:13">
      <c r="A11" s="3">
        <v>32447</v>
      </c>
      <c r="B11" s="5"/>
      <c r="D11" s="4"/>
      <c r="F11" s="4"/>
      <c r="M11" s="2"/>
    </row>
    <row r="12" spans="1:13">
      <c r="A12" s="3">
        <v>32477</v>
      </c>
      <c r="B12" s="5"/>
      <c r="D12" s="4"/>
      <c r="F12" s="4"/>
      <c r="M12" s="2"/>
    </row>
    <row r="13" spans="1:13">
      <c r="A13" s="3">
        <v>32507</v>
      </c>
      <c r="B13" s="5"/>
      <c r="D13" s="4"/>
      <c r="F13" s="4"/>
      <c r="M13" s="2"/>
    </row>
    <row r="14" spans="1:13">
      <c r="A14" s="3">
        <v>32539</v>
      </c>
      <c r="B14" s="5"/>
      <c r="D14" s="4"/>
      <c r="F14" s="4"/>
      <c r="M14" s="2"/>
    </row>
    <row r="15" spans="1:13">
      <c r="A15" s="3">
        <v>32567</v>
      </c>
      <c r="B15" s="5"/>
      <c r="D15" s="4"/>
      <c r="F15" s="4"/>
      <c r="M15" s="2"/>
    </row>
    <row r="16" spans="1:13">
      <c r="A16" s="3">
        <v>32598</v>
      </c>
      <c r="B16" s="5"/>
      <c r="D16" s="4"/>
      <c r="F16" s="4"/>
      <c r="M16" s="2"/>
    </row>
    <row r="17" spans="1:13">
      <c r="A17" s="3">
        <v>32626</v>
      </c>
      <c r="B17" s="5"/>
      <c r="D17" s="4"/>
      <c r="F17" s="4"/>
      <c r="M17" s="2"/>
    </row>
    <row r="18" spans="1:13">
      <c r="A18" s="3">
        <v>32659</v>
      </c>
      <c r="B18" s="5"/>
      <c r="D18" s="4"/>
      <c r="F18" s="4"/>
    </row>
    <row r="19" spans="1:13">
      <c r="A19" s="3">
        <v>32689</v>
      </c>
      <c r="B19" s="5"/>
      <c r="D19" s="4"/>
      <c r="F19" s="4"/>
      <c r="M19" s="2"/>
    </row>
    <row r="20" spans="1:13">
      <c r="A20" s="3">
        <v>32720</v>
      </c>
      <c r="B20" s="5"/>
      <c r="D20" s="4"/>
      <c r="F20" s="4"/>
      <c r="J20" s="2"/>
      <c r="M20" s="2"/>
    </row>
    <row r="21" spans="1:13">
      <c r="A21" s="3">
        <v>32751</v>
      </c>
      <c r="B21" s="5"/>
      <c r="D21" s="4"/>
      <c r="F21" s="4"/>
      <c r="J21" s="2"/>
      <c r="M21" s="2"/>
    </row>
    <row r="22" spans="1:13">
      <c r="A22" s="3">
        <v>32780</v>
      </c>
      <c r="B22" s="5"/>
      <c r="D22" s="4"/>
      <c r="F22" s="4"/>
      <c r="J22" s="2"/>
      <c r="M22" s="2"/>
    </row>
    <row r="23" spans="1:13">
      <c r="A23" s="3">
        <v>32812</v>
      </c>
      <c r="B23" s="5"/>
      <c r="D23" s="4"/>
      <c r="F23" s="4"/>
      <c r="J23" s="2"/>
      <c r="M23" s="2"/>
    </row>
    <row r="24" spans="1:13">
      <c r="A24" s="3">
        <v>32842</v>
      </c>
      <c r="B24" s="5"/>
      <c r="D24" s="4"/>
      <c r="F24" s="4"/>
      <c r="J24" s="2"/>
      <c r="M24" s="2"/>
    </row>
    <row r="25" spans="1:13">
      <c r="A25" s="3">
        <v>32871</v>
      </c>
      <c r="B25" s="5"/>
      <c r="D25" s="4"/>
      <c r="F25" s="4"/>
      <c r="J25" s="2"/>
      <c r="M25" s="2"/>
    </row>
    <row r="26" spans="1:13">
      <c r="A26" s="3">
        <v>32904</v>
      </c>
      <c r="B26" s="5"/>
      <c r="D26" s="4"/>
      <c r="F26" s="4"/>
      <c r="J26" s="2"/>
      <c r="M26" s="2"/>
    </row>
    <row r="27" spans="1:13">
      <c r="A27" s="3">
        <v>32932</v>
      </c>
      <c r="B27" s="5"/>
      <c r="D27" s="4"/>
      <c r="F27" s="4"/>
      <c r="J27" s="2"/>
      <c r="M27" s="2"/>
    </row>
    <row r="28" spans="1:13">
      <c r="A28" s="3">
        <v>32962</v>
      </c>
      <c r="B28" s="5"/>
      <c r="D28" s="4"/>
      <c r="F28" s="4"/>
      <c r="J28" s="2"/>
      <c r="M28" s="2"/>
    </row>
    <row r="29" spans="1:13">
      <c r="A29" s="3">
        <v>32993</v>
      </c>
      <c r="B29" s="5"/>
      <c r="D29" s="4"/>
      <c r="F29" s="4"/>
      <c r="J29" s="2"/>
      <c r="M29" s="2"/>
    </row>
    <row r="30" spans="1:13">
      <c r="A30" s="3">
        <v>33024</v>
      </c>
      <c r="B30" s="5"/>
      <c r="D30" s="4"/>
      <c r="F30" s="4"/>
      <c r="J30" s="2"/>
      <c r="M30" s="2"/>
    </row>
    <row r="31" spans="1:13">
      <c r="A31" s="3">
        <v>33053</v>
      </c>
      <c r="B31" s="5"/>
      <c r="D31" s="4"/>
      <c r="F31" s="4"/>
      <c r="J31" s="2"/>
      <c r="M31" s="2"/>
    </row>
    <row r="32" spans="1:13">
      <c r="A32" s="3">
        <v>33085</v>
      </c>
      <c r="B32" s="5"/>
      <c r="D32" s="4"/>
      <c r="F32" s="4"/>
      <c r="J32" s="2"/>
      <c r="M32" s="2"/>
    </row>
    <row r="33" spans="1:13">
      <c r="A33" s="3">
        <v>33116</v>
      </c>
      <c r="B33" s="5"/>
      <c r="D33" s="4"/>
      <c r="F33" s="4"/>
      <c r="J33" s="2"/>
      <c r="M33" s="2"/>
    </row>
    <row r="34" spans="1:13">
      <c r="A34" s="3">
        <v>33144</v>
      </c>
      <c r="B34" s="5"/>
      <c r="D34" s="4"/>
      <c r="F34" s="4"/>
      <c r="J34" s="2"/>
      <c r="M34" s="2"/>
    </row>
    <row r="35" spans="1:13">
      <c r="A35" s="3">
        <v>33177</v>
      </c>
      <c r="B35" s="5"/>
      <c r="D35" s="4"/>
      <c r="F35" s="4"/>
      <c r="J35" s="2"/>
      <c r="M35" s="2"/>
    </row>
    <row r="36" spans="1:13">
      <c r="A36" s="3">
        <v>33207</v>
      </c>
      <c r="B36" s="5"/>
      <c r="D36" s="4"/>
      <c r="F36" s="4"/>
      <c r="J36" s="2"/>
      <c r="M36" s="2"/>
    </row>
    <row r="37" spans="1:13">
      <c r="A37" s="3">
        <v>33238</v>
      </c>
      <c r="B37" s="5"/>
      <c r="D37" s="4"/>
      <c r="F37" s="4"/>
      <c r="J37" s="2"/>
      <c r="M37" s="2"/>
    </row>
    <row r="38" spans="1:13">
      <c r="A38" s="3">
        <v>33269</v>
      </c>
      <c r="B38" s="5"/>
      <c r="D38" s="4"/>
      <c r="F38" s="4"/>
      <c r="H38">
        <v>719</v>
      </c>
      <c r="J38" s="2"/>
      <c r="M38" s="2"/>
    </row>
    <row r="39" spans="1:13">
      <c r="A39" s="3">
        <v>33297</v>
      </c>
      <c r="B39" s="5"/>
      <c r="D39" s="4"/>
      <c r="F39" s="4"/>
      <c r="H39">
        <v>724.4</v>
      </c>
      <c r="J39" s="2"/>
      <c r="M39" s="2"/>
    </row>
    <row r="40" spans="1:13">
      <c r="A40" s="3">
        <v>33326</v>
      </c>
      <c r="B40" s="5"/>
      <c r="D40" s="4"/>
      <c r="F40" s="4"/>
      <c r="H40">
        <v>724.7</v>
      </c>
      <c r="J40" s="2"/>
      <c r="M40" s="2"/>
    </row>
    <row r="41" spans="1:13">
      <c r="A41" s="3">
        <v>33358</v>
      </c>
      <c r="B41" s="5"/>
      <c r="D41" s="4"/>
      <c r="F41" s="4"/>
      <c r="H41">
        <v>725.1</v>
      </c>
      <c r="J41" s="2"/>
      <c r="M41" s="2"/>
    </row>
    <row r="42" spans="1:13">
      <c r="A42" s="3">
        <v>33389</v>
      </c>
      <c r="B42" s="5"/>
      <c r="D42" s="4"/>
      <c r="F42" s="4"/>
      <c r="H42">
        <v>723</v>
      </c>
      <c r="J42" s="2"/>
      <c r="M42" s="2"/>
    </row>
    <row r="43" spans="1:13">
      <c r="A43" s="3">
        <v>33417</v>
      </c>
      <c r="B43" s="5"/>
      <c r="D43" s="4"/>
      <c r="F43" s="4"/>
      <c r="H43">
        <v>723.1</v>
      </c>
      <c r="J43" s="2"/>
      <c r="M43" s="2"/>
    </row>
    <row r="44" spans="1:13">
      <c r="A44" s="3">
        <v>33450</v>
      </c>
      <c r="B44" s="5"/>
      <c r="D44" s="4"/>
      <c r="F44" s="4"/>
      <c r="H44">
        <v>726.1</v>
      </c>
      <c r="J44" s="2"/>
      <c r="M44" s="2"/>
    </row>
    <row r="45" spans="1:13">
      <c r="A45" s="3">
        <v>33480</v>
      </c>
      <c r="B45" s="5"/>
      <c r="D45" s="4"/>
      <c r="F45" s="4"/>
      <c r="H45">
        <v>735.6</v>
      </c>
      <c r="J45" s="2"/>
      <c r="M45" s="2"/>
    </row>
    <row r="46" spans="1:13">
      <c r="A46" s="3">
        <v>33511</v>
      </c>
      <c r="B46" s="5"/>
      <c r="D46" s="4"/>
      <c r="F46" s="4"/>
      <c r="H46">
        <v>741.5</v>
      </c>
      <c r="J46" s="2"/>
      <c r="M46" s="2"/>
    </row>
    <row r="47" spans="1:13">
      <c r="A47" s="3">
        <v>33542</v>
      </c>
      <c r="B47" s="5"/>
      <c r="D47" s="4"/>
      <c r="F47" s="4"/>
      <c r="H47">
        <v>750.3</v>
      </c>
      <c r="J47" s="2"/>
      <c r="M47" s="2"/>
    </row>
    <row r="48" spans="1:13">
      <c r="A48" s="3">
        <v>33571</v>
      </c>
      <c r="B48" s="5"/>
      <c r="D48" s="4"/>
      <c r="F48" s="4"/>
      <c r="H48">
        <v>754.5</v>
      </c>
      <c r="J48" s="2"/>
      <c r="M48" s="2"/>
    </row>
    <row r="49" spans="1:13">
      <c r="A49" s="3">
        <v>33603</v>
      </c>
      <c r="B49" s="5"/>
      <c r="D49" s="4"/>
      <c r="F49" s="4"/>
      <c r="H49">
        <v>760.8</v>
      </c>
      <c r="J49" s="2"/>
      <c r="M49" s="2"/>
    </row>
    <row r="50" spans="1:13">
      <c r="A50" s="3">
        <v>33634</v>
      </c>
      <c r="B50" s="5"/>
      <c r="D50" s="4"/>
      <c r="F50" s="4"/>
      <c r="H50">
        <v>762</v>
      </c>
      <c r="J50" s="2"/>
      <c r="M50" s="2"/>
    </row>
    <row r="51" spans="1:13">
      <c r="A51" s="3">
        <v>33662</v>
      </c>
      <c r="B51" s="5"/>
      <c r="D51" s="4"/>
      <c r="F51" s="4"/>
      <c r="H51">
        <v>768.2</v>
      </c>
      <c r="J51" s="2"/>
      <c r="M51" s="2"/>
    </row>
    <row r="52" spans="1:13">
      <c r="A52" s="3">
        <v>33694</v>
      </c>
      <c r="B52" s="5"/>
      <c r="D52" s="4"/>
      <c r="F52" s="4"/>
      <c r="H52">
        <v>775.1</v>
      </c>
      <c r="J52" s="2"/>
      <c r="M52" s="2"/>
    </row>
    <row r="53" spans="1:13">
      <c r="A53" s="3">
        <v>33724</v>
      </c>
      <c r="B53" s="5"/>
      <c r="D53" s="4"/>
      <c r="F53" s="4"/>
      <c r="H53">
        <v>778.8</v>
      </c>
      <c r="J53" s="2"/>
      <c r="M53" s="2"/>
    </row>
    <row r="54" spans="1:13">
      <c r="A54" s="3">
        <v>33753</v>
      </c>
      <c r="B54" s="5"/>
      <c r="D54" s="4"/>
      <c r="F54" s="4"/>
      <c r="H54">
        <v>783.5</v>
      </c>
      <c r="J54" s="2"/>
      <c r="M54" s="2"/>
    </row>
    <row r="55" spans="1:13">
      <c r="A55" s="3">
        <v>33785</v>
      </c>
      <c r="B55" s="5"/>
      <c r="D55" s="4"/>
      <c r="F55" s="4"/>
      <c r="H55">
        <v>790.2</v>
      </c>
      <c r="J55" s="2"/>
      <c r="M55" s="2"/>
    </row>
    <row r="56" spans="1:13">
      <c r="A56" s="3">
        <v>33816</v>
      </c>
      <c r="B56" s="5"/>
      <c r="D56" s="4"/>
      <c r="F56" s="4"/>
      <c r="H56">
        <v>788.1</v>
      </c>
      <c r="J56" s="2"/>
      <c r="M56" s="2"/>
    </row>
    <row r="57" spans="1:13">
      <c r="A57" s="3">
        <v>33847</v>
      </c>
      <c r="B57" s="5"/>
      <c r="D57" s="4"/>
      <c r="F57" s="4"/>
      <c r="H57">
        <v>787.6</v>
      </c>
      <c r="J57" s="2"/>
      <c r="M57" s="2"/>
    </row>
    <row r="58" spans="1:13">
      <c r="A58" s="3">
        <v>33877</v>
      </c>
      <c r="B58" s="5"/>
      <c r="D58" s="4"/>
      <c r="F58" s="4"/>
      <c r="H58">
        <v>786.6</v>
      </c>
      <c r="J58" s="2"/>
      <c r="M58" s="2"/>
    </row>
    <row r="59" spans="1:13">
      <c r="A59" s="3">
        <v>33907</v>
      </c>
      <c r="B59" s="5"/>
      <c r="D59" s="4"/>
      <c r="F59" s="4"/>
      <c r="H59">
        <v>782.4</v>
      </c>
      <c r="J59" s="2"/>
      <c r="M59" s="2"/>
    </row>
    <row r="60" spans="1:13">
      <c r="A60" s="3">
        <v>33938</v>
      </c>
      <c r="B60" s="5"/>
      <c r="D60" s="4"/>
      <c r="F60" s="4"/>
      <c r="H60">
        <v>785.1</v>
      </c>
      <c r="J60" s="2"/>
      <c r="M60" s="2"/>
    </row>
    <row r="61" spans="1:13">
      <c r="A61" s="3">
        <v>33969</v>
      </c>
      <c r="B61" s="5"/>
      <c r="D61" s="4"/>
      <c r="F61" s="4"/>
      <c r="H61">
        <v>788.4</v>
      </c>
      <c r="J61" s="2"/>
      <c r="M61" s="2"/>
    </row>
    <row r="62" spans="1:13">
      <c r="A62" s="3">
        <v>33998</v>
      </c>
      <c r="B62" s="5"/>
      <c r="D62" s="4"/>
      <c r="F62" s="4"/>
      <c r="H62">
        <v>794</v>
      </c>
      <c r="J62" s="2"/>
      <c r="M62" s="2"/>
    </row>
    <row r="63" spans="1:13">
      <c r="A63" s="3">
        <v>34026</v>
      </c>
      <c r="B63" s="5"/>
      <c r="D63" s="4"/>
      <c r="F63" s="4"/>
      <c r="H63">
        <v>794.9</v>
      </c>
      <c r="J63" s="2"/>
      <c r="M63" s="2"/>
    </row>
    <row r="64" spans="1:13">
      <c r="A64" s="3">
        <v>34059</v>
      </c>
      <c r="B64" s="5"/>
      <c r="D64" s="4"/>
      <c r="F64" s="4"/>
      <c r="H64">
        <v>794</v>
      </c>
      <c r="J64" s="2"/>
      <c r="M64" s="2"/>
    </row>
    <row r="65" spans="1:13">
      <c r="A65" s="3">
        <v>34089</v>
      </c>
      <c r="B65" s="5"/>
      <c r="D65" s="4"/>
      <c r="F65" s="4"/>
      <c r="H65">
        <v>795.9</v>
      </c>
      <c r="J65" s="2"/>
      <c r="M65" s="2"/>
    </row>
    <row r="66" spans="1:13">
      <c r="A66" s="3">
        <v>34120</v>
      </c>
      <c r="B66" s="5"/>
      <c r="D66" s="4"/>
      <c r="F66" s="4"/>
      <c r="H66">
        <v>801.1</v>
      </c>
      <c r="J66" s="2"/>
      <c r="M66" s="2"/>
    </row>
    <row r="67" spans="1:13">
      <c r="A67" s="3">
        <v>34150</v>
      </c>
      <c r="B67" s="5"/>
      <c r="D67" s="4"/>
      <c r="F67" s="4"/>
      <c r="H67">
        <v>803.7</v>
      </c>
      <c r="J67" s="2"/>
      <c r="M67" s="2"/>
    </row>
    <row r="68" spans="1:13">
      <c r="A68" s="3">
        <v>34180</v>
      </c>
      <c r="B68" s="5"/>
      <c r="D68" s="4"/>
      <c r="F68" s="4"/>
      <c r="H68">
        <v>806.6</v>
      </c>
      <c r="J68" s="2"/>
      <c r="M68" s="2"/>
    </row>
    <row r="69" spans="1:13">
      <c r="A69" s="3">
        <v>34212</v>
      </c>
      <c r="B69" s="5"/>
      <c r="D69" s="4"/>
      <c r="F69" s="4"/>
      <c r="H69">
        <v>808.4</v>
      </c>
      <c r="J69" s="2"/>
      <c r="M69" s="2"/>
    </row>
    <row r="70" spans="1:13">
      <c r="A70" s="3">
        <v>34242</v>
      </c>
      <c r="B70" s="5"/>
      <c r="D70" s="4"/>
      <c r="F70" s="4"/>
      <c r="H70">
        <v>808.8</v>
      </c>
      <c r="J70" s="2"/>
      <c r="M70" s="2"/>
    </row>
    <row r="71" spans="1:13">
      <c r="A71" s="3">
        <v>34271</v>
      </c>
      <c r="B71" s="5"/>
      <c r="D71" s="4"/>
      <c r="F71" s="4"/>
      <c r="H71">
        <v>808.2</v>
      </c>
      <c r="J71" s="2"/>
      <c r="M71" s="2"/>
    </row>
    <row r="72" spans="1:13">
      <c r="A72" s="3">
        <v>34303</v>
      </c>
      <c r="B72" s="5"/>
      <c r="D72" s="4"/>
      <c r="F72" s="4"/>
      <c r="H72">
        <v>807.6</v>
      </c>
      <c r="J72" s="2"/>
      <c r="M72" s="2"/>
    </row>
    <row r="73" spans="1:13">
      <c r="A73" s="3">
        <v>34334</v>
      </c>
      <c r="B73" s="5"/>
      <c r="D73" s="4"/>
      <c r="F73" s="4"/>
      <c r="H73">
        <v>808.1</v>
      </c>
      <c r="J73" s="2"/>
      <c r="M73" s="2"/>
    </row>
    <row r="74" spans="1:13">
      <c r="A74" s="3">
        <v>34365</v>
      </c>
      <c r="B74" s="5"/>
      <c r="D74" s="4"/>
      <c r="F74" s="4"/>
      <c r="H74">
        <v>808.1</v>
      </c>
      <c r="J74" s="2"/>
      <c r="M74" s="2"/>
    </row>
    <row r="75" spans="1:13">
      <c r="A75" s="3">
        <v>34393</v>
      </c>
      <c r="B75" s="5"/>
      <c r="D75" s="4"/>
      <c r="F75" s="4"/>
      <c r="H75">
        <v>808</v>
      </c>
      <c r="J75" s="2"/>
      <c r="M75" s="2"/>
    </row>
    <row r="76" spans="1:13">
      <c r="A76" s="3">
        <v>34424</v>
      </c>
      <c r="B76" s="5"/>
      <c r="D76" s="4"/>
      <c r="F76" s="4"/>
      <c r="H76">
        <v>806.5</v>
      </c>
      <c r="J76" s="2"/>
      <c r="M76" s="2"/>
    </row>
    <row r="77" spans="1:13">
      <c r="A77" s="3">
        <v>34453</v>
      </c>
      <c r="B77" s="5"/>
      <c r="D77" s="4"/>
      <c r="F77" s="4"/>
      <c r="H77">
        <v>807.5</v>
      </c>
      <c r="J77" s="2"/>
      <c r="M77" s="2"/>
    </row>
    <row r="78" spans="1:13">
      <c r="A78" s="3">
        <v>34485</v>
      </c>
      <c r="B78" s="5"/>
      <c r="D78" s="4"/>
      <c r="F78" s="4"/>
      <c r="H78">
        <v>806.1</v>
      </c>
      <c r="J78" s="2"/>
      <c r="M78" s="2"/>
    </row>
    <row r="79" spans="1:13">
      <c r="A79" s="3">
        <v>34515</v>
      </c>
      <c r="B79" s="5"/>
      <c r="D79" s="4"/>
      <c r="F79" s="4"/>
      <c r="H79">
        <v>805.5</v>
      </c>
      <c r="J79" s="2"/>
      <c r="M79" s="2"/>
    </row>
    <row r="80" spans="1:13">
      <c r="A80" s="3">
        <v>34544</v>
      </c>
      <c r="B80" s="5"/>
      <c r="D80" s="4"/>
      <c r="F80" s="4"/>
      <c r="H80">
        <v>802.6</v>
      </c>
      <c r="J80" s="2"/>
      <c r="M80" s="2"/>
    </row>
    <row r="81" spans="1:13">
      <c r="A81" s="3">
        <v>34577</v>
      </c>
      <c r="B81" s="5"/>
      <c r="D81" s="4"/>
      <c r="F81" s="4"/>
      <c r="H81">
        <v>801.1</v>
      </c>
      <c r="J81" s="2"/>
      <c r="M81" s="2"/>
    </row>
    <row r="82" spans="1:13">
      <c r="A82" s="3">
        <v>34607</v>
      </c>
      <c r="B82" s="5"/>
      <c r="D82" s="4"/>
      <c r="F82" s="4"/>
      <c r="H82">
        <v>798.9</v>
      </c>
      <c r="J82" s="2"/>
      <c r="M82" s="2"/>
    </row>
    <row r="83" spans="1:13">
      <c r="A83" s="3">
        <v>34638</v>
      </c>
      <c r="B83" s="5"/>
      <c r="D83" s="4"/>
      <c r="F83" s="4"/>
      <c r="H83">
        <v>796.9</v>
      </c>
      <c r="J83" s="2"/>
      <c r="M83" s="2"/>
    </row>
    <row r="84" spans="1:13">
      <c r="A84" s="3">
        <v>34668</v>
      </c>
      <c r="B84" s="5"/>
      <c r="D84" s="4"/>
      <c r="F84" s="4"/>
      <c r="H84">
        <v>794.3</v>
      </c>
      <c r="J84" s="2"/>
      <c r="M84" s="2"/>
    </row>
    <row r="85" spans="1:13">
      <c r="A85" s="3">
        <v>34698</v>
      </c>
      <c r="B85" s="5"/>
      <c r="D85" s="4"/>
      <c r="F85" s="4"/>
      <c r="H85">
        <v>788.7</v>
      </c>
      <c r="J85" s="2"/>
      <c r="M85" s="2"/>
    </row>
    <row r="86" spans="1:13">
      <c r="A86" s="3">
        <v>34730</v>
      </c>
      <c r="B86" s="5"/>
      <c r="D86" s="4"/>
      <c r="F86" s="4"/>
      <c r="H86">
        <v>786.7</v>
      </c>
      <c r="J86" s="2"/>
      <c r="M86" s="2"/>
    </row>
    <row r="87" spans="1:13">
      <c r="A87" s="3">
        <v>34758</v>
      </c>
      <c r="B87" s="5"/>
      <c r="D87" s="4"/>
      <c r="F87" s="4"/>
      <c r="H87">
        <v>786</v>
      </c>
      <c r="J87" s="2"/>
      <c r="M87" s="2"/>
    </row>
    <row r="88" spans="1:13">
      <c r="A88" s="3">
        <v>34789</v>
      </c>
      <c r="B88" s="5"/>
      <c r="D88" s="4"/>
      <c r="F88" s="4"/>
      <c r="H88">
        <v>771.5</v>
      </c>
      <c r="J88" s="2"/>
      <c r="M88" s="2"/>
    </row>
    <row r="89" spans="1:13">
      <c r="A89" s="3">
        <v>34817</v>
      </c>
      <c r="B89" s="5"/>
      <c r="D89" s="4"/>
      <c r="F89" s="4"/>
      <c r="H89">
        <v>761.8</v>
      </c>
      <c r="J89" s="2"/>
      <c r="M89" s="2"/>
    </row>
    <row r="90" spans="1:13">
      <c r="A90" s="3">
        <v>34850</v>
      </c>
      <c r="B90" s="5"/>
      <c r="D90" s="4"/>
      <c r="F90" s="4"/>
      <c r="H90">
        <v>760.1</v>
      </c>
      <c r="J90" s="2"/>
      <c r="M90" s="2"/>
    </row>
    <row r="91" spans="1:13">
      <c r="A91" s="3">
        <v>34880</v>
      </c>
      <c r="B91" s="5"/>
      <c r="D91" s="4"/>
      <c r="F91" s="4"/>
      <c r="H91">
        <v>758.1</v>
      </c>
      <c r="J91" s="2"/>
      <c r="M91" s="2"/>
    </row>
    <row r="92" spans="1:13">
      <c r="A92" s="3">
        <v>34911</v>
      </c>
      <c r="B92" s="5"/>
      <c r="D92" s="4"/>
      <c r="F92" s="4"/>
      <c r="H92">
        <v>756.5</v>
      </c>
      <c r="J92" s="2"/>
      <c r="M92" s="2"/>
    </row>
    <row r="93" spans="1:13">
      <c r="A93" s="3">
        <v>34942</v>
      </c>
      <c r="B93" s="5"/>
      <c r="D93" s="4"/>
      <c r="F93" s="4"/>
      <c r="H93">
        <v>777.1</v>
      </c>
      <c r="J93" s="2"/>
      <c r="M93" s="2"/>
    </row>
    <row r="94" spans="1:13">
      <c r="A94" s="3">
        <v>34971</v>
      </c>
      <c r="B94" s="5"/>
      <c r="D94" s="4"/>
      <c r="F94" s="4"/>
      <c r="H94">
        <v>768.4</v>
      </c>
      <c r="J94" s="2"/>
      <c r="M94" s="2"/>
    </row>
    <row r="95" spans="1:13">
      <c r="A95" s="3">
        <v>35003</v>
      </c>
      <c r="B95" s="5"/>
      <c r="D95" s="4"/>
      <c r="F95" s="4"/>
      <c r="H95">
        <v>765.5</v>
      </c>
      <c r="J95" s="2"/>
      <c r="M95" s="2"/>
    </row>
    <row r="96" spans="1:13">
      <c r="A96" s="3">
        <v>35033</v>
      </c>
      <c r="B96" s="5"/>
      <c r="D96" s="4"/>
      <c r="F96" s="4"/>
      <c r="H96">
        <v>769.2</v>
      </c>
      <c r="J96" s="2"/>
      <c r="M96" s="2"/>
    </row>
    <row r="97" spans="1:13">
      <c r="A97" s="3">
        <v>35062</v>
      </c>
      <c r="B97" s="5"/>
      <c r="D97" s="4"/>
      <c r="F97" s="4"/>
      <c r="H97">
        <v>774.7</v>
      </c>
      <c r="J97" s="2"/>
      <c r="M97" s="2"/>
    </row>
    <row r="98" spans="1:13">
      <c r="A98" s="3">
        <v>35095</v>
      </c>
      <c r="B98" s="5"/>
      <c r="D98" s="4"/>
      <c r="F98" s="4"/>
      <c r="H98">
        <v>784.3</v>
      </c>
      <c r="J98" s="2"/>
      <c r="M98" s="2"/>
    </row>
    <row r="99" spans="1:13">
      <c r="A99" s="3">
        <v>35124</v>
      </c>
      <c r="B99" s="5"/>
      <c r="D99" s="4"/>
      <c r="F99" s="4"/>
      <c r="H99">
        <v>780.7</v>
      </c>
      <c r="J99" s="2"/>
      <c r="M99" s="2"/>
    </row>
    <row r="100" spans="1:13">
      <c r="A100" s="3">
        <v>35153</v>
      </c>
      <c r="B100" s="5"/>
      <c r="D100" s="4"/>
      <c r="F100" s="4"/>
      <c r="H100">
        <v>782.7</v>
      </c>
      <c r="J100" s="2"/>
      <c r="M100" s="2"/>
    </row>
    <row r="101" spans="1:13">
      <c r="A101" s="3">
        <v>35185</v>
      </c>
      <c r="B101" s="5"/>
      <c r="D101" s="4"/>
      <c r="F101" s="4"/>
      <c r="H101">
        <v>778.7</v>
      </c>
      <c r="J101" s="2"/>
      <c r="M101" s="2"/>
    </row>
    <row r="102" spans="1:13">
      <c r="A102" s="3">
        <v>35216</v>
      </c>
      <c r="B102" s="5"/>
      <c r="D102" s="4"/>
      <c r="F102" s="4"/>
      <c r="H102">
        <v>787.9</v>
      </c>
      <c r="J102" s="2"/>
      <c r="M102" s="2"/>
    </row>
    <row r="103" spans="1:13">
      <c r="A103" s="3">
        <v>35244</v>
      </c>
      <c r="B103" s="5"/>
      <c r="D103" s="4"/>
      <c r="F103" s="4"/>
      <c r="H103">
        <v>810.6</v>
      </c>
      <c r="J103" s="2"/>
      <c r="M103" s="2"/>
    </row>
    <row r="104" spans="1:13">
      <c r="A104" s="3">
        <v>35277</v>
      </c>
      <c r="B104" s="5"/>
      <c r="D104" s="4"/>
      <c r="F104" s="4"/>
      <c r="H104">
        <v>813.3</v>
      </c>
      <c r="J104" s="2"/>
      <c r="M104" s="2"/>
    </row>
    <row r="105" spans="1:13">
      <c r="A105" s="3">
        <v>35307</v>
      </c>
      <c r="B105" s="5"/>
      <c r="D105" s="4"/>
      <c r="F105" s="4"/>
      <c r="H105">
        <v>819.4</v>
      </c>
      <c r="J105" s="2"/>
      <c r="M105" s="2"/>
    </row>
    <row r="106" spans="1:13">
      <c r="A106" s="3">
        <v>35338</v>
      </c>
      <c r="B106" s="5"/>
      <c r="D106" s="4"/>
      <c r="F106" s="4"/>
      <c r="H106">
        <v>821.2</v>
      </c>
      <c r="J106" s="2"/>
      <c r="M106" s="2"/>
    </row>
    <row r="107" spans="1:13">
      <c r="A107" s="3">
        <v>35369</v>
      </c>
      <c r="B107" s="5"/>
      <c r="D107" s="4"/>
      <c r="F107" s="4"/>
      <c r="H107">
        <v>831.3</v>
      </c>
      <c r="J107" s="2"/>
      <c r="M107" s="2"/>
    </row>
    <row r="108" spans="1:13">
      <c r="A108" s="3">
        <v>35398</v>
      </c>
      <c r="B108" s="5"/>
      <c r="D108" s="4"/>
      <c r="F108" s="4"/>
      <c r="H108">
        <v>828.7</v>
      </c>
      <c r="J108" s="2"/>
      <c r="M108" s="2"/>
    </row>
    <row r="109" spans="1:13">
      <c r="A109" s="3">
        <v>35430</v>
      </c>
      <c r="B109" s="5"/>
      <c r="D109" s="4"/>
      <c r="F109" s="4"/>
      <c r="H109">
        <v>844.2</v>
      </c>
      <c r="J109" s="2"/>
      <c r="M109" s="2"/>
    </row>
    <row r="110" spans="1:13">
      <c r="A110" s="3">
        <v>35461</v>
      </c>
      <c r="B110" s="5"/>
      <c r="D110" s="4"/>
      <c r="F110" s="4"/>
      <c r="H110">
        <v>861.3</v>
      </c>
      <c r="J110" s="2"/>
      <c r="M110" s="2"/>
    </row>
    <row r="111" spans="1:13">
      <c r="A111" s="3">
        <v>35489</v>
      </c>
      <c r="B111" s="5"/>
      <c r="D111" s="4"/>
      <c r="F111" s="4"/>
      <c r="H111">
        <v>863.9</v>
      </c>
      <c r="J111" s="2"/>
      <c r="M111" s="2"/>
    </row>
    <row r="112" spans="1:13">
      <c r="A112" s="3">
        <v>35520</v>
      </c>
      <c r="B112" s="5"/>
      <c r="D112" s="4"/>
      <c r="F112" s="4"/>
      <c r="H112">
        <v>897.1</v>
      </c>
      <c r="J112" s="2"/>
      <c r="M112" s="2"/>
    </row>
    <row r="113" spans="1:13">
      <c r="A113" s="3">
        <v>35550</v>
      </c>
      <c r="B113" s="5"/>
      <c r="D113" s="4"/>
      <c r="F113" s="4"/>
      <c r="H113">
        <v>892.1</v>
      </c>
      <c r="J113" s="2"/>
      <c r="M113" s="2"/>
    </row>
    <row r="114" spans="1:13">
      <c r="A114" s="3">
        <v>35580</v>
      </c>
      <c r="B114" s="5"/>
      <c r="D114" s="4"/>
      <c r="F114" s="4"/>
      <c r="H114">
        <v>891.8</v>
      </c>
      <c r="J114" s="2"/>
      <c r="M114" s="2"/>
    </row>
    <row r="115" spans="1:13">
      <c r="A115" s="3">
        <v>35611</v>
      </c>
      <c r="B115" s="5"/>
      <c r="D115" s="4"/>
      <c r="F115" s="4"/>
      <c r="H115">
        <v>888.1</v>
      </c>
      <c r="J115" s="2"/>
      <c r="M115" s="2"/>
    </row>
    <row r="116" spans="1:13">
      <c r="A116" s="3">
        <v>35642</v>
      </c>
      <c r="B116" s="5"/>
      <c r="D116" s="4"/>
      <c r="F116" s="4"/>
      <c r="H116">
        <v>892</v>
      </c>
      <c r="J116" s="2"/>
      <c r="M116" s="2"/>
    </row>
    <row r="117" spans="1:13">
      <c r="A117" s="3">
        <v>35671</v>
      </c>
      <c r="B117" s="5"/>
      <c r="D117" s="4"/>
      <c r="F117" s="4"/>
      <c r="H117">
        <v>902</v>
      </c>
      <c r="J117" s="2"/>
      <c r="M117" s="2"/>
    </row>
    <row r="118" spans="1:13">
      <c r="A118" s="3">
        <v>35703</v>
      </c>
      <c r="B118" s="5"/>
      <c r="D118" s="4"/>
      <c r="F118" s="4"/>
      <c r="H118">
        <v>914.8</v>
      </c>
      <c r="J118" s="2"/>
      <c r="M118" s="2"/>
    </row>
    <row r="119" spans="1:13">
      <c r="A119" s="3">
        <v>35734</v>
      </c>
      <c r="B119" s="5"/>
      <c r="D119" s="4"/>
      <c r="F119" s="4"/>
      <c r="H119">
        <v>965.1</v>
      </c>
      <c r="J119" s="2"/>
      <c r="M119" s="2"/>
    </row>
    <row r="120" spans="1:13">
      <c r="A120" s="3">
        <v>35762</v>
      </c>
      <c r="B120" s="5"/>
      <c r="D120" s="4"/>
      <c r="F120" s="4"/>
      <c r="H120">
        <v>1163.8</v>
      </c>
      <c r="J120" s="2"/>
      <c r="M120" s="2"/>
    </row>
    <row r="121" spans="1:13">
      <c r="A121" s="3">
        <v>35795</v>
      </c>
      <c r="B121" s="5"/>
      <c r="D121" s="4"/>
      <c r="F121" s="4"/>
      <c r="H121">
        <v>1415.2</v>
      </c>
      <c r="J121" s="2"/>
      <c r="M121" s="2"/>
    </row>
    <row r="122" spans="1:13">
      <c r="A122" s="3">
        <v>35825</v>
      </c>
      <c r="B122" s="5"/>
      <c r="D122" s="4"/>
      <c r="F122" s="4"/>
      <c r="H122">
        <v>1572.9</v>
      </c>
      <c r="J122" s="2"/>
      <c r="M122" s="2"/>
    </row>
    <row r="123" spans="1:13">
      <c r="A123" s="3">
        <v>35853</v>
      </c>
      <c r="B123" s="5"/>
      <c r="D123" s="4"/>
      <c r="F123" s="4"/>
      <c r="H123">
        <v>1640.1</v>
      </c>
      <c r="J123" s="2"/>
      <c r="M123" s="2"/>
    </row>
    <row r="124" spans="1:13">
      <c r="A124" s="3">
        <v>35885</v>
      </c>
      <c r="B124" s="5"/>
      <c r="D124" s="4"/>
      <c r="F124" s="4"/>
      <c r="H124">
        <v>1378.8</v>
      </c>
      <c r="J124" s="2"/>
      <c r="M124" s="2"/>
    </row>
    <row r="125" spans="1:13">
      <c r="A125" s="3">
        <v>35915</v>
      </c>
      <c r="B125" s="5"/>
      <c r="D125" s="4"/>
      <c r="F125" s="4"/>
      <c r="H125">
        <v>1338.2</v>
      </c>
      <c r="J125" s="2"/>
      <c r="M125" s="2"/>
    </row>
    <row r="126" spans="1:13">
      <c r="A126" s="3">
        <v>35944</v>
      </c>
      <c r="B126" s="5"/>
      <c r="D126" s="4"/>
      <c r="F126" s="4"/>
      <c r="H126">
        <v>1410.8</v>
      </c>
      <c r="J126" s="2"/>
      <c r="M126" s="2"/>
    </row>
    <row r="127" spans="1:13">
      <c r="A127" s="3">
        <v>35976</v>
      </c>
      <c r="B127" s="5"/>
      <c r="D127" s="4"/>
      <c r="F127" s="4"/>
      <c r="H127">
        <v>1385.2</v>
      </c>
      <c r="J127" s="2"/>
      <c r="M127" s="2"/>
    </row>
    <row r="128" spans="1:13">
      <c r="A128" s="3">
        <v>36007</v>
      </c>
      <c r="B128" s="5"/>
      <c r="D128" s="4"/>
      <c r="F128" s="4"/>
      <c r="H128">
        <v>1236</v>
      </c>
      <c r="J128" s="2"/>
      <c r="M128" s="2"/>
    </row>
    <row r="129" spans="1:13">
      <c r="A129" s="3">
        <v>36038</v>
      </c>
      <c r="B129" s="5"/>
      <c r="D129" s="4"/>
      <c r="F129" s="4"/>
      <c r="H129">
        <v>1331.8</v>
      </c>
      <c r="J129" s="2"/>
      <c r="M129" s="2"/>
    </row>
    <row r="130" spans="1:13">
      <c r="A130" s="3">
        <v>36068</v>
      </c>
      <c r="B130" s="5"/>
      <c r="D130" s="4"/>
      <c r="F130" s="4"/>
      <c r="H130">
        <v>1373.6</v>
      </c>
      <c r="J130" s="2"/>
      <c r="M130" s="2"/>
    </row>
    <row r="131" spans="1:13">
      <c r="A131" s="3">
        <v>36098</v>
      </c>
      <c r="B131" s="5"/>
      <c r="D131" s="4"/>
      <c r="F131" s="4"/>
      <c r="H131">
        <v>1313.8</v>
      </c>
      <c r="J131" s="2"/>
      <c r="M131" s="2"/>
    </row>
    <row r="132" spans="1:13">
      <c r="A132" s="3">
        <v>36129</v>
      </c>
      <c r="B132" s="5"/>
      <c r="D132" s="4"/>
      <c r="F132" s="4"/>
      <c r="H132">
        <v>1243.7</v>
      </c>
      <c r="J132" s="2"/>
      <c r="M132" s="2"/>
    </row>
    <row r="133" spans="1:13">
      <c r="A133" s="3">
        <v>36160</v>
      </c>
      <c r="H133">
        <v>1207.8</v>
      </c>
      <c r="J133" s="2"/>
      <c r="M133" s="2"/>
    </row>
    <row r="134" spans="1:13">
      <c r="A134" s="3">
        <v>36189</v>
      </c>
      <c r="H134">
        <v>1175.3</v>
      </c>
      <c r="J134" s="2"/>
      <c r="M134" s="2"/>
    </row>
    <row r="135" spans="1:13">
      <c r="A135" s="3">
        <v>36217</v>
      </c>
      <c r="H135">
        <v>1222.4000000000001</v>
      </c>
      <c r="J135" s="2"/>
      <c r="M135" s="2"/>
    </row>
    <row r="136" spans="1:13">
      <c r="A136" s="3">
        <v>36250</v>
      </c>
      <c r="H136">
        <v>1224.7</v>
      </c>
      <c r="J136" s="2"/>
      <c r="M136" s="2"/>
    </row>
    <row r="137" spans="1:13">
      <c r="A137" s="3">
        <v>36280</v>
      </c>
      <c r="H137">
        <v>1176.4000000000001</v>
      </c>
      <c r="J137" s="2"/>
      <c r="M137" s="2"/>
    </row>
    <row r="138" spans="1:13">
      <c r="A138" s="3">
        <v>36311</v>
      </c>
      <c r="H138">
        <v>1186.3</v>
      </c>
      <c r="J138" s="2"/>
      <c r="M138" s="2"/>
    </row>
    <row r="139" spans="1:13">
      <c r="A139" s="3">
        <v>36341</v>
      </c>
      <c r="H139">
        <v>1155.9000000000001</v>
      </c>
      <c r="J139" s="2"/>
      <c r="M139" s="2"/>
    </row>
    <row r="140" spans="1:13">
      <c r="A140" s="3">
        <v>36371</v>
      </c>
      <c r="H140">
        <v>1206.9000000000001</v>
      </c>
      <c r="J140" s="2"/>
      <c r="M140" s="2"/>
    </row>
    <row r="141" spans="1:13">
      <c r="A141" s="3">
        <v>36403</v>
      </c>
      <c r="H141">
        <v>1184.9000000000001</v>
      </c>
      <c r="J141" s="2"/>
      <c r="M141" s="2"/>
    </row>
    <row r="142" spans="1:13">
      <c r="A142" s="3">
        <v>36433</v>
      </c>
      <c r="H142">
        <v>1218.7</v>
      </c>
      <c r="J142" s="2"/>
      <c r="M142" s="2"/>
    </row>
    <row r="143" spans="1:13">
      <c r="A143" s="3">
        <v>36462</v>
      </c>
      <c r="H143">
        <v>1200.5</v>
      </c>
      <c r="J143" s="2"/>
      <c r="M143" s="2"/>
    </row>
    <row r="144" spans="1:13">
      <c r="A144" s="3">
        <v>36494</v>
      </c>
      <c r="H144">
        <v>1157.5</v>
      </c>
      <c r="J144" s="2"/>
      <c r="M144" s="2"/>
    </row>
    <row r="145" spans="1:13">
      <c r="A145" s="3">
        <v>36525</v>
      </c>
      <c r="H145">
        <v>1145.4000000000001</v>
      </c>
      <c r="J145" s="2"/>
      <c r="M145" s="2"/>
    </row>
    <row r="146" spans="1:13">
      <c r="A146" s="3">
        <v>36556</v>
      </c>
      <c r="H146">
        <v>1122.0999999999999</v>
      </c>
      <c r="J146" s="2"/>
      <c r="M146" s="2"/>
    </row>
    <row r="147" spans="1:13">
      <c r="A147" s="3">
        <v>36585</v>
      </c>
      <c r="H147">
        <v>1131.8</v>
      </c>
      <c r="J147" s="2"/>
      <c r="M147" s="2"/>
    </row>
    <row r="148" spans="1:13">
      <c r="A148" s="3">
        <v>36616</v>
      </c>
      <c r="H148">
        <v>1108.3</v>
      </c>
      <c r="J148" s="2"/>
      <c r="M148" s="2"/>
    </row>
    <row r="149" spans="1:13">
      <c r="A149" s="3">
        <v>36644</v>
      </c>
      <c r="H149">
        <v>1110.3</v>
      </c>
      <c r="J149" s="2"/>
      <c r="M149" s="2"/>
    </row>
    <row r="150" spans="1:13">
      <c r="A150" s="3">
        <v>36677</v>
      </c>
      <c r="H150">
        <v>1133.8</v>
      </c>
      <c r="J150" s="2"/>
      <c r="M150" s="2"/>
    </row>
    <row r="151" spans="1:13">
      <c r="A151" s="3">
        <v>36707</v>
      </c>
      <c r="H151">
        <v>1114.8</v>
      </c>
      <c r="J151" s="2"/>
      <c r="M151" s="2"/>
    </row>
    <row r="152" spans="1:13">
      <c r="A152" s="3">
        <v>36738</v>
      </c>
      <c r="H152">
        <v>1116.2</v>
      </c>
      <c r="J152" s="2"/>
      <c r="M152" s="2"/>
    </row>
    <row r="153" spans="1:13">
      <c r="A153" s="3">
        <v>36769</v>
      </c>
      <c r="H153">
        <v>1108.8</v>
      </c>
      <c r="J153" s="2"/>
      <c r="M153" s="2"/>
    </row>
    <row r="154" spans="1:13">
      <c r="A154" s="3">
        <v>36798</v>
      </c>
      <c r="H154">
        <v>1115</v>
      </c>
      <c r="J154" s="2"/>
      <c r="M154" s="2"/>
    </row>
    <row r="155" spans="1:13">
      <c r="A155" s="3">
        <v>36830</v>
      </c>
      <c r="H155">
        <v>1136.7</v>
      </c>
      <c r="J155" s="2"/>
      <c r="M155" s="2"/>
    </row>
    <row r="156" spans="1:13">
      <c r="A156" s="3">
        <v>36860</v>
      </c>
      <c r="H156">
        <v>1195.3</v>
      </c>
      <c r="J156" s="2"/>
      <c r="M156" s="2"/>
    </row>
    <row r="157" spans="1:13">
      <c r="A157" s="3">
        <v>36889</v>
      </c>
      <c r="H157">
        <v>1259.7</v>
      </c>
      <c r="J157" s="2"/>
      <c r="M157" s="2"/>
    </row>
    <row r="158" spans="1:13">
      <c r="A158" s="3">
        <v>36922</v>
      </c>
      <c r="H158">
        <v>1265.5</v>
      </c>
      <c r="J158" s="2"/>
      <c r="M158" s="2"/>
    </row>
    <row r="159" spans="1:13">
      <c r="A159" s="3">
        <v>36950</v>
      </c>
      <c r="H159">
        <v>1245.7</v>
      </c>
      <c r="J159" s="2"/>
      <c r="M159" s="2"/>
    </row>
    <row r="160" spans="1:13">
      <c r="A160" s="3">
        <v>36980</v>
      </c>
      <c r="H160">
        <v>1328</v>
      </c>
      <c r="J160" s="2"/>
      <c r="M160" s="2"/>
    </row>
    <row r="161" spans="1:13">
      <c r="A161" s="3">
        <v>37011</v>
      </c>
      <c r="H161">
        <v>1324.7</v>
      </c>
      <c r="J161" s="2"/>
      <c r="M161" s="2"/>
    </row>
    <row r="162" spans="1:13">
      <c r="A162" s="3">
        <v>37042</v>
      </c>
      <c r="H162">
        <v>1292.9000000000001</v>
      </c>
      <c r="J162" s="2"/>
      <c r="M162" s="2"/>
    </row>
    <row r="163" spans="1:13">
      <c r="A163" s="3">
        <v>37071</v>
      </c>
      <c r="H163">
        <v>1300.7</v>
      </c>
      <c r="J163" s="2"/>
      <c r="M163" s="2"/>
    </row>
    <row r="164" spans="1:13">
      <c r="A164" s="3">
        <v>37103</v>
      </c>
      <c r="H164">
        <v>1301.4000000000001</v>
      </c>
      <c r="J164" s="2"/>
      <c r="M164" s="2"/>
    </row>
    <row r="165" spans="1:13">
      <c r="A165" s="3">
        <v>37134</v>
      </c>
      <c r="H165">
        <v>1283.8</v>
      </c>
      <c r="J165" s="2"/>
      <c r="M165" s="2"/>
    </row>
    <row r="166" spans="1:13">
      <c r="A166" s="3">
        <v>37162</v>
      </c>
      <c r="H166">
        <v>1309.0999999999999</v>
      </c>
      <c r="J166" s="2"/>
      <c r="M166" s="2"/>
    </row>
    <row r="167" spans="1:13">
      <c r="A167" s="3">
        <v>37195</v>
      </c>
      <c r="H167">
        <v>1296.0999999999999</v>
      </c>
      <c r="J167" s="2"/>
      <c r="M167" s="2"/>
    </row>
    <row r="168" spans="1:13">
      <c r="A168" s="3">
        <v>37225</v>
      </c>
      <c r="H168">
        <v>1274</v>
      </c>
      <c r="J168" s="2"/>
      <c r="M168" s="2"/>
    </row>
    <row r="169" spans="1:13">
      <c r="A169" s="3">
        <v>37256</v>
      </c>
      <c r="H169">
        <v>1326.1</v>
      </c>
      <c r="J169" s="2"/>
      <c r="M169" s="2"/>
    </row>
    <row r="170" spans="1:13">
      <c r="A170" s="3">
        <v>37287</v>
      </c>
      <c r="H170">
        <v>1314.8</v>
      </c>
      <c r="J170" s="2"/>
      <c r="M170" s="2"/>
    </row>
    <row r="171" spans="1:13">
      <c r="A171" s="3">
        <v>37315</v>
      </c>
      <c r="H171">
        <v>1327.7</v>
      </c>
      <c r="J171" s="2"/>
      <c r="M171" s="2"/>
    </row>
    <row r="172" spans="1:13">
      <c r="A172" s="3">
        <v>37344</v>
      </c>
      <c r="H172">
        <v>1326.4</v>
      </c>
      <c r="J172" s="2"/>
      <c r="M172" s="2"/>
    </row>
    <row r="173" spans="1:13">
      <c r="A173" s="3">
        <v>37376</v>
      </c>
      <c r="H173">
        <v>1292.2</v>
      </c>
      <c r="J173" s="2"/>
      <c r="M173" s="2"/>
    </row>
    <row r="174" spans="1:13">
      <c r="A174" s="3">
        <v>37407</v>
      </c>
      <c r="H174">
        <v>1233.3</v>
      </c>
      <c r="J174" s="2"/>
      <c r="M174" s="2"/>
    </row>
    <row r="175" spans="1:13">
      <c r="A175" s="3">
        <v>37435</v>
      </c>
      <c r="H175">
        <v>1201.8</v>
      </c>
      <c r="J175" s="2"/>
      <c r="M175" s="2"/>
    </row>
    <row r="176" spans="1:13">
      <c r="A176" s="3">
        <v>37468</v>
      </c>
      <c r="D176">
        <v>101.99</v>
      </c>
      <c r="E176">
        <v>82.52</v>
      </c>
      <c r="H176">
        <v>1197</v>
      </c>
      <c r="J176" s="2"/>
      <c r="M176" s="2"/>
    </row>
    <row r="177" spans="1:13">
      <c r="A177" s="3">
        <v>37498</v>
      </c>
      <c r="D177">
        <v>105.7</v>
      </c>
      <c r="E177">
        <v>84.6</v>
      </c>
      <c r="H177">
        <v>1200.5</v>
      </c>
      <c r="J177" s="2"/>
      <c r="M177" s="2"/>
    </row>
    <row r="178" spans="1:13">
      <c r="A178" s="3">
        <v>37529</v>
      </c>
      <c r="D178">
        <v>107.90819999999999</v>
      </c>
      <c r="E178">
        <v>87.857900000000001</v>
      </c>
      <c r="H178">
        <v>1225.5</v>
      </c>
      <c r="J178" s="2"/>
      <c r="M178" s="2"/>
    </row>
    <row r="179" spans="1:13">
      <c r="A179" s="3">
        <v>37560</v>
      </c>
      <c r="C179">
        <v>8260</v>
      </c>
      <c r="D179">
        <v>107.24930000000001</v>
      </c>
      <c r="E179">
        <v>86.761099999999999</v>
      </c>
      <c r="H179">
        <v>1233.4000000000001</v>
      </c>
      <c r="J179" s="2"/>
      <c r="M179" s="2"/>
    </row>
    <row r="180" spans="1:13">
      <c r="A180" s="3">
        <v>37590</v>
      </c>
      <c r="C180">
        <v>9200</v>
      </c>
      <c r="D180">
        <v>108.0213</v>
      </c>
      <c r="E180">
        <v>84.949799999999996</v>
      </c>
      <c r="H180">
        <v>1208</v>
      </c>
      <c r="J180" s="2"/>
      <c r="M180" s="2"/>
    </row>
    <row r="181" spans="1:13">
      <c r="A181" s="3">
        <v>37621</v>
      </c>
      <c r="C181">
        <v>8140</v>
      </c>
      <c r="D181">
        <v>112.2629</v>
      </c>
      <c r="E181">
        <v>87.964699999999993</v>
      </c>
      <c r="H181">
        <v>1200.4000000000001</v>
      </c>
      <c r="J181" s="2"/>
      <c r="M181" s="2"/>
    </row>
    <row r="182" spans="1:13">
      <c r="A182" s="3">
        <v>37652</v>
      </c>
      <c r="C182">
        <v>7590</v>
      </c>
      <c r="D182">
        <v>111.35209999999999</v>
      </c>
      <c r="E182">
        <v>87.290800000000004</v>
      </c>
      <c r="H182">
        <v>1170.5</v>
      </c>
      <c r="J182" s="2"/>
      <c r="M182" s="2"/>
    </row>
    <row r="183" spans="1:13">
      <c r="A183" s="3">
        <v>37680</v>
      </c>
      <c r="C183">
        <v>7440</v>
      </c>
      <c r="D183">
        <v>113.5564</v>
      </c>
      <c r="E183">
        <v>89.214799999999997</v>
      </c>
      <c r="H183">
        <v>1186.8</v>
      </c>
      <c r="J183" s="2"/>
      <c r="M183" s="2"/>
    </row>
    <row r="184" spans="1:13">
      <c r="A184" s="3">
        <v>37711</v>
      </c>
      <c r="C184">
        <v>7020</v>
      </c>
      <c r="D184">
        <v>113.69119999999999</v>
      </c>
      <c r="E184">
        <v>88.875500000000002</v>
      </c>
      <c r="H184">
        <v>1252.9000000000001</v>
      </c>
      <c r="J184" s="2"/>
      <c r="M184" s="2"/>
    </row>
    <row r="185" spans="1:13">
      <c r="A185" s="3">
        <v>37741</v>
      </c>
      <c r="C185">
        <v>7849.7119000000002</v>
      </c>
      <c r="D185">
        <v>116.10550000000001</v>
      </c>
      <c r="E185">
        <v>88.998000000000005</v>
      </c>
      <c r="H185">
        <v>1213.0999999999999</v>
      </c>
      <c r="J185" s="2"/>
      <c r="M185" s="2"/>
    </row>
    <row r="186" spans="1:13">
      <c r="A186" s="3">
        <v>37772</v>
      </c>
      <c r="C186">
        <v>8209.7909999999993</v>
      </c>
      <c r="D186">
        <v>120.2687</v>
      </c>
      <c r="E186">
        <v>92.371300000000005</v>
      </c>
      <c r="H186">
        <v>1206.5999999999999</v>
      </c>
      <c r="J186" s="2"/>
      <c r="M186" s="2"/>
    </row>
    <row r="187" spans="1:13">
      <c r="A187" s="3">
        <v>37802</v>
      </c>
      <c r="C187">
        <v>8755.0527000000002</v>
      </c>
      <c r="D187">
        <v>119.8001</v>
      </c>
      <c r="E187">
        <v>91.733699999999999</v>
      </c>
      <c r="H187">
        <v>1193.0999999999999</v>
      </c>
      <c r="J187" s="2"/>
      <c r="M187" s="2"/>
    </row>
    <row r="188" spans="1:13">
      <c r="A188" s="3">
        <v>37833</v>
      </c>
      <c r="C188">
        <v>9377.4629000000004</v>
      </c>
      <c r="D188">
        <v>112.61</v>
      </c>
      <c r="E188">
        <v>86.711500000000001</v>
      </c>
      <c r="H188">
        <v>1180</v>
      </c>
      <c r="J188" s="2"/>
      <c r="M188" s="2"/>
    </row>
    <row r="189" spans="1:13">
      <c r="A189" s="3">
        <v>37863</v>
      </c>
      <c r="C189">
        <v>9995.0781000000006</v>
      </c>
      <c r="D189">
        <v>113.97329999999999</v>
      </c>
      <c r="E189">
        <v>86.840199999999996</v>
      </c>
      <c r="H189">
        <v>1179.9000000000001</v>
      </c>
      <c r="J189" s="2"/>
      <c r="M189" s="2"/>
    </row>
    <row r="190" spans="1:13">
      <c r="A190" s="3">
        <v>37894</v>
      </c>
      <c r="C190">
        <v>9161.2968999999994</v>
      </c>
      <c r="D190">
        <v>118.8426</v>
      </c>
      <c r="E190">
        <v>90.627399999999994</v>
      </c>
      <c r="H190">
        <v>1150.2</v>
      </c>
      <c r="J190" s="2"/>
      <c r="M190" s="2"/>
    </row>
    <row r="191" spans="1:13">
      <c r="A191" s="3">
        <v>37925</v>
      </c>
      <c r="C191">
        <v>10458.290000000001</v>
      </c>
      <c r="D191">
        <v>117.05370000000001</v>
      </c>
      <c r="E191">
        <v>88.825999999999993</v>
      </c>
      <c r="H191">
        <v>1177.3</v>
      </c>
      <c r="J191" s="2"/>
      <c r="M191" s="2"/>
    </row>
    <row r="192" spans="1:13">
      <c r="A192" s="3">
        <v>37954</v>
      </c>
      <c r="C192">
        <v>10674.455099999999</v>
      </c>
      <c r="D192">
        <v>117.4132</v>
      </c>
      <c r="E192">
        <v>88.847499999999997</v>
      </c>
      <c r="H192">
        <v>1202.5999999999999</v>
      </c>
      <c r="J192" s="2"/>
      <c r="M192" s="2"/>
    </row>
    <row r="193" spans="1:13">
      <c r="A193" s="3">
        <v>37986</v>
      </c>
      <c r="C193">
        <v>11003.8506</v>
      </c>
      <c r="D193">
        <v>118.9207</v>
      </c>
      <c r="E193">
        <v>89.805300000000003</v>
      </c>
      <c r="H193">
        <v>1197.8</v>
      </c>
      <c r="J193" s="2"/>
      <c r="M193" s="2"/>
    </row>
    <row r="194" spans="1:13">
      <c r="A194" s="3">
        <v>38017</v>
      </c>
      <c r="C194">
        <v>11642.0527</v>
      </c>
      <c r="D194">
        <v>120.37269999999999</v>
      </c>
      <c r="E194">
        <v>90.717200000000005</v>
      </c>
      <c r="H194">
        <v>1173.5999999999999</v>
      </c>
      <c r="J194" s="2"/>
      <c r="M194" s="2"/>
    </row>
    <row r="195" spans="1:13">
      <c r="A195" s="3">
        <v>38045</v>
      </c>
      <c r="C195">
        <v>12146.4385</v>
      </c>
      <c r="D195">
        <v>122.18689999999999</v>
      </c>
      <c r="E195">
        <v>92.180099999999996</v>
      </c>
      <c r="H195">
        <v>1174.5</v>
      </c>
      <c r="J195" s="2"/>
      <c r="M195" s="2"/>
    </row>
    <row r="196" spans="1:13">
      <c r="A196" s="3">
        <v>38077</v>
      </c>
      <c r="C196">
        <v>12105.2646</v>
      </c>
      <c r="D196">
        <v>123.3955</v>
      </c>
      <c r="E196">
        <v>93.375500000000002</v>
      </c>
      <c r="H196">
        <v>1153.5999999999999</v>
      </c>
      <c r="J196" s="2"/>
      <c r="M196" s="2"/>
    </row>
    <row r="197" spans="1:13">
      <c r="A197" s="3">
        <v>38107</v>
      </c>
      <c r="C197">
        <v>11731.0859</v>
      </c>
      <c r="D197">
        <v>118.59869999999999</v>
      </c>
      <c r="E197">
        <v>89.317400000000006</v>
      </c>
      <c r="H197">
        <v>1167.7</v>
      </c>
      <c r="J197" s="2"/>
      <c r="M197" s="2"/>
    </row>
    <row r="198" spans="1:13">
      <c r="A198" s="3">
        <v>38138</v>
      </c>
      <c r="C198">
        <v>11217.392599999999</v>
      </c>
      <c r="D198">
        <v>117.9773</v>
      </c>
      <c r="E198">
        <v>88.843000000000004</v>
      </c>
      <c r="H198">
        <v>1165.7</v>
      </c>
      <c r="J198" s="2"/>
      <c r="M198" s="2"/>
    </row>
    <row r="199" spans="1:13">
      <c r="A199" s="3">
        <v>38168</v>
      </c>
      <c r="C199">
        <v>10661.7646</v>
      </c>
      <c r="D199">
        <v>118.1293</v>
      </c>
      <c r="E199">
        <v>89.425399999999996</v>
      </c>
      <c r="H199">
        <v>1152.5</v>
      </c>
      <c r="J199" s="2"/>
      <c r="M199" s="2"/>
    </row>
    <row r="200" spans="1:13">
      <c r="A200" s="3">
        <v>38199</v>
      </c>
      <c r="C200">
        <v>9938.4004000000004</v>
      </c>
      <c r="D200">
        <v>119.9731</v>
      </c>
      <c r="E200">
        <v>90.508799999999994</v>
      </c>
      <c r="H200">
        <v>1168.3</v>
      </c>
      <c r="J200" s="2"/>
      <c r="M200" s="2"/>
    </row>
    <row r="201" spans="1:13">
      <c r="A201" s="3">
        <v>38230</v>
      </c>
      <c r="C201">
        <v>10735.1494</v>
      </c>
      <c r="D201">
        <v>123.66849999999999</v>
      </c>
      <c r="E201">
        <v>93.069400000000002</v>
      </c>
      <c r="H201">
        <v>1153.8</v>
      </c>
      <c r="J201" s="2"/>
      <c r="M201" s="2"/>
    </row>
    <row r="202" spans="1:13">
      <c r="A202" s="3">
        <v>38260</v>
      </c>
      <c r="C202">
        <v>11489.9648</v>
      </c>
      <c r="D202">
        <v>124.05410000000001</v>
      </c>
      <c r="E202">
        <v>93.369799999999998</v>
      </c>
      <c r="H202">
        <v>1147.9000000000001</v>
      </c>
      <c r="J202" s="2"/>
      <c r="M202" s="2"/>
    </row>
    <row r="203" spans="1:13">
      <c r="A203" s="3">
        <v>38290</v>
      </c>
      <c r="C203">
        <v>11454.079100000001</v>
      </c>
      <c r="D203">
        <v>125.5231</v>
      </c>
      <c r="E203">
        <v>94.295100000000005</v>
      </c>
      <c r="H203">
        <v>1126</v>
      </c>
      <c r="J203" s="2"/>
      <c r="M203" s="2"/>
    </row>
    <row r="204" spans="1:13">
      <c r="A204" s="3">
        <v>38321</v>
      </c>
      <c r="C204">
        <v>11959.8711</v>
      </c>
      <c r="D204">
        <v>123.99420000000001</v>
      </c>
      <c r="E204">
        <v>92.431700000000006</v>
      </c>
      <c r="H204">
        <v>1047.9000000000001</v>
      </c>
      <c r="J204" s="2"/>
      <c r="M204" s="2"/>
    </row>
    <row r="205" spans="1:13">
      <c r="A205" s="3">
        <v>38352</v>
      </c>
      <c r="C205">
        <v>12381.364299999999</v>
      </c>
      <c r="D205">
        <v>125.7192</v>
      </c>
      <c r="E205">
        <v>93.511399999999995</v>
      </c>
      <c r="H205">
        <v>1043.8</v>
      </c>
      <c r="J205" s="2"/>
      <c r="M205" s="2"/>
    </row>
    <row r="206" spans="1:13">
      <c r="A206" s="3">
        <v>38383</v>
      </c>
      <c r="C206">
        <v>12929.305700000001</v>
      </c>
      <c r="D206">
        <v>127.26349999999999</v>
      </c>
      <c r="E206">
        <v>94.325900000000004</v>
      </c>
      <c r="H206">
        <v>1026.4000000000001</v>
      </c>
      <c r="J206" s="2"/>
      <c r="M206" s="2"/>
    </row>
    <row r="207" spans="1:13">
      <c r="A207" s="3">
        <v>38411</v>
      </c>
      <c r="C207">
        <v>13846.0527</v>
      </c>
      <c r="D207">
        <v>126.0724</v>
      </c>
      <c r="E207">
        <v>93.035700000000006</v>
      </c>
      <c r="H207">
        <v>1008.1</v>
      </c>
      <c r="J207" s="2"/>
      <c r="M207" s="2"/>
    </row>
    <row r="208" spans="1:13">
      <c r="A208" s="3">
        <v>38442</v>
      </c>
      <c r="C208">
        <v>13392.948200000001</v>
      </c>
      <c r="D208">
        <v>124.4811</v>
      </c>
      <c r="E208">
        <v>92.660200000000003</v>
      </c>
      <c r="H208">
        <v>1024.3</v>
      </c>
      <c r="J208" s="2"/>
      <c r="M208" s="2"/>
    </row>
    <row r="209" spans="1:13">
      <c r="A209" s="3">
        <v>38472</v>
      </c>
      <c r="C209">
        <v>12607.733399999999</v>
      </c>
      <c r="D209">
        <v>126.4995</v>
      </c>
      <c r="E209">
        <v>94.991399999999999</v>
      </c>
      <c r="H209">
        <v>1002.5</v>
      </c>
      <c r="J209" s="2"/>
      <c r="M209" s="2"/>
    </row>
    <row r="210" spans="1:13">
      <c r="A210" s="3">
        <v>38503</v>
      </c>
      <c r="C210">
        <v>13497.5645</v>
      </c>
      <c r="D210">
        <v>127.2873</v>
      </c>
      <c r="E210">
        <v>96.737899999999996</v>
      </c>
      <c r="H210">
        <v>1002.5</v>
      </c>
      <c r="J210" s="2"/>
      <c r="M210" s="2"/>
    </row>
    <row r="211" spans="1:13">
      <c r="A211" s="3">
        <v>38533</v>
      </c>
      <c r="C211">
        <v>13872.794900000001</v>
      </c>
      <c r="D211">
        <v>128.8364</v>
      </c>
      <c r="E211">
        <v>97.198300000000003</v>
      </c>
      <c r="H211">
        <v>1024.4000000000001</v>
      </c>
      <c r="J211" s="2"/>
      <c r="M211" s="2"/>
    </row>
    <row r="212" spans="1:13">
      <c r="A212" s="3">
        <v>38563</v>
      </c>
      <c r="C212">
        <v>15287.948200000001</v>
      </c>
      <c r="D212">
        <v>127.7735</v>
      </c>
      <c r="E212">
        <v>95.074600000000004</v>
      </c>
      <c r="H212">
        <v>1028.3</v>
      </c>
      <c r="J212" s="2"/>
      <c r="M212" s="2"/>
    </row>
    <row r="213" spans="1:13">
      <c r="A213" s="3">
        <v>38595</v>
      </c>
      <c r="C213">
        <v>14955.6016</v>
      </c>
      <c r="D213">
        <v>129.69540000000001</v>
      </c>
      <c r="E213">
        <v>96.976699999999994</v>
      </c>
      <c r="H213">
        <v>1031</v>
      </c>
      <c r="J213" s="2"/>
      <c r="M213" s="2"/>
    </row>
    <row r="214" spans="1:13">
      <c r="A214" s="3">
        <v>38625</v>
      </c>
      <c r="C214">
        <v>16815.671900000001</v>
      </c>
      <c r="D214">
        <v>127.2833</v>
      </c>
      <c r="E214">
        <v>95.277600000000007</v>
      </c>
      <c r="H214">
        <v>1038</v>
      </c>
      <c r="J214" s="2"/>
      <c r="M214" s="2"/>
    </row>
    <row r="215" spans="1:13">
      <c r="A215" s="3">
        <v>38656</v>
      </c>
      <c r="C215">
        <v>15909.9277</v>
      </c>
      <c r="D215">
        <v>125.2711</v>
      </c>
      <c r="E215">
        <v>94.098200000000006</v>
      </c>
      <c r="H215">
        <v>1042.7</v>
      </c>
      <c r="J215" s="2"/>
      <c r="M215" s="2"/>
    </row>
    <row r="216" spans="1:13">
      <c r="A216" s="3">
        <v>38686</v>
      </c>
      <c r="C216">
        <v>17808.820299999999</v>
      </c>
      <c r="D216">
        <v>126.0947</v>
      </c>
      <c r="E216">
        <v>94.686599999999999</v>
      </c>
      <c r="H216">
        <v>1036.3</v>
      </c>
      <c r="J216" s="2"/>
      <c r="M216" s="2"/>
    </row>
    <row r="217" spans="1:13">
      <c r="A217" s="3">
        <v>38717</v>
      </c>
      <c r="C217">
        <v>19418.050800000001</v>
      </c>
      <c r="D217">
        <v>127.1801</v>
      </c>
      <c r="E217">
        <v>95.981999999999999</v>
      </c>
      <c r="H217">
        <v>1013</v>
      </c>
      <c r="J217" s="2"/>
      <c r="M217" s="2"/>
    </row>
    <row r="218" spans="1:13">
      <c r="A218" s="3">
        <v>38748</v>
      </c>
      <c r="C218">
        <v>19826.015599999999</v>
      </c>
      <c r="D218">
        <v>126.625</v>
      </c>
      <c r="E218">
        <v>95.307100000000005</v>
      </c>
      <c r="H218">
        <v>971</v>
      </c>
      <c r="J218" s="2"/>
      <c r="M218" s="2"/>
    </row>
    <row r="219" spans="1:13">
      <c r="A219" s="3">
        <v>38776</v>
      </c>
      <c r="C219">
        <v>19492.533200000002</v>
      </c>
      <c r="D219">
        <v>127.48909999999999</v>
      </c>
      <c r="E219">
        <v>95.208799999999997</v>
      </c>
      <c r="H219">
        <v>969</v>
      </c>
      <c r="J219" s="2"/>
      <c r="M219" s="2"/>
    </row>
    <row r="220" spans="1:13">
      <c r="A220" s="3">
        <v>38807</v>
      </c>
      <c r="C220">
        <v>19352.6855</v>
      </c>
      <c r="D220">
        <v>125.34480000000001</v>
      </c>
      <c r="E220">
        <v>93.916700000000006</v>
      </c>
      <c r="H220">
        <v>975.9</v>
      </c>
      <c r="J220" s="2"/>
      <c r="M220" s="2"/>
    </row>
    <row r="221" spans="1:13">
      <c r="A221" s="3">
        <v>38836</v>
      </c>
      <c r="C221">
        <v>20179.208999999999</v>
      </c>
      <c r="D221">
        <v>125.09059999999999</v>
      </c>
      <c r="E221">
        <v>93.328299999999999</v>
      </c>
      <c r="H221">
        <v>945.7</v>
      </c>
      <c r="J221" s="2"/>
      <c r="M221" s="2"/>
    </row>
    <row r="222" spans="1:13">
      <c r="A222" s="3">
        <v>38868</v>
      </c>
      <c r="C222">
        <v>18836.837899999999</v>
      </c>
      <c r="D222">
        <v>124.8562</v>
      </c>
      <c r="E222">
        <v>93.230400000000003</v>
      </c>
      <c r="H222">
        <v>947.4</v>
      </c>
      <c r="J222" s="2"/>
      <c r="M222" s="2"/>
    </row>
    <row r="223" spans="1:13">
      <c r="A223" s="3">
        <v>38898</v>
      </c>
      <c r="C223">
        <v>18378.468799999999</v>
      </c>
      <c r="D223">
        <v>124.74769999999999</v>
      </c>
      <c r="E223">
        <v>93.444299999999998</v>
      </c>
      <c r="H223">
        <v>960.3</v>
      </c>
      <c r="J223" s="2"/>
      <c r="M223" s="2"/>
    </row>
    <row r="224" spans="1:13">
      <c r="A224" s="3">
        <v>38929</v>
      </c>
      <c r="C224">
        <v>18609.9238</v>
      </c>
      <c r="D224">
        <v>126.5684</v>
      </c>
      <c r="E224">
        <v>95.012</v>
      </c>
      <c r="H224">
        <v>953.1</v>
      </c>
      <c r="J224" s="2"/>
      <c r="M224" s="2"/>
    </row>
    <row r="225" spans="1:13">
      <c r="A225" s="3">
        <v>38960</v>
      </c>
      <c r="C225">
        <v>19402.416000000001</v>
      </c>
      <c r="D225">
        <v>129.38409999999999</v>
      </c>
      <c r="E225">
        <v>96.687899999999999</v>
      </c>
      <c r="H225">
        <v>959.6</v>
      </c>
      <c r="J225" s="2"/>
      <c r="M225" s="2"/>
    </row>
    <row r="226" spans="1:13">
      <c r="A226" s="3">
        <v>38990</v>
      </c>
      <c r="C226">
        <v>19642.896499999999</v>
      </c>
      <c r="D226">
        <v>130.51429999999999</v>
      </c>
      <c r="E226">
        <v>97.783799999999999</v>
      </c>
      <c r="H226">
        <v>945.2</v>
      </c>
      <c r="J226" s="2"/>
      <c r="M226" s="2"/>
    </row>
    <row r="227" spans="1:13">
      <c r="A227" s="3">
        <v>39021</v>
      </c>
      <c r="C227">
        <v>19544.720700000002</v>
      </c>
      <c r="D227">
        <v>131.881</v>
      </c>
      <c r="E227">
        <v>98.380300000000005</v>
      </c>
      <c r="H227">
        <v>944.2</v>
      </c>
      <c r="J227" s="2"/>
      <c r="M227" s="2"/>
    </row>
    <row r="228" spans="1:13">
      <c r="A228" s="3">
        <v>39051</v>
      </c>
      <c r="C228">
        <v>20475.421900000001</v>
      </c>
      <c r="D228">
        <v>133.74440000000001</v>
      </c>
      <c r="E228">
        <v>99.669799999999995</v>
      </c>
      <c r="H228">
        <v>929.9</v>
      </c>
      <c r="J228" s="2"/>
      <c r="M228" s="2"/>
    </row>
    <row r="229" spans="1:13">
      <c r="A229" s="3">
        <v>39081</v>
      </c>
      <c r="C229">
        <v>20699.8848</v>
      </c>
      <c r="D229">
        <v>132.54750000000001</v>
      </c>
      <c r="E229">
        <v>98.398799999999994</v>
      </c>
      <c r="H229">
        <v>929.6</v>
      </c>
      <c r="J229" s="2"/>
      <c r="M229" s="2"/>
    </row>
    <row r="230" spans="1:13">
      <c r="A230" s="3">
        <v>39113</v>
      </c>
      <c r="C230">
        <v>19725.386699999999</v>
      </c>
      <c r="D230">
        <v>132.67169999999999</v>
      </c>
      <c r="E230">
        <v>98.004900000000006</v>
      </c>
      <c r="H230">
        <v>940.9</v>
      </c>
      <c r="J230" s="2"/>
      <c r="M230" s="2"/>
    </row>
    <row r="231" spans="1:13">
      <c r="A231" s="3">
        <v>39141</v>
      </c>
      <c r="C231">
        <v>20612.291000000001</v>
      </c>
      <c r="D231">
        <v>135.30170000000001</v>
      </c>
      <c r="E231">
        <v>100.0194</v>
      </c>
      <c r="H231">
        <v>938.3</v>
      </c>
      <c r="J231" s="2"/>
      <c r="M231" s="2"/>
    </row>
    <row r="232" spans="1:13">
      <c r="A232" s="3">
        <v>39172</v>
      </c>
      <c r="C232">
        <v>21170.710899999998</v>
      </c>
      <c r="D232">
        <v>134.41300000000001</v>
      </c>
      <c r="E232">
        <v>99.880399999999995</v>
      </c>
      <c r="H232">
        <v>940.3</v>
      </c>
      <c r="J232" s="2"/>
      <c r="M232" s="2"/>
    </row>
    <row r="233" spans="1:13">
      <c r="A233" s="3">
        <v>39202</v>
      </c>
      <c r="C233">
        <v>22365.404299999998</v>
      </c>
      <c r="D233">
        <v>135.6112</v>
      </c>
      <c r="E233">
        <v>100.48569999999999</v>
      </c>
      <c r="H233">
        <v>929.4</v>
      </c>
      <c r="J233" s="2"/>
      <c r="M233" s="2"/>
    </row>
    <row r="234" spans="1:13">
      <c r="A234" s="3">
        <v>39233</v>
      </c>
      <c r="C234">
        <v>24370.1934</v>
      </c>
      <c r="D234">
        <v>133.9426</v>
      </c>
      <c r="E234">
        <v>99.085899999999995</v>
      </c>
      <c r="H234">
        <v>929.9</v>
      </c>
      <c r="J234" s="2"/>
      <c r="M234" s="2"/>
    </row>
    <row r="235" spans="1:13">
      <c r="A235" s="3">
        <v>39263</v>
      </c>
      <c r="C235">
        <v>24995.642599999999</v>
      </c>
      <c r="D235">
        <v>132.86070000000001</v>
      </c>
      <c r="E235">
        <v>98.624499999999998</v>
      </c>
      <c r="H235">
        <v>926.8</v>
      </c>
      <c r="J235" s="2"/>
      <c r="M235" s="2"/>
    </row>
    <row r="236" spans="1:13">
      <c r="A236" s="3">
        <v>39294</v>
      </c>
      <c r="C236">
        <v>27645.5137</v>
      </c>
      <c r="D236">
        <v>131.767</v>
      </c>
      <c r="E236">
        <v>100.8501</v>
      </c>
      <c r="H236">
        <v>923.2</v>
      </c>
      <c r="J236" s="2"/>
      <c r="M236" s="2"/>
    </row>
    <row r="237" spans="1:13">
      <c r="A237" s="3">
        <v>39325</v>
      </c>
      <c r="C237">
        <v>27030.541000000001</v>
      </c>
      <c r="D237">
        <v>134.9091</v>
      </c>
      <c r="E237">
        <v>103.1337</v>
      </c>
      <c r="H237">
        <v>939.9</v>
      </c>
      <c r="J237" s="2"/>
      <c r="M237" s="2"/>
    </row>
    <row r="238" spans="1:13">
      <c r="A238" s="3">
        <v>39354</v>
      </c>
      <c r="C238">
        <v>27910.6836</v>
      </c>
      <c r="D238">
        <v>135.89940000000001</v>
      </c>
      <c r="E238">
        <v>103.22499999999999</v>
      </c>
      <c r="H238">
        <v>920.7</v>
      </c>
      <c r="J238" s="2"/>
      <c r="M238" s="2"/>
    </row>
    <row r="239" spans="1:13">
      <c r="A239" s="3">
        <v>39386</v>
      </c>
      <c r="C239">
        <v>29507.353500000001</v>
      </c>
      <c r="D239">
        <v>137.21430000000001</v>
      </c>
      <c r="E239">
        <v>104.3364</v>
      </c>
      <c r="H239">
        <v>907.4</v>
      </c>
      <c r="J239" s="2"/>
      <c r="M239" s="2"/>
    </row>
    <row r="240" spans="1:13">
      <c r="A240" s="3">
        <v>39416</v>
      </c>
      <c r="C240">
        <v>27630.843799999999</v>
      </c>
      <c r="D240">
        <v>138.60820000000001</v>
      </c>
      <c r="E240">
        <v>108.5558</v>
      </c>
      <c r="H240">
        <v>929.6</v>
      </c>
      <c r="J240" s="2"/>
      <c r="M240" s="2"/>
    </row>
    <row r="241" spans="1:13">
      <c r="A241" s="3">
        <v>39447</v>
      </c>
      <c r="C241">
        <v>27676.0664</v>
      </c>
      <c r="D241">
        <v>137.4907</v>
      </c>
      <c r="E241">
        <v>108.60720000000001</v>
      </c>
      <c r="H241">
        <v>938.2</v>
      </c>
      <c r="J241" s="2"/>
      <c r="M241" s="2"/>
    </row>
    <row r="242" spans="1:13">
      <c r="A242" s="3">
        <v>39478</v>
      </c>
      <c r="C242">
        <v>24013.0586</v>
      </c>
      <c r="D242">
        <v>141.01849999999999</v>
      </c>
      <c r="E242">
        <v>112.252</v>
      </c>
      <c r="H242">
        <v>943.9</v>
      </c>
      <c r="J242" s="2"/>
      <c r="M242" s="2"/>
    </row>
    <row r="243" spans="1:13">
      <c r="A243" s="3">
        <v>39507</v>
      </c>
      <c r="C243">
        <v>25041.8652</v>
      </c>
      <c r="D243">
        <v>140.01929999999999</v>
      </c>
      <c r="E243">
        <v>113.64149999999999</v>
      </c>
      <c r="H243">
        <v>937.3</v>
      </c>
      <c r="J243" s="2"/>
      <c r="M243" s="2"/>
    </row>
    <row r="244" spans="1:13">
      <c r="A244" s="3">
        <v>39538</v>
      </c>
      <c r="B244">
        <v>49.32</v>
      </c>
      <c r="C244">
        <v>25104.046900000001</v>
      </c>
      <c r="D244">
        <v>139.18350000000001</v>
      </c>
      <c r="E244">
        <v>115.1623</v>
      </c>
      <c r="H244">
        <v>991.7</v>
      </c>
      <c r="J244" s="2"/>
      <c r="M244" s="2"/>
    </row>
    <row r="245" spans="1:13">
      <c r="A245" s="3">
        <v>39568</v>
      </c>
      <c r="B245">
        <v>53.25</v>
      </c>
      <c r="C245">
        <v>27001.617200000001</v>
      </c>
      <c r="D245">
        <v>140.91640000000001</v>
      </c>
      <c r="E245">
        <v>112.3815</v>
      </c>
      <c r="H245">
        <v>999.7</v>
      </c>
      <c r="J245" s="2"/>
      <c r="M245" s="2"/>
    </row>
    <row r="246" spans="1:13">
      <c r="A246" s="3">
        <v>39599</v>
      </c>
      <c r="B246">
        <v>53.71</v>
      </c>
      <c r="C246">
        <v>27427.1113</v>
      </c>
      <c r="D246">
        <v>137.80510000000001</v>
      </c>
      <c r="E246">
        <v>110.384</v>
      </c>
      <c r="H246">
        <v>1031.4000000000001</v>
      </c>
      <c r="J246" s="2"/>
      <c r="M246" s="2"/>
    </row>
    <row r="247" spans="1:13">
      <c r="A247" s="3">
        <v>39629</v>
      </c>
      <c r="B247">
        <v>49.42</v>
      </c>
      <c r="C247">
        <v>24724.648399999998</v>
      </c>
      <c r="D247">
        <v>136.023</v>
      </c>
      <c r="E247">
        <v>111.6468</v>
      </c>
      <c r="H247">
        <v>1043.4000000000001</v>
      </c>
      <c r="J247" s="2"/>
      <c r="M247" s="2"/>
    </row>
    <row r="248" spans="1:13">
      <c r="A248" s="3">
        <v>39660</v>
      </c>
      <c r="B248">
        <v>47.86</v>
      </c>
      <c r="C248">
        <v>23603.550800000001</v>
      </c>
      <c r="D248">
        <v>136.55439999999999</v>
      </c>
      <c r="E248">
        <v>112.4521</v>
      </c>
      <c r="H248">
        <v>1008.5</v>
      </c>
      <c r="J248" s="2"/>
      <c r="M248" s="2"/>
    </row>
    <row r="249" spans="1:13">
      <c r="A249" s="3">
        <v>39690</v>
      </c>
      <c r="B249">
        <v>47.06</v>
      </c>
      <c r="C249">
        <v>21888.8125</v>
      </c>
      <c r="D249">
        <v>136.75450000000001</v>
      </c>
      <c r="E249">
        <v>114.1691</v>
      </c>
      <c r="H249">
        <v>1081.8</v>
      </c>
      <c r="J249" s="2"/>
      <c r="M249" s="2"/>
    </row>
    <row r="250" spans="1:13">
      <c r="A250" s="3">
        <v>39721</v>
      </c>
      <c r="B250">
        <v>41.29</v>
      </c>
      <c r="C250">
        <v>21486.021499999999</v>
      </c>
      <c r="D250">
        <v>122.0774</v>
      </c>
      <c r="E250">
        <v>114.0074</v>
      </c>
      <c r="H250">
        <v>1187.7</v>
      </c>
      <c r="J250" s="2"/>
      <c r="M250" s="2"/>
    </row>
    <row r="251" spans="1:13">
      <c r="A251" s="3">
        <v>39752</v>
      </c>
      <c r="B251">
        <v>33.69</v>
      </c>
      <c r="C251">
        <v>17320.011699999999</v>
      </c>
      <c r="D251">
        <v>119.7029</v>
      </c>
      <c r="E251">
        <v>113.0209</v>
      </c>
      <c r="H251">
        <v>1291.4000000000001</v>
      </c>
      <c r="J251" s="2"/>
      <c r="M251" s="2"/>
    </row>
    <row r="252" spans="1:13">
      <c r="A252" s="3">
        <v>39781</v>
      </c>
      <c r="B252">
        <v>30.74</v>
      </c>
      <c r="C252">
        <v>16451.132799999999</v>
      </c>
      <c r="D252">
        <v>123.71250000000001</v>
      </c>
      <c r="E252">
        <v>121.7837</v>
      </c>
      <c r="H252">
        <v>1482.7</v>
      </c>
      <c r="J252" s="2"/>
      <c r="M252" s="2"/>
    </row>
    <row r="253" spans="1:13">
      <c r="A253" s="3">
        <v>39813</v>
      </c>
      <c r="B253">
        <v>32.628399999999999</v>
      </c>
      <c r="C253">
        <v>17089.845700000002</v>
      </c>
      <c r="D253">
        <v>140.7884</v>
      </c>
      <c r="E253">
        <v>128.0557</v>
      </c>
      <c r="H253">
        <v>1257.5</v>
      </c>
      <c r="J253" s="2"/>
      <c r="M253" s="2"/>
    </row>
    <row r="254" spans="1:13">
      <c r="A254" s="3">
        <v>39844</v>
      </c>
      <c r="B254">
        <v>28.9147</v>
      </c>
      <c r="C254">
        <v>17722.8027</v>
      </c>
      <c r="D254">
        <v>138.25380000000001</v>
      </c>
      <c r="E254">
        <v>123.078</v>
      </c>
      <c r="H254">
        <v>1368.5</v>
      </c>
      <c r="J254" s="2"/>
      <c r="M254" s="2"/>
    </row>
    <row r="255" spans="1:13">
      <c r="A255" s="3">
        <v>39872</v>
      </c>
      <c r="B255">
        <v>26.1068</v>
      </c>
      <c r="C255">
        <v>16111.6387</v>
      </c>
      <c r="D255">
        <v>131.06200000000001</v>
      </c>
      <c r="E255">
        <v>122.17100000000001</v>
      </c>
      <c r="H255">
        <v>1516.4</v>
      </c>
      <c r="J255" s="2"/>
      <c r="M255" s="2"/>
    </row>
    <row r="256" spans="1:13">
      <c r="A256" s="3">
        <v>39903</v>
      </c>
      <c r="B256">
        <v>28.5122</v>
      </c>
      <c r="C256">
        <v>18413.300800000001</v>
      </c>
      <c r="D256">
        <v>131.6808</v>
      </c>
      <c r="E256">
        <v>126.2154</v>
      </c>
      <c r="H256">
        <v>1377.1</v>
      </c>
      <c r="J256" s="2"/>
      <c r="M256" s="2"/>
    </row>
    <row r="257" spans="1:13">
      <c r="A257" s="3">
        <v>39933</v>
      </c>
      <c r="B257">
        <v>32.1554</v>
      </c>
      <c r="C257">
        <v>20604.863300000001</v>
      </c>
      <c r="D257">
        <v>135.33789999999999</v>
      </c>
      <c r="E257">
        <v>122.75</v>
      </c>
      <c r="H257">
        <v>1348</v>
      </c>
      <c r="J257" s="2"/>
      <c r="M257" s="2"/>
    </row>
    <row r="258" spans="1:13">
      <c r="A258" s="3">
        <v>39963</v>
      </c>
      <c r="B258">
        <v>35.527000000000001</v>
      </c>
      <c r="C258">
        <v>20942.456999999999</v>
      </c>
      <c r="D258">
        <v>138.47110000000001</v>
      </c>
      <c r="E258">
        <v>120.2017</v>
      </c>
      <c r="H258">
        <v>1272.9000000000001</v>
      </c>
      <c r="J258" s="2"/>
    </row>
    <row r="259" spans="1:13">
      <c r="A259" s="3">
        <v>39994</v>
      </c>
      <c r="B259">
        <v>34.986699999999999</v>
      </c>
      <c r="C259">
        <v>20989.021499999999</v>
      </c>
      <c r="D259">
        <v>142.47550000000001</v>
      </c>
      <c r="E259">
        <v>119.5381</v>
      </c>
      <c r="H259">
        <v>1284.7</v>
      </c>
      <c r="J259" s="2"/>
    </row>
    <row r="260" spans="1:13">
      <c r="A260" s="3">
        <v>40025</v>
      </c>
      <c r="B260">
        <v>38.283499999999997</v>
      </c>
      <c r="C260">
        <v>23830.406200000001</v>
      </c>
      <c r="D260">
        <v>149.0763</v>
      </c>
      <c r="E260">
        <v>120.532</v>
      </c>
      <c r="H260">
        <v>1240.5</v>
      </c>
      <c r="J260" s="2"/>
    </row>
    <row r="261" spans="1:13">
      <c r="A261" s="3">
        <v>40056</v>
      </c>
      <c r="B261">
        <v>39.419600000000003</v>
      </c>
      <c r="C261">
        <v>24320.5527</v>
      </c>
      <c r="D261">
        <v>151.0352</v>
      </c>
      <c r="E261">
        <v>121.45569999999999</v>
      </c>
      <c r="H261">
        <v>1244.9000000000001</v>
      </c>
      <c r="J261" s="2"/>
    </row>
    <row r="262" spans="1:13">
      <c r="A262" s="3">
        <v>40086</v>
      </c>
      <c r="B262">
        <v>41.336799999999997</v>
      </c>
      <c r="C262">
        <v>25861.0098</v>
      </c>
      <c r="D262">
        <v>153.69579999999999</v>
      </c>
      <c r="E262">
        <v>122.8211</v>
      </c>
      <c r="H262">
        <v>1188.7</v>
      </c>
      <c r="J262" s="2"/>
    </row>
    <row r="263" spans="1:13">
      <c r="A263" s="3">
        <v>40117</v>
      </c>
      <c r="B263">
        <v>40.220999999999997</v>
      </c>
      <c r="C263">
        <v>24367.232400000001</v>
      </c>
      <c r="D263">
        <v>152.93819999999999</v>
      </c>
      <c r="E263">
        <v>122.6497</v>
      </c>
      <c r="H263">
        <v>1200.5999999999999</v>
      </c>
      <c r="J263" s="2"/>
    </row>
    <row r="264" spans="1:13">
      <c r="A264" s="3">
        <v>40147</v>
      </c>
      <c r="B264">
        <v>42.391800000000003</v>
      </c>
      <c r="C264">
        <v>24122.160199999998</v>
      </c>
      <c r="D264">
        <v>155.92500000000001</v>
      </c>
      <c r="E264">
        <v>125.1263</v>
      </c>
      <c r="H264">
        <v>1167.4000000000001</v>
      </c>
      <c r="J264" s="2"/>
    </row>
    <row r="265" spans="1:13">
      <c r="A265" s="3">
        <v>40178</v>
      </c>
      <c r="B265">
        <v>43.184699999999999</v>
      </c>
      <c r="C265">
        <v>26345.320299999999</v>
      </c>
      <c r="D265">
        <v>152.7038</v>
      </c>
      <c r="E265">
        <v>119.6183</v>
      </c>
      <c r="H265">
        <v>1167.5999999999999</v>
      </c>
      <c r="J265" s="2"/>
    </row>
    <row r="266" spans="1:13">
      <c r="A266" s="3">
        <v>40208</v>
      </c>
      <c r="B266">
        <v>40.897300000000001</v>
      </c>
      <c r="C266">
        <v>24956.574199999999</v>
      </c>
      <c r="D266">
        <v>154.60980000000001</v>
      </c>
      <c r="E266">
        <v>122.45350000000001</v>
      </c>
      <c r="H266">
        <v>1156.5</v>
      </c>
      <c r="J266" s="2"/>
    </row>
    <row r="267" spans="1:13">
      <c r="A267" s="3">
        <v>40236</v>
      </c>
      <c r="B267">
        <v>41.785699999999999</v>
      </c>
      <c r="C267">
        <v>24717.335899999998</v>
      </c>
      <c r="D267">
        <v>155.39609999999999</v>
      </c>
      <c r="E267">
        <v>122.85380000000001</v>
      </c>
      <c r="H267">
        <v>1158.4000000000001</v>
      </c>
      <c r="J267" s="2"/>
    </row>
    <row r="268" spans="1:13">
      <c r="A268" s="3">
        <v>40268</v>
      </c>
      <c r="B268">
        <v>44.430500000000002</v>
      </c>
      <c r="C268">
        <v>26351.154299999998</v>
      </c>
      <c r="D268">
        <v>156.4076</v>
      </c>
      <c r="E268">
        <v>121.5612</v>
      </c>
      <c r="H268">
        <v>1130.8</v>
      </c>
      <c r="J268" s="2"/>
    </row>
    <row r="269" spans="1:13">
      <c r="A269" s="3">
        <v>40298</v>
      </c>
      <c r="B269">
        <v>44.328400000000002</v>
      </c>
      <c r="C269">
        <v>27135.8223</v>
      </c>
      <c r="D269">
        <v>159.3896</v>
      </c>
      <c r="E269">
        <v>123.57089999999999</v>
      </c>
      <c r="H269">
        <v>1115.5</v>
      </c>
      <c r="J269" s="2"/>
    </row>
    <row r="270" spans="1:13">
      <c r="A270" s="3">
        <v>40329</v>
      </c>
      <c r="B270">
        <v>40.1723</v>
      </c>
      <c r="C270">
        <v>25480.476600000002</v>
      </c>
      <c r="D270">
        <v>157.30350000000001</v>
      </c>
      <c r="E270">
        <v>127.197</v>
      </c>
      <c r="H270">
        <v>1200.2</v>
      </c>
      <c r="J270" s="2"/>
    </row>
    <row r="271" spans="1:13">
      <c r="A271" s="3">
        <v>40359</v>
      </c>
      <c r="B271">
        <v>38.7438</v>
      </c>
      <c r="C271">
        <v>26254.9414</v>
      </c>
      <c r="D271">
        <v>162.46180000000001</v>
      </c>
      <c r="E271">
        <v>131.0736</v>
      </c>
      <c r="H271">
        <v>1210.3</v>
      </c>
      <c r="J271" s="2"/>
    </row>
    <row r="272" spans="1:13">
      <c r="A272" s="3">
        <v>40390</v>
      </c>
      <c r="B272">
        <v>42.360500000000002</v>
      </c>
      <c r="C272">
        <v>27283.136699999999</v>
      </c>
      <c r="D272">
        <v>165.89019999999999</v>
      </c>
      <c r="E272">
        <v>132.2664</v>
      </c>
      <c r="H272">
        <v>1187.2</v>
      </c>
      <c r="J272" s="2"/>
    </row>
    <row r="273" spans="1:10">
      <c r="A273" s="3">
        <v>40421</v>
      </c>
      <c r="B273">
        <v>40.546999999999997</v>
      </c>
      <c r="C273">
        <v>27034.2988</v>
      </c>
      <c r="D273">
        <v>170.6292</v>
      </c>
      <c r="E273">
        <v>136.70670000000001</v>
      </c>
      <c r="H273">
        <v>1189.0999999999999</v>
      </c>
      <c r="J273" s="2"/>
    </row>
    <row r="274" spans="1:10">
      <c r="A274" s="3">
        <v>40451</v>
      </c>
      <c r="B274">
        <v>44.5244</v>
      </c>
      <c r="C274">
        <v>28865.025399999999</v>
      </c>
      <c r="D274">
        <v>171.41370000000001</v>
      </c>
      <c r="E274">
        <v>136.70529999999999</v>
      </c>
      <c r="H274">
        <v>1142</v>
      </c>
      <c r="J274" s="2"/>
    </row>
    <row r="275" spans="1:10">
      <c r="A275" s="3">
        <v>40481</v>
      </c>
      <c r="B275">
        <v>46.1937</v>
      </c>
      <c r="C275">
        <v>29090.162100000001</v>
      </c>
      <c r="D275">
        <v>170.96600000000001</v>
      </c>
      <c r="E275">
        <v>136.69589999999999</v>
      </c>
      <c r="H275">
        <v>1126.5999999999999</v>
      </c>
      <c r="J275" s="2"/>
    </row>
    <row r="276" spans="1:10">
      <c r="A276" s="3">
        <v>40512</v>
      </c>
      <c r="B276">
        <v>45.183900000000001</v>
      </c>
      <c r="C276">
        <v>30014.412100000001</v>
      </c>
      <c r="D276">
        <v>168.20439999999999</v>
      </c>
      <c r="E276">
        <v>135.4682</v>
      </c>
      <c r="H276">
        <v>1157.3</v>
      </c>
      <c r="J276" s="2"/>
    </row>
    <row r="277" spans="1:10">
      <c r="A277" s="3">
        <v>40543</v>
      </c>
      <c r="B277">
        <v>48.700299999999999</v>
      </c>
      <c r="C277">
        <v>32644.968799999999</v>
      </c>
      <c r="D277">
        <v>166.946</v>
      </c>
      <c r="E277">
        <v>130.82939999999999</v>
      </c>
      <c r="H277">
        <v>1138.9000000000001</v>
      </c>
      <c r="J277" s="2"/>
    </row>
    <row r="278" spans="1:10">
      <c r="A278" s="3">
        <v>40574</v>
      </c>
      <c r="B278">
        <v>49.220500000000001</v>
      </c>
      <c r="C278">
        <v>32911.578099999999</v>
      </c>
      <c r="D278">
        <v>167.0076</v>
      </c>
      <c r="E278">
        <v>130.8015</v>
      </c>
      <c r="H278">
        <v>1114.3</v>
      </c>
    </row>
    <row r="279" spans="1:10">
      <c r="A279" s="3">
        <v>40602</v>
      </c>
      <c r="B279">
        <v>50.7498</v>
      </c>
      <c r="C279">
        <v>30938.662100000001</v>
      </c>
      <c r="D279">
        <v>168.81229999999999</v>
      </c>
      <c r="E279">
        <v>130.53100000000001</v>
      </c>
      <c r="H279">
        <v>1127.9000000000001</v>
      </c>
    </row>
    <row r="280" spans="1:10">
      <c r="A280" s="3">
        <v>40633</v>
      </c>
      <c r="B280">
        <v>50.312899999999999</v>
      </c>
      <c r="C280">
        <v>33628.464800000002</v>
      </c>
      <c r="D280">
        <v>167.90029999999999</v>
      </c>
      <c r="E280">
        <v>130.3295</v>
      </c>
      <c r="H280">
        <v>1107.2</v>
      </c>
    </row>
    <row r="281" spans="1:10">
      <c r="A281" s="3">
        <v>40663</v>
      </c>
      <c r="B281">
        <v>52.736899999999999</v>
      </c>
      <c r="C281">
        <v>35065.496099999997</v>
      </c>
      <c r="D281">
        <v>172.10149999999999</v>
      </c>
      <c r="E281">
        <v>132.72880000000001</v>
      </c>
      <c r="F281">
        <v>100160</v>
      </c>
      <c r="H281">
        <v>1072.3</v>
      </c>
    </row>
    <row r="282" spans="1:10">
      <c r="A282" s="3">
        <v>40694</v>
      </c>
      <c r="B282">
        <v>51.707000000000001</v>
      </c>
      <c r="C282">
        <v>34296.808599999997</v>
      </c>
      <c r="D282">
        <v>174.28540000000001</v>
      </c>
      <c r="E282">
        <v>136.05510000000001</v>
      </c>
      <c r="F282">
        <v>100950</v>
      </c>
      <c r="H282">
        <v>1080.5999999999999</v>
      </c>
    </row>
    <row r="283" spans="1:10">
      <c r="A283" s="3">
        <v>40724</v>
      </c>
      <c r="B283">
        <v>50.801000000000002</v>
      </c>
      <c r="C283">
        <v>33323.933599999997</v>
      </c>
      <c r="D283">
        <v>172.8931</v>
      </c>
      <c r="E283">
        <v>135.36670000000001</v>
      </c>
      <c r="F283">
        <v>100390</v>
      </c>
      <c r="H283">
        <v>1078.0999999999999</v>
      </c>
    </row>
    <row r="284" spans="1:10">
      <c r="A284" s="3">
        <v>40754</v>
      </c>
      <c r="B284">
        <v>49.642800000000001</v>
      </c>
      <c r="C284">
        <v>33527.382799999999</v>
      </c>
      <c r="D284">
        <v>177.09530000000001</v>
      </c>
      <c r="E284">
        <v>139.6575</v>
      </c>
      <c r="F284">
        <v>100630</v>
      </c>
      <c r="H284">
        <v>1052.5999999999999</v>
      </c>
    </row>
    <row r="285" spans="1:10">
      <c r="A285" s="3">
        <v>40786</v>
      </c>
      <c r="B285">
        <v>45.989400000000003</v>
      </c>
      <c r="C285">
        <v>29280.0586</v>
      </c>
      <c r="D285">
        <v>177.69579999999999</v>
      </c>
      <c r="E285">
        <v>146.1525</v>
      </c>
      <c r="F285">
        <v>101320</v>
      </c>
      <c r="H285">
        <v>1071.7</v>
      </c>
    </row>
    <row r="286" spans="1:10">
      <c r="A286" s="3">
        <v>40816</v>
      </c>
      <c r="B286">
        <v>41.188299999999998</v>
      </c>
      <c r="C286">
        <v>27818.162100000001</v>
      </c>
      <c r="D286">
        <v>178.31890000000001</v>
      </c>
      <c r="E286">
        <v>149.4194</v>
      </c>
      <c r="F286">
        <v>101460</v>
      </c>
      <c r="H286">
        <v>1179.5</v>
      </c>
    </row>
    <row r="287" spans="1:10">
      <c r="A287" s="3">
        <v>40847</v>
      </c>
      <c r="B287">
        <v>45.852499999999999</v>
      </c>
      <c r="C287">
        <v>30332.8652</v>
      </c>
      <c r="D287">
        <v>182.79239999999999</v>
      </c>
      <c r="E287">
        <v>147.495</v>
      </c>
      <c r="F287">
        <v>101830</v>
      </c>
      <c r="G287">
        <v>99830</v>
      </c>
      <c r="H287">
        <v>1104.5</v>
      </c>
    </row>
    <row r="288" spans="1:10">
      <c r="A288" s="3">
        <v>40877</v>
      </c>
      <c r="B288">
        <v>45.326099999999997</v>
      </c>
      <c r="C288">
        <v>29286.074199999999</v>
      </c>
      <c r="D288">
        <v>177.01949999999999</v>
      </c>
      <c r="E288">
        <v>148.34710000000001</v>
      </c>
      <c r="F288">
        <v>102830</v>
      </c>
      <c r="G288">
        <v>100855</v>
      </c>
      <c r="H288">
        <v>1150.3</v>
      </c>
    </row>
    <row r="289" spans="1:8">
      <c r="A289" s="3">
        <v>40908</v>
      </c>
      <c r="B289">
        <v>44.879300000000001</v>
      </c>
      <c r="C289">
        <v>29141.6895</v>
      </c>
      <c r="D289">
        <v>183.18960000000001</v>
      </c>
      <c r="E289">
        <v>151.29650000000001</v>
      </c>
      <c r="F289">
        <v>103199.8125</v>
      </c>
      <c r="G289">
        <v>101309.32030000001</v>
      </c>
      <c r="H289">
        <v>1153.3</v>
      </c>
    </row>
    <row r="290" spans="1:8">
      <c r="A290" s="3">
        <v>40939</v>
      </c>
      <c r="B290">
        <v>47.337699999999998</v>
      </c>
      <c r="C290">
        <v>31403.720700000002</v>
      </c>
      <c r="D290">
        <v>187.11879999999999</v>
      </c>
      <c r="E290">
        <v>152.60059999999999</v>
      </c>
      <c r="F290">
        <v>103656.0625</v>
      </c>
      <c r="G290">
        <v>101706.6094</v>
      </c>
      <c r="H290">
        <v>1125</v>
      </c>
    </row>
    <row r="291" spans="1:8">
      <c r="A291" s="3">
        <v>40968</v>
      </c>
      <c r="B291">
        <v>49.679000000000002</v>
      </c>
      <c r="C291">
        <v>32570.831999999999</v>
      </c>
      <c r="D291">
        <v>190.17230000000001</v>
      </c>
      <c r="E291">
        <v>150.923</v>
      </c>
      <c r="F291">
        <v>104066.17969999999</v>
      </c>
      <c r="G291">
        <v>101671.4062</v>
      </c>
      <c r="H291">
        <v>1126.5</v>
      </c>
    </row>
    <row r="292" spans="1:8">
      <c r="A292" s="3">
        <v>40999</v>
      </c>
      <c r="B292">
        <v>50.232399999999998</v>
      </c>
      <c r="C292">
        <v>32516.6875</v>
      </c>
      <c r="D292">
        <v>187.47120000000001</v>
      </c>
      <c r="E292">
        <v>148.52170000000001</v>
      </c>
      <c r="F292">
        <v>104332.75</v>
      </c>
      <c r="G292">
        <v>101093.07030000001</v>
      </c>
      <c r="H292">
        <v>1137.8</v>
      </c>
    </row>
    <row r="293" spans="1:8">
      <c r="A293" s="3">
        <v>41029</v>
      </c>
      <c r="B293">
        <v>49.657699999999998</v>
      </c>
      <c r="C293">
        <v>32337.970700000002</v>
      </c>
      <c r="D293">
        <v>189.49889999999999</v>
      </c>
      <c r="E293">
        <v>152.24809999999999</v>
      </c>
      <c r="F293">
        <v>104988.92969999999</v>
      </c>
      <c r="G293">
        <v>102194.4219</v>
      </c>
      <c r="H293">
        <v>1134.2</v>
      </c>
    </row>
    <row r="294" spans="1:8">
      <c r="A294" s="3">
        <v>41060</v>
      </c>
      <c r="B294">
        <v>45.049500000000002</v>
      </c>
      <c r="C294">
        <v>29830.300800000001</v>
      </c>
      <c r="D294">
        <v>190.93520000000001</v>
      </c>
      <c r="E294">
        <v>156.61779999999999</v>
      </c>
      <c r="F294">
        <v>105711.75780000001</v>
      </c>
      <c r="G294">
        <v>103451.67969999999</v>
      </c>
      <c r="H294">
        <v>1177.8</v>
      </c>
    </row>
    <row r="295" spans="1:8">
      <c r="A295" s="3">
        <v>41090</v>
      </c>
      <c r="B295">
        <v>47.351399999999998</v>
      </c>
      <c r="C295">
        <v>29939.859400000001</v>
      </c>
      <c r="D295">
        <v>192.59460000000001</v>
      </c>
      <c r="E295">
        <v>155.9665</v>
      </c>
      <c r="F295">
        <v>105842.5469</v>
      </c>
      <c r="G295">
        <v>104120.5312</v>
      </c>
      <c r="H295">
        <v>1153.8</v>
      </c>
    </row>
    <row r="296" spans="1:8">
      <c r="A296" s="3">
        <v>41121</v>
      </c>
      <c r="B296">
        <v>47.739899999999999</v>
      </c>
      <c r="C296">
        <v>30549.033200000002</v>
      </c>
      <c r="D296">
        <v>199.3</v>
      </c>
      <c r="E296">
        <v>158.1508</v>
      </c>
      <c r="F296">
        <v>107230.11719999999</v>
      </c>
      <c r="G296">
        <v>107635.8125</v>
      </c>
      <c r="H296">
        <v>1136.2</v>
      </c>
    </row>
    <row r="297" spans="1:8">
      <c r="A297" s="3">
        <v>41152</v>
      </c>
      <c r="B297">
        <v>49.067599999999999</v>
      </c>
      <c r="C297">
        <v>30549.033200000002</v>
      </c>
      <c r="D297">
        <v>199.19319999999999</v>
      </c>
      <c r="E297">
        <v>157.9665</v>
      </c>
      <c r="F297">
        <v>107889.86719999999</v>
      </c>
      <c r="G297">
        <v>108717.0469</v>
      </c>
      <c r="H297">
        <v>1134.5999999999999</v>
      </c>
    </row>
    <row r="298" spans="1:8">
      <c r="A298" s="3">
        <v>41181</v>
      </c>
      <c r="B298">
        <v>50.395200000000003</v>
      </c>
      <c r="C298">
        <v>32053.640599999999</v>
      </c>
      <c r="D298">
        <v>201.38550000000001</v>
      </c>
      <c r="E298">
        <v>157.41659999999999</v>
      </c>
      <c r="F298">
        <v>107989.35159999999</v>
      </c>
      <c r="G298">
        <v>109144.50780000001</v>
      </c>
      <c r="H298">
        <v>1118.5999999999999</v>
      </c>
    </row>
    <row r="299" spans="1:8">
      <c r="A299" s="3">
        <v>41213</v>
      </c>
      <c r="B299">
        <v>50.136099999999999</v>
      </c>
      <c r="C299">
        <v>30579.4902</v>
      </c>
      <c r="D299">
        <v>204.0943</v>
      </c>
      <c r="E299">
        <v>156.79320000000001</v>
      </c>
      <c r="F299">
        <v>108350.6406</v>
      </c>
      <c r="G299">
        <v>109632.3281</v>
      </c>
      <c r="H299">
        <v>1094.0999999999999</v>
      </c>
    </row>
    <row r="300" spans="1:8">
      <c r="A300" s="3">
        <v>41243</v>
      </c>
      <c r="B300">
        <v>50.934800000000003</v>
      </c>
      <c r="C300">
        <v>31133.820299999999</v>
      </c>
      <c r="D300">
        <v>203.24379999999999</v>
      </c>
      <c r="E300">
        <v>158.32929999999999</v>
      </c>
      <c r="F300">
        <v>108492.0156</v>
      </c>
      <c r="G300">
        <v>109501.57030000001</v>
      </c>
      <c r="H300">
        <v>1084.7</v>
      </c>
    </row>
    <row r="301" spans="1:8">
      <c r="A301" s="3">
        <v>41274</v>
      </c>
      <c r="B301">
        <v>52.408700000000003</v>
      </c>
      <c r="C301">
        <v>32419.132799999999</v>
      </c>
      <c r="D301">
        <v>202.57130000000001</v>
      </c>
      <c r="E301">
        <v>156.8391</v>
      </c>
      <c r="F301">
        <v>108691.8906</v>
      </c>
      <c r="G301">
        <v>108847.2656</v>
      </c>
      <c r="H301">
        <v>1071.0999999999999</v>
      </c>
    </row>
    <row r="302" spans="1:8">
      <c r="A302" s="3">
        <v>41305</v>
      </c>
      <c r="B302">
        <v>54.381599999999999</v>
      </c>
      <c r="C302">
        <v>31724.699199999999</v>
      </c>
      <c r="D302">
        <v>199.9427</v>
      </c>
      <c r="E302">
        <v>154.81100000000001</v>
      </c>
      <c r="F302">
        <v>109204.13280000001</v>
      </c>
      <c r="G302">
        <v>109659.2031</v>
      </c>
      <c r="H302">
        <v>1082.7</v>
      </c>
    </row>
    <row r="303" spans="1:8">
      <c r="A303" s="3">
        <v>41333</v>
      </c>
      <c r="B303">
        <v>54.327100000000002</v>
      </c>
      <c r="C303">
        <v>32967.371099999997</v>
      </c>
      <c r="D303">
        <v>202.0949</v>
      </c>
      <c r="E303">
        <v>156.565</v>
      </c>
      <c r="F303">
        <v>109833.7656</v>
      </c>
      <c r="G303">
        <v>110989.74219999999</v>
      </c>
      <c r="H303">
        <v>1085.4000000000001</v>
      </c>
    </row>
    <row r="304" spans="1:8">
      <c r="A304" s="3">
        <v>41363</v>
      </c>
      <c r="B304">
        <v>55.319000000000003</v>
      </c>
      <c r="C304">
        <v>32358.216799999998</v>
      </c>
      <c r="D304">
        <v>201.99950000000001</v>
      </c>
      <c r="E304">
        <v>157.01329999999999</v>
      </c>
      <c r="F304">
        <v>110244.63280000001</v>
      </c>
      <c r="G304">
        <v>112304.5625</v>
      </c>
      <c r="H304">
        <v>1112.0999999999999</v>
      </c>
    </row>
    <row r="305" spans="1:8">
      <c r="A305" s="3">
        <v>41394</v>
      </c>
      <c r="B305">
        <v>56.8887</v>
      </c>
      <c r="C305">
        <v>31420.789100000002</v>
      </c>
      <c r="D305">
        <v>206.3912</v>
      </c>
      <c r="E305">
        <v>159.40700000000001</v>
      </c>
      <c r="F305">
        <v>110564.7812</v>
      </c>
      <c r="G305">
        <v>112875.53909999999</v>
      </c>
      <c r="H305">
        <v>1108.0999999999999</v>
      </c>
    </row>
    <row r="306" spans="1:8">
      <c r="A306" s="3">
        <v>41425</v>
      </c>
      <c r="B306">
        <v>56.670699999999997</v>
      </c>
      <c r="C306">
        <v>32089.968799999999</v>
      </c>
      <c r="D306">
        <v>199.74789999999999</v>
      </c>
      <c r="E306">
        <v>154.45660000000001</v>
      </c>
      <c r="F306">
        <v>110244.63280000001</v>
      </c>
      <c r="G306">
        <v>110633.5312</v>
      </c>
      <c r="H306">
        <v>1128.3</v>
      </c>
    </row>
    <row r="307" spans="1:8">
      <c r="A307" s="3">
        <v>41454</v>
      </c>
      <c r="B307">
        <v>55.1892</v>
      </c>
      <c r="C307">
        <v>29677.234400000001</v>
      </c>
      <c r="D307">
        <v>193.2227</v>
      </c>
      <c r="E307">
        <v>150.523</v>
      </c>
      <c r="F307">
        <v>110130.3281</v>
      </c>
      <c r="G307">
        <v>108438.6719</v>
      </c>
      <c r="H307">
        <v>1149.7</v>
      </c>
    </row>
    <row r="308" spans="1:8">
      <c r="A308" s="3">
        <v>41486</v>
      </c>
      <c r="B308">
        <v>57.716900000000003</v>
      </c>
      <c r="C308">
        <v>30456.833999999999</v>
      </c>
      <c r="D308">
        <v>195.3588</v>
      </c>
      <c r="E308">
        <v>149.99250000000001</v>
      </c>
      <c r="F308">
        <v>110369.0625</v>
      </c>
      <c r="G308">
        <v>108066.75</v>
      </c>
      <c r="H308">
        <v>1113.5999999999999</v>
      </c>
    </row>
    <row r="309" spans="1:8">
      <c r="A309" s="3">
        <v>41517</v>
      </c>
      <c r="B309">
        <v>56.392400000000002</v>
      </c>
      <c r="C309">
        <v>30825.6348</v>
      </c>
      <c r="D309">
        <v>193.41290000000001</v>
      </c>
      <c r="E309">
        <v>147.86019999999999</v>
      </c>
      <c r="F309">
        <v>110965.88280000001</v>
      </c>
      <c r="G309">
        <v>108302.47659999999</v>
      </c>
      <c r="H309">
        <v>1110.9000000000001</v>
      </c>
    </row>
    <row r="310" spans="1:8">
      <c r="A310" s="3">
        <v>41547</v>
      </c>
      <c r="B310">
        <v>59.516100000000002</v>
      </c>
      <c r="C310">
        <v>32054.972699999998</v>
      </c>
      <c r="D310">
        <v>194.8501</v>
      </c>
      <c r="E310">
        <v>150.59110000000001</v>
      </c>
      <c r="F310">
        <v>111264.2969</v>
      </c>
      <c r="G310">
        <v>109669.67969999999</v>
      </c>
      <c r="H310">
        <v>1075.5999999999999</v>
      </c>
    </row>
    <row r="311" spans="1:8">
      <c r="A311" s="3">
        <v>41578</v>
      </c>
      <c r="B311">
        <v>61.867100000000001</v>
      </c>
      <c r="C311">
        <v>32823.308599999997</v>
      </c>
      <c r="D311">
        <v>198.3732</v>
      </c>
      <c r="E311">
        <v>151.76339999999999</v>
      </c>
      <c r="F311">
        <v>111519.30469999999</v>
      </c>
      <c r="G311">
        <v>110167.32030000001</v>
      </c>
      <c r="H311">
        <v>1061.4000000000001</v>
      </c>
    </row>
    <row r="312" spans="1:8">
      <c r="A312" s="3">
        <v>41608</v>
      </c>
      <c r="B312">
        <v>62.827399999999997</v>
      </c>
      <c r="C312">
        <v>33118.347699999998</v>
      </c>
      <c r="D312">
        <v>198.0985</v>
      </c>
      <c r="E312">
        <v>150.43549999999999</v>
      </c>
      <c r="F312">
        <v>111351.1094</v>
      </c>
      <c r="G312">
        <v>108365.33590000001</v>
      </c>
      <c r="H312">
        <v>1062.0999999999999</v>
      </c>
    </row>
    <row r="313" spans="1:8">
      <c r="A313" s="3">
        <v>41639</v>
      </c>
      <c r="B313">
        <v>64.119500000000002</v>
      </c>
      <c r="C313">
        <v>32774.132799999999</v>
      </c>
      <c r="D313">
        <v>198.5231</v>
      </c>
      <c r="E313">
        <v>147.29150000000001</v>
      </c>
      <c r="F313">
        <v>112015.4531</v>
      </c>
      <c r="G313">
        <v>109507.2969</v>
      </c>
      <c r="H313">
        <v>1055.3</v>
      </c>
    </row>
    <row r="314" spans="1:8">
      <c r="A314" s="3">
        <v>41670</v>
      </c>
      <c r="B314">
        <v>61.148299999999999</v>
      </c>
      <c r="C314">
        <v>31384.984400000001</v>
      </c>
      <c r="D314">
        <v>202.2645</v>
      </c>
      <c r="E314">
        <v>151.80340000000001</v>
      </c>
      <c r="F314">
        <v>112390.2188</v>
      </c>
      <c r="G314">
        <v>109344.9062</v>
      </c>
      <c r="H314">
        <v>1079.2</v>
      </c>
    </row>
    <row r="315" spans="1:8">
      <c r="A315" s="3">
        <v>41698</v>
      </c>
      <c r="B315">
        <v>64.3309</v>
      </c>
      <c r="C315">
        <v>31944.331999999999</v>
      </c>
      <c r="D315">
        <v>204.5761</v>
      </c>
      <c r="E315">
        <v>152.345</v>
      </c>
      <c r="F315">
        <v>112847.64840000001</v>
      </c>
      <c r="G315">
        <v>110644.00780000001</v>
      </c>
      <c r="H315">
        <v>1067.7</v>
      </c>
    </row>
    <row r="316" spans="1:8">
      <c r="A316" s="3">
        <v>41729</v>
      </c>
      <c r="B316">
        <v>64.698099999999997</v>
      </c>
      <c r="C316">
        <v>31950.478500000001</v>
      </c>
      <c r="D316">
        <v>204.5145</v>
      </c>
      <c r="E316">
        <v>151.4888</v>
      </c>
      <c r="F316">
        <v>113172.80469999999</v>
      </c>
      <c r="G316">
        <v>110947.83590000001</v>
      </c>
      <c r="H316">
        <v>1068.8</v>
      </c>
    </row>
    <row r="317" spans="1:8">
      <c r="A317" s="3">
        <v>41759</v>
      </c>
      <c r="B317">
        <v>65.465999999999994</v>
      </c>
      <c r="C317">
        <v>31655.267599999999</v>
      </c>
      <c r="D317">
        <v>207.23419999999999</v>
      </c>
      <c r="E317">
        <v>152.63749999999999</v>
      </c>
      <c r="F317">
        <v>113371.21090000001</v>
      </c>
      <c r="G317">
        <v>111162.6094</v>
      </c>
      <c r="H317">
        <v>1031.7</v>
      </c>
    </row>
    <row r="318" spans="1:8">
      <c r="A318" s="3">
        <v>41790</v>
      </c>
      <c r="B318">
        <v>66.7791</v>
      </c>
      <c r="C318">
        <v>32256.984400000001</v>
      </c>
      <c r="D318">
        <v>210.36959999999999</v>
      </c>
      <c r="E318">
        <v>155.423</v>
      </c>
      <c r="F318">
        <v>114071.13280000001</v>
      </c>
      <c r="G318">
        <v>113048.4062</v>
      </c>
      <c r="H318">
        <v>1021.6</v>
      </c>
    </row>
    <row r="319" spans="1:8">
      <c r="A319" s="3">
        <v>41820</v>
      </c>
      <c r="B319">
        <v>67.991200000000006</v>
      </c>
      <c r="C319">
        <v>32256.984400000001</v>
      </c>
      <c r="D319">
        <v>210.3862</v>
      </c>
      <c r="E319">
        <v>155.08799999999999</v>
      </c>
      <c r="F319">
        <v>114684.5625</v>
      </c>
      <c r="G319">
        <v>114887.0625</v>
      </c>
      <c r="H319">
        <v>1014.4</v>
      </c>
    </row>
    <row r="320" spans="1:8">
      <c r="A320" s="3">
        <v>41851</v>
      </c>
      <c r="B320">
        <v>67.009600000000006</v>
      </c>
      <c r="C320">
        <v>33496.343800000002</v>
      </c>
      <c r="D320">
        <v>209.71639999999999</v>
      </c>
      <c r="E320">
        <v>154.74709999999999</v>
      </c>
      <c r="F320">
        <v>115396.6094</v>
      </c>
      <c r="G320">
        <v>116039.49219999999</v>
      </c>
      <c r="H320">
        <v>1024.3</v>
      </c>
    </row>
    <row r="321" spans="1:8">
      <c r="A321" s="3">
        <v>41881</v>
      </c>
      <c r="B321">
        <v>68.735900000000001</v>
      </c>
      <c r="C321">
        <v>32863.402300000002</v>
      </c>
      <c r="D321">
        <v>213.9162</v>
      </c>
      <c r="E321">
        <v>157.65440000000001</v>
      </c>
      <c r="F321">
        <v>115733.0156</v>
      </c>
      <c r="G321">
        <v>116495.22659999999</v>
      </c>
      <c r="H321">
        <v>1013.6</v>
      </c>
    </row>
    <row r="322" spans="1:8">
      <c r="A322" s="3">
        <v>41912</v>
      </c>
      <c r="B322">
        <v>66.456699999999998</v>
      </c>
      <c r="C322">
        <v>31789.8789</v>
      </c>
      <c r="D322">
        <v>210.3218</v>
      </c>
      <c r="E322">
        <v>156.00149999999999</v>
      </c>
      <c r="F322">
        <v>116372.1719</v>
      </c>
      <c r="G322">
        <v>118422.92969999999</v>
      </c>
      <c r="H322">
        <v>1050.5999999999999</v>
      </c>
    </row>
    <row r="323" spans="1:8">
      <c r="A323" s="3">
        <v>41943</v>
      </c>
      <c r="B323">
        <v>67.257800000000003</v>
      </c>
      <c r="C323">
        <v>30989.392599999999</v>
      </c>
      <c r="D323">
        <v>212.91390000000001</v>
      </c>
      <c r="E323">
        <v>158.3956</v>
      </c>
      <c r="F323">
        <v>117157.1094</v>
      </c>
      <c r="G323">
        <v>120733.03909999999</v>
      </c>
      <c r="H323">
        <v>1054</v>
      </c>
    </row>
    <row r="324" spans="1:8">
      <c r="A324" s="3">
        <v>41972</v>
      </c>
      <c r="B324">
        <v>68.183000000000007</v>
      </c>
      <c r="C324">
        <v>31380.328099999999</v>
      </c>
      <c r="D324">
        <v>214.8563</v>
      </c>
      <c r="E324">
        <v>160.43610000000001</v>
      </c>
      <c r="F324">
        <v>117347.7344</v>
      </c>
      <c r="G324">
        <v>121508.30469999999</v>
      </c>
      <c r="H324">
        <v>1101.0999999999999</v>
      </c>
    </row>
    <row r="325" spans="1:8">
      <c r="A325" s="3">
        <v>42004</v>
      </c>
      <c r="B325">
        <v>66.566299999999998</v>
      </c>
      <c r="C325">
        <v>30617.0723</v>
      </c>
      <c r="D325">
        <v>214.8201</v>
      </c>
      <c r="E325">
        <v>160.64359999999999</v>
      </c>
      <c r="F325">
        <v>117396.0938</v>
      </c>
      <c r="G325">
        <v>121724.4375</v>
      </c>
      <c r="H325">
        <v>1099.2</v>
      </c>
    </row>
    <row r="326" spans="1:8">
      <c r="A326" s="3">
        <v>42035</v>
      </c>
      <c r="B326">
        <v>65.690100000000001</v>
      </c>
      <c r="C326">
        <v>31467.203099999999</v>
      </c>
      <c r="D326">
        <v>222.87970000000001</v>
      </c>
      <c r="E326">
        <v>167.5549</v>
      </c>
      <c r="F326">
        <v>118095.89840000001</v>
      </c>
      <c r="G326">
        <v>125326.1406</v>
      </c>
      <c r="H326">
        <v>1090.8</v>
      </c>
    </row>
    <row r="327" spans="1:8">
      <c r="A327" s="3">
        <v>42063</v>
      </c>
      <c r="B327">
        <v>69.308599999999998</v>
      </c>
      <c r="C327">
        <v>31541.666000000001</v>
      </c>
      <c r="D327">
        <v>219.71369999999999</v>
      </c>
      <c r="E327">
        <v>163.41370000000001</v>
      </c>
      <c r="F327">
        <v>118243.82030000001</v>
      </c>
      <c r="G327">
        <v>124441.8906</v>
      </c>
      <c r="H327">
        <v>1099.2</v>
      </c>
    </row>
    <row r="328" spans="1:8">
      <c r="A328" s="3">
        <v>42094</v>
      </c>
      <c r="B328">
        <v>68.295900000000003</v>
      </c>
      <c r="C328">
        <v>32174.609400000001</v>
      </c>
      <c r="D328">
        <v>220.14830000000001</v>
      </c>
      <c r="E328">
        <v>164.81460000000001</v>
      </c>
      <c r="F328">
        <v>119319.125</v>
      </c>
      <c r="G328">
        <v>126792.69530000001</v>
      </c>
      <c r="H328">
        <v>1105</v>
      </c>
    </row>
    <row r="329" spans="1:8">
      <c r="A329" s="3">
        <v>42124</v>
      </c>
      <c r="B329">
        <v>70.253100000000003</v>
      </c>
      <c r="C329">
        <v>33469.742200000001</v>
      </c>
      <c r="D329">
        <v>217.53309999999999</v>
      </c>
      <c r="E329">
        <v>163.7698</v>
      </c>
      <c r="F329">
        <v>119125.6875</v>
      </c>
      <c r="G329">
        <v>124662.9531</v>
      </c>
      <c r="H329">
        <v>1068.0999999999999</v>
      </c>
    </row>
    <row r="330" spans="1:8">
      <c r="A330" s="3">
        <v>42154</v>
      </c>
      <c r="B330">
        <v>70.253100000000003</v>
      </c>
      <c r="C330">
        <v>32716.2012</v>
      </c>
      <c r="D330">
        <v>215.09950000000001</v>
      </c>
      <c r="E330">
        <v>163.08969999999999</v>
      </c>
      <c r="F330">
        <v>119393.0938</v>
      </c>
      <c r="G330">
        <v>125514.85159999999</v>
      </c>
      <c r="H330">
        <v>1108</v>
      </c>
    </row>
    <row r="331" spans="1:8">
      <c r="A331" s="3">
        <v>42185</v>
      </c>
      <c r="B331">
        <v>68.444100000000006</v>
      </c>
      <c r="C331">
        <v>31592.171900000001</v>
      </c>
      <c r="D331">
        <v>211.05160000000001</v>
      </c>
      <c r="E331">
        <v>160.43109999999999</v>
      </c>
      <c r="F331">
        <v>119346.1562</v>
      </c>
      <c r="G331">
        <v>124695.2969</v>
      </c>
      <c r="H331">
        <v>1124.0999999999999</v>
      </c>
    </row>
    <row r="332" spans="1:8">
      <c r="A332" s="3">
        <v>42216</v>
      </c>
      <c r="B332">
        <v>69.008200000000002</v>
      </c>
      <c r="C332">
        <v>30530.916000000001</v>
      </c>
      <c r="D332">
        <v>212.81020000000001</v>
      </c>
      <c r="E332">
        <v>162.86920000000001</v>
      </c>
      <c r="F332">
        <v>119768.3281</v>
      </c>
      <c r="G332">
        <v>125385.44530000001</v>
      </c>
      <c r="H332">
        <v>1166.3</v>
      </c>
    </row>
    <row r="333" spans="1:8">
      <c r="A333" s="3">
        <v>42247</v>
      </c>
      <c r="B333">
        <v>64.310900000000004</v>
      </c>
      <c r="C333">
        <v>29092.6152</v>
      </c>
      <c r="D333">
        <v>211.047</v>
      </c>
      <c r="E333">
        <v>162.9974</v>
      </c>
      <c r="F333">
        <v>120028.5625</v>
      </c>
      <c r="G333">
        <v>126932.88280000001</v>
      </c>
      <c r="H333">
        <v>1176.3</v>
      </c>
    </row>
    <row r="334" spans="1:8">
      <c r="A334" s="3">
        <v>42277</v>
      </c>
      <c r="B334">
        <v>62.100499999999997</v>
      </c>
      <c r="C334">
        <v>29695.5723</v>
      </c>
      <c r="D334">
        <v>213.55410000000001</v>
      </c>
      <c r="E334">
        <v>165.57050000000001</v>
      </c>
      <c r="F334">
        <v>120335.07030000001</v>
      </c>
      <c r="G334">
        <v>129413.0938</v>
      </c>
      <c r="H334">
        <v>1194.5</v>
      </c>
    </row>
    <row r="335" spans="1:8">
      <c r="A335" s="3">
        <v>42308</v>
      </c>
      <c r="B335">
        <v>66.8553</v>
      </c>
      <c r="C335">
        <v>31498.158200000002</v>
      </c>
      <c r="D335">
        <v>214.77940000000001</v>
      </c>
      <c r="E335">
        <v>164.5162</v>
      </c>
      <c r="F335">
        <v>120317.7188</v>
      </c>
      <c r="G335">
        <v>129094.97659999999</v>
      </c>
      <c r="H335">
        <v>1142.3</v>
      </c>
    </row>
    <row r="336" spans="1:8">
      <c r="A336" s="3">
        <v>42338</v>
      </c>
      <c r="B336">
        <v>66.498400000000004</v>
      </c>
      <c r="C336">
        <v>30763.304700000001</v>
      </c>
      <c r="D336">
        <v>214.4504</v>
      </c>
      <c r="E336">
        <v>163.8134</v>
      </c>
      <c r="F336">
        <v>119664.22659999999</v>
      </c>
      <c r="G336">
        <v>127860.2656</v>
      </c>
      <c r="H336">
        <v>1150.4000000000001</v>
      </c>
    </row>
    <row r="337" spans="1:8">
      <c r="A337" s="3">
        <v>42369</v>
      </c>
      <c r="B337">
        <v>65.091399999999993</v>
      </c>
      <c r="C337">
        <v>30581.162100000001</v>
      </c>
      <c r="D337">
        <v>212.12520000000001</v>
      </c>
      <c r="E337">
        <v>163.06880000000001</v>
      </c>
      <c r="F337">
        <v>120489.0625</v>
      </c>
      <c r="G337">
        <v>129751.9219</v>
      </c>
      <c r="H337">
        <v>1172</v>
      </c>
    </row>
    <row r="338" spans="1:8">
      <c r="A338" s="3">
        <v>42399</v>
      </c>
      <c r="B338">
        <v>61.639699999999998</v>
      </c>
      <c r="C338">
        <v>29551.113300000001</v>
      </c>
      <c r="D338">
        <v>212.38570000000001</v>
      </c>
      <c r="E338">
        <v>168.50489999999999</v>
      </c>
      <c r="F338">
        <v>121174.28909999999</v>
      </c>
      <c r="G338">
        <v>130869.85159999999</v>
      </c>
      <c r="H338">
        <v>1208.4000000000001</v>
      </c>
    </row>
    <row r="339" spans="1:8">
      <c r="A339" s="3">
        <v>42429</v>
      </c>
      <c r="B339">
        <v>60.870100000000001</v>
      </c>
      <c r="C339">
        <v>30059.857400000001</v>
      </c>
      <c r="D339">
        <v>214.6217</v>
      </c>
      <c r="E339">
        <v>171.00970000000001</v>
      </c>
      <c r="F339">
        <v>121724.82030000001</v>
      </c>
      <c r="G339">
        <v>133304.95310000001</v>
      </c>
      <c r="H339">
        <v>1235.4000000000001</v>
      </c>
    </row>
    <row r="340" spans="1:8">
      <c r="A340" s="3">
        <v>42460</v>
      </c>
      <c r="B340">
        <v>65.371200000000002</v>
      </c>
      <c r="C340">
        <v>31347.418000000001</v>
      </c>
      <c r="D340">
        <v>222.38290000000001</v>
      </c>
      <c r="E340">
        <v>170.8991</v>
      </c>
      <c r="F340">
        <v>121953.22659999999</v>
      </c>
      <c r="G340">
        <v>133399.0312</v>
      </c>
      <c r="H340">
        <v>1153.5</v>
      </c>
    </row>
    <row r="341" spans="1:8">
      <c r="A341" s="3">
        <v>42490</v>
      </c>
      <c r="B341">
        <v>66.245800000000003</v>
      </c>
      <c r="C341">
        <v>31284</v>
      </c>
      <c r="D341">
        <v>225.83840000000001</v>
      </c>
      <c r="E341">
        <v>170.63290000000001</v>
      </c>
      <c r="F341">
        <v>122234.3438</v>
      </c>
      <c r="G341">
        <v>133570.5938</v>
      </c>
      <c r="H341">
        <v>1143.9000000000001</v>
      </c>
    </row>
    <row r="342" spans="1:8">
      <c r="A342" s="3">
        <v>42521</v>
      </c>
      <c r="B342">
        <v>66.467399999999998</v>
      </c>
      <c r="C342">
        <v>31092.0723</v>
      </c>
      <c r="D342">
        <v>224.68119999999999</v>
      </c>
      <c r="E342">
        <v>170.46459999999999</v>
      </c>
      <c r="F342">
        <v>122328.05469999999</v>
      </c>
      <c r="G342">
        <v>133692.3438</v>
      </c>
      <c r="H342">
        <v>1190.5999999999999</v>
      </c>
    </row>
    <row r="343" spans="1:8">
      <c r="A343" s="3">
        <v>42551</v>
      </c>
      <c r="B343">
        <v>66.434899999999999</v>
      </c>
      <c r="C343">
        <v>31220.023399999998</v>
      </c>
      <c r="D343">
        <v>231.624</v>
      </c>
      <c r="E343">
        <v>175.73230000000001</v>
      </c>
      <c r="F343">
        <v>123302.5</v>
      </c>
      <c r="G343">
        <v>137704.7188</v>
      </c>
      <c r="H343">
        <v>1164.7</v>
      </c>
    </row>
    <row r="344" spans="1:8">
      <c r="A344" s="3">
        <v>42581</v>
      </c>
      <c r="B344">
        <v>68.939599999999999</v>
      </c>
      <c r="C344">
        <v>32147.658200000002</v>
      </c>
      <c r="D344">
        <v>234.62270000000001</v>
      </c>
      <c r="E344">
        <v>176.16040000000001</v>
      </c>
      <c r="F344">
        <v>123652.3906</v>
      </c>
      <c r="G344">
        <v>138811.57810000001</v>
      </c>
      <c r="H344">
        <v>1125.7</v>
      </c>
    </row>
    <row r="345" spans="1:8">
      <c r="A345" s="3">
        <v>42613</v>
      </c>
      <c r="B345">
        <v>69.175899999999999</v>
      </c>
      <c r="C345">
        <v>32749.265599999999</v>
      </c>
      <c r="D345">
        <v>235.0487</v>
      </c>
      <c r="E345">
        <v>174.38</v>
      </c>
      <c r="F345">
        <v>123575.2969</v>
      </c>
      <c r="G345">
        <v>137699.1875</v>
      </c>
      <c r="H345">
        <v>1118.5</v>
      </c>
    </row>
    <row r="346" spans="1:8">
      <c r="A346" s="3">
        <v>42643</v>
      </c>
      <c r="B346">
        <v>69.825699999999998</v>
      </c>
      <c r="C346">
        <v>32851.667999999998</v>
      </c>
      <c r="D346">
        <v>234.3065</v>
      </c>
      <c r="E346">
        <v>174.7944</v>
      </c>
      <c r="F346">
        <v>123717.61719999999</v>
      </c>
      <c r="G346">
        <v>138723.0312</v>
      </c>
      <c r="H346">
        <v>1096.3</v>
      </c>
    </row>
    <row r="347" spans="1:8">
      <c r="A347" s="3">
        <v>42674</v>
      </c>
      <c r="B347">
        <v>68.490600000000001</v>
      </c>
      <c r="C347">
        <v>32678.8652</v>
      </c>
      <c r="D347">
        <v>230.7261</v>
      </c>
      <c r="E347">
        <v>172.18209999999999</v>
      </c>
      <c r="F347">
        <v>122946.67969999999</v>
      </c>
      <c r="G347">
        <v>135612.75</v>
      </c>
      <c r="H347">
        <v>1145.2</v>
      </c>
    </row>
    <row r="348" spans="1:8">
      <c r="A348" s="3">
        <v>42704</v>
      </c>
      <c r="B348">
        <v>69.1995</v>
      </c>
      <c r="C348">
        <v>32525.2637</v>
      </c>
      <c r="D348">
        <v>223.41929999999999</v>
      </c>
      <c r="E348">
        <v>164.90309999999999</v>
      </c>
      <c r="F348">
        <v>122270.63280000001</v>
      </c>
      <c r="G348">
        <v>130997.1406</v>
      </c>
      <c r="H348">
        <v>1168.5</v>
      </c>
    </row>
    <row r="349" spans="1:8">
      <c r="A349" s="3">
        <v>42735</v>
      </c>
      <c r="B349">
        <v>70.559200000000004</v>
      </c>
      <c r="C349">
        <v>33696.480499999998</v>
      </c>
      <c r="D349">
        <v>225.29660000000001</v>
      </c>
      <c r="E349">
        <v>164.709</v>
      </c>
      <c r="F349">
        <v>122954.1562</v>
      </c>
      <c r="G349">
        <v>131909.79689999999</v>
      </c>
      <c r="H349">
        <v>1208.5</v>
      </c>
    </row>
    <row r="350" spans="1:8">
      <c r="A350" s="3">
        <v>42766</v>
      </c>
      <c r="B350">
        <v>72.610299999999995</v>
      </c>
      <c r="C350">
        <v>34867.695299999999</v>
      </c>
      <c r="D350">
        <v>225.62350000000001</v>
      </c>
      <c r="E350">
        <v>165.07040000000001</v>
      </c>
      <c r="F350">
        <v>123260.1562</v>
      </c>
      <c r="G350">
        <v>131035.39840000001</v>
      </c>
      <c r="H350">
        <v>1157.8</v>
      </c>
    </row>
    <row r="351" spans="1:8">
      <c r="A351" s="3">
        <v>42794</v>
      </c>
      <c r="B351">
        <v>74.434799999999996</v>
      </c>
      <c r="C351">
        <v>35027.699200000003</v>
      </c>
      <c r="D351">
        <v>228.60429999999999</v>
      </c>
      <c r="E351">
        <v>166.26570000000001</v>
      </c>
      <c r="F351">
        <v>123482.16409999999</v>
      </c>
      <c r="G351">
        <v>131282.01560000001</v>
      </c>
      <c r="H351">
        <v>1132.0999999999999</v>
      </c>
    </row>
    <row r="352" spans="1:8">
      <c r="A352" s="3">
        <v>42825</v>
      </c>
      <c r="B352">
        <v>75.436499999999995</v>
      </c>
      <c r="C352">
        <v>36531.718800000002</v>
      </c>
      <c r="D352">
        <v>227.93299999999999</v>
      </c>
      <c r="E352">
        <v>166.40100000000001</v>
      </c>
      <c r="F352">
        <v>123638.16409999999</v>
      </c>
      <c r="G352">
        <v>131349.2812</v>
      </c>
      <c r="H352">
        <v>1116.0999999999999</v>
      </c>
    </row>
    <row r="353" spans="1:8">
      <c r="A353" s="3">
        <v>42854</v>
      </c>
      <c r="B353">
        <v>76.652799999999999</v>
      </c>
      <c r="C353">
        <v>37403.402300000002</v>
      </c>
      <c r="D353">
        <v>230.6404</v>
      </c>
      <c r="E353">
        <v>168.24430000000001</v>
      </c>
      <c r="F353">
        <v>123800.1719</v>
      </c>
      <c r="G353">
        <v>131366.0938</v>
      </c>
      <c r="H353">
        <v>1130.0999999999999</v>
      </c>
    </row>
    <row r="354" spans="1:8">
      <c r="A354" s="3">
        <v>42886</v>
      </c>
      <c r="B354">
        <v>78.346100000000007</v>
      </c>
      <c r="C354">
        <v>39797.636700000003</v>
      </c>
      <c r="D354">
        <v>233.7165</v>
      </c>
      <c r="E354">
        <v>169.63630000000001</v>
      </c>
      <c r="F354">
        <v>124034.1719</v>
      </c>
      <c r="G354">
        <v>131517.4375</v>
      </c>
      <c r="H354">
        <v>1123.9000000000001</v>
      </c>
    </row>
    <row r="355" spans="1:8">
      <c r="A355" s="3">
        <v>42916</v>
      </c>
      <c r="B355">
        <v>78.969800000000006</v>
      </c>
      <c r="C355">
        <v>40760.535199999998</v>
      </c>
      <c r="D355">
        <v>234.83940000000001</v>
      </c>
      <c r="E355">
        <v>168.7715</v>
      </c>
      <c r="F355">
        <v>124136.625</v>
      </c>
      <c r="G355">
        <v>131629.5312</v>
      </c>
      <c r="H355">
        <v>1139.5999999999999</v>
      </c>
    </row>
    <row r="356" spans="1:8">
      <c r="A356" s="3">
        <v>42947</v>
      </c>
      <c r="B356">
        <v>81.128299999999996</v>
      </c>
      <c r="C356">
        <v>41066.324200000003</v>
      </c>
      <c r="D356">
        <v>236.6387</v>
      </c>
      <c r="E356">
        <v>169.40549999999999</v>
      </c>
      <c r="F356">
        <v>124312.5</v>
      </c>
      <c r="G356">
        <v>131651.95310000001</v>
      </c>
      <c r="H356">
        <v>1119.0999999999999</v>
      </c>
    </row>
    <row r="357" spans="1:8">
      <c r="A357" s="3">
        <v>42978</v>
      </c>
      <c r="B357">
        <v>81.453800000000001</v>
      </c>
      <c r="C357">
        <v>40217.843800000002</v>
      </c>
      <c r="D357">
        <v>238.23859999999999</v>
      </c>
      <c r="E357">
        <v>171.87450000000001</v>
      </c>
      <c r="F357">
        <v>124561.14840000001</v>
      </c>
      <c r="G357">
        <v>131607.10939999999</v>
      </c>
      <c r="H357">
        <v>1122.8</v>
      </c>
    </row>
    <row r="358" spans="1:8">
      <c r="A358" s="3">
        <v>43008</v>
      </c>
      <c r="B358">
        <v>82.985200000000006</v>
      </c>
      <c r="C358">
        <v>41379.605499999998</v>
      </c>
      <c r="D358">
        <v>238.12360000000001</v>
      </c>
      <c r="E358">
        <v>169.39830000000001</v>
      </c>
      <c r="F358">
        <v>124367.0781</v>
      </c>
      <c r="G358">
        <v>130474.8906</v>
      </c>
      <c r="H358">
        <v>1146.7</v>
      </c>
    </row>
    <row r="359" spans="1:8">
      <c r="A359" s="3">
        <v>43039</v>
      </c>
      <c r="B359">
        <v>84.769900000000007</v>
      </c>
      <c r="C359">
        <v>43605.621099999997</v>
      </c>
      <c r="D359">
        <v>238.58150000000001</v>
      </c>
      <c r="E359">
        <v>169.07820000000001</v>
      </c>
      <c r="F359">
        <v>123754.55469999999</v>
      </c>
      <c r="G359">
        <v>128855.02340000001</v>
      </c>
      <c r="H359">
        <v>1125</v>
      </c>
    </row>
    <row r="360" spans="1:8">
      <c r="A360" s="3">
        <v>43069</v>
      </c>
      <c r="B360">
        <v>86.482100000000003</v>
      </c>
      <c r="C360">
        <v>42508.128900000003</v>
      </c>
      <c r="D360">
        <v>238.28659999999999</v>
      </c>
      <c r="E360">
        <v>168.60640000000001</v>
      </c>
      <c r="F360">
        <v>124348.8906</v>
      </c>
      <c r="G360">
        <v>129976.03909999999</v>
      </c>
      <c r="H360">
        <v>1082.4000000000001</v>
      </c>
    </row>
    <row r="361" spans="1:8">
      <c r="A361" s="3">
        <v>43099</v>
      </c>
      <c r="B361">
        <v>87.739500000000007</v>
      </c>
      <c r="C361">
        <v>42828.230499999998</v>
      </c>
      <c r="D361">
        <v>241.19229999999999</v>
      </c>
      <c r="E361">
        <v>168.91650000000001</v>
      </c>
      <c r="F361">
        <v>124611.52340000001</v>
      </c>
      <c r="G361">
        <v>130043.2969</v>
      </c>
      <c r="H361">
        <v>1071.4000000000001</v>
      </c>
    </row>
    <row r="362" spans="1:8">
      <c r="A362" s="3">
        <v>43131</v>
      </c>
      <c r="B362">
        <v>92.741699999999994</v>
      </c>
      <c r="C362">
        <v>44036.777300000002</v>
      </c>
      <c r="D362">
        <v>238.23589999999999</v>
      </c>
      <c r="E362">
        <v>165.28440000000001</v>
      </c>
      <c r="F362">
        <v>124513.42969999999</v>
      </c>
      <c r="G362">
        <v>127268.78909999999</v>
      </c>
      <c r="H362">
        <v>1071.5</v>
      </c>
    </row>
    <row r="363" spans="1:8">
      <c r="A363" s="3">
        <v>43159</v>
      </c>
      <c r="B363">
        <v>88.591399999999993</v>
      </c>
      <c r="C363">
        <v>41404.109400000001</v>
      </c>
      <c r="D363">
        <v>232.90960000000001</v>
      </c>
      <c r="E363">
        <v>163.74359999999999</v>
      </c>
      <c r="F363">
        <v>124813.8438</v>
      </c>
      <c r="G363">
        <v>128003.05469999999</v>
      </c>
      <c r="H363">
        <v>1071</v>
      </c>
    </row>
    <row r="364" spans="1:8">
      <c r="A364" s="3">
        <v>43190</v>
      </c>
      <c r="B364">
        <v>87.264799999999994</v>
      </c>
      <c r="C364">
        <v>41756.871099999997</v>
      </c>
      <c r="D364">
        <v>234.20769999999999</v>
      </c>
      <c r="E364">
        <v>165.63550000000001</v>
      </c>
      <c r="F364">
        <v>125159.3125</v>
      </c>
      <c r="G364">
        <v>129477.1875</v>
      </c>
      <c r="H364">
        <v>1066.5</v>
      </c>
    </row>
    <row r="365" spans="1:8">
      <c r="A365" s="3">
        <v>43220</v>
      </c>
      <c r="B365">
        <v>87.617800000000003</v>
      </c>
      <c r="C365">
        <v>42806.035199999998</v>
      </c>
      <c r="D365">
        <v>230.5401</v>
      </c>
      <c r="E365">
        <v>163.52090000000001</v>
      </c>
      <c r="F365">
        <v>125492.4531</v>
      </c>
      <c r="G365">
        <v>128933.49219999999</v>
      </c>
      <c r="H365">
        <v>1076.2</v>
      </c>
    </row>
    <row r="366" spans="1:8">
      <c r="A366" s="3">
        <v>43251</v>
      </c>
      <c r="B366">
        <v>88.031599999999997</v>
      </c>
      <c r="C366">
        <v>41215.714800000002</v>
      </c>
      <c r="D366">
        <v>231.74469999999999</v>
      </c>
      <c r="E366">
        <v>165.13419999999999</v>
      </c>
      <c r="F366">
        <v>125899.6094</v>
      </c>
      <c r="G366">
        <v>129387.50780000001</v>
      </c>
      <c r="H366">
        <v>1081.3</v>
      </c>
    </row>
    <row r="367" spans="1:8">
      <c r="A367" s="3">
        <v>43281</v>
      </c>
      <c r="B367">
        <v>87.522400000000005</v>
      </c>
      <c r="C367">
        <v>39817.5625</v>
      </c>
      <c r="D367">
        <v>230.6163</v>
      </c>
      <c r="E367">
        <v>165.46199999999999</v>
      </c>
      <c r="F367">
        <v>126320.77340000001</v>
      </c>
      <c r="G367">
        <v>130956.92969999999</v>
      </c>
      <c r="H367">
        <v>1121.7</v>
      </c>
    </row>
    <row r="368" spans="1:8">
      <c r="A368" s="3">
        <v>43312</v>
      </c>
      <c r="B368">
        <v>90.205200000000005</v>
      </c>
      <c r="C368">
        <v>39585.757799999999</v>
      </c>
      <c r="D368">
        <v>233.71610000000001</v>
      </c>
      <c r="E368">
        <v>164.58840000000001</v>
      </c>
      <c r="F368">
        <v>126741.88280000001</v>
      </c>
      <c r="G368">
        <v>131326.85939999999</v>
      </c>
      <c r="H368">
        <v>1116.7</v>
      </c>
    </row>
    <row r="369" spans="1:8">
      <c r="A369" s="3">
        <v>43343</v>
      </c>
      <c r="B369">
        <v>90.832800000000006</v>
      </c>
      <c r="C369">
        <v>39791.621099999997</v>
      </c>
      <c r="D369">
        <v>233.76439999999999</v>
      </c>
      <c r="E369">
        <v>166.25790000000001</v>
      </c>
      <c r="F369">
        <v>127664.6094</v>
      </c>
      <c r="G369">
        <v>133955.64060000001</v>
      </c>
      <c r="H369">
        <v>1108.8</v>
      </c>
    </row>
    <row r="370" spans="1:8">
      <c r="A370" s="3">
        <v>43372</v>
      </c>
      <c r="B370">
        <v>91.386600000000001</v>
      </c>
      <c r="C370">
        <v>40010.769500000002</v>
      </c>
      <c r="D370">
        <v>233.43600000000001</v>
      </c>
      <c r="E370">
        <v>164.25470000000001</v>
      </c>
      <c r="F370">
        <v>127554.21090000001</v>
      </c>
      <c r="G370">
        <v>133871.5625</v>
      </c>
      <c r="H370">
        <v>1112.7</v>
      </c>
    </row>
    <row r="371" spans="1:8">
      <c r="A371" s="3">
        <v>43404</v>
      </c>
      <c r="B371">
        <v>84.593500000000006</v>
      </c>
      <c r="C371">
        <v>35156.835899999998</v>
      </c>
      <c r="D371">
        <v>228.6532</v>
      </c>
      <c r="E371">
        <v>163.75810000000001</v>
      </c>
      <c r="F371">
        <v>127927.83590000001</v>
      </c>
      <c r="G371">
        <v>135256.01560000001</v>
      </c>
      <c r="H371">
        <v>1140.5999999999999</v>
      </c>
    </row>
    <row r="372" spans="1:8">
      <c r="A372" s="3">
        <v>43434</v>
      </c>
      <c r="B372">
        <v>85.934899999999999</v>
      </c>
      <c r="C372">
        <v>36182.632799999999</v>
      </c>
      <c r="D372">
        <v>227.83189999999999</v>
      </c>
      <c r="E372">
        <v>165.93620000000001</v>
      </c>
      <c r="F372">
        <v>128444.6719</v>
      </c>
      <c r="G372">
        <v>137111.29689999999</v>
      </c>
      <c r="H372">
        <v>1121.8</v>
      </c>
    </row>
    <row r="373" spans="1:8">
      <c r="A373" s="3">
        <v>43465</v>
      </c>
      <c r="B373">
        <v>79.739699999999999</v>
      </c>
      <c r="C373">
        <v>35409.953099999999</v>
      </c>
      <c r="D373">
        <v>232.06139999999999</v>
      </c>
      <c r="E373">
        <v>170.58770000000001</v>
      </c>
      <c r="F373">
        <v>128832.7188</v>
      </c>
      <c r="G373">
        <v>138859.73439999999</v>
      </c>
      <c r="H373">
        <v>1118.0999999999999</v>
      </c>
    </row>
    <row r="374" spans="1:8">
      <c r="A374" s="3">
        <v>43496</v>
      </c>
      <c r="B374">
        <v>86.152699999999996</v>
      </c>
      <c r="C374">
        <v>38667.191400000003</v>
      </c>
      <c r="D374">
        <v>239.8777</v>
      </c>
      <c r="E374">
        <v>171.70089999999999</v>
      </c>
      <c r="F374">
        <v>129276.82030000001</v>
      </c>
      <c r="G374">
        <v>138253.35939999999</v>
      </c>
      <c r="H374">
        <v>1117.2</v>
      </c>
    </row>
    <row r="375" spans="1:8">
      <c r="A375" s="3">
        <v>43524</v>
      </c>
      <c r="B375">
        <v>88.277900000000002</v>
      </c>
      <c r="C375">
        <v>38374.105499999998</v>
      </c>
      <c r="D375">
        <v>239.3896</v>
      </c>
      <c r="E375">
        <v>170.80070000000001</v>
      </c>
      <c r="F375">
        <v>129508.25</v>
      </c>
      <c r="G375">
        <v>138888.3438</v>
      </c>
      <c r="H375">
        <v>1117.8</v>
      </c>
    </row>
    <row r="376" spans="1:8">
      <c r="A376" s="3">
        <v>43554</v>
      </c>
      <c r="B376">
        <v>89.669899999999998</v>
      </c>
      <c r="C376">
        <v>37534.816400000003</v>
      </c>
      <c r="D376">
        <v>246.40350000000001</v>
      </c>
      <c r="E376">
        <v>175.33690000000001</v>
      </c>
      <c r="F376">
        <v>130207.1094</v>
      </c>
      <c r="G376">
        <v>141079.29689999999</v>
      </c>
      <c r="H376">
        <v>1137.8</v>
      </c>
    </row>
    <row r="377" spans="1:8">
      <c r="A377" s="3">
        <v>43585</v>
      </c>
      <c r="B377">
        <v>92.739699999999999</v>
      </c>
      <c r="C377">
        <v>38576.707000000002</v>
      </c>
      <c r="D377">
        <v>247.48140000000001</v>
      </c>
      <c r="E377">
        <v>174.4299</v>
      </c>
      <c r="F377">
        <v>130615.0469</v>
      </c>
      <c r="G377">
        <v>141062.125</v>
      </c>
      <c r="H377">
        <v>1158.2</v>
      </c>
    </row>
    <row r="378" spans="1:8">
      <c r="A378" s="3">
        <v>43616</v>
      </c>
      <c r="B378">
        <v>87.109700000000004</v>
      </c>
      <c r="C378">
        <v>35693.101600000002</v>
      </c>
      <c r="D378">
        <v>251.5658</v>
      </c>
      <c r="E378">
        <v>179.74690000000001</v>
      </c>
      <c r="F378">
        <v>131211.26560000001</v>
      </c>
      <c r="G378">
        <v>143098.64060000001</v>
      </c>
      <c r="H378">
        <v>1190</v>
      </c>
    </row>
    <row r="379" spans="1:8">
      <c r="A379" s="3">
        <v>43645</v>
      </c>
      <c r="B379">
        <v>92.762699999999995</v>
      </c>
      <c r="C379">
        <v>37662.886700000003</v>
      </c>
      <c r="D379">
        <v>259.73050000000001</v>
      </c>
      <c r="E379">
        <v>181.93219999999999</v>
      </c>
      <c r="F379">
        <v>131567.6562</v>
      </c>
      <c r="G379">
        <v>144088.2812</v>
      </c>
      <c r="H379">
        <v>1156.8</v>
      </c>
    </row>
    <row r="380" spans="1:8">
      <c r="A380" s="3">
        <v>43677</v>
      </c>
      <c r="B380">
        <v>92.825699999999998</v>
      </c>
      <c r="C380">
        <v>36186.425799999997</v>
      </c>
      <c r="D380">
        <v>260.38780000000003</v>
      </c>
      <c r="E380">
        <v>182.0027</v>
      </c>
      <c r="F380">
        <v>132481.26560000001</v>
      </c>
      <c r="G380">
        <v>146645.35939999999</v>
      </c>
      <c r="H380">
        <v>1182</v>
      </c>
    </row>
    <row r="381" spans="1:8">
      <c r="A381" s="3">
        <v>43708</v>
      </c>
      <c r="B381">
        <v>90.774299999999997</v>
      </c>
      <c r="C381">
        <v>35107.753900000003</v>
      </c>
      <c r="D381">
        <v>270.5</v>
      </c>
      <c r="E381">
        <v>189.1902</v>
      </c>
      <c r="F381">
        <v>132764.8125</v>
      </c>
      <c r="G381">
        <v>148224.2188</v>
      </c>
      <c r="H381">
        <v>1215.2</v>
      </c>
    </row>
    <row r="382" spans="1:8">
      <c r="A382" s="3">
        <v>43738</v>
      </c>
      <c r="B382">
        <v>92.813100000000006</v>
      </c>
      <c r="C382">
        <v>37217.609400000001</v>
      </c>
      <c r="D382">
        <v>268.45620000000002</v>
      </c>
      <c r="E382">
        <v>186.946</v>
      </c>
      <c r="F382">
        <v>132352.6562</v>
      </c>
      <c r="G382">
        <v>146267.79689999999</v>
      </c>
      <c r="H382">
        <v>1201.3</v>
      </c>
    </row>
    <row r="383" spans="1:8">
      <c r="A383" s="3">
        <v>43769</v>
      </c>
      <c r="B383">
        <v>95.355199999999996</v>
      </c>
      <c r="C383">
        <v>37625.019500000002</v>
      </c>
      <c r="D383">
        <v>269.64949999999999</v>
      </c>
      <c r="E383">
        <v>187.29599999999999</v>
      </c>
      <c r="F383">
        <v>132023.64060000001</v>
      </c>
      <c r="G383">
        <v>143138.67189999999</v>
      </c>
      <c r="H383">
        <v>1168.4000000000001</v>
      </c>
    </row>
    <row r="384" spans="1:8">
      <c r="A384" s="3">
        <v>43799</v>
      </c>
      <c r="B384">
        <v>97.582700000000003</v>
      </c>
      <c r="C384">
        <v>37679.429700000001</v>
      </c>
      <c r="D384">
        <v>270.92989999999998</v>
      </c>
      <c r="E384">
        <v>186.00960000000001</v>
      </c>
      <c r="F384">
        <v>132453.89060000001</v>
      </c>
      <c r="G384">
        <v>144660.32810000001</v>
      </c>
      <c r="H384">
        <v>1179.3</v>
      </c>
    </row>
    <row r="385" spans="1:13">
      <c r="A385" s="3">
        <v>43830</v>
      </c>
      <c r="B385">
        <v>100.9328</v>
      </c>
      <c r="C385">
        <v>40508.785199999998</v>
      </c>
      <c r="D385">
        <v>272.36160000000001</v>
      </c>
      <c r="E385">
        <v>184.285</v>
      </c>
      <c r="F385">
        <v>132728.70310000001</v>
      </c>
      <c r="G385">
        <v>144075.35939999999</v>
      </c>
      <c r="H385">
        <v>1157.8</v>
      </c>
    </row>
    <row r="386" spans="1:13">
      <c r="A386" s="3">
        <v>43861</v>
      </c>
      <c r="B386">
        <v>99.480900000000005</v>
      </c>
      <c r="C386">
        <v>39331.433599999997</v>
      </c>
      <c r="D386">
        <v>279.02379999999999</v>
      </c>
      <c r="E386">
        <v>190.67189999999999</v>
      </c>
      <c r="F386">
        <v>133198.75</v>
      </c>
      <c r="G386">
        <v>145837.79689999999</v>
      </c>
      <c r="H386">
        <v>1183.5</v>
      </c>
    </row>
    <row r="387" spans="1:13">
      <c r="A387" s="3">
        <v>43890</v>
      </c>
      <c r="B387">
        <v>92.030299999999997</v>
      </c>
      <c r="C387">
        <v>37049.078099999999</v>
      </c>
      <c r="D387">
        <v>282.06909999999999</v>
      </c>
      <c r="E387">
        <v>196.31979999999999</v>
      </c>
      <c r="F387">
        <v>133960.9688</v>
      </c>
      <c r="G387">
        <v>148519.5312</v>
      </c>
      <c r="H387">
        <v>1215.9000000000001</v>
      </c>
    </row>
    <row r="388" spans="1:13">
      <c r="A388" s="3">
        <v>43921</v>
      </c>
      <c r="B388">
        <v>79.689099999999996</v>
      </c>
      <c r="C388">
        <v>32818.207000000002</v>
      </c>
      <c r="D388">
        <v>264.26659999999998</v>
      </c>
      <c r="E388">
        <v>203.62880000000001</v>
      </c>
      <c r="F388">
        <v>133390.23439999999</v>
      </c>
      <c r="G388">
        <v>146077.875</v>
      </c>
      <c r="H388">
        <v>1222.5999999999999</v>
      </c>
    </row>
    <row r="389" spans="1:13">
      <c r="A389" s="3">
        <v>43951</v>
      </c>
      <c r="B389">
        <v>87.521799999999999</v>
      </c>
      <c r="C389">
        <v>35765.261700000003</v>
      </c>
      <c r="D389">
        <v>277.08269999999999</v>
      </c>
      <c r="E389">
        <v>204.1884</v>
      </c>
      <c r="F389">
        <v>133447.60939999999</v>
      </c>
      <c r="G389">
        <v>146844.9062</v>
      </c>
      <c r="H389">
        <v>1225.2</v>
      </c>
    </row>
    <row r="390" spans="1:13">
      <c r="A390" s="3">
        <v>43981</v>
      </c>
      <c r="B390">
        <v>91.979399999999998</v>
      </c>
      <c r="C390">
        <v>37088.101600000002</v>
      </c>
      <c r="D390">
        <v>283.90269999999998</v>
      </c>
      <c r="E390">
        <v>204.85669999999999</v>
      </c>
      <c r="F390">
        <v>134123.39060000001</v>
      </c>
      <c r="G390">
        <v>148876.70310000001</v>
      </c>
      <c r="H390">
        <v>1239.4000000000001</v>
      </c>
    </row>
    <row r="391" spans="1:13">
      <c r="A391" s="3">
        <v>44012</v>
      </c>
      <c r="B391">
        <v>94.678799999999995</v>
      </c>
      <c r="C391">
        <v>38881.906199999998</v>
      </c>
      <c r="D391">
        <v>289.94310000000002</v>
      </c>
      <c r="E391">
        <v>204.94460000000001</v>
      </c>
      <c r="F391">
        <v>134172.0938</v>
      </c>
      <c r="G391">
        <v>149099.20310000001</v>
      </c>
      <c r="H391">
        <v>1200.7</v>
      </c>
      <c r="M391" s="2"/>
    </row>
    <row r="392" spans="1:13">
      <c r="A392" s="3">
        <v>44043</v>
      </c>
      <c r="B392">
        <v>99.751800000000003</v>
      </c>
      <c r="C392">
        <v>41533.914100000002</v>
      </c>
      <c r="D392">
        <v>298.92959999999999</v>
      </c>
      <c r="E392">
        <v>206.69550000000001</v>
      </c>
      <c r="F392">
        <v>134665.1562</v>
      </c>
      <c r="G392">
        <v>150486.9062</v>
      </c>
      <c r="H392">
        <v>1191.4000000000001</v>
      </c>
      <c r="M392" s="2"/>
    </row>
    <row r="393" spans="1:13">
      <c r="A393" s="3">
        <v>44074</v>
      </c>
      <c r="B393">
        <v>105.7623</v>
      </c>
      <c r="C393">
        <v>42664.890599999999</v>
      </c>
      <c r="D393">
        <v>293.61380000000003</v>
      </c>
      <c r="E393">
        <v>204.6908</v>
      </c>
      <c r="F393">
        <v>134537.0938</v>
      </c>
      <c r="G393">
        <v>147910.57810000001</v>
      </c>
      <c r="H393">
        <v>1185.0999999999999</v>
      </c>
      <c r="M393" s="2"/>
    </row>
    <row r="394" spans="1:13">
      <c r="A394" s="3">
        <v>44104</v>
      </c>
      <c r="B394">
        <v>102.64149999999999</v>
      </c>
      <c r="C394">
        <v>43136.710899999998</v>
      </c>
      <c r="D394">
        <v>292.31900000000002</v>
      </c>
      <c r="E394">
        <v>205.3612</v>
      </c>
      <c r="F394">
        <v>135037.5938</v>
      </c>
      <c r="G394">
        <v>149146.04689999999</v>
      </c>
      <c r="H394">
        <v>1173.5</v>
      </c>
      <c r="M394" s="2"/>
    </row>
    <row r="395" spans="1:13">
      <c r="A395" s="3">
        <v>44135</v>
      </c>
      <c r="B395">
        <v>100.3554</v>
      </c>
      <c r="C395">
        <v>41892.835899999998</v>
      </c>
      <c r="D395">
        <v>290.82639999999998</v>
      </c>
      <c r="E395">
        <v>202.52590000000001</v>
      </c>
      <c r="F395">
        <v>135089.0312</v>
      </c>
      <c r="G395">
        <v>147957.42189999999</v>
      </c>
      <c r="H395">
        <v>1133.4000000000001</v>
      </c>
      <c r="M395" s="2"/>
    </row>
    <row r="396" spans="1:13">
      <c r="A396" s="3">
        <v>44165</v>
      </c>
      <c r="B396">
        <v>112.15819999999999</v>
      </c>
      <c r="C396">
        <v>48210.121099999997</v>
      </c>
      <c r="D396">
        <v>301.79160000000002</v>
      </c>
      <c r="E396">
        <v>203.21090000000001</v>
      </c>
      <c r="F396">
        <v>135397.6875</v>
      </c>
      <c r="G396">
        <v>146704.39060000001</v>
      </c>
      <c r="H396">
        <v>1104.4000000000001</v>
      </c>
      <c r="M396" s="2"/>
    </row>
    <row r="397" spans="1:13">
      <c r="A397" s="3">
        <v>44196</v>
      </c>
      <c r="B397">
        <v>117.4179</v>
      </c>
      <c r="C397">
        <v>54902.6875</v>
      </c>
      <c r="D397">
        <v>302.24770000000001</v>
      </c>
      <c r="E397">
        <v>202.7259</v>
      </c>
      <c r="F397">
        <v>135674.5312</v>
      </c>
      <c r="G397">
        <v>146130.17189999999</v>
      </c>
      <c r="H397">
        <v>1088</v>
      </c>
      <c r="M397" s="2"/>
    </row>
    <row r="398" spans="1:13">
      <c r="A398" s="3">
        <v>44226</v>
      </c>
      <c r="B398">
        <v>117.05549999999999</v>
      </c>
      <c r="C398">
        <v>57229.277300000002</v>
      </c>
      <c r="D398">
        <v>296.71170000000001</v>
      </c>
      <c r="E398">
        <v>200.5119</v>
      </c>
      <c r="F398">
        <v>136236.3438</v>
      </c>
      <c r="G398">
        <v>146064.5625</v>
      </c>
      <c r="H398">
        <v>1114.5999999999999</v>
      </c>
      <c r="M398" s="2"/>
    </row>
    <row r="399" spans="1:13">
      <c r="A399" s="3">
        <v>44254</v>
      </c>
      <c r="B399">
        <v>119.7347</v>
      </c>
      <c r="C399">
        <v>58036.402300000002</v>
      </c>
      <c r="D399">
        <v>289.99560000000002</v>
      </c>
      <c r="E399">
        <v>195.7723</v>
      </c>
      <c r="F399">
        <v>136191.14060000001</v>
      </c>
      <c r="G399">
        <v>143958.92189999999</v>
      </c>
      <c r="H399">
        <v>1108.4000000000001</v>
      </c>
      <c r="M399" s="2"/>
    </row>
    <row r="400" spans="1:13">
      <c r="A400" s="3">
        <v>44286</v>
      </c>
      <c r="B400">
        <v>123.1516</v>
      </c>
      <c r="C400">
        <v>58704.367200000001</v>
      </c>
      <c r="D400">
        <v>285.70929999999998</v>
      </c>
      <c r="E400">
        <v>191.10169999999999</v>
      </c>
      <c r="F400">
        <v>135926.375</v>
      </c>
      <c r="G400">
        <v>143398.20310000001</v>
      </c>
      <c r="H400">
        <v>1133.5</v>
      </c>
      <c r="M400" s="2"/>
    </row>
    <row r="401" spans="1:13">
      <c r="A401" s="3">
        <v>44316</v>
      </c>
      <c r="B401">
        <v>128.38050000000001</v>
      </c>
      <c r="C401">
        <v>59783.351600000002</v>
      </c>
      <c r="D401">
        <v>288.68599999999998</v>
      </c>
      <c r="E401">
        <v>193.01410000000001</v>
      </c>
      <c r="F401">
        <v>136191.14060000001</v>
      </c>
      <c r="G401">
        <v>142795.75</v>
      </c>
      <c r="H401">
        <v>1107.4000000000001</v>
      </c>
      <c r="M401" s="2"/>
    </row>
    <row r="402" spans="1:13">
      <c r="A402" s="3">
        <v>44347</v>
      </c>
      <c r="B402">
        <v>130.27019999999999</v>
      </c>
      <c r="C402">
        <v>60440.621099999997</v>
      </c>
      <c r="D402">
        <v>290.48250000000002</v>
      </c>
      <c r="E402">
        <v>193.8347</v>
      </c>
      <c r="F402">
        <v>136068.4375</v>
      </c>
      <c r="G402">
        <v>142276.79689999999</v>
      </c>
      <c r="H402">
        <v>1116</v>
      </c>
      <c r="M402" s="2"/>
    </row>
    <row r="403" spans="1:13">
      <c r="A403" s="3">
        <v>44377</v>
      </c>
      <c r="B403">
        <v>131.9083</v>
      </c>
      <c r="C403">
        <v>62044.929700000001</v>
      </c>
      <c r="D403">
        <v>296.90550000000002</v>
      </c>
      <c r="E403">
        <v>195.81610000000001</v>
      </c>
      <c r="F403">
        <v>135616.4062</v>
      </c>
      <c r="G403">
        <v>143636.8125</v>
      </c>
      <c r="H403">
        <v>1130</v>
      </c>
      <c r="J403" s="2"/>
      <c r="M403" s="2"/>
    </row>
    <row r="404" spans="1:13">
      <c r="A404" s="3">
        <v>44408</v>
      </c>
      <c r="B404">
        <v>133.10759999999999</v>
      </c>
      <c r="C404">
        <v>60128.707000000002</v>
      </c>
      <c r="D404">
        <v>301.1191</v>
      </c>
      <c r="E404">
        <v>199.71299999999999</v>
      </c>
      <c r="F404">
        <v>135861.79689999999</v>
      </c>
      <c r="G404">
        <v>146076.48439999999</v>
      </c>
      <c r="H404">
        <v>1147.4000000000001</v>
      </c>
      <c r="J404" s="2"/>
      <c r="M404" s="2"/>
    </row>
    <row r="405" spans="1:13">
      <c r="A405" s="3">
        <v>44439</v>
      </c>
      <c r="B405">
        <v>136.00149999999999</v>
      </c>
      <c r="C405">
        <v>59421.0625</v>
      </c>
      <c r="D405">
        <v>300.08210000000003</v>
      </c>
      <c r="E405">
        <v>198.92490000000001</v>
      </c>
      <c r="F405">
        <v>136087.8125</v>
      </c>
      <c r="G405">
        <v>145867.7188</v>
      </c>
      <c r="H405">
        <v>1164.4000000000001</v>
      </c>
      <c r="J405" s="2"/>
      <c r="M405" s="2"/>
    </row>
    <row r="406" spans="1:13">
      <c r="A406" s="3">
        <v>44469</v>
      </c>
      <c r="B406">
        <v>130.2527</v>
      </c>
      <c r="C406">
        <v>56887.6875</v>
      </c>
      <c r="D406">
        <v>295.55810000000002</v>
      </c>
      <c r="E406">
        <v>195.74860000000001</v>
      </c>
      <c r="F406">
        <v>135422.67189999999</v>
      </c>
      <c r="G406">
        <v>142229.07810000001</v>
      </c>
      <c r="H406">
        <v>1184.9000000000001</v>
      </c>
      <c r="J406" s="2"/>
      <c r="M406" s="2"/>
    </row>
    <row r="407" spans="1:13">
      <c r="A407" s="3">
        <v>44499</v>
      </c>
      <c r="B407">
        <v>137.279</v>
      </c>
      <c r="C407">
        <v>55067.101600000002</v>
      </c>
      <c r="D407">
        <v>297.12430000000001</v>
      </c>
      <c r="E407">
        <v>194.88130000000001</v>
      </c>
      <c r="F407">
        <v>133969.7188</v>
      </c>
      <c r="G407">
        <v>138268.32810000001</v>
      </c>
      <c r="H407">
        <v>1171.7</v>
      </c>
      <c r="J407" s="2"/>
      <c r="M407" s="2"/>
    </row>
    <row r="408" spans="1:13">
      <c r="A408" s="3">
        <v>44530</v>
      </c>
      <c r="B408">
        <v>134.1113</v>
      </c>
      <c r="C408">
        <v>53088.515599999999</v>
      </c>
      <c r="D408">
        <v>296.77370000000002</v>
      </c>
      <c r="E408">
        <v>197.0104</v>
      </c>
      <c r="F408">
        <v>134918.98439999999</v>
      </c>
      <c r="G408">
        <v>142825.5625</v>
      </c>
      <c r="H408">
        <v>1193.4000000000001</v>
      </c>
      <c r="J408" s="2"/>
      <c r="M408" s="2"/>
    </row>
    <row r="409" spans="1:13">
      <c r="A409" s="3">
        <v>44561</v>
      </c>
      <c r="B409">
        <v>139.33940000000001</v>
      </c>
      <c r="C409">
        <v>56549.265599999999</v>
      </c>
      <c r="D409">
        <v>296.67320000000001</v>
      </c>
      <c r="E409">
        <v>195.97640000000001</v>
      </c>
      <c r="F409">
        <v>135203.125</v>
      </c>
      <c r="G409">
        <v>142569.07810000001</v>
      </c>
      <c r="H409">
        <v>1185.5</v>
      </c>
      <c r="J409" s="2"/>
      <c r="M409" s="2"/>
    </row>
    <row r="410" spans="1:13">
      <c r="A410" s="3">
        <v>44592</v>
      </c>
      <c r="B410">
        <v>133.0034</v>
      </c>
      <c r="C410">
        <v>51502.25</v>
      </c>
      <c r="D410">
        <v>286.01690000000002</v>
      </c>
      <c r="E410">
        <v>191.83529999999999</v>
      </c>
      <c r="F410">
        <v>134273.2188</v>
      </c>
      <c r="G410">
        <v>138984.125</v>
      </c>
      <c r="H410">
        <v>1202.4000000000001</v>
      </c>
      <c r="J410" s="2"/>
      <c r="M410" s="2"/>
    </row>
    <row r="411" spans="1:13">
      <c r="A411" s="3">
        <v>44620</v>
      </c>
      <c r="B411">
        <v>128.9331</v>
      </c>
      <c r="C411">
        <v>52006.617200000001</v>
      </c>
      <c r="D411">
        <v>279.9196</v>
      </c>
      <c r="E411">
        <v>191.25239999999999</v>
      </c>
      <c r="F411">
        <v>134383</v>
      </c>
      <c r="G411">
        <v>138423.4062</v>
      </c>
      <c r="H411">
        <v>1202.7</v>
      </c>
      <c r="J411" s="2"/>
      <c r="M411" s="2"/>
    </row>
    <row r="412" spans="1:13">
      <c r="A412" s="3">
        <v>44651</v>
      </c>
      <c r="B412">
        <v>131.4359</v>
      </c>
      <c r="C412">
        <v>52681.472699999998</v>
      </c>
      <c r="D412">
        <v>271.81670000000003</v>
      </c>
      <c r="E412">
        <v>183.48419999999999</v>
      </c>
      <c r="F412">
        <v>133362.70310000001</v>
      </c>
      <c r="G412">
        <v>135273.9062</v>
      </c>
      <c r="H412">
        <v>1210.8</v>
      </c>
      <c r="J412" s="2"/>
      <c r="M412" s="2"/>
    </row>
    <row r="413" spans="1:13">
      <c r="A413" s="3">
        <v>44681</v>
      </c>
      <c r="B413">
        <v>120.8319</v>
      </c>
      <c r="C413">
        <v>51171.929700000001</v>
      </c>
      <c r="D413">
        <v>253.60470000000001</v>
      </c>
      <c r="E413">
        <v>175.72810000000001</v>
      </c>
      <c r="F413">
        <v>132426.3438</v>
      </c>
      <c r="G413">
        <v>132685.0938</v>
      </c>
      <c r="H413">
        <v>1269.4000000000001</v>
      </c>
      <c r="J413" s="2"/>
      <c r="M413" s="2"/>
    </row>
    <row r="414" spans="1:13">
      <c r="A414" s="3">
        <v>44712</v>
      </c>
      <c r="B414">
        <v>121.372</v>
      </c>
      <c r="C414">
        <v>51071.054700000001</v>
      </c>
      <c r="D414">
        <v>258.33420000000001</v>
      </c>
      <c r="E414">
        <v>176.81659999999999</v>
      </c>
      <c r="F414">
        <v>132426.3438</v>
      </c>
      <c r="G414">
        <v>132124.39060000001</v>
      </c>
      <c r="H414">
        <v>1245.8</v>
      </c>
      <c r="J414" s="2"/>
      <c r="M414" s="2"/>
    </row>
    <row r="415" spans="1:13">
      <c r="A415" s="3">
        <v>44742</v>
      </c>
      <c r="B415">
        <v>111.5568</v>
      </c>
      <c r="C415">
        <v>44492.628900000003</v>
      </c>
      <c r="D415">
        <v>248.97800000000001</v>
      </c>
      <c r="E415">
        <v>175.29150000000001</v>
      </c>
      <c r="F415">
        <v>130857.1406</v>
      </c>
      <c r="G415">
        <v>128879.4375</v>
      </c>
      <c r="H415">
        <v>1292.9000000000001</v>
      </c>
      <c r="J415" s="2"/>
      <c r="M415" s="2"/>
    </row>
    <row r="416" spans="1:13">
      <c r="A416" s="3">
        <v>44772</v>
      </c>
      <c r="B416">
        <v>119.4425</v>
      </c>
      <c r="C416">
        <v>46769.9375</v>
      </c>
      <c r="D416">
        <v>260.03489999999999</v>
      </c>
      <c r="E416">
        <v>180.48050000000001</v>
      </c>
      <c r="F416">
        <v>132187.4062</v>
      </c>
      <c r="G416">
        <v>134731.0938</v>
      </c>
      <c r="H416">
        <v>1304</v>
      </c>
      <c r="J416" s="2"/>
      <c r="M416" s="2"/>
    </row>
    <row r="417" spans="1:14">
      <c r="A417" s="2">
        <v>44804</v>
      </c>
      <c r="B417">
        <v>114.22969999999999</v>
      </c>
      <c r="C417">
        <v>46546.089800000002</v>
      </c>
      <c r="D417">
        <v>248.5162</v>
      </c>
      <c r="E417">
        <v>173.52340000000001</v>
      </c>
      <c r="F417">
        <v>130547.17969999999</v>
      </c>
      <c r="G417">
        <v>128402.24219999999</v>
      </c>
      <c r="H417">
        <v>1347.5</v>
      </c>
      <c r="J417" s="2"/>
      <c r="M417" s="2"/>
    </row>
    <row r="418" spans="1:14">
      <c r="A418" s="2">
        <v>44834</v>
      </c>
      <c r="B418">
        <v>103.4982</v>
      </c>
      <c r="C418">
        <v>40834.335899999998</v>
      </c>
      <c r="D418">
        <v>233.65989999999999</v>
      </c>
      <c r="E418">
        <v>165.30950000000001</v>
      </c>
      <c r="F418">
        <v>129449.38280000001</v>
      </c>
      <c r="G418">
        <v>124978.33590000001</v>
      </c>
      <c r="H418">
        <v>1434.8</v>
      </c>
      <c r="J418" s="2"/>
      <c r="M418" s="2"/>
    </row>
    <row r="419" spans="1:14">
      <c r="A419" s="2">
        <v>44865</v>
      </c>
      <c r="B419">
        <v>110.06740000000001</v>
      </c>
      <c r="C419">
        <v>43428.910199999998</v>
      </c>
      <c r="D419">
        <v>231.905</v>
      </c>
      <c r="E419">
        <v>162.9014</v>
      </c>
      <c r="F419">
        <v>128965.0625</v>
      </c>
      <c r="G419">
        <v>123940.42969999999</v>
      </c>
      <c r="H419">
        <v>1419.3</v>
      </c>
      <c r="J419" s="2"/>
      <c r="M419" s="2"/>
    </row>
    <row r="420" spans="1:14">
      <c r="A420" s="2">
        <v>44895</v>
      </c>
      <c r="B420">
        <v>119.24299999999999</v>
      </c>
      <c r="C420">
        <v>46486.976600000002</v>
      </c>
      <c r="D420">
        <v>247.31610000000001</v>
      </c>
      <c r="E420">
        <v>168.78550000000001</v>
      </c>
      <c r="F420">
        <v>129965.99219999999</v>
      </c>
      <c r="G420">
        <v>130239.4531</v>
      </c>
      <c r="H420">
        <v>1331.5</v>
      </c>
      <c r="J420" s="2"/>
      <c r="M420" s="2"/>
    </row>
    <row r="421" spans="1:14">
      <c r="A421" s="2">
        <v>44926</v>
      </c>
      <c r="B421">
        <v>113.7384</v>
      </c>
      <c r="C421">
        <v>42892.660199999998</v>
      </c>
      <c r="D421">
        <v>243.46870000000001</v>
      </c>
      <c r="E421">
        <v>166.26939999999999</v>
      </c>
      <c r="F421">
        <v>131076.8438</v>
      </c>
      <c r="G421">
        <v>129479.24219999999</v>
      </c>
      <c r="H421">
        <v>1267.3</v>
      </c>
      <c r="J421" s="2"/>
      <c r="M421" s="2"/>
    </row>
    <row r="422" spans="1:14">
      <c r="A422" s="2">
        <v>44957</v>
      </c>
      <c r="B422">
        <v>122.27419999999999</v>
      </c>
      <c r="C422">
        <v>46709.941400000003</v>
      </c>
      <c r="D422">
        <v>256.03120000000001</v>
      </c>
      <c r="E422">
        <v>172.22370000000001</v>
      </c>
      <c r="F422">
        <v>134296.70310000001</v>
      </c>
      <c r="G422">
        <v>134165.75</v>
      </c>
      <c r="H422">
        <v>1228.7</v>
      </c>
      <c r="J422" s="2"/>
      <c r="M422" s="2"/>
    </row>
    <row r="423" spans="1:14">
      <c r="A423" s="2">
        <v>44985</v>
      </c>
      <c r="B423">
        <v>118.214</v>
      </c>
      <c r="C423" s="4">
        <v>46346.777300000002</v>
      </c>
      <c r="D423" s="4">
        <v>245.34960000000001</v>
      </c>
      <c r="E423" s="4">
        <v>166.58840000000001</v>
      </c>
      <c r="F423">
        <v>134627.4375</v>
      </c>
      <c r="G423">
        <v>129841.13280000001</v>
      </c>
      <c r="H423" s="4">
        <v>1317.4</v>
      </c>
      <c r="J423" s="2"/>
      <c r="M423" s="2"/>
    </row>
    <row r="424" spans="1:14">
      <c r="A424" s="2">
        <v>45016</v>
      </c>
      <c r="B424">
        <v>122.1536</v>
      </c>
      <c r="C424">
        <v>47487.109400000001</v>
      </c>
      <c r="D424">
        <v>254.797</v>
      </c>
      <c r="E424">
        <v>172.79050000000001</v>
      </c>
      <c r="F424">
        <v>135972.4688</v>
      </c>
      <c r="G424">
        <v>134853.3438</v>
      </c>
      <c r="H424" s="4">
        <v>1301.5899999999999</v>
      </c>
      <c r="J424" s="2"/>
      <c r="M424" s="2"/>
    </row>
    <row r="425" spans="1:14">
      <c r="A425" s="2">
        <v>45045</v>
      </c>
      <c r="B425">
        <v>124.0698</v>
      </c>
      <c r="C425">
        <v>48040.406199999998</v>
      </c>
      <c r="D425">
        <v>256.33229999999998</v>
      </c>
      <c r="E425">
        <v>174.19669999999999</v>
      </c>
      <c r="F425">
        <v>136298.48439999999</v>
      </c>
      <c r="G425">
        <v>135094.60939999999</v>
      </c>
      <c r="H425" s="4">
        <v>1339.9</v>
      </c>
      <c r="J425" s="2"/>
      <c r="M425" s="2"/>
    </row>
    <row r="426" spans="1:14">
      <c r="A426" s="2">
        <v>45077</v>
      </c>
      <c r="B426">
        <v>122.77</v>
      </c>
      <c r="C426">
        <v>50020.921900000001</v>
      </c>
      <c r="D426">
        <v>251.8109</v>
      </c>
      <c r="E426">
        <v>171.69540000000001</v>
      </c>
      <c r="F426">
        <v>136416.5938</v>
      </c>
      <c r="G426">
        <v>133713.39060000001</v>
      </c>
      <c r="H426">
        <v>1322.2</v>
      </c>
      <c r="J426" s="2"/>
      <c r="M426" s="2"/>
    </row>
    <row r="427" spans="1:14">
      <c r="A427" s="2">
        <v>45107</v>
      </c>
      <c r="B427">
        <v>129.8783</v>
      </c>
      <c r="C427">
        <v>50006.199200000003</v>
      </c>
      <c r="D427">
        <v>253.8477</v>
      </c>
      <c r="E427">
        <v>169.53829999999999</v>
      </c>
      <c r="F427">
        <v>136422.10939999999</v>
      </c>
      <c r="G427">
        <v>132145.1875</v>
      </c>
      <c r="H427">
        <v>1312.8</v>
      </c>
      <c r="J427" s="2"/>
      <c r="M427" s="2"/>
    </row>
    <row r="428" spans="1:14">
      <c r="A428" s="2">
        <v>45138</v>
      </c>
      <c r="B428">
        <v>134.5487</v>
      </c>
      <c r="C428">
        <v>51111.070299999999</v>
      </c>
      <c r="D428" s="4">
        <v>253.9871</v>
      </c>
      <c r="E428">
        <v>168.435</v>
      </c>
      <c r="F428">
        <v>136757.5625</v>
      </c>
      <c r="G428">
        <v>132084.875</v>
      </c>
      <c r="H428">
        <v>1280</v>
      </c>
      <c r="J428" s="2"/>
      <c r="M428" s="2"/>
      <c r="N428" s="2"/>
    </row>
    <row r="429" spans="1:14">
      <c r="A429" s="2">
        <v>45169</v>
      </c>
      <c r="B429">
        <v>130.63640000000001</v>
      </c>
      <c r="C429">
        <v>49546.824200000003</v>
      </c>
      <c r="D429" s="4">
        <v>250.8751</v>
      </c>
      <c r="E429">
        <v>167.2056</v>
      </c>
      <c r="F429">
        <v>137232.60939999999</v>
      </c>
      <c r="G429">
        <v>131970.26560000001</v>
      </c>
      <c r="H429">
        <v>1321.4</v>
      </c>
      <c r="J429" s="2"/>
      <c r="M429" s="2"/>
      <c r="N429" s="2"/>
    </row>
    <row r="430" spans="1:14">
      <c r="A430" s="2">
        <v>45198</v>
      </c>
      <c r="B430">
        <v>125.0454</v>
      </c>
      <c r="C430">
        <v>48513.828099999999</v>
      </c>
      <c r="D430">
        <v>241.9579</v>
      </c>
      <c r="E430">
        <v>161.95939999999999</v>
      </c>
      <c r="F430">
        <v>137199.51560000001</v>
      </c>
      <c r="G430">
        <v>130190.96090000001</v>
      </c>
      <c r="H430">
        <v>1344.8</v>
      </c>
      <c r="J430" s="2"/>
      <c r="M430" s="2"/>
      <c r="N430" s="2"/>
    </row>
    <row r="431" spans="1:14">
      <c r="A431" s="2">
        <v>45230</v>
      </c>
      <c r="B431">
        <v>121.86409999999999</v>
      </c>
      <c r="C431">
        <v>45390.906199999998</v>
      </c>
      <c r="D431">
        <v>236.13059999999999</v>
      </c>
      <c r="E431">
        <v>158.84049999999999</v>
      </c>
      <c r="F431">
        <v>137119.85939999999</v>
      </c>
      <c r="G431">
        <v>127820.5625</v>
      </c>
      <c r="H431">
        <v>1352.8</v>
      </c>
      <c r="J431" s="2"/>
      <c r="M431" s="2"/>
      <c r="N431" s="2"/>
    </row>
    <row r="432" spans="1:14">
      <c r="A432" s="2">
        <v>45260</v>
      </c>
      <c r="B432">
        <v>132.69409999999999</v>
      </c>
      <c r="C432">
        <v>50269.019500000002</v>
      </c>
      <c r="D432">
        <v>254.00399999999999</v>
      </c>
      <c r="E432">
        <v>166.0692</v>
      </c>
      <c r="F432">
        <v>139061.4375</v>
      </c>
      <c r="G432">
        <v>134328.60939999999</v>
      </c>
      <c r="H432">
        <v>1289</v>
      </c>
      <c r="J432" s="2"/>
      <c r="M432" s="2"/>
      <c r="N432" s="2"/>
    </row>
    <row r="433" spans="1:14">
      <c r="A433" s="2">
        <v>45289</v>
      </c>
      <c r="B433">
        <v>139.0994</v>
      </c>
      <c r="C433">
        <v>53548.238299999997</v>
      </c>
      <c r="D433">
        <v>266.3639</v>
      </c>
      <c r="E433">
        <v>172.3245</v>
      </c>
      <c r="F433">
        <v>140616.39060000001</v>
      </c>
      <c r="G433">
        <v>139946.67189999999</v>
      </c>
      <c r="H433">
        <v>1289.4000000000001</v>
      </c>
      <c r="J433" s="2"/>
      <c r="M433" s="2"/>
      <c r="N433" s="2"/>
    </row>
    <row r="434" spans="1:14">
      <c r="A434" s="2">
        <v>45322</v>
      </c>
      <c r="B434">
        <v>139.4821</v>
      </c>
      <c r="C434">
        <v>50223.921900000001</v>
      </c>
      <c r="D434">
        <v>265.18450000000001</v>
      </c>
      <c r="E434">
        <v>172.4496</v>
      </c>
      <c r="F434">
        <v>140964.8125</v>
      </c>
      <c r="G434">
        <v>138627.9375</v>
      </c>
      <c r="H434">
        <v>1330.6</v>
      </c>
      <c r="J434" s="2"/>
      <c r="M434" s="2"/>
      <c r="N434" s="2"/>
    </row>
    <row r="435" spans="1:14">
      <c r="A435" s="2">
        <v>45351</v>
      </c>
      <c r="B435">
        <v>145.76939999999999</v>
      </c>
      <c r="C435">
        <v>53200.542999999998</v>
      </c>
      <c r="D435">
        <v>260.053</v>
      </c>
      <c r="E435">
        <v>168.8554</v>
      </c>
      <c r="F435">
        <v>141474.7812</v>
      </c>
      <c r="G435">
        <v>137551.8125</v>
      </c>
      <c r="H435">
        <v>1334</v>
      </c>
      <c r="J435" s="2"/>
      <c r="M435" s="2"/>
      <c r="N435" s="2"/>
    </row>
    <row r="436" spans="1:14">
      <c r="A436" s="2">
        <v>45380</v>
      </c>
      <c r="B436">
        <v>150.52590000000001</v>
      </c>
      <c r="C436">
        <v>56340.464800000002</v>
      </c>
      <c r="D436">
        <v>264.05520000000001</v>
      </c>
      <c r="E436">
        <v>170.09190000000001</v>
      </c>
      <c r="F436">
        <v>142141.5625</v>
      </c>
      <c r="G436">
        <v>138615.5</v>
      </c>
      <c r="H436">
        <v>1346.8</v>
      </c>
      <c r="J436" s="2"/>
      <c r="M436" s="2"/>
      <c r="N436" s="2"/>
    </row>
    <row r="437" spans="1:14">
      <c r="A437" s="2">
        <v>45412</v>
      </c>
      <c r="B437">
        <v>145.18170000000001</v>
      </c>
      <c r="C437">
        <v>55066.035199999998</v>
      </c>
      <c r="D437">
        <v>255.50040000000001</v>
      </c>
      <c r="E437">
        <v>164.77250000000001</v>
      </c>
      <c r="F437">
        <v>142295.82810000001</v>
      </c>
      <c r="G437">
        <v>136687.17189999999</v>
      </c>
      <c r="H437">
        <v>1378.7</v>
      </c>
      <c r="J437" s="2"/>
      <c r="M437" s="2"/>
      <c r="N437" s="2"/>
    </row>
    <row r="438" spans="1:14">
      <c r="A438" s="2"/>
      <c r="J438" s="2"/>
      <c r="M438" s="2"/>
      <c r="N438" s="2"/>
    </row>
    <row r="439" spans="1:14">
      <c r="A439" s="2"/>
      <c r="J439" s="2"/>
    </row>
    <row r="440" spans="1:14">
      <c r="C440" s="3"/>
      <c r="D440" s="3"/>
      <c r="F440" s="3"/>
      <c r="J440" s="2"/>
      <c r="M440" s="2"/>
      <c r="N440" s="4"/>
    </row>
    <row r="441" spans="1:14">
      <c r="B441">
        <f>(B436/B435 - 1)*100</f>
        <v>3.2630305125767256</v>
      </c>
      <c r="C441">
        <f t="shared" ref="C441:G441" si="0">(C436/C435 - 1)*100</f>
        <v>5.9020484057841438</v>
      </c>
      <c r="D441">
        <f t="shared" si="0"/>
        <v>1.5389939743052361</v>
      </c>
      <c r="E441">
        <f t="shared" si="0"/>
        <v>0.7322833619771707</v>
      </c>
      <c r="F441">
        <f t="shared" si="0"/>
        <v>0.47130753222892618</v>
      </c>
      <c r="G441">
        <f t="shared" si="0"/>
        <v>0.77329951577338463</v>
      </c>
      <c r="J441" s="2"/>
      <c r="M441" s="2"/>
      <c r="N441" s="4"/>
    </row>
    <row r="442" spans="1:14">
      <c r="J442" s="2"/>
      <c r="M442" s="2"/>
    </row>
    <row r="443" spans="1:14">
      <c r="J443" s="2"/>
      <c r="M443" s="2"/>
      <c r="N443" s="4"/>
    </row>
    <row r="444" spans="1:14">
      <c r="J444" s="49"/>
      <c r="K444" s="49"/>
      <c r="L444" s="49"/>
      <c r="M444" s="2"/>
      <c r="N444" s="4"/>
    </row>
    <row r="445" spans="1:14">
      <c r="B445" s="48">
        <v>3.2630305125767256</v>
      </c>
      <c r="D445" s="27">
        <v>28.07308688802685</v>
      </c>
      <c r="E445" s="27">
        <v>28.348024201232349</v>
      </c>
      <c r="F445" s="27">
        <v>28.7604301710406</v>
      </c>
      <c r="G445" s="27">
        <v>29.172836140848851</v>
      </c>
      <c r="I445" s="48">
        <f>SUMPRODUCT($B$445:$B$450, D445:D450)/100</f>
        <v>2.4694521839796333</v>
      </c>
      <c r="J445" s="48">
        <f>SUMPRODUCT($B$445:$B$450, E445:E450)/100</f>
        <v>2.5258961300442837</v>
      </c>
      <c r="K445" s="48">
        <f>SUMPRODUCT($B$445:$B$450, F445:F450)/100</f>
        <v>2.6105620491412598</v>
      </c>
      <c r="L445" s="48">
        <f>SUMPRODUCT($B$445:$B$450, G445:G450)/100</f>
        <v>2.6952279682382367</v>
      </c>
      <c r="M445" s="2"/>
      <c r="N445" s="4"/>
    </row>
    <row r="446" spans="1:14">
      <c r="B446" s="48">
        <v>5.9020484057841438</v>
      </c>
      <c r="D446" s="27">
        <v>19.76436533554109</v>
      </c>
      <c r="E446" s="27">
        <v>20.579419314392378</v>
      </c>
      <c r="F446" s="27">
        <v>21.802000282669319</v>
      </c>
      <c r="G446" s="27">
        <v>23.024581250946259</v>
      </c>
      <c r="J446" s="2"/>
      <c r="M446" s="2"/>
      <c r="N446" s="4"/>
    </row>
    <row r="447" spans="1:14">
      <c r="B447" s="48">
        <v>1.5389939743052361</v>
      </c>
      <c r="D447" s="27">
        <v>2.511831773317998</v>
      </c>
      <c r="E447" s="27">
        <v>3.2122584980268338</v>
      </c>
      <c r="F447" s="27">
        <v>4.2628985850900891</v>
      </c>
      <c r="G447" s="27">
        <v>5.313538672153344</v>
      </c>
      <c r="J447" s="2"/>
      <c r="M447" s="2"/>
      <c r="N447" s="4"/>
    </row>
    <row r="448" spans="1:14">
      <c r="B448" s="48">
        <v>0.7322833619771707</v>
      </c>
      <c r="D448" s="27">
        <v>7.3125128648813789</v>
      </c>
      <c r="E448" s="27">
        <v>6.8591716510946936</v>
      </c>
      <c r="F448" s="27">
        <v>6.1791598304146644</v>
      </c>
      <c r="G448" s="27">
        <v>5.4991480097346352</v>
      </c>
      <c r="J448" s="2"/>
      <c r="M448" s="2"/>
      <c r="N448" s="4"/>
    </row>
    <row r="449" spans="2:14">
      <c r="B449" s="48">
        <v>0.47130753222892618</v>
      </c>
      <c r="D449" s="27">
        <v>10.824787584741729</v>
      </c>
      <c r="E449" s="27">
        <v>10.08052845254525</v>
      </c>
      <c r="F449" s="27">
        <v>8.964139754250537</v>
      </c>
      <c r="G449" s="27">
        <v>7.8477510559558201</v>
      </c>
      <c r="J449" s="2"/>
      <c r="M449" s="2"/>
      <c r="N449" s="4"/>
    </row>
    <row r="450" spans="2:14">
      <c r="B450" s="48">
        <v>0.77329951577338463</v>
      </c>
      <c r="D450" s="27">
        <v>31.513415553490951</v>
      </c>
      <c r="E450" s="27">
        <v>30.920597882708488</v>
      </c>
      <c r="F450" s="27">
        <v>30.031371376534789</v>
      </c>
      <c r="G450" s="27">
        <v>29.142144870361101</v>
      </c>
      <c r="J450" s="2"/>
      <c r="M450" s="2"/>
      <c r="N450" s="4"/>
    </row>
    <row r="451" spans="2:14">
      <c r="C451" s="3"/>
      <c r="D451" s="3"/>
      <c r="F451" s="3"/>
      <c r="J451" s="2"/>
      <c r="M451" s="2"/>
      <c r="N451" s="4"/>
    </row>
    <row r="452" spans="2:14">
      <c r="C452" s="3"/>
      <c r="D452" s="3"/>
      <c r="F452" s="3"/>
      <c r="J452" s="2"/>
      <c r="M452" s="2"/>
      <c r="N452" s="4"/>
    </row>
    <row r="453" spans="2:14">
      <c r="B453">
        <v>-4.2798178761815242</v>
      </c>
      <c r="C453" s="3">
        <v>-2.0848886213780893</v>
      </c>
      <c r="D453" s="3">
        <v>-3.5544380450670543</v>
      </c>
      <c r="E453">
        <v>-3.1375743396154343</v>
      </c>
      <c r="F453" s="3">
        <v>-2.4115113852796188E-2</v>
      </c>
      <c r="G453">
        <v>-1.3482618163344839</v>
      </c>
      <c r="J453" s="2"/>
      <c r="M453" s="2"/>
      <c r="N453" s="4"/>
    </row>
    <row r="454" spans="2:14">
      <c r="B454">
        <v>28.1</v>
      </c>
      <c r="C454" s="3">
        <v>20.6</v>
      </c>
      <c r="D454" s="3">
        <v>3.4</v>
      </c>
      <c r="E454">
        <v>5.8</v>
      </c>
      <c r="F454" s="3">
        <v>9.6999999999999993</v>
      </c>
      <c r="G454">
        <v>32.5</v>
      </c>
      <c r="J454" s="2"/>
      <c r="M454" s="2"/>
      <c r="N454" s="4"/>
    </row>
    <row r="455" spans="2:14">
      <c r="C455" s="3"/>
      <c r="D455" s="3"/>
      <c r="F455" s="3"/>
      <c r="J455" s="2"/>
      <c r="M455" s="2"/>
      <c r="N455" s="4"/>
    </row>
    <row r="456" spans="2:14">
      <c r="C456" s="3"/>
      <c r="D456" s="3"/>
      <c r="F456" s="3"/>
      <c r="J456" s="2"/>
      <c r="M456" s="2"/>
      <c r="N456" s="4"/>
    </row>
    <row r="457" spans="2:14">
      <c r="C457" s="3"/>
      <c r="D457" s="3"/>
      <c r="F457" s="3"/>
      <c r="J457" s="2"/>
      <c r="M457" s="2"/>
      <c r="N457" s="4"/>
    </row>
    <row r="458" spans="2:14">
      <c r="C458" s="3"/>
      <c r="D458" s="3"/>
      <c r="F458" s="3"/>
      <c r="J458" s="2"/>
      <c r="M458" s="2"/>
      <c r="N458" s="4"/>
    </row>
    <row r="459" spans="2:14">
      <c r="C459" s="3"/>
      <c r="D459" s="3"/>
      <c r="F459" s="3"/>
      <c r="J459" s="2"/>
      <c r="M459" s="2"/>
      <c r="N459" s="4"/>
    </row>
    <row r="460" spans="2:14">
      <c r="C460" s="3"/>
      <c r="D460" s="3"/>
      <c r="F460" s="3"/>
      <c r="J460" s="2"/>
      <c r="M460" s="2"/>
      <c r="N460" s="4"/>
    </row>
    <row r="461" spans="2:14">
      <c r="C461" s="3"/>
      <c r="D461" s="3"/>
      <c r="F461" s="3"/>
      <c r="J461" s="2"/>
      <c r="M461" s="2"/>
      <c r="N461" s="4"/>
    </row>
    <row r="462" spans="2:14">
      <c r="C462" s="3"/>
      <c r="D462" s="3"/>
      <c r="F462" s="3"/>
      <c r="J462" s="2"/>
      <c r="M462" s="2"/>
      <c r="N462" s="4"/>
    </row>
    <row r="463" spans="2:14">
      <c r="C463" s="3"/>
      <c r="D463" s="3"/>
      <c r="F463" s="3"/>
      <c r="J463" s="2"/>
      <c r="M463" s="2"/>
      <c r="N463" s="4"/>
    </row>
    <row r="464" spans="2:14">
      <c r="C464" s="3"/>
      <c r="D464" s="3"/>
      <c r="F464" s="3"/>
      <c r="J464" s="2"/>
      <c r="M464" s="2"/>
      <c r="N464" s="4"/>
    </row>
    <row r="465" spans="3:14">
      <c r="C465" s="3"/>
      <c r="D465" s="3"/>
      <c r="F465" s="3"/>
      <c r="J465" s="2"/>
      <c r="M465" s="2"/>
      <c r="N465" s="4"/>
    </row>
    <row r="466" spans="3:14">
      <c r="C466" s="3"/>
      <c r="D466" s="3"/>
      <c r="F466" s="3"/>
      <c r="J466" s="2"/>
      <c r="M466" s="2"/>
      <c r="N466" s="4"/>
    </row>
    <row r="467" spans="3:14">
      <c r="C467" s="3"/>
      <c r="D467" s="3"/>
      <c r="F467" s="3"/>
      <c r="J467" s="2"/>
      <c r="M467" s="2"/>
      <c r="N467" s="4"/>
    </row>
    <row r="468" spans="3:14">
      <c r="C468" s="3"/>
      <c r="D468" s="3"/>
      <c r="F468" s="3"/>
      <c r="J468" s="2"/>
      <c r="M468" s="2"/>
      <c r="N468" s="4"/>
    </row>
    <row r="469" spans="3:14">
      <c r="C469" s="3"/>
      <c r="D469" s="3"/>
      <c r="F469" s="3"/>
      <c r="J469" s="2"/>
      <c r="M469" s="2"/>
      <c r="N469" s="4"/>
    </row>
    <row r="470" spans="3:14">
      <c r="C470" s="3"/>
      <c r="D470" s="3"/>
      <c r="F470" s="3"/>
      <c r="J470" s="2"/>
      <c r="M470" s="2"/>
      <c r="N470" s="4"/>
    </row>
    <row r="471" spans="3:14">
      <c r="C471" s="3"/>
      <c r="D471" s="3"/>
      <c r="F471" s="3"/>
      <c r="J471" s="2"/>
      <c r="M471" s="2"/>
      <c r="N471" s="4"/>
    </row>
    <row r="472" spans="3:14">
      <c r="C472" s="3"/>
      <c r="D472" s="3"/>
      <c r="F472" s="3"/>
      <c r="J472" s="2"/>
      <c r="M472" s="2"/>
      <c r="N472" s="4"/>
    </row>
    <row r="473" spans="3:14">
      <c r="C473" s="3"/>
      <c r="D473" s="3"/>
      <c r="F473" s="3"/>
      <c r="J473" s="2"/>
      <c r="M473" s="2"/>
      <c r="N473" s="4"/>
    </row>
    <row r="474" spans="3:14">
      <c r="C474" s="3"/>
      <c r="D474" s="3"/>
      <c r="F474" s="3"/>
      <c r="J474" s="2"/>
      <c r="M474" s="2"/>
      <c r="N474" s="4"/>
    </row>
    <row r="475" spans="3:14">
      <c r="C475" s="3"/>
      <c r="D475" s="3"/>
      <c r="F475" s="3"/>
      <c r="J475" s="2"/>
      <c r="M475" s="2"/>
      <c r="N475" s="4"/>
    </row>
    <row r="476" spans="3:14">
      <c r="C476" s="3"/>
      <c r="D476" s="3"/>
      <c r="F476" s="3"/>
      <c r="J476" s="2"/>
      <c r="M476" s="2"/>
      <c r="N476" s="4"/>
    </row>
    <row r="477" spans="3:14">
      <c r="C477" s="3"/>
      <c r="D477" s="3"/>
      <c r="F477" s="3"/>
      <c r="J477" s="2"/>
      <c r="M477" s="2"/>
      <c r="N477" s="4"/>
    </row>
    <row r="478" spans="3:14">
      <c r="C478" s="3"/>
      <c r="D478" s="3"/>
      <c r="F478" s="3"/>
      <c r="J478" s="2"/>
      <c r="M478" s="2"/>
      <c r="N478" s="4"/>
    </row>
    <row r="479" spans="3:14">
      <c r="C479" s="3"/>
      <c r="D479" s="3"/>
      <c r="J479" s="2"/>
      <c r="M479" s="2"/>
      <c r="N479" s="4"/>
    </row>
    <row r="480" spans="3:14">
      <c r="C480" s="3"/>
      <c r="D480" s="3"/>
      <c r="J480" s="2"/>
      <c r="M480" s="2"/>
      <c r="N480" s="4"/>
    </row>
    <row r="481" spans="3:14">
      <c r="C481" s="3"/>
      <c r="D481" s="3"/>
      <c r="J481" s="2"/>
      <c r="M481" s="2"/>
      <c r="N481" s="4"/>
    </row>
    <row r="482" spans="3:14">
      <c r="C482" s="3"/>
      <c r="D482" s="3"/>
      <c r="J482" s="2"/>
      <c r="M482" s="2"/>
      <c r="N482" s="4"/>
    </row>
    <row r="483" spans="3:14">
      <c r="C483" s="3"/>
      <c r="D483" s="3"/>
      <c r="J483" s="2"/>
      <c r="M483" s="2"/>
      <c r="N483" s="4"/>
    </row>
    <row r="484" spans="3:14">
      <c r="C484" s="3"/>
      <c r="D484" s="3"/>
      <c r="J484" s="2"/>
      <c r="M484" s="2"/>
      <c r="N484" s="4"/>
    </row>
    <row r="485" spans="3:14">
      <c r="C485" s="3"/>
      <c r="D485" s="3"/>
      <c r="J485" s="2"/>
      <c r="M485" s="2"/>
      <c r="N485" s="4"/>
    </row>
    <row r="486" spans="3:14">
      <c r="C486" s="3"/>
      <c r="D486" s="3"/>
      <c r="J486" s="2"/>
      <c r="M486" s="2"/>
      <c r="N486" s="4"/>
    </row>
    <row r="487" spans="3:14">
      <c r="C487" s="3"/>
      <c r="D487" s="3"/>
      <c r="J487" s="2"/>
      <c r="M487" s="2"/>
      <c r="N487" s="4"/>
    </row>
    <row r="488" spans="3:14">
      <c r="C488" s="3"/>
      <c r="D488" s="3"/>
      <c r="J488" s="2"/>
      <c r="M488" s="2"/>
      <c r="N488" s="4"/>
    </row>
    <row r="489" spans="3:14">
      <c r="C489" s="3"/>
      <c r="D489" s="3"/>
      <c r="J489" s="2"/>
      <c r="M489" s="2"/>
      <c r="N489" s="4"/>
    </row>
    <row r="490" spans="3:14">
      <c r="C490" s="3"/>
      <c r="D490" s="3"/>
      <c r="J490" s="2"/>
      <c r="M490" s="2"/>
      <c r="N490" s="4"/>
    </row>
    <row r="491" spans="3:14">
      <c r="C491" s="3"/>
      <c r="D491" s="3"/>
      <c r="J491" s="2"/>
      <c r="M491" s="2"/>
      <c r="N491" s="4"/>
    </row>
    <row r="492" spans="3:14">
      <c r="C492" s="3"/>
      <c r="D492" s="3"/>
      <c r="J492" s="2"/>
      <c r="M492" s="2"/>
      <c r="N492" s="4"/>
    </row>
    <row r="493" spans="3:14">
      <c r="C493" s="3"/>
      <c r="D493" s="3"/>
      <c r="J493" s="2"/>
      <c r="M493" s="2"/>
      <c r="N493" s="4"/>
    </row>
    <row r="494" spans="3:14">
      <c r="C494" s="3"/>
      <c r="D494" s="3"/>
      <c r="J494" s="2"/>
      <c r="M494" s="2"/>
      <c r="N494" s="4"/>
    </row>
    <row r="495" spans="3:14">
      <c r="C495" s="3"/>
      <c r="D495" s="3"/>
      <c r="J495" s="2"/>
      <c r="M495" s="2"/>
      <c r="N495" s="4"/>
    </row>
    <row r="496" spans="3:14">
      <c r="C496" s="3"/>
      <c r="D496" s="3"/>
      <c r="J496" s="2"/>
      <c r="M496" s="2"/>
      <c r="N496" s="4"/>
    </row>
    <row r="497" spans="3:14">
      <c r="C497" s="3"/>
      <c r="D497" s="3"/>
      <c r="J497" s="2"/>
      <c r="M497" s="2"/>
      <c r="N497" s="4"/>
    </row>
    <row r="498" spans="3:14">
      <c r="C498" s="3"/>
      <c r="D498" s="3"/>
      <c r="J498" s="2"/>
      <c r="M498" s="2"/>
      <c r="N498" s="4"/>
    </row>
    <row r="499" spans="3:14">
      <c r="C499" s="3"/>
      <c r="D499" s="3"/>
      <c r="J499" s="2"/>
      <c r="M499" s="2"/>
      <c r="N499" s="4"/>
    </row>
    <row r="500" spans="3:14">
      <c r="C500" s="3"/>
      <c r="D500" s="3"/>
      <c r="J500" s="2"/>
      <c r="M500" s="2"/>
      <c r="N500" s="4"/>
    </row>
    <row r="501" spans="3:14">
      <c r="C501" s="3"/>
      <c r="D501" s="3"/>
      <c r="J501" s="2"/>
      <c r="M501" s="2"/>
      <c r="N501" s="4"/>
    </row>
    <row r="502" spans="3:14">
      <c r="C502" s="3"/>
      <c r="D502" s="3"/>
      <c r="J502" s="2"/>
      <c r="M502" s="2"/>
      <c r="N502" s="4"/>
    </row>
    <row r="503" spans="3:14">
      <c r="C503" s="3"/>
      <c r="D503" s="3"/>
      <c r="J503" s="2"/>
      <c r="M503" s="2"/>
      <c r="N503" s="4"/>
    </row>
    <row r="504" spans="3:14">
      <c r="C504" s="3"/>
      <c r="D504" s="3"/>
      <c r="J504" s="2"/>
      <c r="M504" s="2"/>
      <c r="N504" s="4"/>
    </row>
    <row r="505" spans="3:14">
      <c r="C505" s="3"/>
      <c r="D505" s="3"/>
      <c r="J505" s="2"/>
      <c r="M505" s="2"/>
      <c r="N505" s="4"/>
    </row>
    <row r="506" spans="3:14">
      <c r="C506" s="3"/>
      <c r="D506" s="3"/>
      <c r="J506" s="2"/>
      <c r="M506" s="2"/>
      <c r="N506" s="4"/>
    </row>
    <row r="507" spans="3:14">
      <c r="C507" s="3"/>
      <c r="D507" s="3"/>
      <c r="J507" s="2"/>
      <c r="M507" s="2"/>
      <c r="N507" s="4"/>
    </row>
    <row r="508" spans="3:14">
      <c r="C508" s="3"/>
      <c r="D508" s="3"/>
      <c r="J508" s="2"/>
      <c r="M508" s="2"/>
      <c r="N508" s="4"/>
    </row>
    <row r="509" spans="3:14">
      <c r="C509" s="3"/>
      <c r="D509" s="3"/>
      <c r="J509" s="2"/>
      <c r="M509" s="2"/>
      <c r="N509" s="4"/>
    </row>
    <row r="510" spans="3:14">
      <c r="C510" s="3"/>
      <c r="D510" s="3"/>
      <c r="J510" s="2"/>
      <c r="M510" s="2"/>
      <c r="N510" s="4"/>
    </row>
    <row r="511" spans="3:14">
      <c r="C511" s="3"/>
      <c r="D511" s="3"/>
      <c r="J511" s="2"/>
      <c r="M511" s="2"/>
      <c r="N511" s="4"/>
    </row>
    <row r="512" spans="3:14">
      <c r="C512" s="3"/>
      <c r="D512" s="3"/>
      <c r="J512" s="2"/>
      <c r="M512" s="2"/>
      <c r="N512" s="4"/>
    </row>
    <row r="513" spans="3:14">
      <c r="C513" s="3"/>
      <c r="D513" s="3"/>
      <c r="J513" s="2"/>
      <c r="M513" s="2"/>
      <c r="N513" s="4"/>
    </row>
    <row r="514" spans="3:14">
      <c r="C514" s="3"/>
      <c r="D514" s="3"/>
      <c r="J514" s="2"/>
      <c r="M514" s="2"/>
      <c r="N514" s="4"/>
    </row>
    <row r="515" spans="3:14">
      <c r="C515" s="3"/>
      <c r="D515" s="3"/>
      <c r="J515" s="2"/>
      <c r="M515" s="2"/>
      <c r="N515" s="4"/>
    </row>
    <row r="516" spans="3:14">
      <c r="C516" s="3"/>
      <c r="D516" s="3"/>
      <c r="J516" s="2"/>
      <c r="M516" s="2"/>
      <c r="N516" s="4"/>
    </row>
    <row r="517" spans="3:14">
      <c r="C517" s="3"/>
      <c r="D517" s="3"/>
      <c r="J517" s="2"/>
      <c r="M517" s="2"/>
      <c r="N517" s="4"/>
    </row>
    <row r="518" spans="3:14">
      <c r="C518" s="3"/>
      <c r="D518" s="3"/>
      <c r="J518" s="2"/>
      <c r="M518" s="2"/>
      <c r="N518" s="4"/>
    </row>
    <row r="519" spans="3:14">
      <c r="C519" s="3"/>
      <c r="D519" s="3"/>
      <c r="J519" s="2"/>
      <c r="M519" s="2"/>
      <c r="N519" s="4"/>
    </row>
    <row r="520" spans="3:14">
      <c r="C520" s="3"/>
      <c r="D520" s="3"/>
      <c r="J520" s="2"/>
      <c r="M520" s="2"/>
      <c r="N520" s="4"/>
    </row>
    <row r="521" spans="3:14">
      <c r="C521" s="3"/>
      <c r="D521" s="3"/>
      <c r="J521" s="2"/>
      <c r="M521" s="2"/>
      <c r="N521" s="4"/>
    </row>
    <row r="522" spans="3:14">
      <c r="C522" s="3"/>
      <c r="D522" s="3"/>
      <c r="J522" s="2"/>
      <c r="M522" s="2"/>
      <c r="N522" s="4"/>
    </row>
    <row r="523" spans="3:14">
      <c r="C523" s="3"/>
      <c r="D523" s="3"/>
      <c r="J523" s="2"/>
      <c r="M523" s="2"/>
      <c r="N523" s="4"/>
    </row>
    <row r="524" spans="3:14">
      <c r="C524" s="3"/>
      <c r="D524" s="3"/>
      <c r="J524" s="2"/>
      <c r="M524" s="2"/>
      <c r="N524" s="4"/>
    </row>
    <row r="525" spans="3:14">
      <c r="C525" s="3"/>
      <c r="D525" s="3"/>
      <c r="J525" s="2"/>
      <c r="M525" s="2"/>
      <c r="N525" s="4"/>
    </row>
    <row r="526" spans="3:14">
      <c r="C526" s="3"/>
      <c r="D526" s="3"/>
      <c r="J526" s="2"/>
      <c r="M526" s="2"/>
      <c r="N526" s="4"/>
    </row>
    <row r="527" spans="3:14">
      <c r="C527" s="3"/>
      <c r="D527" s="3"/>
      <c r="J527" s="2"/>
      <c r="M527" s="2"/>
      <c r="N527" s="4"/>
    </row>
    <row r="528" spans="3:14">
      <c r="C528" s="3"/>
      <c r="D528" s="3"/>
      <c r="J528" s="2"/>
      <c r="M528" s="2"/>
      <c r="N528" s="4"/>
    </row>
    <row r="529" spans="3:14">
      <c r="C529" s="3"/>
      <c r="D529" s="3"/>
      <c r="J529" s="2"/>
      <c r="M529" s="2"/>
      <c r="N529" s="4"/>
    </row>
    <row r="530" spans="3:14">
      <c r="C530" s="3"/>
      <c r="D530" s="3"/>
      <c r="J530" s="2"/>
      <c r="M530" s="2"/>
      <c r="N530" s="4"/>
    </row>
    <row r="531" spans="3:14">
      <c r="C531" s="3"/>
      <c r="D531" s="3"/>
      <c r="J531" s="2"/>
      <c r="M531" s="2"/>
      <c r="N531" s="4"/>
    </row>
    <row r="532" spans="3:14">
      <c r="C532" s="3"/>
      <c r="D532" s="3"/>
      <c r="J532" s="2"/>
      <c r="M532" s="2"/>
      <c r="N532" s="4"/>
    </row>
    <row r="533" spans="3:14">
      <c r="C533" s="3"/>
      <c r="D533" s="3"/>
      <c r="J533" s="2"/>
      <c r="M533" s="2"/>
      <c r="N533" s="4"/>
    </row>
    <row r="534" spans="3:14">
      <c r="C534" s="3"/>
      <c r="D534" s="3"/>
      <c r="J534" s="2"/>
      <c r="M534" s="2"/>
      <c r="N534" s="4"/>
    </row>
    <row r="535" spans="3:14">
      <c r="C535" s="3"/>
      <c r="D535" s="3"/>
      <c r="J535" s="2"/>
      <c r="M535" s="2"/>
      <c r="N535" s="4"/>
    </row>
    <row r="536" spans="3:14">
      <c r="C536" s="3"/>
      <c r="D536" s="3"/>
      <c r="J536" s="2"/>
      <c r="M536" s="2"/>
      <c r="N536" s="4"/>
    </row>
    <row r="537" spans="3:14">
      <c r="C537" s="3"/>
      <c r="D537" s="3"/>
      <c r="J537" s="2"/>
      <c r="M537" s="2"/>
      <c r="N537" s="4"/>
    </row>
    <row r="538" spans="3:14">
      <c r="C538" s="3"/>
      <c r="D538" s="3"/>
      <c r="J538" s="2"/>
      <c r="M538" s="2"/>
      <c r="N538" s="4"/>
    </row>
    <row r="539" spans="3:14">
      <c r="C539" s="3"/>
      <c r="D539" s="3"/>
      <c r="J539" s="2"/>
      <c r="M539" s="2"/>
      <c r="N539" s="4"/>
    </row>
    <row r="540" spans="3:14">
      <c r="C540" s="3"/>
      <c r="D540" s="3"/>
      <c r="J540" s="2"/>
      <c r="M540" s="2"/>
      <c r="N540" s="4"/>
    </row>
    <row r="541" spans="3:14">
      <c r="C541" s="3"/>
      <c r="D541" s="3"/>
      <c r="J541" s="2"/>
      <c r="M541" s="2"/>
      <c r="N541" s="4"/>
    </row>
    <row r="542" spans="3:14">
      <c r="C542" s="3"/>
      <c r="D542" s="3"/>
      <c r="J542" s="2"/>
      <c r="M542" s="2"/>
      <c r="N542" s="4"/>
    </row>
    <row r="543" spans="3:14">
      <c r="C543" s="3"/>
      <c r="D543" s="3"/>
      <c r="J543" s="2"/>
      <c r="M543" s="2"/>
      <c r="N543" s="4"/>
    </row>
    <row r="544" spans="3:14">
      <c r="C544" s="3"/>
      <c r="D544" s="3"/>
      <c r="J544" s="2"/>
      <c r="M544" s="2"/>
      <c r="N544" s="4"/>
    </row>
    <row r="545" spans="3:14">
      <c r="C545" s="3"/>
      <c r="D545" s="3"/>
      <c r="J545" s="2"/>
      <c r="M545" s="2"/>
      <c r="N545" s="4"/>
    </row>
    <row r="546" spans="3:14">
      <c r="C546" s="3"/>
      <c r="D546" s="3"/>
      <c r="J546" s="2"/>
      <c r="M546" s="2"/>
      <c r="N546" s="4"/>
    </row>
    <row r="547" spans="3:14">
      <c r="C547" s="3"/>
      <c r="D547" s="3"/>
      <c r="J547" s="2"/>
      <c r="M547" s="2"/>
      <c r="N547" s="4"/>
    </row>
    <row r="548" spans="3:14">
      <c r="C548" s="3"/>
      <c r="D548" s="3"/>
      <c r="J548" s="2"/>
      <c r="M548" s="2"/>
      <c r="N548" s="4"/>
    </row>
    <row r="549" spans="3:14">
      <c r="C549" s="3"/>
      <c r="D549" s="3"/>
      <c r="J549" s="2"/>
      <c r="M549" s="2"/>
      <c r="N549" s="4"/>
    </row>
    <row r="550" spans="3:14">
      <c r="C550" s="3"/>
      <c r="D550" s="3"/>
      <c r="J550" s="2"/>
      <c r="M550" s="2"/>
      <c r="N550" s="4"/>
    </row>
    <row r="551" spans="3:14">
      <c r="C551" s="3"/>
      <c r="D551" s="3"/>
      <c r="J551" s="2"/>
      <c r="M551" s="2"/>
      <c r="N551" s="4"/>
    </row>
    <row r="552" spans="3:14">
      <c r="C552" s="3"/>
      <c r="D552" s="3"/>
      <c r="J552" s="2"/>
      <c r="M552" s="2"/>
      <c r="N552" s="4"/>
    </row>
    <row r="553" spans="3:14">
      <c r="C553" s="3"/>
      <c r="D553" s="3"/>
      <c r="J553" s="2"/>
      <c r="M553" s="2"/>
      <c r="N553" s="4"/>
    </row>
    <row r="554" spans="3:14">
      <c r="C554" s="3"/>
      <c r="D554" s="3"/>
      <c r="J554" s="2"/>
      <c r="M554" s="2"/>
      <c r="N554" s="4"/>
    </row>
    <row r="555" spans="3:14">
      <c r="C555" s="3"/>
      <c r="D555" s="3"/>
      <c r="J555" s="2"/>
      <c r="M555" s="2"/>
      <c r="N555" s="4"/>
    </row>
    <row r="556" spans="3:14">
      <c r="C556" s="3"/>
      <c r="D556" s="3"/>
      <c r="J556" s="2"/>
      <c r="M556" s="2"/>
      <c r="N556" s="4"/>
    </row>
    <row r="557" spans="3:14">
      <c r="C557" s="3"/>
      <c r="D557" s="3"/>
      <c r="J557" s="2"/>
      <c r="M557" s="2"/>
      <c r="N557" s="4"/>
    </row>
    <row r="558" spans="3:14">
      <c r="C558" s="3"/>
      <c r="D558" s="3"/>
      <c r="J558" s="2"/>
      <c r="M558" s="2"/>
      <c r="N558" s="4"/>
    </row>
    <row r="559" spans="3:14">
      <c r="C559" s="3"/>
      <c r="D559" s="3"/>
      <c r="J559" s="2"/>
      <c r="M559" s="2"/>
      <c r="N559" s="4"/>
    </row>
    <row r="560" spans="3:14">
      <c r="C560" s="3"/>
      <c r="D560" s="3"/>
      <c r="J560" s="2"/>
      <c r="M560" s="2"/>
      <c r="N560" s="4"/>
    </row>
    <row r="561" spans="3:14">
      <c r="C561" s="3"/>
      <c r="D561" s="3"/>
      <c r="J561" s="2"/>
      <c r="M561" s="2"/>
      <c r="N561" s="4"/>
    </row>
    <row r="562" spans="3:14">
      <c r="C562" s="3"/>
      <c r="D562" s="3"/>
      <c r="J562" s="2"/>
      <c r="M562" s="2"/>
      <c r="N562" s="4"/>
    </row>
    <row r="563" spans="3:14">
      <c r="C563" s="3"/>
      <c r="D563" s="3"/>
      <c r="J563" s="2"/>
      <c r="M563" s="2"/>
      <c r="N563" s="4"/>
    </row>
    <row r="564" spans="3:14">
      <c r="C564" s="3"/>
      <c r="D564" s="3"/>
      <c r="J564" s="2"/>
      <c r="M564" s="2"/>
      <c r="N564" s="4"/>
    </row>
    <row r="565" spans="3:14">
      <c r="C565" s="3"/>
      <c r="D565" s="3"/>
      <c r="J565" s="2"/>
      <c r="M565" s="2"/>
      <c r="N565" s="4"/>
    </row>
    <row r="566" spans="3:14">
      <c r="C566" s="3"/>
      <c r="D566" s="3"/>
      <c r="J566" s="2"/>
      <c r="M566" s="2"/>
      <c r="N566" s="4"/>
    </row>
    <row r="567" spans="3:14">
      <c r="C567" s="3"/>
      <c r="D567" s="3"/>
      <c r="J567" s="2"/>
      <c r="M567" s="2"/>
      <c r="N567" s="4"/>
    </row>
    <row r="568" spans="3:14">
      <c r="C568" s="3"/>
      <c r="D568" s="3"/>
      <c r="J568" s="2"/>
      <c r="M568" s="2"/>
      <c r="N568" s="4"/>
    </row>
    <row r="569" spans="3:14">
      <c r="C569" s="3"/>
      <c r="D569" s="3"/>
      <c r="J569" s="2"/>
      <c r="M569" s="2"/>
      <c r="N569" s="4"/>
    </row>
    <row r="570" spans="3:14">
      <c r="C570" s="3"/>
      <c r="D570" s="3"/>
      <c r="J570" s="2"/>
      <c r="M570" s="2"/>
      <c r="N570" s="4"/>
    </row>
    <row r="571" spans="3:14">
      <c r="C571" s="3"/>
      <c r="D571" s="3"/>
      <c r="J571" s="2"/>
      <c r="M571" s="2"/>
      <c r="N571" s="4"/>
    </row>
    <row r="572" spans="3:14">
      <c r="C572" s="3"/>
      <c r="D572" s="3"/>
      <c r="J572" s="2"/>
      <c r="M572" s="2"/>
      <c r="N572" s="4"/>
    </row>
    <row r="573" spans="3:14">
      <c r="C573" s="3"/>
      <c r="D573" s="3"/>
      <c r="J573" s="2"/>
      <c r="M573" s="2"/>
      <c r="N573" s="4"/>
    </row>
    <row r="574" spans="3:14">
      <c r="C574" s="3"/>
      <c r="D574" s="3"/>
      <c r="J574" s="2"/>
      <c r="M574" s="2"/>
      <c r="N574" s="4"/>
    </row>
    <row r="575" spans="3:14">
      <c r="C575" s="3"/>
      <c r="D575" s="3"/>
      <c r="J575" s="2"/>
      <c r="M575" s="2"/>
      <c r="N575" s="4"/>
    </row>
    <row r="576" spans="3:14">
      <c r="C576" s="3"/>
      <c r="D576" s="3"/>
      <c r="J576" s="2"/>
      <c r="M576" s="2"/>
      <c r="N576" s="4"/>
    </row>
    <row r="577" spans="3:14">
      <c r="C577" s="3"/>
      <c r="D577" s="3"/>
      <c r="J577" s="2"/>
      <c r="M577" s="2"/>
      <c r="N577" s="4"/>
    </row>
    <row r="578" spans="3:14">
      <c r="C578" s="3"/>
      <c r="D578" s="3"/>
      <c r="J578" s="2"/>
      <c r="M578" s="2"/>
      <c r="N578" s="4"/>
    </row>
    <row r="579" spans="3:14">
      <c r="C579" s="3"/>
      <c r="D579" s="3"/>
      <c r="J579" s="2"/>
      <c r="M579" s="2"/>
      <c r="N579" s="4"/>
    </row>
    <row r="580" spans="3:14">
      <c r="C580" s="3"/>
      <c r="D580" s="3"/>
      <c r="J580" s="2"/>
      <c r="M580" s="2"/>
      <c r="N580" s="4"/>
    </row>
    <row r="581" spans="3:14">
      <c r="C581" s="3"/>
      <c r="D581" s="3"/>
      <c r="J581" s="2"/>
      <c r="M581" s="2"/>
      <c r="N581" s="4"/>
    </row>
    <row r="582" spans="3:14">
      <c r="C582" s="3"/>
      <c r="D582" s="3"/>
      <c r="J582" s="2"/>
      <c r="M582" s="2"/>
      <c r="N582" s="4"/>
    </row>
    <row r="583" spans="3:14">
      <c r="C583" s="3"/>
      <c r="D583" s="3"/>
      <c r="J583" s="2"/>
      <c r="M583" s="2"/>
      <c r="N583" s="4"/>
    </row>
    <row r="584" spans="3:14">
      <c r="C584" s="3"/>
      <c r="D584" s="3"/>
      <c r="J584" s="2"/>
      <c r="M584" s="2"/>
      <c r="N584" s="4"/>
    </row>
    <row r="585" spans="3:14">
      <c r="C585" s="3"/>
      <c r="D585" s="3"/>
      <c r="J585" s="2"/>
      <c r="M585" s="2"/>
      <c r="N585" s="4"/>
    </row>
    <row r="586" spans="3:14">
      <c r="C586" s="3"/>
      <c r="D586" s="3"/>
      <c r="J586" s="2"/>
      <c r="M586" s="2"/>
      <c r="N586" s="4"/>
    </row>
    <row r="587" spans="3:14">
      <c r="C587" s="3"/>
      <c r="D587" s="3"/>
      <c r="J587" s="2"/>
      <c r="M587" s="2"/>
      <c r="N587" s="4"/>
    </row>
    <row r="588" spans="3:14">
      <c r="C588" s="3"/>
      <c r="D588" s="3"/>
      <c r="J588" s="2"/>
      <c r="M588" s="2"/>
      <c r="N588" s="4"/>
    </row>
    <row r="589" spans="3:14">
      <c r="C589" s="3"/>
      <c r="D589" s="3"/>
      <c r="J589" s="2"/>
      <c r="M589" s="2"/>
      <c r="N589" s="4"/>
    </row>
    <row r="590" spans="3:14">
      <c r="C590" s="3"/>
      <c r="D590" s="3"/>
      <c r="J590" s="2"/>
      <c r="M590" s="2"/>
      <c r="N590" s="4"/>
    </row>
    <row r="591" spans="3:14">
      <c r="C591" s="3"/>
      <c r="D591" s="3"/>
      <c r="J591" s="2"/>
      <c r="M591" s="2"/>
      <c r="N591" s="4"/>
    </row>
    <row r="592" spans="3:14">
      <c r="C592" s="3"/>
      <c r="D592" s="3"/>
      <c r="J592" s="2"/>
      <c r="M592" s="2"/>
      <c r="N592" s="4"/>
    </row>
    <row r="593" spans="3:14">
      <c r="C593" s="3"/>
      <c r="D593" s="3"/>
      <c r="J593" s="2"/>
      <c r="M593" s="2"/>
      <c r="N593" s="4"/>
    </row>
    <row r="594" spans="3:14">
      <c r="C594" s="3"/>
      <c r="D594" s="3"/>
      <c r="J594" s="2"/>
      <c r="M594" s="2"/>
      <c r="N594" s="4"/>
    </row>
    <row r="595" spans="3:14">
      <c r="C595" s="3"/>
      <c r="D595" s="3"/>
      <c r="J595" s="2"/>
      <c r="M595" s="2"/>
      <c r="N595" s="4"/>
    </row>
    <row r="596" spans="3:14">
      <c r="C596" s="3"/>
      <c r="D596" s="3"/>
      <c r="J596" s="2"/>
      <c r="M596" s="2"/>
      <c r="N596" s="4"/>
    </row>
    <row r="597" spans="3:14">
      <c r="C597" s="3"/>
      <c r="D597" s="3"/>
      <c r="J597" s="2"/>
      <c r="M597" s="2"/>
      <c r="N597" s="4"/>
    </row>
    <row r="598" spans="3:14">
      <c r="C598" s="3"/>
      <c r="D598" s="3"/>
      <c r="J598" s="2"/>
      <c r="M598" s="2"/>
      <c r="N598" s="4"/>
    </row>
    <row r="599" spans="3:14">
      <c r="C599" s="3"/>
      <c r="D599" s="3"/>
      <c r="J599" s="2"/>
      <c r="M599" s="2"/>
      <c r="N599" s="4"/>
    </row>
    <row r="600" spans="3:14">
      <c r="C600" s="3"/>
      <c r="D600" s="3"/>
      <c r="J600" s="2"/>
      <c r="M600" s="2"/>
      <c r="N600" s="4"/>
    </row>
    <row r="601" spans="3:14">
      <c r="C601" s="3"/>
      <c r="D601" s="3"/>
      <c r="J601" s="2"/>
      <c r="M601" s="2"/>
      <c r="N601" s="4"/>
    </row>
    <row r="602" spans="3:14">
      <c r="C602" s="3"/>
      <c r="D602" s="3"/>
      <c r="J602" s="2"/>
      <c r="M602" s="2"/>
      <c r="N602" s="4"/>
    </row>
    <row r="603" spans="3:14">
      <c r="C603" s="3"/>
      <c r="D603" s="3"/>
      <c r="J603" s="2"/>
      <c r="M603" s="2"/>
      <c r="N603" s="4"/>
    </row>
    <row r="604" spans="3:14">
      <c r="C604" s="3"/>
      <c r="D604" s="3"/>
      <c r="J604" s="2"/>
      <c r="M604" s="2"/>
      <c r="N604" s="4"/>
    </row>
    <row r="605" spans="3:14">
      <c r="J605" s="2"/>
      <c r="M605" s="2"/>
      <c r="N605" s="4"/>
    </row>
    <row r="606" spans="3:14">
      <c r="J606" s="2"/>
      <c r="M606" s="2"/>
      <c r="N606" s="4"/>
    </row>
    <row r="607" spans="3:14">
      <c r="J607" s="2"/>
      <c r="M607" s="2"/>
      <c r="N607" s="4"/>
    </row>
    <row r="608" spans="3:14">
      <c r="J608" s="2"/>
      <c r="M608" s="2"/>
      <c r="N608" s="4"/>
    </row>
    <row r="609" spans="10:14">
      <c r="J609" s="2"/>
      <c r="M609" s="2"/>
      <c r="N609" s="4"/>
    </row>
    <row r="610" spans="10:14">
      <c r="J610" s="2"/>
      <c r="M610" s="2"/>
      <c r="N610" s="4"/>
    </row>
    <row r="611" spans="10:14">
      <c r="J611" s="2"/>
      <c r="M611" s="2"/>
      <c r="N611" s="4"/>
    </row>
    <row r="612" spans="10:14">
      <c r="J612" s="2"/>
      <c r="M612" s="2"/>
      <c r="N612" s="4"/>
    </row>
    <row r="613" spans="10:14">
      <c r="J613" s="2"/>
      <c r="M613" s="2"/>
      <c r="N613" s="4"/>
    </row>
    <row r="614" spans="10:14">
      <c r="J614" s="2"/>
      <c r="M614" s="2"/>
      <c r="N614" s="4"/>
    </row>
    <row r="615" spans="10:14">
      <c r="J615" s="2"/>
      <c r="M615" s="2"/>
      <c r="N615" s="4"/>
    </row>
    <row r="616" spans="10:14">
      <c r="J616" s="2"/>
      <c r="M616" s="2"/>
      <c r="N616" s="4"/>
    </row>
    <row r="617" spans="10:14">
      <c r="J617" s="2"/>
      <c r="M617" s="2"/>
      <c r="N617" s="4"/>
    </row>
    <row r="618" spans="10:14">
      <c r="J618" s="2"/>
      <c r="M618" s="2"/>
      <c r="N618" s="4"/>
    </row>
    <row r="619" spans="10:14">
      <c r="J619" s="2"/>
      <c r="M619" s="2"/>
      <c r="N619" s="4"/>
    </row>
    <row r="620" spans="10:14">
      <c r="J620" s="2"/>
      <c r="M620" s="2"/>
      <c r="N620" s="4"/>
    </row>
    <row r="621" spans="10:14">
      <c r="J621" s="2"/>
      <c r="M621" s="2"/>
      <c r="N621" s="4"/>
    </row>
    <row r="622" spans="10:14">
      <c r="J622" s="2"/>
      <c r="M622" s="2"/>
      <c r="N622" s="4"/>
    </row>
    <row r="623" spans="10:14">
      <c r="J623" s="2"/>
      <c r="M623" s="2"/>
      <c r="N623" s="4"/>
    </row>
    <row r="624" spans="10:14">
      <c r="J624" s="2"/>
      <c r="M624" s="2"/>
      <c r="N624" s="4"/>
    </row>
    <row r="625" spans="10:14">
      <c r="J625" s="2"/>
      <c r="M625" s="2"/>
      <c r="N625" s="4"/>
    </row>
    <row r="626" spans="10:14">
      <c r="J626" s="2"/>
      <c r="M626" s="2"/>
      <c r="N626" s="4"/>
    </row>
    <row r="627" spans="10:14">
      <c r="J627" s="2"/>
      <c r="M627" s="2"/>
      <c r="N627" s="4"/>
    </row>
    <row r="628" spans="10:14">
      <c r="J628" s="2"/>
      <c r="M628" s="2"/>
      <c r="N628" s="4"/>
    </row>
    <row r="629" spans="10:14">
      <c r="J629" s="2"/>
      <c r="M629" s="2"/>
      <c r="N629" s="4"/>
    </row>
    <row r="630" spans="10:14">
      <c r="J630" s="2"/>
      <c r="M630" s="2"/>
      <c r="N630" s="4"/>
    </row>
    <row r="631" spans="10:14">
      <c r="J631" s="2"/>
      <c r="M631" s="2"/>
      <c r="N631" s="4"/>
    </row>
    <row r="632" spans="10:14">
      <c r="J632" s="2"/>
      <c r="M632" s="2"/>
      <c r="N632" s="4"/>
    </row>
    <row r="633" spans="10:14">
      <c r="J633" s="2"/>
      <c r="M633" s="2"/>
      <c r="N633" s="2"/>
    </row>
    <row r="634" spans="10:14">
      <c r="J634" s="2"/>
      <c r="M634" s="2"/>
      <c r="N634" s="2"/>
    </row>
    <row r="635" spans="10:14">
      <c r="J635" s="2"/>
      <c r="M635" s="2"/>
      <c r="N635" s="2"/>
    </row>
    <row r="636" spans="10:14">
      <c r="J636" s="2"/>
      <c r="M636" s="2"/>
      <c r="N636" s="2"/>
    </row>
    <row r="637" spans="10:14">
      <c r="J637" s="2"/>
      <c r="M637" s="2"/>
      <c r="N637" s="2"/>
    </row>
    <row r="638" spans="10:14">
      <c r="J638" s="2"/>
      <c r="M638" s="2"/>
      <c r="N638" s="2"/>
    </row>
    <row r="639" spans="10:14">
      <c r="J639" s="2"/>
      <c r="M639" s="2"/>
      <c r="N639" s="2"/>
    </row>
    <row r="640" spans="10:14">
      <c r="J640" s="2"/>
      <c r="M640" s="2"/>
      <c r="N640" s="2"/>
    </row>
    <row r="641" spans="10:14">
      <c r="J641" s="2"/>
      <c r="M641" s="2"/>
      <c r="N641" s="2"/>
    </row>
    <row r="642" spans="10:14">
      <c r="J642" s="2"/>
      <c r="M642" s="2"/>
      <c r="N642" s="2"/>
    </row>
    <row r="643" spans="10:14">
      <c r="J643" s="2"/>
      <c r="M643" s="2"/>
      <c r="N643" s="2"/>
    </row>
    <row r="644" spans="10:14">
      <c r="J644" s="2"/>
      <c r="M644" s="2"/>
      <c r="N644" s="2"/>
    </row>
    <row r="645" spans="10:14">
      <c r="J645" s="2"/>
      <c r="M645" s="2"/>
      <c r="N645" s="2"/>
    </row>
    <row r="646" spans="10:14">
      <c r="J646" s="2"/>
      <c r="M646" s="2"/>
      <c r="N646" s="2"/>
    </row>
    <row r="647" spans="10:14">
      <c r="J647" s="2"/>
      <c r="M647" s="2"/>
      <c r="N647" s="2"/>
    </row>
    <row r="648" spans="10:14">
      <c r="J648" s="2"/>
      <c r="M648" s="2"/>
      <c r="N648" s="2"/>
    </row>
    <row r="649" spans="10:14">
      <c r="J649" s="2"/>
      <c r="M649" s="2"/>
      <c r="N649" s="2"/>
    </row>
    <row r="650" spans="10:14">
      <c r="J650" s="2"/>
      <c r="M650" s="2"/>
      <c r="N650" s="2"/>
    </row>
    <row r="651" spans="10:14">
      <c r="J651" s="2"/>
      <c r="M651" s="2"/>
      <c r="N651" s="2"/>
    </row>
    <row r="652" spans="10:14">
      <c r="J652" s="2"/>
      <c r="M652" s="2"/>
      <c r="N652" s="2"/>
    </row>
    <row r="653" spans="10:14">
      <c r="J653" s="2"/>
      <c r="M653" s="2"/>
      <c r="N653" s="2"/>
    </row>
    <row r="654" spans="10:14">
      <c r="J654" s="2"/>
      <c r="M654" s="2"/>
      <c r="N654" s="2"/>
    </row>
    <row r="655" spans="10:14">
      <c r="J655" s="2"/>
      <c r="M655" s="2"/>
      <c r="N655" s="2"/>
    </row>
    <row r="656" spans="10:14">
      <c r="J656" s="2"/>
      <c r="M656" s="2"/>
      <c r="N656" s="2"/>
    </row>
    <row r="657" spans="10:14">
      <c r="J657" s="2"/>
      <c r="M657" s="2"/>
      <c r="N657" s="2"/>
    </row>
    <row r="658" spans="10:14">
      <c r="J658" s="2"/>
      <c r="M658" s="2"/>
      <c r="N658" s="2"/>
    </row>
    <row r="659" spans="10:14">
      <c r="J659" s="2"/>
      <c r="M659" s="2"/>
      <c r="N659" s="2"/>
    </row>
    <row r="660" spans="10:14">
      <c r="J660" s="2"/>
      <c r="M660" s="2"/>
      <c r="N660" s="2"/>
    </row>
    <row r="661" spans="10:14">
      <c r="J661" s="2"/>
      <c r="M661" s="2"/>
      <c r="N661" s="2"/>
    </row>
    <row r="662" spans="10:14">
      <c r="J662" s="2"/>
      <c r="M662" s="2"/>
      <c r="N662" s="2"/>
    </row>
    <row r="663" spans="10:14">
      <c r="J663" s="2"/>
      <c r="M663" s="2"/>
      <c r="N663" s="2"/>
    </row>
    <row r="664" spans="10:14">
      <c r="J664" s="2"/>
      <c r="M664" s="2"/>
      <c r="N664" s="2"/>
    </row>
    <row r="665" spans="10:14">
      <c r="J665" s="2"/>
      <c r="M665" s="2"/>
      <c r="N665" s="2"/>
    </row>
    <row r="666" spans="10:14">
      <c r="J666" s="2"/>
      <c r="M666" s="2"/>
      <c r="N666" s="2"/>
    </row>
    <row r="667" spans="10:14">
      <c r="J667" s="2"/>
      <c r="M667" s="2"/>
      <c r="N667" s="2"/>
    </row>
    <row r="668" spans="10:14">
      <c r="J668" s="2"/>
      <c r="M668" s="2"/>
      <c r="N668" s="2"/>
    </row>
    <row r="669" spans="10:14">
      <c r="J669" s="2"/>
      <c r="M669" s="2"/>
      <c r="N669" s="2"/>
    </row>
    <row r="670" spans="10:14">
      <c r="J670" s="2"/>
      <c r="M670" s="2"/>
      <c r="N670" s="2"/>
    </row>
    <row r="671" spans="10:14">
      <c r="J671" s="2"/>
      <c r="M671" s="2"/>
      <c r="N671" s="2"/>
    </row>
    <row r="672" spans="10:14">
      <c r="J672" s="2"/>
      <c r="M672" s="2"/>
      <c r="N672" s="2"/>
    </row>
    <row r="673" spans="10:14">
      <c r="J673" s="2"/>
      <c r="M673" s="2"/>
      <c r="N673" s="2"/>
    </row>
    <row r="674" spans="10:14">
      <c r="J674" s="2"/>
      <c r="M674" s="2"/>
      <c r="N674" s="2"/>
    </row>
    <row r="675" spans="10:14">
      <c r="J675" s="2"/>
      <c r="M675" s="2"/>
      <c r="N675" s="2"/>
    </row>
    <row r="676" spans="10:14">
      <c r="J676" s="2"/>
      <c r="M676" s="2"/>
      <c r="N676" s="2"/>
    </row>
    <row r="677" spans="10:14">
      <c r="J677" s="2"/>
      <c r="M677" s="2"/>
      <c r="N677" s="2"/>
    </row>
    <row r="678" spans="10:14">
      <c r="J678" s="2"/>
      <c r="M678" s="2"/>
      <c r="N678" s="2"/>
    </row>
    <row r="679" spans="10:14">
      <c r="J679" s="2"/>
      <c r="M679" s="2"/>
      <c r="N679" s="2"/>
    </row>
    <row r="680" spans="10:14">
      <c r="J680" s="2"/>
      <c r="M680" s="2"/>
      <c r="N680" s="2"/>
    </row>
    <row r="681" spans="10:14">
      <c r="J681" s="2"/>
      <c r="M681" s="2"/>
      <c r="N681" s="2"/>
    </row>
    <row r="682" spans="10:14">
      <c r="J682" s="2"/>
      <c r="M682" s="2"/>
      <c r="N682" s="2"/>
    </row>
    <row r="683" spans="10:14">
      <c r="J683" s="2"/>
      <c r="M683" s="2"/>
      <c r="N683" s="2"/>
    </row>
    <row r="684" spans="10:14">
      <c r="J684" s="2"/>
      <c r="M684" s="2"/>
      <c r="N684" s="2"/>
    </row>
    <row r="685" spans="10:14">
      <c r="J685" s="2"/>
      <c r="M685" s="2"/>
      <c r="N685" s="2"/>
    </row>
    <row r="686" spans="10:14">
      <c r="J686" s="2"/>
      <c r="M686" s="2"/>
      <c r="N686" s="2"/>
    </row>
    <row r="687" spans="10:14">
      <c r="J687" s="2"/>
      <c r="M687" s="2"/>
      <c r="N687" s="2"/>
    </row>
    <row r="688" spans="10:14">
      <c r="J688" s="2"/>
      <c r="M688" s="2"/>
      <c r="N688" s="2"/>
    </row>
    <row r="689" spans="10:13">
      <c r="J689" s="2"/>
      <c r="M689" s="2"/>
    </row>
    <row r="690" spans="10:13">
      <c r="J690" s="2"/>
      <c r="M690" s="2"/>
    </row>
    <row r="691" spans="10:13">
      <c r="J691" s="2"/>
      <c r="M691" s="2"/>
    </row>
    <row r="692" spans="10:13">
      <c r="J692" s="2"/>
      <c r="M692" s="2"/>
    </row>
    <row r="693" spans="10:13">
      <c r="J693" s="2"/>
      <c r="M693" s="2"/>
    </row>
    <row r="694" spans="10:13">
      <c r="J694" s="2"/>
      <c r="M694" s="2"/>
    </row>
    <row r="695" spans="10:13">
      <c r="J695" s="2"/>
      <c r="M695" s="2"/>
    </row>
    <row r="696" spans="10:13">
      <c r="J696" s="2"/>
      <c r="M696" s="2"/>
    </row>
    <row r="697" spans="10:13">
      <c r="J697" s="2"/>
      <c r="M697" s="2"/>
    </row>
    <row r="698" spans="10:13">
      <c r="J698" s="2"/>
      <c r="M698" s="2"/>
    </row>
    <row r="699" spans="10:13">
      <c r="J699" s="2"/>
      <c r="M699" s="2"/>
    </row>
    <row r="700" spans="10:13">
      <c r="J700" s="2"/>
      <c r="M700" s="2"/>
    </row>
    <row r="701" spans="10:13">
      <c r="M701" s="2"/>
    </row>
    <row r="702" spans="10:13">
      <c r="M70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437"/>
  <sheetViews>
    <sheetView workbookViewId="0"/>
  </sheetViews>
  <sheetFormatPr defaultRowHeight="12"/>
  <cols>
    <col min="1" max="1" width="11" bestFit="1" customWidth="1"/>
    <col min="2" max="2" width="11" customWidth="1"/>
  </cols>
  <sheetData>
    <row r="1" spans="1:8">
      <c r="B1" t="s">
        <v>14</v>
      </c>
      <c r="D1" t="s">
        <v>21</v>
      </c>
    </row>
    <row r="2" spans="1:8">
      <c r="A2" s="3">
        <v>32171</v>
      </c>
      <c r="B2" s="30">
        <v>4.3749000000000002</v>
      </c>
      <c r="C2" s="29"/>
      <c r="H2" s="51"/>
    </row>
    <row r="3" spans="1:8">
      <c r="A3" s="3">
        <v>32202</v>
      </c>
      <c r="B3" s="30">
        <v>4.1997</v>
      </c>
      <c r="C3" s="29"/>
    </row>
    <row r="4" spans="1:8">
      <c r="A4" s="3">
        <v>32233</v>
      </c>
      <c r="B4" s="30">
        <v>4.1997</v>
      </c>
      <c r="C4" s="29"/>
      <c r="F4" s="10"/>
      <c r="G4" s="10"/>
    </row>
    <row r="5" spans="1:8">
      <c r="A5" s="3">
        <v>32262</v>
      </c>
      <c r="B5" s="30">
        <v>4.1997</v>
      </c>
      <c r="C5" s="29"/>
      <c r="F5" s="10"/>
      <c r="G5" s="10"/>
    </row>
    <row r="6" spans="1:8">
      <c r="A6" s="3">
        <v>32294</v>
      </c>
      <c r="B6" s="30">
        <v>4.5749000000000004</v>
      </c>
      <c r="C6" s="29"/>
      <c r="F6" s="10"/>
      <c r="G6" s="10"/>
    </row>
    <row r="7" spans="1:8">
      <c r="A7" s="3">
        <v>32324</v>
      </c>
      <c r="B7" s="30">
        <v>4.5749000000000004</v>
      </c>
      <c r="C7" s="29"/>
      <c r="F7" s="10"/>
      <c r="G7" s="10"/>
    </row>
    <row r="8" spans="1:8">
      <c r="A8" s="3">
        <v>32353</v>
      </c>
      <c r="B8" s="30">
        <v>4.5749000000000004</v>
      </c>
      <c r="C8" s="29"/>
      <c r="F8" s="10"/>
      <c r="G8" s="10"/>
    </row>
    <row r="9" spans="1:8">
      <c r="A9" s="3">
        <v>32386</v>
      </c>
      <c r="B9" s="30">
        <v>4.9749999999999996</v>
      </c>
      <c r="C9" s="29"/>
      <c r="F9" s="10"/>
      <c r="G9" s="10"/>
    </row>
    <row r="10" spans="1:8">
      <c r="A10" s="3">
        <v>32416</v>
      </c>
      <c r="B10" s="30">
        <v>4.9749999999999996</v>
      </c>
      <c r="C10" s="29"/>
      <c r="F10" s="10"/>
      <c r="G10" s="10"/>
    </row>
    <row r="11" spans="1:8">
      <c r="A11" s="3">
        <v>32447</v>
      </c>
      <c r="B11" s="30">
        <v>4.9749999999999996</v>
      </c>
      <c r="C11" s="29"/>
      <c r="F11" s="10"/>
      <c r="G11" s="10"/>
    </row>
    <row r="12" spans="1:8">
      <c r="A12" s="3">
        <v>32477</v>
      </c>
      <c r="B12" s="30">
        <v>4.9000000000000004</v>
      </c>
      <c r="C12" s="29"/>
      <c r="F12" s="10"/>
      <c r="G12" s="10"/>
    </row>
    <row r="13" spans="1:8">
      <c r="A13" s="3">
        <v>32507</v>
      </c>
      <c r="B13" s="30">
        <v>4.9000000000000004</v>
      </c>
      <c r="C13" s="29"/>
      <c r="F13" s="10"/>
      <c r="G13" s="10"/>
    </row>
    <row r="14" spans="1:8">
      <c r="A14" s="3">
        <v>32539</v>
      </c>
      <c r="B14" s="30">
        <v>4.9000000000000004</v>
      </c>
      <c r="C14" s="29"/>
      <c r="F14" s="10"/>
      <c r="G14" s="10"/>
    </row>
    <row r="15" spans="1:8">
      <c r="A15" s="3">
        <v>32567</v>
      </c>
      <c r="B15" s="30">
        <v>4.8498999999999999</v>
      </c>
      <c r="C15" s="29"/>
      <c r="F15" s="10"/>
      <c r="G15" s="10"/>
    </row>
    <row r="16" spans="1:8">
      <c r="A16" s="3">
        <v>32598</v>
      </c>
      <c r="B16" s="30">
        <v>4.8498999999999999</v>
      </c>
      <c r="C16" s="29"/>
      <c r="F16" s="10"/>
      <c r="G16" s="10"/>
    </row>
    <row r="17" spans="1:7">
      <c r="A17" s="3">
        <v>32626</v>
      </c>
      <c r="B17" s="30">
        <v>4.8498999999999999</v>
      </c>
      <c r="C17" s="29"/>
      <c r="F17" s="10"/>
      <c r="G17" s="10"/>
    </row>
    <row r="18" spans="1:7">
      <c r="A18" s="3">
        <v>32659</v>
      </c>
      <c r="B18" s="30">
        <v>4.9123000000000001</v>
      </c>
      <c r="C18" s="29"/>
      <c r="F18" s="10"/>
      <c r="G18" s="10"/>
    </row>
    <row r="19" spans="1:7">
      <c r="A19" s="3">
        <v>32689</v>
      </c>
      <c r="B19" s="30">
        <v>4.9123000000000001</v>
      </c>
      <c r="C19" s="29"/>
      <c r="F19" s="10"/>
      <c r="G19" s="10"/>
    </row>
    <row r="20" spans="1:7">
      <c r="A20" s="3">
        <v>32720</v>
      </c>
      <c r="B20" s="30">
        <v>4.9123000000000001</v>
      </c>
      <c r="C20" s="29"/>
      <c r="F20" s="10"/>
      <c r="G20" s="10"/>
    </row>
    <row r="21" spans="1:7">
      <c r="A21" s="3">
        <v>32751</v>
      </c>
      <c r="B21" s="30">
        <v>4.6500000000000004</v>
      </c>
      <c r="C21" s="29"/>
      <c r="F21" s="10"/>
      <c r="G21" s="10"/>
    </row>
    <row r="22" spans="1:7">
      <c r="A22" s="3">
        <v>32780</v>
      </c>
      <c r="B22" s="30">
        <v>4.6500000000000004</v>
      </c>
      <c r="C22" s="29"/>
      <c r="F22" s="10"/>
      <c r="G22" s="10"/>
    </row>
    <row r="23" spans="1:7">
      <c r="A23" s="3">
        <v>32812</v>
      </c>
      <c r="B23" s="30">
        <v>4.6500000000000004</v>
      </c>
      <c r="C23" s="29"/>
      <c r="F23" s="10"/>
      <c r="G23" s="10"/>
    </row>
    <row r="24" spans="1:7">
      <c r="A24" s="3">
        <v>32842</v>
      </c>
      <c r="B24" s="30">
        <v>4.2249999999999996</v>
      </c>
      <c r="C24" s="29"/>
      <c r="F24" s="10"/>
      <c r="G24" s="10"/>
    </row>
    <row r="25" spans="1:7">
      <c r="A25" s="3">
        <v>32871</v>
      </c>
      <c r="B25" s="30">
        <v>4.2249999999999996</v>
      </c>
      <c r="C25" s="29"/>
      <c r="F25" s="10"/>
      <c r="G25" s="10"/>
    </row>
    <row r="26" spans="1:7">
      <c r="A26" s="3">
        <v>32904</v>
      </c>
      <c r="B26" s="30">
        <v>4.2249999999999996</v>
      </c>
      <c r="C26" s="29"/>
      <c r="F26" s="10"/>
      <c r="G26" s="10"/>
    </row>
    <row r="27" spans="1:7">
      <c r="A27" s="3">
        <v>32932</v>
      </c>
      <c r="B27" s="30">
        <v>4.3498999999999999</v>
      </c>
      <c r="C27" s="29"/>
      <c r="F27" s="10"/>
      <c r="G27" s="10"/>
    </row>
    <row r="28" spans="1:7">
      <c r="A28" s="3">
        <v>32962</v>
      </c>
      <c r="B28" s="30">
        <v>4.3498999999999999</v>
      </c>
      <c r="C28" s="29"/>
      <c r="F28" s="10"/>
      <c r="G28" s="10"/>
    </row>
    <row r="29" spans="1:7">
      <c r="A29" s="3">
        <v>32993</v>
      </c>
      <c r="B29" s="30">
        <v>4.3498999999999999</v>
      </c>
      <c r="C29" s="29"/>
      <c r="F29" s="10"/>
      <c r="G29" s="10"/>
    </row>
    <row r="30" spans="1:7">
      <c r="A30" s="3">
        <v>33024</v>
      </c>
      <c r="B30" s="30">
        <v>4.1997999999999998</v>
      </c>
      <c r="C30" s="29"/>
      <c r="F30" s="10"/>
      <c r="G30" s="10"/>
    </row>
    <row r="31" spans="1:7">
      <c r="A31" s="3">
        <v>33053</v>
      </c>
      <c r="B31" s="30">
        <v>4.1997999999999998</v>
      </c>
      <c r="C31" s="29"/>
      <c r="F31" s="10"/>
      <c r="G31" s="10"/>
    </row>
    <row r="32" spans="1:7">
      <c r="A32" s="3">
        <v>33085</v>
      </c>
      <c r="B32" s="30">
        <v>4.1997999999999998</v>
      </c>
      <c r="C32" s="29"/>
      <c r="F32" s="10"/>
      <c r="G32" s="10"/>
    </row>
    <row r="33" spans="1:7">
      <c r="A33" s="3">
        <v>33116</v>
      </c>
      <c r="B33" s="30">
        <v>4.4493999999999998</v>
      </c>
      <c r="C33" s="29"/>
      <c r="F33" s="10"/>
      <c r="G33" s="10"/>
    </row>
    <row r="34" spans="1:7">
      <c r="A34" s="3">
        <v>33144</v>
      </c>
      <c r="B34" s="30">
        <v>4.4493999999999998</v>
      </c>
      <c r="C34" s="29"/>
      <c r="F34" s="10"/>
      <c r="G34" s="10"/>
    </row>
    <row r="35" spans="1:7">
      <c r="A35" s="3">
        <v>33177</v>
      </c>
      <c r="B35" s="30">
        <v>4.4493999999999998</v>
      </c>
      <c r="C35" s="29"/>
      <c r="F35" s="10"/>
      <c r="G35" s="10"/>
    </row>
    <row r="36" spans="1:7">
      <c r="A36" s="3">
        <v>33207</v>
      </c>
      <c r="B36" s="30">
        <v>4.5114000000000001</v>
      </c>
      <c r="C36" s="29"/>
      <c r="F36" s="10"/>
      <c r="G36" s="10"/>
    </row>
    <row r="37" spans="1:7">
      <c r="A37" s="3">
        <v>33238</v>
      </c>
      <c r="B37" s="30">
        <v>4.5114000000000001</v>
      </c>
      <c r="C37" s="29"/>
      <c r="F37" s="10"/>
      <c r="G37" s="10"/>
    </row>
    <row r="38" spans="1:7">
      <c r="A38" s="3">
        <v>33269</v>
      </c>
      <c r="B38" s="30">
        <v>4.5114000000000001</v>
      </c>
      <c r="C38" s="29"/>
      <c r="F38" s="10"/>
      <c r="G38" s="10"/>
    </row>
    <row r="39" spans="1:7">
      <c r="A39" s="3">
        <v>33297</v>
      </c>
      <c r="B39" s="30">
        <v>3.6623999999999999</v>
      </c>
      <c r="C39" s="29"/>
      <c r="F39" s="10"/>
      <c r="G39" s="10"/>
    </row>
    <row r="40" spans="1:7">
      <c r="A40" s="3">
        <v>33326</v>
      </c>
      <c r="B40" s="30">
        <v>3.6623999999999999</v>
      </c>
      <c r="C40" s="29"/>
      <c r="F40" s="10"/>
      <c r="G40" s="10"/>
    </row>
    <row r="41" spans="1:7">
      <c r="A41" s="3">
        <v>33358</v>
      </c>
      <c r="B41" s="30">
        <v>3.6623999999999999</v>
      </c>
      <c r="C41" s="29"/>
      <c r="F41" s="10"/>
      <c r="G41" s="10"/>
    </row>
    <row r="42" spans="1:7">
      <c r="A42" s="3">
        <v>33389</v>
      </c>
      <c r="B42" s="30">
        <v>3.8374999999999999</v>
      </c>
      <c r="C42" s="29"/>
      <c r="F42" s="10"/>
      <c r="G42" s="10"/>
    </row>
    <row r="43" spans="1:7">
      <c r="A43" s="3">
        <v>33417</v>
      </c>
      <c r="B43" s="30">
        <v>3.8374999999999999</v>
      </c>
      <c r="C43" s="29"/>
      <c r="F43" s="10"/>
      <c r="G43" s="10"/>
    </row>
    <row r="44" spans="1:7">
      <c r="A44" s="3">
        <v>33450</v>
      </c>
      <c r="B44" s="30">
        <v>3.8374999999999999</v>
      </c>
      <c r="C44" s="29"/>
      <c r="F44" s="10"/>
      <c r="G44" s="10"/>
    </row>
    <row r="45" spans="1:7">
      <c r="A45" s="3">
        <v>33480</v>
      </c>
      <c r="B45" s="30">
        <v>3.7724000000000002</v>
      </c>
      <c r="C45" s="29"/>
      <c r="F45" s="10"/>
      <c r="G45" s="10"/>
    </row>
    <row r="46" spans="1:7">
      <c r="A46" s="3">
        <v>33511</v>
      </c>
      <c r="B46" s="30">
        <v>3.7724000000000002</v>
      </c>
      <c r="C46" s="29"/>
      <c r="F46" s="10"/>
      <c r="G46" s="10"/>
    </row>
    <row r="47" spans="1:7">
      <c r="A47" s="3">
        <v>33542</v>
      </c>
      <c r="B47" s="30">
        <v>3.7724000000000002</v>
      </c>
      <c r="C47" s="29"/>
      <c r="F47" s="10"/>
      <c r="G47" s="10"/>
    </row>
    <row r="48" spans="1:7">
      <c r="A48" s="3">
        <v>33571</v>
      </c>
      <c r="B48" s="30">
        <v>3.5499000000000001</v>
      </c>
      <c r="C48" s="29"/>
      <c r="F48" s="10"/>
      <c r="G48" s="10"/>
    </row>
    <row r="49" spans="1:7">
      <c r="A49" s="3">
        <v>33603</v>
      </c>
      <c r="B49" s="30">
        <v>3.5499000000000001</v>
      </c>
      <c r="C49" s="29"/>
      <c r="F49" s="10"/>
      <c r="G49" s="10"/>
    </row>
    <row r="50" spans="1:7">
      <c r="A50" s="3">
        <v>33634</v>
      </c>
      <c r="B50" s="30">
        <v>3.5499000000000001</v>
      </c>
      <c r="C50" s="29"/>
      <c r="F50" s="10"/>
      <c r="G50" s="10"/>
    </row>
    <row r="51" spans="1:7">
      <c r="A51" s="3">
        <v>33662</v>
      </c>
      <c r="B51" s="30">
        <v>3.3999000000000001</v>
      </c>
      <c r="C51" s="29"/>
      <c r="F51" s="10"/>
      <c r="G51" s="10"/>
    </row>
    <row r="52" spans="1:7">
      <c r="A52" s="3">
        <v>33694</v>
      </c>
      <c r="B52" s="30">
        <v>3.3999000000000001</v>
      </c>
      <c r="C52" s="29"/>
      <c r="F52" s="10"/>
      <c r="G52" s="10"/>
    </row>
    <row r="53" spans="1:7">
      <c r="A53" s="3">
        <v>33724</v>
      </c>
      <c r="B53" s="30">
        <v>3.3999000000000001</v>
      </c>
      <c r="C53" s="29"/>
      <c r="F53" s="10"/>
      <c r="G53" s="10"/>
    </row>
    <row r="54" spans="1:7">
      <c r="A54" s="3">
        <v>33753</v>
      </c>
      <c r="B54" s="30">
        <v>3.5249000000000001</v>
      </c>
      <c r="C54" s="29"/>
      <c r="F54" s="10"/>
      <c r="G54" s="10"/>
    </row>
    <row r="55" spans="1:7">
      <c r="A55" s="3">
        <v>33785</v>
      </c>
      <c r="B55" s="30">
        <v>3.5249000000000001</v>
      </c>
      <c r="C55" s="29"/>
      <c r="F55" s="10"/>
      <c r="G55" s="10"/>
    </row>
    <row r="56" spans="1:7">
      <c r="A56" s="3">
        <v>33816</v>
      </c>
      <c r="B56" s="30">
        <v>3.5249000000000001</v>
      </c>
      <c r="C56" s="29"/>
      <c r="F56" s="10"/>
      <c r="G56" s="10"/>
    </row>
    <row r="57" spans="1:7">
      <c r="A57" s="3">
        <v>33847</v>
      </c>
      <c r="B57" s="30">
        <v>3.3250000000000002</v>
      </c>
      <c r="C57" s="29"/>
      <c r="F57" s="10"/>
      <c r="G57" s="10"/>
    </row>
    <row r="58" spans="1:7">
      <c r="A58" s="3">
        <v>33877</v>
      </c>
      <c r="B58" s="30">
        <v>3.3250000000000002</v>
      </c>
      <c r="C58" s="29"/>
      <c r="F58" s="10"/>
      <c r="G58" s="10"/>
    </row>
    <row r="59" spans="1:7">
      <c r="A59" s="3">
        <v>33907</v>
      </c>
      <c r="B59" s="30">
        <v>3.3250000000000002</v>
      </c>
      <c r="C59" s="29"/>
      <c r="F59" s="10"/>
      <c r="G59" s="10"/>
    </row>
    <row r="60" spans="1:7">
      <c r="A60" s="3">
        <v>33938</v>
      </c>
      <c r="B60" s="30">
        <v>3.2498999999999998</v>
      </c>
      <c r="C60" s="29"/>
      <c r="F60" s="10"/>
      <c r="G60" s="10"/>
    </row>
    <row r="61" spans="1:7">
      <c r="A61" s="3">
        <v>33969</v>
      </c>
      <c r="B61" s="30">
        <v>3.2498999999999998</v>
      </c>
      <c r="C61" s="29"/>
      <c r="F61" s="10"/>
      <c r="G61" s="10"/>
    </row>
    <row r="62" spans="1:7">
      <c r="A62" s="3">
        <v>33998</v>
      </c>
      <c r="B62" s="30">
        <v>3.2498999999999998</v>
      </c>
      <c r="C62" s="29"/>
      <c r="F62" s="10"/>
      <c r="G62" s="10"/>
    </row>
    <row r="63" spans="1:7">
      <c r="A63" s="3">
        <v>34026</v>
      </c>
      <c r="B63" s="30">
        <v>3.2124999999999999</v>
      </c>
      <c r="C63" s="29"/>
      <c r="F63" s="10"/>
      <c r="G63" s="10"/>
    </row>
    <row r="64" spans="1:7">
      <c r="A64" s="3">
        <v>34059</v>
      </c>
      <c r="B64" s="30">
        <v>3.2124999999999999</v>
      </c>
      <c r="C64" s="29"/>
      <c r="F64" s="10"/>
      <c r="G64" s="10"/>
    </row>
    <row r="65" spans="1:7">
      <c r="A65" s="3">
        <v>34089</v>
      </c>
      <c r="B65" s="30">
        <v>3.2124999999999999</v>
      </c>
      <c r="C65" s="29"/>
      <c r="F65" s="10"/>
      <c r="G65" s="10"/>
    </row>
    <row r="66" spans="1:7">
      <c r="A66" s="3">
        <v>34120</v>
      </c>
      <c r="B66" s="30">
        <v>3.3748999999999998</v>
      </c>
      <c r="C66" s="29"/>
    </row>
    <row r="67" spans="1:7">
      <c r="A67" s="3">
        <v>34150</v>
      </c>
      <c r="B67" s="30">
        <v>3.3748999999999998</v>
      </c>
      <c r="C67" s="29"/>
    </row>
    <row r="68" spans="1:7">
      <c r="A68" s="3">
        <v>34180</v>
      </c>
      <c r="B68" s="30">
        <v>3.3748999999999998</v>
      </c>
      <c r="C68" s="29"/>
    </row>
    <row r="69" spans="1:7">
      <c r="A69" s="3">
        <v>34212</v>
      </c>
      <c r="B69" s="30">
        <v>3.3</v>
      </c>
      <c r="C69" s="29"/>
    </row>
    <row r="70" spans="1:7">
      <c r="A70" s="3">
        <v>34242</v>
      </c>
      <c r="B70" s="30">
        <v>3.3</v>
      </c>
      <c r="C70" s="29"/>
    </row>
    <row r="71" spans="1:7">
      <c r="A71" s="3">
        <v>34271</v>
      </c>
      <c r="B71" s="30">
        <v>3.3</v>
      </c>
      <c r="C71" s="29"/>
    </row>
    <row r="72" spans="1:7">
      <c r="A72" s="3">
        <v>34303</v>
      </c>
      <c r="B72" s="30">
        <v>3.03</v>
      </c>
      <c r="C72" s="29"/>
    </row>
    <row r="73" spans="1:7">
      <c r="A73" s="3">
        <v>34334</v>
      </c>
      <c r="B73" s="30">
        <v>3.03</v>
      </c>
      <c r="C73" s="29"/>
    </row>
    <row r="74" spans="1:7">
      <c r="A74" s="3">
        <v>34365</v>
      </c>
      <c r="B74" s="30">
        <v>3.03</v>
      </c>
      <c r="C74" s="29"/>
    </row>
    <row r="75" spans="1:7">
      <c r="A75" s="3">
        <v>34393</v>
      </c>
      <c r="B75" s="30">
        <v>3.2</v>
      </c>
      <c r="C75" s="29"/>
    </row>
    <row r="76" spans="1:7">
      <c r="A76" s="3">
        <v>34424</v>
      </c>
      <c r="B76" s="30">
        <v>3.2</v>
      </c>
      <c r="C76" s="29"/>
    </row>
    <row r="77" spans="1:7">
      <c r="A77" s="3">
        <v>34453</v>
      </c>
      <c r="B77" s="30">
        <v>3.2</v>
      </c>
      <c r="C77" s="29"/>
    </row>
    <row r="78" spans="1:7">
      <c r="A78" s="3">
        <v>34485</v>
      </c>
      <c r="B78" s="30">
        <v>3.2749999999999999</v>
      </c>
      <c r="C78" s="29"/>
    </row>
    <row r="79" spans="1:7">
      <c r="A79" s="3">
        <v>34515</v>
      </c>
      <c r="B79" s="30">
        <v>3.2749999999999999</v>
      </c>
      <c r="C79" s="29"/>
    </row>
    <row r="80" spans="1:7">
      <c r="A80" s="3">
        <v>34544</v>
      </c>
      <c r="B80" s="30">
        <v>3.2749999999999999</v>
      </c>
      <c r="C80" s="29"/>
    </row>
    <row r="81" spans="1:3">
      <c r="A81" s="3">
        <v>34577</v>
      </c>
      <c r="B81" s="30">
        <v>3.3250000000000002</v>
      </c>
      <c r="C81" s="29"/>
    </row>
    <row r="82" spans="1:3">
      <c r="A82" s="3">
        <v>34607</v>
      </c>
      <c r="B82" s="30">
        <v>3.3250000000000002</v>
      </c>
      <c r="C82" s="29"/>
    </row>
    <row r="83" spans="1:3">
      <c r="A83" s="3">
        <v>34638</v>
      </c>
      <c r="B83" s="30">
        <v>3.3250000000000002</v>
      </c>
      <c r="C83" s="29"/>
    </row>
    <row r="84" spans="1:3">
      <c r="A84" s="3">
        <v>34668</v>
      </c>
      <c r="B84" s="30">
        <v>3.4249999999999998</v>
      </c>
      <c r="C84" s="29"/>
    </row>
    <row r="85" spans="1:3">
      <c r="A85" s="3">
        <v>34698</v>
      </c>
      <c r="B85" s="30">
        <v>3.4249999999999998</v>
      </c>
      <c r="C85" s="29"/>
    </row>
    <row r="86" spans="1:3">
      <c r="A86" s="3">
        <v>34730</v>
      </c>
      <c r="B86" s="30">
        <v>3.4249999999999998</v>
      </c>
      <c r="C86" s="29"/>
    </row>
    <row r="87" spans="1:3">
      <c r="A87" s="3">
        <v>34758</v>
      </c>
      <c r="B87" s="30">
        <v>3.4125000000000001</v>
      </c>
      <c r="C87" s="29"/>
    </row>
    <row r="88" spans="1:3">
      <c r="A88" s="3">
        <v>34789</v>
      </c>
      <c r="B88" s="30">
        <v>3.4125000000000001</v>
      </c>
      <c r="C88" s="29"/>
    </row>
    <row r="89" spans="1:3">
      <c r="A89" s="3">
        <v>34817</v>
      </c>
      <c r="B89" s="30">
        <v>3.4125000000000001</v>
      </c>
      <c r="C89" s="29"/>
    </row>
    <row r="90" spans="1:3">
      <c r="A90" s="3">
        <v>34850</v>
      </c>
      <c r="B90" s="30">
        <v>3.5249999999999999</v>
      </c>
      <c r="C90" s="29"/>
    </row>
    <row r="91" spans="1:3">
      <c r="A91" s="3">
        <v>34880</v>
      </c>
      <c r="B91" s="30">
        <v>3.5249999999999999</v>
      </c>
      <c r="C91" s="29"/>
    </row>
    <row r="92" spans="1:3">
      <c r="A92" s="3">
        <v>34911</v>
      </c>
      <c r="B92" s="30">
        <v>3.5249999999999999</v>
      </c>
      <c r="C92" s="29"/>
    </row>
    <row r="93" spans="1:3">
      <c r="A93" s="3">
        <v>34942</v>
      </c>
      <c r="B93" s="30">
        <v>3.2749999999999999</v>
      </c>
      <c r="C93" s="29"/>
    </row>
    <row r="94" spans="1:3">
      <c r="A94" s="3">
        <v>34971</v>
      </c>
      <c r="B94" s="30">
        <v>3.2749999999999999</v>
      </c>
      <c r="C94" s="29"/>
    </row>
    <row r="95" spans="1:3">
      <c r="A95" s="3">
        <v>35003</v>
      </c>
      <c r="B95" s="30">
        <v>3.2749999999999999</v>
      </c>
      <c r="C95" s="29"/>
    </row>
    <row r="96" spans="1:3">
      <c r="A96" s="3">
        <v>35033</v>
      </c>
      <c r="B96" s="30">
        <v>2.95</v>
      </c>
      <c r="C96" s="29"/>
    </row>
    <row r="97" spans="1:3">
      <c r="A97" s="3">
        <v>35062</v>
      </c>
      <c r="B97" s="30">
        <v>2.95</v>
      </c>
      <c r="C97" s="29"/>
    </row>
    <row r="98" spans="1:3">
      <c r="A98" s="3">
        <v>35095</v>
      </c>
      <c r="B98" s="30">
        <v>2.95</v>
      </c>
      <c r="C98" s="29"/>
    </row>
    <row r="99" spans="1:3">
      <c r="A99" s="3">
        <v>35124</v>
      </c>
      <c r="B99" s="30">
        <v>2.7749999999999999</v>
      </c>
      <c r="C99" s="29"/>
    </row>
    <row r="100" spans="1:3">
      <c r="A100" s="3">
        <v>35153</v>
      </c>
      <c r="B100" s="30">
        <v>2.7749999999999999</v>
      </c>
      <c r="C100" s="29"/>
    </row>
    <row r="101" spans="1:3">
      <c r="A101" s="3">
        <v>35185</v>
      </c>
      <c r="B101" s="30">
        <v>2.7749999999999999</v>
      </c>
      <c r="C101" s="29"/>
    </row>
    <row r="102" spans="1:3">
      <c r="A102" s="3">
        <v>35216</v>
      </c>
      <c r="B102" s="30">
        <v>2.8748999999999998</v>
      </c>
      <c r="C102" s="29"/>
    </row>
    <row r="103" spans="1:3">
      <c r="A103" s="3">
        <v>35244</v>
      </c>
      <c r="B103" s="30">
        <v>2.8748999999999998</v>
      </c>
      <c r="C103" s="29"/>
    </row>
    <row r="104" spans="1:3">
      <c r="A104" s="3">
        <v>35277</v>
      </c>
      <c r="B104" s="30">
        <v>2.8748999999999998</v>
      </c>
      <c r="C104" s="29"/>
    </row>
    <row r="105" spans="1:3">
      <c r="A105" s="3">
        <v>35307</v>
      </c>
      <c r="B105" s="30">
        <v>3.0024999999999999</v>
      </c>
      <c r="C105" s="29"/>
    </row>
    <row r="106" spans="1:3">
      <c r="A106" s="3">
        <v>35338</v>
      </c>
      <c r="B106" s="30">
        <v>3.0024999999999999</v>
      </c>
      <c r="C106" s="29"/>
    </row>
    <row r="107" spans="1:3">
      <c r="A107" s="3">
        <v>35369</v>
      </c>
      <c r="B107" s="30">
        <v>3.0024999999999999</v>
      </c>
      <c r="C107" s="29"/>
    </row>
    <row r="108" spans="1:3">
      <c r="A108" s="3">
        <v>35398</v>
      </c>
      <c r="B108" s="30">
        <v>3.0249999999999999</v>
      </c>
      <c r="C108" s="29"/>
    </row>
    <row r="109" spans="1:3">
      <c r="A109" s="3">
        <v>35430</v>
      </c>
      <c r="B109" s="30">
        <v>3.0249999999999999</v>
      </c>
      <c r="C109" s="29"/>
    </row>
    <row r="110" spans="1:3">
      <c r="A110" s="3">
        <v>35461</v>
      </c>
      <c r="B110" s="30">
        <v>3.0249999999999999</v>
      </c>
      <c r="C110" s="29"/>
    </row>
    <row r="111" spans="1:3">
      <c r="A111" s="3">
        <v>35489</v>
      </c>
      <c r="B111" s="30">
        <v>3.0625</v>
      </c>
      <c r="C111" s="29"/>
    </row>
    <row r="112" spans="1:3">
      <c r="A112" s="3">
        <v>35520</v>
      </c>
      <c r="B112" s="30">
        <v>3.0625</v>
      </c>
      <c r="C112" s="29"/>
    </row>
    <row r="113" spans="1:3">
      <c r="A113" s="3">
        <v>35550</v>
      </c>
      <c r="B113" s="30">
        <v>3.0625</v>
      </c>
      <c r="C113" s="29"/>
    </row>
    <row r="114" spans="1:3">
      <c r="A114" s="3">
        <v>35580</v>
      </c>
      <c r="B114" s="30">
        <v>2.9998999999999998</v>
      </c>
      <c r="C114" s="29"/>
    </row>
    <row r="115" spans="1:3">
      <c r="A115" s="3">
        <v>35611</v>
      </c>
      <c r="B115" s="30">
        <v>2.9998999999999998</v>
      </c>
      <c r="C115" s="29"/>
    </row>
    <row r="116" spans="1:3">
      <c r="A116" s="3">
        <v>35642</v>
      </c>
      <c r="B116" s="30">
        <v>2.9998999999999998</v>
      </c>
      <c r="C116" s="29"/>
    </row>
    <row r="117" spans="1:3">
      <c r="A117" s="3">
        <v>35671</v>
      </c>
      <c r="B117" s="30">
        <v>2.8498999999999999</v>
      </c>
      <c r="C117" s="29"/>
    </row>
    <row r="118" spans="1:3">
      <c r="A118" s="3">
        <v>35703</v>
      </c>
      <c r="B118" s="30">
        <v>2.8498999999999999</v>
      </c>
      <c r="C118" s="29"/>
    </row>
    <row r="119" spans="1:3">
      <c r="A119" s="3">
        <v>35734</v>
      </c>
      <c r="B119" s="30">
        <v>2.8498999999999999</v>
      </c>
      <c r="C119" s="29"/>
    </row>
    <row r="120" spans="1:3">
      <c r="A120" s="3">
        <v>35762</v>
      </c>
      <c r="B120" s="30">
        <v>2.6</v>
      </c>
      <c r="C120" s="29"/>
    </row>
    <row r="121" spans="1:3">
      <c r="A121" s="3">
        <v>35795</v>
      </c>
      <c r="B121" s="30">
        <v>2.6</v>
      </c>
      <c r="C121" s="29"/>
    </row>
    <row r="122" spans="1:3">
      <c r="A122" s="3">
        <v>35825</v>
      </c>
      <c r="B122" s="30">
        <v>2.6</v>
      </c>
      <c r="C122" s="29"/>
    </row>
    <row r="123" spans="1:3">
      <c r="A123" s="3">
        <v>35853</v>
      </c>
      <c r="B123" s="30">
        <v>2.2624</v>
      </c>
      <c r="C123" s="29"/>
    </row>
    <row r="124" spans="1:3">
      <c r="A124" s="3">
        <v>35885</v>
      </c>
      <c r="B124" s="30">
        <v>2.2624</v>
      </c>
      <c r="C124" s="29"/>
    </row>
    <row r="125" spans="1:3">
      <c r="A125" s="3">
        <v>35915</v>
      </c>
      <c r="B125" s="30">
        <v>2.2624</v>
      </c>
      <c r="C125" s="29"/>
    </row>
    <row r="126" spans="1:3">
      <c r="A126" s="3">
        <v>35944</v>
      </c>
      <c r="B126" s="30">
        <v>2.4499</v>
      </c>
      <c r="C126" s="29"/>
    </row>
    <row r="127" spans="1:3">
      <c r="A127" s="3">
        <v>35976</v>
      </c>
      <c r="B127" s="30">
        <v>2.4499</v>
      </c>
      <c r="C127" s="29"/>
    </row>
    <row r="128" spans="1:3">
      <c r="A128" s="3">
        <v>36007</v>
      </c>
      <c r="B128" s="30">
        <v>2.4499</v>
      </c>
      <c r="C128" s="29"/>
    </row>
    <row r="129" spans="1:3">
      <c r="A129" s="3">
        <v>36038</v>
      </c>
      <c r="B129" s="30">
        <v>2.4750000000000001</v>
      </c>
      <c r="C129" s="29"/>
    </row>
    <row r="130" spans="1:3">
      <c r="A130" s="3">
        <v>36068</v>
      </c>
      <c r="B130" s="30">
        <v>2.4750000000000001</v>
      </c>
      <c r="C130" s="29"/>
    </row>
    <row r="131" spans="1:3">
      <c r="A131" s="3">
        <v>36098</v>
      </c>
      <c r="B131" s="30">
        <v>2.4750000000000001</v>
      </c>
      <c r="C131" s="29"/>
    </row>
    <row r="132" spans="1:3">
      <c r="A132" s="3">
        <v>36129</v>
      </c>
      <c r="B132" s="30">
        <v>2.3123999999999998</v>
      </c>
      <c r="C132" s="29"/>
    </row>
    <row r="133" spans="1:3">
      <c r="A133" s="3">
        <v>36160</v>
      </c>
      <c r="B133" s="30">
        <v>2.3123999999999998</v>
      </c>
      <c r="C133" s="29"/>
    </row>
    <row r="134" spans="1:3">
      <c r="A134" s="3">
        <v>36189</v>
      </c>
      <c r="B134" s="30">
        <v>2.3123999999999998</v>
      </c>
      <c r="C134" s="29"/>
    </row>
    <row r="135" spans="1:3">
      <c r="A135" s="3">
        <v>36217</v>
      </c>
      <c r="B135" s="30">
        <v>2.1749000000000001</v>
      </c>
      <c r="C135" s="29"/>
    </row>
    <row r="136" spans="1:3">
      <c r="A136" s="3">
        <v>36250</v>
      </c>
      <c r="B136" s="30">
        <v>2.1749000000000001</v>
      </c>
      <c r="C136" s="29"/>
    </row>
    <row r="137" spans="1:3">
      <c r="A137" s="3">
        <v>36280</v>
      </c>
      <c r="B137" s="30">
        <v>2.1749000000000001</v>
      </c>
      <c r="C137" s="29"/>
    </row>
    <row r="138" spans="1:3">
      <c r="A138" s="3">
        <v>36311</v>
      </c>
      <c r="B138" s="30">
        <v>2.2000000000000002</v>
      </c>
      <c r="C138" s="29"/>
    </row>
    <row r="139" spans="1:3">
      <c r="A139" s="3">
        <v>36341</v>
      </c>
      <c r="B139" s="30">
        <v>2.2000000000000002</v>
      </c>
      <c r="C139" s="29"/>
    </row>
    <row r="140" spans="1:3">
      <c r="A140" s="3">
        <v>36371</v>
      </c>
      <c r="B140" s="30">
        <v>2.2000000000000002</v>
      </c>
      <c r="C140" s="29"/>
    </row>
    <row r="141" spans="1:3">
      <c r="A141" s="3">
        <v>36403</v>
      </c>
      <c r="B141" s="30">
        <v>2.3786999999999998</v>
      </c>
      <c r="C141" s="29"/>
    </row>
    <row r="142" spans="1:3">
      <c r="A142" s="3">
        <v>36433</v>
      </c>
      <c r="B142" s="30">
        <v>2.3786999999999998</v>
      </c>
      <c r="C142" s="29"/>
    </row>
    <row r="143" spans="1:3">
      <c r="A143" s="3">
        <v>36462</v>
      </c>
      <c r="B143" s="30">
        <v>2.3786999999999998</v>
      </c>
      <c r="C143" s="29"/>
    </row>
    <row r="144" spans="1:3">
      <c r="A144" s="3">
        <v>36494</v>
      </c>
      <c r="B144" s="30">
        <v>2.5249999999999999</v>
      </c>
      <c r="C144" s="29"/>
    </row>
    <row r="145" spans="1:3">
      <c r="A145" s="3">
        <v>36525</v>
      </c>
      <c r="B145" s="30">
        <v>2.5249999999999999</v>
      </c>
      <c r="C145" s="29"/>
    </row>
    <row r="146" spans="1:3">
      <c r="A146" s="3">
        <v>36556</v>
      </c>
      <c r="B146" s="30">
        <v>2.5249999999999999</v>
      </c>
      <c r="C146" s="29"/>
    </row>
    <row r="147" spans="1:3">
      <c r="A147" s="3">
        <v>36585</v>
      </c>
      <c r="B147" s="30">
        <v>2.4624999999999999</v>
      </c>
      <c r="C147" s="29"/>
    </row>
    <row r="148" spans="1:3">
      <c r="A148" s="3">
        <v>36616</v>
      </c>
      <c r="B148" s="30">
        <v>2.4624999999999999</v>
      </c>
      <c r="C148" s="29"/>
    </row>
    <row r="149" spans="1:3">
      <c r="A149" s="3">
        <v>36644</v>
      </c>
      <c r="B149" s="30">
        <v>2.4624999999999999</v>
      </c>
      <c r="C149" s="29"/>
    </row>
    <row r="150" spans="1:3">
      <c r="A150" s="3">
        <v>36677</v>
      </c>
      <c r="B150" s="30">
        <v>2.6061999999999999</v>
      </c>
      <c r="C150" s="29"/>
    </row>
    <row r="151" spans="1:3">
      <c r="A151" s="3">
        <v>36707</v>
      </c>
      <c r="B151" s="30">
        <v>2.6061999999999999</v>
      </c>
      <c r="C151" s="29"/>
    </row>
    <row r="152" spans="1:3">
      <c r="A152" s="3">
        <v>36738</v>
      </c>
      <c r="B152" s="30">
        <v>2.6061999999999999</v>
      </c>
      <c r="C152" s="29"/>
    </row>
    <row r="153" spans="1:3">
      <c r="A153" s="3">
        <v>36769</v>
      </c>
      <c r="B153" s="30">
        <v>2.7124999999999999</v>
      </c>
      <c r="C153" s="29"/>
    </row>
    <row r="154" spans="1:3">
      <c r="A154" s="3">
        <v>36798</v>
      </c>
      <c r="B154" s="30">
        <v>2.7124999999999999</v>
      </c>
      <c r="C154" s="29"/>
    </row>
    <row r="155" spans="1:3">
      <c r="A155" s="3">
        <v>36830</v>
      </c>
      <c r="B155" s="30">
        <v>2.7124999999999999</v>
      </c>
      <c r="C155" s="29"/>
    </row>
    <row r="156" spans="1:3">
      <c r="A156" s="3">
        <v>36860</v>
      </c>
      <c r="B156" s="30">
        <v>2.6749999999999998</v>
      </c>
      <c r="C156" s="29"/>
    </row>
    <row r="157" spans="1:3">
      <c r="A157" s="3">
        <v>36889</v>
      </c>
      <c r="B157" s="30">
        <v>2.6749999999999998</v>
      </c>
      <c r="C157" s="29"/>
    </row>
    <row r="158" spans="1:3">
      <c r="A158" s="3">
        <v>36922</v>
      </c>
      <c r="B158" s="30">
        <v>2.6749999999999998</v>
      </c>
      <c r="C158" s="29"/>
    </row>
    <row r="159" spans="1:3">
      <c r="A159" s="3">
        <v>36950</v>
      </c>
      <c r="B159" s="30">
        <v>2.4874999999999998</v>
      </c>
      <c r="C159" s="29"/>
    </row>
    <row r="160" spans="1:3">
      <c r="A160" s="3">
        <v>36980</v>
      </c>
      <c r="B160" s="30">
        <v>2.4874999999999998</v>
      </c>
      <c r="C160" s="29"/>
    </row>
    <row r="161" spans="1:3">
      <c r="A161" s="3">
        <v>37011</v>
      </c>
      <c r="B161" s="30">
        <v>2.4874999999999998</v>
      </c>
      <c r="C161" s="29"/>
    </row>
    <row r="162" spans="1:3">
      <c r="A162" s="3">
        <v>37042</v>
      </c>
      <c r="B162" s="30">
        <v>2.5125000000000002</v>
      </c>
      <c r="C162" s="29"/>
    </row>
    <row r="163" spans="1:3">
      <c r="A163" s="3">
        <v>37071</v>
      </c>
      <c r="B163" s="30">
        <v>2.5125000000000002</v>
      </c>
      <c r="C163" s="29"/>
    </row>
    <row r="164" spans="1:3">
      <c r="A164" s="3">
        <v>37103</v>
      </c>
      <c r="B164" s="30">
        <v>2.5125000000000002</v>
      </c>
      <c r="C164" s="29"/>
    </row>
    <row r="165" spans="1:3">
      <c r="A165" s="3">
        <v>37134</v>
      </c>
      <c r="B165" s="30">
        <v>2.6</v>
      </c>
      <c r="C165" s="29"/>
    </row>
    <row r="166" spans="1:3">
      <c r="A166" s="3">
        <v>37162</v>
      </c>
      <c r="B166" s="30">
        <v>2.6</v>
      </c>
      <c r="C166" s="29"/>
    </row>
    <row r="167" spans="1:3">
      <c r="A167" s="3">
        <v>37195</v>
      </c>
      <c r="B167" s="30">
        <v>2.6</v>
      </c>
      <c r="C167" s="29"/>
    </row>
    <row r="168" spans="1:3">
      <c r="A168" s="3">
        <v>37225</v>
      </c>
      <c r="B168" s="30">
        <v>2.1497999999999999</v>
      </c>
    </row>
    <row r="169" spans="1:3">
      <c r="A169" s="3">
        <v>37256</v>
      </c>
      <c r="B169" s="30">
        <v>2.1497999999999999</v>
      </c>
    </row>
    <row r="170" spans="1:3">
      <c r="A170" s="3">
        <v>37287</v>
      </c>
      <c r="B170" s="30">
        <v>2.1497999999999999</v>
      </c>
    </row>
    <row r="171" spans="1:3">
      <c r="A171" s="3">
        <v>37315</v>
      </c>
      <c r="B171" s="30">
        <v>2.1999</v>
      </c>
    </row>
    <row r="172" spans="1:3">
      <c r="A172" s="3">
        <v>37344</v>
      </c>
      <c r="B172" s="30">
        <v>2.1999</v>
      </c>
    </row>
    <row r="173" spans="1:3">
      <c r="A173" s="3">
        <v>37376</v>
      </c>
      <c r="B173" s="30">
        <v>2.1999</v>
      </c>
    </row>
    <row r="174" spans="1:3">
      <c r="A174" s="3">
        <v>37407</v>
      </c>
      <c r="B174" s="30">
        <v>2.3498999999999999</v>
      </c>
    </row>
    <row r="175" spans="1:3">
      <c r="A175" s="3">
        <v>37435</v>
      </c>
      <c r="B175" s="30">
        <v>2.3498999999999999</v>
      </c>
    </row>
    <row r="176" spans="1:3">
      <c r="A176" s="3">
        <v>37468</v>
      </c>
      <c r="B176" s="30">
        <v>2.3498999999999999</v>
      </c>
    </row>
    <row r="177" spans="1:2">
      <c r="A177" s="3">
        <v>37498</v>
      </c>
      <c r="B177" s="30">
        <v>2.2873999999999999</v>
      </c>
    </row>
    <row r="178" spans="1:2">
      <c r="A178" s="3">
        <v>37529</v>
      </c>
      <c r="B178" s="30">
        <v>2.2873999999999999</v>
      </c>
    </row>
    <row r="179" spans="1:2">
      <c r="A179" s="3">
        <v>37560</v>
      </c>
      <c r="B179" s="30">
        <v>2.2873999999999999</v>
      </c>
    </row>
    <row r="180" spans="1:2">
      <c r="A180" s="3">
        <v>37589</v>
      </c>
      <c r="B180" s="30">
        <v>2.1875</v>
      </c>
    </row>
    <row r="181" spans="1:2">
      <c r="A181" s="3">
        <v>37621</v>
      </c>
      <c r="B181" s="30">
        <v>2.1875</v>
      </c>
    </row>
    <row r="182" spans="1:2">
      <c r="A182" s="3">
        <v>37652</v>
      </c>
      <c r="B182" s="30">
        <v>2.1875</v>
      </c>
    </row>
    <row r="183" spans="1:2">
      <c r="A183" s="3">
        <v>37680</v>
      </c>
      <c r="B183" s="30">
        <v>2.125</v>
      </c>
    </row>
    <row r="184" spans="1:2">
      <c r="A184" s="3">
        <v>37711</v>
      </c>
      <c r="B184" s="30">
        <v>2.125</v>
      </c>
    </row>
    <row r="185" spans="1:2">
      <c r="A185" s="3">
        <v>37741</v>
      </c>
      <c r="B185" s="30">
        <v>2.125</v>
      </c>
    </row>
    <row r="186" spans="1:2">
      <c r="A186" s="3">
        <v>37771</v>
      </c>
      <c r="B186" s="30">
        <v>2.0922999999999998</v>
      </c>
    </row>
    <row r="187" spans="1:2">
      <c r="A187" s="3">
        <v>37802</v>
      </c>
      <c r="B187" s="30">
        <v>2.0922999999999998</v>
      </c>
    </row>
    <row r="188" spans="1:2">
      <c r="A188" s="3">
        <v>37833</v>
      </c>
      <c r="B188" s="30">
        <v>2.0922999999999998</v>
      </c>
    </row>
    <row r="189" spans="1:2">
      <c r="A189" s="3">
        <v>37862</v>
      </c>
      <c r="B189" s="30">
        <v>1.8247</v>
      </c>
    </row>
    <row r="190" spans="1:2">
      <c r="A190" s="3">
        <v>37894</v>
      </c>
      <c r="B190" s="30">
        <v>1.8247</v>
      </c>
    </row>
    <row r="191" spans="1:2">
      <c r="A191" s="3">
        <v>37925</v>
      </c>
      <c r="B191" s="30">
        <v>1.8247</v>
      </c>
    </row>
    <row r="192" spans="1:2">
      <c r="A192" s="3">
        <v>37953</v>
      </c>
      <c r="B192" s="30">
        <v>2.125</v>
      </c>
    </row>
    <row r="193" spans="1:2">
      <c r="A193" s="3">
        <v>37986</v>
      </c>
      <c r="B193" s="30">
        <v>2.125</v>
      </c>
    </row>
    <row r="194" spans="1:2">
      <c r="A194" s="3">
        <v>38016</v>
      </c>
      <c r="B194" s="30">
        <v>2.125</v>
      </c>
    </row>
    <row r="195" spans="1:2">
      <c r="A195" s="3">
        <v>38044</v>
      </c>
      <c r="B195" s="30">
        <v>1.6274</v>
      </c>
    </row>
    <row r="196" spans="1:2">
      <c r="A196" s="3">
        <v>38077</v>
      </c>
      <c r="B196" s="30">
        <v>1.6274</v>
      </c>
    </row>
    <row r="197" spans="1:2">
      <c r="A197" s="3">
        <v>38107</v>
      </c>
      <c r="B197" s="30">
        <v>1.6274</v>
      </c>
    </row>
    <row r="198" spans="1:2">
      <c r="A198" s="3">
        <v>38138</v>
      </c>
      <c r="B198" s="30">
        <v>2.1318000000000001</v>
      </c>
    </row>
    <row r="199" spans="1:2">
      <c r="A199" s="3">
        <v>38168</v>
      </c>
      <c r="B199" s="30">
        <v>2.1318000000000001</v>
      </c>
    </row>
    <row r="200" spans="1:2">
      <c r="A200" s="3">
        <v>38198</v>
      </c>
      <c r="B200" s="30">
        <v>2.1318000000000001</v>
      </c>
    </row>
    <row r="201" spans="1:2">
      <c r="A201" s="3">
        <v>38230</v>
      </c>
      <c r="B201" s="30">
        <v>2.2999999999999998</v>
      </c>
    </row>
    <row r="202" spans="1:2">
      <c r="A202" s="3">
        <v>38260</v>
      </c>
      <c r="B202" s="30">
        <v>2.2999999999999998</v>
      </c>
    </row>
    <row r="203" spans="1:2">
      <c r="A203" s="3">
        <v>38289</v>
      </c>
      <c r="B203" s="30">
        <v>2.2999999999999998</v>
      </c>
    </row>
    <row r="204" spans="1:2">
      <c r="A204" s="3">
        <v>38321</v>
      </c>
      <c r="B204" s="30">
        <v>2.2629999999999999</v>
      </c>
    </row>
    <row r="205" spans="1:2">
      <c r="A205" s="3">
        <v>38352</v>
      </c>
      <c r="B205" s="30">
        <v>2.2629999999999999</v>
      </c>
    </row>
    <row r="206" spans="1:2">
      <c r="A206" s="3">
        <v>38383</v>
      </c>
      <c r="B206" s="30">
        <v>2.2629999999999999</v>
      </c>
    </row>
    <row r="207" spans="1:2">
      <c r="A207" s="3">
        <v>38411</v>
      </c>
      <c r="B207" s="30">
        <v>2.25</v>
      </c>
    </row>
    <row r="208" spans="1:2">
      <c r="A208" s="3">
        <v>38442</v>
      </c>
      <c r="B208" s="30">
        <v>2.25</v>
      </c>
    </row>
    <row r="209" spans="1:2">
      <c r="A209" s="3">
        <v>38471</v>
      </c>
      <c r="B209" s="30">
        <v>2.25</v>
      </c>
    </row>
    <row r="210" spans="1:2">
      <c r="A210" s="3">
        <v>38503</v>
      </c>
      <c r="B210" s="30">
        <v>2.375</v>
      </c>
    </row>
    <row r="211" spans="1:2">
      <c r="A211" s="3">
        <v>38533</v>
      </c>
      <c r="B211" s="30">
        <v>2.375</v>
      </c>
    </row>
    <row r="212" spans="1:2">
      <c r="A212" s="3">
        <v>38562</v>
      </c>
      <c r="B212" s="30">
        <v>2.375</v>
      </c>
    </row>
    <row r="213" spans="1:2">
      <c r="A213" s="3">
        <v>38595</v>
      </c>
      <c r="B213" s="30">
        <v>2.4371999999999998</v>
      </c>
    </row>
    <row r="214" spans="1:2">
      <c r="A214" s="3">
        <v>38625</v>
      </c>
      <c r="B214" s="30">
        <v>2.4371999999999998</v>
      </c>
    </row>
    <row r="215" spans="1:2">
      <c r="A215" s="3">
        <v>38656</v>
      </c>
      <c r="B215" s="30">
        <v>2.4371999999999998</v>
      </c>
    </row>
    <row r="216" spans="1:2">
      <c r="A216" s="3">
        <v>38686</v>
      </c>
      <c r="B216" s="30">
        <v>2.3929999999999998</v>
      </c>
    </row>
    <row r="217" spans="1:2">
      <c r="A217" s="3">
        <v>38716</v>
      </c>
      <c r="B217" s="30">
        <v>2.3929999999999998</v>
      </c>
    </row>
    <row r="218" spans="1:2">
      <c r="A218" s="3">
        <v>38748</v>
      </c>
      <c r="B218" s="30">
        <v>2.3929999999999998</v>
      </c>
    </row>
    <row r="219" spans="1:2">
      <c r="A219" s="3">
        <v>38776</v>
      </c>
      <c r="B219" s="30">
        <v>2.4295</v>
      </c>
    </row>
    <row r="220" spans="1:2">
      <c r="A220" s="3">
        <v>38807</v>
      </c>
      <c r="B220" s="30">
        <v>2.4295</v>
      </c>
    </row>
    <row r="221" spans="1:2">
      <c r="A221" s="3">
        <v>38835</v>
      </c>
      <c r="B221" s="30">
        <v>2.4295</v>
      </c>
    </row>
    <row r="222" spans="1:2">
      <c r="A222" s="3">
        <v>38868</v>
      </c>
      <c r="B222" s="30">
        <v>2.3864999999999998</v>
      </c>
    </row>
    <row r="223" spans="1:2">
      <c r="A223" s="3">
        <v>38898</v>
      </c>
      <c r="B223" s="30">
        <v>2.3864999999999998</v>
      </c>
    </row>
    <row r="224" spans="1:2">
      <c r="A224" s="3">
        <v>38929</v>
      </c>
      <c r="B224" s="30">
        <v>2.3864999999999998</v>
      </c>
    </row>
    <row r="225" spans="1:2">
      <c r="A225" s="3">
        <v>38960</v>
      </c>
      <c r="B225" s="30">
        <v>2.6282999999999999</v>
      </c>
    </row>
    <row r="226" spans="1:2">
      <c r="A226" s="3">
        <v>38989</v>
      </c>
      <c r="B226" s="30">
        <v>2.6282999999999999</v>
      </c>
    </row>
    <row r="227" spans="1:2">
      <c r="A227" s="3">
        <v>39021</v>
      </c>
      <c r="B227" s="30">
        <v>2.6282999999999999</v>
      </c>
    </row>
    <row r="228" spans="1:2">
      <c r="A228" s="3">
        <v>39051</v>
      </c>
      <c r="B228" s="30">
        <v>2.6179999999999999</v>
      </c>
    </row>
    <row r="229" spans="1:2">
      <c r="A229" s="3">
        <v>39080</v>
      </c>
      <c r="B229" s="30">
        <v>2.6179999999999999</v>
      </c>
    </row>
    <row r="230" spans="1:2">
      <c r="A230" s="3">
        <v>39113</v>
      </c>
      <c r="B230" s="30">
        <v>2.6179999999999999</v>
      </c>
    </row>
    <row r="231" spans="1:2">
      <c r="A231" s="3">
        <v>39141</v>
      </c>
      <c r="B231" s="30">
        <v>2.4563000000000001</v>
      </c>
    </row>
    <row r="232" spans="1:2">
      <c r="A232" s="3">
        <v>39171</v>
      </c>
      <c r="B232" s="30">
        <v>2.4563000000000001</v>
      </c>
    </row>
    <row r="233" spans="1:2">
      <c r="A233" s="3">
        <v>39202</v>
      </c>
      <c r="B233" s="30">
        <v>2.4563000000000001</v>
      </c>
    </row>
    <row r="234" spans="1:2">
      <c r="A234" s="3">
        <v>39233</v>
      </c>
      <c r="B234" s="30">
        <v>2.4340999999999999</v>
      </c>
    </row>
    <row r="235" spans="1:2">
      <c r="A235" s="3">
        <v>39262</v>
      </c>
      <c r="B235" s="30">
        <v>2.4340999999999999</v>
      </c>
    </row>
    <row r="236" spans="1:2">
      <c r="A236" s="3">
        <v>39294</v>
      </c>
      <c r="B236" s="30">
        <v>2.4340999999999999</v>
      </c>
    </row>
    <row r="237" spans="1:2">
      <c r="A237" s="3">
        <v>39325</v>
      </c>
      <c r="B237" s="30">
        <v>2.2284999999999999</v>
      </c>
    </row>
    <row r="238" spans="1:2">
      <c r="A238" s="3">
        <v>39353</v>
      </c>
      <c r="B238" s="30">
        <v>2.2284999999999999</v>
      </c>
    </row>
    <row r="239" spans="1:2">
      <c r="A239" s="3">
        <v>39386</v>
      </c>
      <c r="B239" s="30">
        <v>2.2284999999999999</v>
      </c>
    </row>
    <row r="240" spans="1:2">
      <c r="A240" s="3">
        <v>39416</v>
      </c>
      <c r="B240" s="30">
        <v>2.4424000000000001</v>
      </c>
    </row>
    <row r="241" spans="1:2">
      <c r="A241" s="3">
        <v>39447</v>
      </c>
      <c r="B241" s="30">
        <v>2.4424000000000001</v>
      </c>
    </row>
    <row r="242" spans="1:2">
      <c r="A242" s="3">
        <v>39478</v>
      </c>
      <c r="B242" s="30">
        <v>2.4424000000000001</v>
      </c>
    </row>
    <row r="243" spans="1:2">
      <c r="A243" s="3">
        <v>39507</v>
      </c>
      <c r="B243" s="30">
        <v>2.3818999999999999</v>
      </c>
    </row>
    <row r="244" spans="1:2">
      <c r="A244" s="3">
        <v>39538</v>
      </c>
      <c r="B244" s="30">
        <v>2.3818999999999999</v>
      </c>
    </row>
    <row r="245" spans="1:2">
      <c r="A245" s="3">
        <v>39568</v>
      </c>
      <c r="B245" s="30">
        <v>2.3818999999999999</v>
      </c>
    </row>
    <row r="246" spans="1:2">
      <c r="A246" s="3">
        <v>39598</v>
      </c>
      <c r="B246" s="30">
        <v>2.6650999999999998</v>
      </c>
    </row>
    <row r="247" spans="1:2">
      <c r="A247" s="3">
        <v>39629</v>
      </c>
      <c r="B247" s="30">
        <v>2.6650999999999998</v>
      </c>
    </row>
    <row r="248" spans="1:2">
      <c r="A248" s="3">
        <v>39660</v>
      </c>
      <c r="B248" s="30">
        <v>2.6650999999999998</v>
      </c>
    </row>
    <row r="249" spans="1:2">
      <c r="A249" s="3">
        <v>39689</v>
      </c>
      <c r="B249" s="30">
        <v>2.5230000000000001</v>
      </c>
    </row>
    <row r="250" spans="1:2">
      <c r="A250" s="3">
        <v>39721</v>
      </c>
      <c r="B250" s="30">
        <v>2.5230000000000001</v>
      </c>
    </row>
    <row r="251" spans="1:2">
      <c r="A251" s="3">
        <v>39752</v>
      </c>
      <c r="B251" s="30">
        <v>2.5230000000000001</v>
      </c>
    </row>
    <row r="252" spans="1:2">
      <c r="A252" s="3">
        <v>39780</v>
      </c>
      <c r="B252" s="30">
        <v>1.756</v>
      </c>
    </row>
    <row r="253" spans="1:2">
      <c r="A253" s="3">
        <v>39813</v>
      </c>
      <c r="B253" s="30">
        <v>1.756</v>
      </c>
    </row>
    <row r="254" spans="1:2">
      <c r="A254" s="3">
        <v>39843</v>
      </c>
      <c r="B254" s="30">
        <v>1.756</v>
      </c>
    </row>
    <row r="255" spans="1:2">
      <c r="A255" s="3">
        <v>39871</v>
      </c>
      <c r="B255" s="30">
        <v>1.5550999999999999</v>
      </c>
    </row>
    <row r="256" spans="1:2">
      <c r="A256" s="3">
        <v>39903</v>
      </c>
      <c r="B256" s="30">
        <v>1.5550999999999999</v>
      </c>
    </row>
    <row r="257" spans="1:4">
      <c r="A257" s="3">
        <v>39933</v>
      </c>
      <c r="B257" s="30">
        <v>1.5550999999999999</v>
      </c>
    </row>
    <row r="258" spans="1:4">
      <c r="A258" s="3">
        <v>39962</v>
      </c>
      <c r="B258" s="30">
        <v>1.7069000000000001</v>
      </c>
    </row>
    <row r="259" spans="1:4">
      <c r="A259" s="3">
        <v>39994</v>
      </c>
      <c r="B259" s="30">
        <v>1.7069000000000001</v>
      </c>
    </row>
    <row r="260" spans="1:4">
      <c r="A260" s="3">
        <v>40025</v>
      </c>
      <c r="B260" s="30">
        <v>1.7069000000000001</v>
      </c>
    </row>
    <row r="261" spans="1:4">
      <c r="A261" s="3">
        <v>40056</v>
      </c>
      <c r="B261" s="30">
        <v>1.8022</v>
      </c>
    </row>
    <row r="262" spans="1:4">
      <c r="A262" s="3">
        <v>40086</v>
      </c>
      <c r="B262" s="30">
        <v>1.8022</v>
      </c>
    </row>
    <row r="263" spans="1:4">
      <c r="A263" s="3">
        <v>40116</v>
      </c>
      <c r="B263" s="30">
        <v>1.8022</v>
      </c>
    </row>
    <row r="264" spans="1:4">
      <c r="A264" s="3">
        <v>40147</v>
      </c>
      <c r="B264" s="30">
        <v>1.6329</v>
      </c>
    </row>
    <row r="265" spans="1:4">
      <c r="A265" s="3">
        <v>40178</v>
      </c>
      <c r="B265" s="30">
        <v>1.6329</v>
      </c>
    </row>
    <row r="266" spans="1:4">
      <c r="A266" s="3">
        <v>40207</v>
      </c>
      <c r="B266" s="30">
        <v>1.6329</v>
      </c>
      <c r="C266">
        <v>2.9139534883720937</v>
      </c>
    </row>
    <row r="267" spans="1:4">
      <c r="A267" s="3">
        <v>40235</v>
      </c>
      <c r="B267" s="30">
        <v>1.7883</v>
      </c>
      <c r="C267">
        <v>2.9139534883720937</v>
      </c>
    </row>
    <row r="268" spans="1:4">
      <c r="A268" s="3">
        <v>40268</v>
      </c>
      <c r="B268" s="30">
        <v>1.7883</v>
      </c>
      <c r="C268">
        <v>2.9139534883720937</v>
      </c>
    </row>
    <row r="269" spans="1:4">
      <c r="A269" s="3">
        <v>40298</v>
      </c>
      <c r="B269" s="30">
        <v>1.7883</v>
      </c>
      <c r="C269">
        <v>3.0138888888888884</v>
      </c>
    </row>
    <row r="270" spans="1:4">
      <c r="A270" s="3">
        <v>40329</v>
      </c>
      <c r="B270" s="30">
        <v>1.8774999999999999</v>
      </c>
      <c r="C270">
        <v>3.0138888888888884</v>
      </c>
      <c r="D270">
        <v>2.9139534883720937</v>
      </c>
    </row>
    <row r="271" spans="1:4">
      <c r="A271" s="3">
        <v>40359</v>
      </c>
      <c r="B271" s="30">
        <v>1.8774999999999999</v>
      </c>
      <c r="C271">
        <v>3.0138888888888884</v>
      </c>
      <c r="D271">
        <v>2.9139534883720937</v>
      </c>
    </row>
    <row r="272" spans="1:4">
      <c r="A272" s="3">
        <v>40389</v>
      </c>
      <c r="B272" s="30">
        <v>1.8774999999999999</v>
      </c>
      <c r="C272">
        <v>3.0333333333333337</v>
      </c>
      <c r="D272">
        <v>2.9139534883720937</v>
      </c>
    </row>
    <row r="273" spans="1:4">
      <c r="A273" s="3">
        <v>40421</v>
      </c>
      <c r="B273" s="30">
        <v>1.7209000000000001</v>
      </c>
      <c r="C273">
        <v>3.0333333333333337</v>
      </c>
      <c r="D273">
        <v>3.0138888888888884</v>
      </c>
    </row>
    <row r="274" spans="1:4">
      <c r="A274" s="3">
        <v>40451</v>
      </c>
      <c r="B274" s="30">
        <v>1.7209000000000001</v>
      </c>
      <c r="C274">
        <v>3.0333333333333337</v>
      </c>
      <c r="D274">
        <v>3.0138888888888884</v>
      </c>
    </row>
    <row r="275" spans="1:4">
      <c r="A275" s="3">
        <v>40480</v>
      </c>
      <c r="B275" s="30">
        <v>1.7209000000000001</v>
      </c>
      <c r="C275">
        <v>3.2916666666666665</v>
      </c>
      <c r="D275">
        <v>3.0138888888888884</v>
      </c>
    </row>
    <row r="276" spans="1:4">
      <c r="A276" s="3">
        <v>40512</v>
      </c>
      <c r="B276" s="30">
        <v>1.609</v>
      </c>
      <c r="C276">
        <v>3.2916666666666665</v>
      </c>
      <c r="D276">
        <v>3.0333333333333337</v>
      </c>
    </row>
    <row r="277" spans="1:4">
      <c r="A277" s="3">
        <v>40543</v>
      </c>
      <c r="B277" s="30">
        <v>1.609</v>
      </c>
      <c r="C277">
        <v>3.2916666666666665</v>
      </c>
      <c r="D277">
        <v>3.0333333333333337</v>
      </c>
    </row>
    <row r="278" spans="1:4">
      <c r="A278" s="3">
        <v>40574</v>
      </c>
      <c r="B278" s="30">
        <v>1.609</v>
      </c>
      <c r="C278">
        <v>3.6</v>
      </c>
      <c r="D278">
        <v>3.0333333333333337</v>
      </c>
    </row>
    <row r="279" spans="1:4">
      <c r="A279" s="3">
        <v>40602</v>
      </c>
      <c r="B279" s="30">
        <v>1.7246999999999999</v>
      </c>
      <c r="C279">
        <v>3.6</v>
      </c>
      <c r="D279">
        <v>3.2916666666666665</v>
      </c>
    </row>
    <row r="280" spans="1:4">
      <c r="A280" s="3">
        <v>40633</v>
      </c>
      <c r="B280" s="30">
        <v>1.7246999999999999</v>
      </c>
      <c r="C280">
        <v>3.6</v>
      </c>
      <c r="D280">
        <v>3.2916666666666665</v>
      </c>
    </row>
    <row r="281" spans="1:4">
      <c r="A281" s="3">
        <v>40662</v>
      </c>
      <c r="B281" s="30">
        <v>1.7246999999999999</v>
      </c>
      <c r="C281">
        <v>3.7</v>
      </c>
      <c r="D281">
        <v>3.2916666666666665</v>
      </c>
    </row>
    <row r="282" spans="1:4">
      <c r="A282" s="3">
        <v>40694</v>
      </c>
      <c r="B282" s="30">
        <v>2.1303999999999998</v>
      </c>
      <c r="C282">
        <v>3.7</v>
      </c>
      <c r="D282">
        <v>3.6</v>
      </c>
    </row>
    <row r="283" spans="1:4">
      <c r="A283" s="3">
        <v>40724</v>
      </c>
      <c r="B283" s="30">
        <v>2.1303999999999998</v>
      </c>
      <c r="C283">
        <v>3.7</v>
      </c>
      <c r="D283">
        <v>3.6</v>
      </c>
    </row>
    <row r="284" spans="1:4">
      <c r="A284" s="3">
        <v>40753</v>
      </c>
      <c r="B284" s="30">
        <v>2.1303999999999998</v>
      </c>
      <c r="C284">
        <v>3.7</v>
      </c>
      <c r="D284">
        <v>3.6</v>
      </c>
    </row>
    <row r="285" spans="1:4">
      <c r="A285" s="3">
        <v>40786</v>
      </c>
      <c r="B285" s="30">
        <v>2.0125000000000002</v>
      </c>
      <c r="C285">
        <v>3.7</v>
      </c>
      <c r="D285">
        <v>3.7</v>
      </c>
    </row>
    <row r="286" spans="1:4">
      <c r="A286" s="3">
        <v>40816</v>
      </c>
      <c r="B286" s="30">
        <v>2.0125000000000002</v>
      </c>
      <c r="C286">
        <v>3.7</v>
      </c>
      <c r="D286">
        <v>3.7</v>
      </c>
    </row>
    <row r="287" spans="1:4">
      <c r="A287" s="3">
        <v>40847</v>
      </c>
      <c r="B287" s="30">
        <v>2.0125000000000002</v>
      </c>
      <c r="C287">
        <v>3.6</v>
      </c>
      <c r="D287">
        <v>3.7</v>
      </c>
    </row>
    <row r="288" spans="1:4">
      <c r="A288" s="3">
        <v>40877</v>
      </c>
      <c r="B288" s="30">
        <v>1.9692000000000001</v>
      </c>
      <c r="C288">
        <v>3.6</v>
      </c>
      <c r="D288">
        <v>3.7</v>
      </c>
    </row>
    <row r="289" spans="1:4">
      <c r="A289" s="3">
        <v>40907</v>
      </c>
      <c r="B289" s="30">
        <v>1.9692000000000001</v>
      </c>
      <c r="C289">
        <v>3.6</v>
      </c>
      <c r="D289">
        <v>3.7</v>
      </c>
    </row>
    <row r="290" spans="1:4">
      <c r="A290" s="3">
        <v>40939</v>
      </c>
      <c r="B290" s="30">
        <v>1.9692000000000001</v>
      </c>
      <c r="C290">
        <v>3.4</v>
      </c>
      <c r="D290">
        <v>3.7</v>
      </c>
    </row>
    <row r="291" spans="1:4">
      <c r="A291" s="3">
        <v>40968</v>
      </c>
      <c r="B291" s="30">
        <v>2.0750000000000002</v>
      </c>
      <c r="C291">
        <v>3.4</v>
      </c>
      <c r="D291">
        <v>3.6</v>
      </c>
    </row>
    <row r="292" spans="1:4">
      <c r="A292" s="3">
        <v>40998</v>
      </c>
      <c r="B292" s="30">
        <v>2.0750000000000002</v>
      </c>
      <c r="C292">
        <v>3.4</v>
      </c>
      <c r="D292">
        <v>3.6</v>
      </c>
    </row>
    <row r="293" spans="1:4">
      <c r="A293" s="3">
        <v>41029</v>
      </c>
      <c r="B293" s="30">
        <v>2.0750000000000002</v>
      </c>
      <c r="C293">
        <v>3.1</v>
      </c>
      <c r="D293">
        <v>3.6</v>
      </c>
    </row>
    <row r="294" spans="1:4">
      <c r="A294" s="3">
        <v>41060</v>
      </c>
      <c r="B294" s="30">
        <v>2.1831</v>
      </c>
      <c r="C294">
        <v>3.1</v>
      </c>
      <c r="D294">
        <v>3.4</v>
      </c>
    </row>
    <row r="295" spans="1:4">
      <c r="A295" s="3">
        <v>41089</v>
      </c>
      <c r="B295" s="30">
        <v>2.1831</v>
      </c>
      <c r="C295">
        <v>3.1</v>
      </c>
      <c r="D295">
        <v>3.4</v>
      </c>
    </row>
    <row r="296" spans="1:4">
      <c r="A296" s="3">
        <v>41121</v>
      </c>
      <c r="B296" s="30">
        <v>2.1831</v>
      </c>
      <c r="C296">
        <v>2.8</v>
      </c>
      <c r="D296">
        <v>3.4</v>
      </c>
    </row>
    <row r="297" spans="1:4">
      <c r="A297" s="3">
        <v>41152</v>
      </c>
      <c r="B297" s="30">
        <v>2.1097999999999999</v>
      </c>
      <c r="C297">
        <v>2.8</v>
      </c>
      <c r="D297">
        <v>3.1</v>
      </c>
    </row>
    <row r="298" spans="1:4">
      <c r="A298" s="3">
        <v>41180</v>
      </c>
      <c r="B298" s="30">
        <v>2.1097999999999999</v>
      </c>
      <c r="C298">
        <v>2.8</v>
      </c>
      <c r="D298">
        <v>3.1</v>
      </c>
    </row>
    <row r="299" spans="1:4">
      <c r="A299" s="3">
        <v>41213</v>
      </c>
      <c r="B299" s="30">
        <v>2.1097999999999999</v>
      </c>
      <c r="C299">
        <v>2.5707317073170728</v>
      </c>
      <c r="D299">
        <v>3.1</v>
      </c>
    </row>
    <row r="300" spans="1:4">
      <c r="A300" s="3">
        <v>41243</v>
      </c>
      <c r="B300" s="30">
        <v>2.1930999999999998</v>
      </c>
      <c r="C300">
        <v>2.5707317073170728</v>
      </c>
      <c r="D300">
        <v>2.8</v>
      </c>
    </row>
    <row r="301" spans="1:4">
      <c r="A301" s="3">
        <v>41274</v>
      </c>
      <c r="B301" s="30">
        <v>2.1930999999999998</v>
      </c>
      <c r="C301">
        <v>2.5707317073170728</v>
      </c>
      <c r="D301">
        <v>2.8</v>
      </c>
    </row>
    <row r="302" spans="1:4">
      <c r="A302" s="3">
        <v>41305</v>
      </c>
      <c r="B302" s="30">
        <v>2.1930999999999998</v>
      </c>
      <c r="C302">
        <v>2.5395348837209308</v>
      </c>
      <c r="D302">
        <v>2.8</v>
      </c>
    </row>
    <row r="303" spans="1:4">
      <c r="A303" s="3">
        <v>41333</v>
      </c>
      <c r="B303" s="30">
        <v>2.1</v>
      </c>
      <c r="C303">
        <v>2.5395348837209308</v>
      </c>
      <c r="D303">
        <v>2.5707317073170728</v>
      </c>
    </row>
    <row r="304" spans="1:4">
      <c r="A304" s="3">
        <v>41362</v>
      </c>
      <c r="B304" s="30">
        <v>2.1</v>
      </c>
      <c r="C304">
        <v>2.5395348837209308</v>
      </c>
      <c r="D304">
        <v>2.5707317073170728</v>
      </c>
    </row>
    <row r="305" spans="1:4">
      <c r="A305" s="3">
        <v>41394</v>
      </c>
      <c r="B305" s="30">
        <v>2.1</v>
      </c>
      <c r="C305">
        <v>2.4</v>
      </c>
      <c r="D305">
        <v>2.5707317073170728</v>
      </c>
    </row>
    <row r="306" spans="1:4">
      <c r="A306" s="3">
        <v>41425</v>
      </c>
      <c r="B306" s="30">
        <v>2.0413999999999999</v>
      </c>
      <c r="C306">
        <v>2.4</v>
      </c>
      <c r="D306">
        <v>2.5395348837209308</v>
      </c>
    </row>
    <row r="307" spans="1:4">
      <c r="A307" s="3">
        <v>41453</v>
      </c>
      <c r="B307" s="30">
        <v>2.0413999999999999</v>
      </c>
      <c r="C307">
        <v>2.4</v>
      </c>
      <c r="D307">
        <v>2.5395348837209308</v>
      </c>
    </row>
    <row r="308" spans="1:4">
      <c r="A308" s="3">
        <v>41486</v>
      </c>
      <c r="B308" s="30">
        <v>2.0413999999999999</v>
      </c>
      <c r="C308">
        <v>2.2000000000000002</v>
      </c>
      <c r="D308">
        <v>2.5395348837209308</v>
      </c>
    </row>
    <row r="309" spans="1:4">
      <c r="A309" s="3">
        <v>41516</v>
      </c>
      <c r="B309" s="30">
        <v>1.8626</v>
      </c>
      <c r="C309">
        <v>2.2000000000000002</v>
      </c>
      <c r="D309">
        <v>2.4</v>
      </c>
    </row>
    <row r="310" spans="1:4">
      <c r="A310" s="3">
        <v>41547</v>
      </c>
      <c r="B310" s="30">
        <v>1.8626</v>
      </c>
      <c r="C310">
        <v>2.2000000000000002</v>
      </c>
      <c r="D310">
        <v>2.4</v>
      </c>
    </row>
    <row r="311" spans="1:4">
      <c r="A311" s="3">
        <v>41578</v>
      </c>
      <c r="B311" s="30">
        <v>1.8626</v>
      </c>
      <c r="C311">
        <v>2.1</v>
      </c>
      <c r="D311">
        <v>2.4</v>
      </c>
    </row>
    <row r="312" spans="1:4">
      <c r="A312" s="3">
        <v>41607</v>
      </c>
      <c r="B312" s="30">
        <v>1.984</v>
      </c>
      <c r="C312">
        <v>2.1</v>
      </c>
      <c r="D312">
        <v>2.2000000000000002</v>
      </c>
    </row>
    <row r="313" spans="1:4">
      <c r="A313" s="3">
        <v>41639</v>
      </c>
      <c r="B313" s="30">
        <v>1.984</v>
      </c>
      <c r="C313">
        <v>2.1</v>
      </c>
      <c r="D313">
        <v>2.2000000000000002</v>
      </c>
    </row>
    <row r="314" spans="1:4">
      <c r="A314" s="3">
        <v>41670</v>
      </c>
      <c r="B314" s="30">
        <v>1.984</v>
      </c>
      <c r="C314">
        <v>2.2000000000000002</v>
      </c>
      <c r="D314">
        <v>2.2000000000000002</v>
      </c>
    </row>
    <row r="315" spans="1:4">
      <c r="A315" s="3">
        <v>41698</v>
      </c>
      <c r="B315" s="30">
        <v>1.8880999999999999</v>
      </c>
      <c r="C315">
        <v>2.2000000000000002</v>
      </c>
      <c r="D315">
        <v>2.1</v>
      </c>
    </row>
    <row r="316" spans="1:4">
      <c r="A316" s="3">
        <v>41729</v>
      </c>
      <c r="B316" s="30">
        <v>1.8880999999999999</v>
      </c>
      <c r="C316">
        <v>2.2000000000000002</v>
      </c>
      <c r="D316">
        <v>2.1</v>
      </c>
    </row>
    <row r="317" spans="1:4">
      <c r="A317" s="3">
        <v>41759</v>
      </c>
      <c r="B317" s="30">
        <v>1.8880999999999999</v>
      </c>
      <c r="C317">
        <v>2.2999999999999998</v>
      </c>
      <c r="D317">
        <v>2.1</v>
      </c>
    </row>
    <row r="318" spans="1:4">
      <c r="A318" s="3">
        <v>41789</v>
      </c>
      <c r="B318" s="30">
        <v>1.9582999999999999</v>
      </c>
      <c r="C318">
        <v>2.2999999999999998</v>
      </c>
      <c r="D318">
        <v>2.2000000000000002</v>
      </c>
    </row>
    <row r="319" spans="1:4">
      <c r="A319" s="3">
        <v>41820</v>
      </c>
      <c r="B319" s="30">
        <v>1.9582999999999999</v>
      </c>
      <c r="C319">
        <v>2.2999999999999998</v>
      </c>
      <c r="D319">
        <v>2.2000000000000002</v>
      </c>
    </row>
    <row r="320" spans="1:4">
      <c r="A320" s="3">
        <v>41851</v>
      </c>
      <c r="B320" s="30">
        <v>1.9582999999999999</v>
      </c>
      <c r="C320">
        <v>2.2000000000000002</v>
      </c>
      <c r="D320">
        <v>2.2000000000000002</v>
      </c>
    </row>
    <row r="321" spans="1:4">
      <c r="A321" s="3">
        <v>41880</v>
      </c>
      <c r="B321" s="30">
        <v>2.0990000000000002</v>
      </c>
      <c r="C321">
        <v>2.2000000000000002</v>
      </c>
      <c r="D321">
        <v>2.2999999999999998</v>
      </c>
    </row>
    <row r="322" spans="1:4">
      <c r="A322" s="3">
        <v>41912</v>
      </c>
      <c r="B322" s="30">
        <v>2.0990000000000002</v>
      </c>
      <c r="C322">
        <v>2.2000000000000002</v>
      </c>
      <c r="D322">
        <v>2.2999999999999998</v>
      </c>
    </row>
    <row r="323" spans="1:4">
      <c r="A323" s="3">
        <v>41943</v>
      </c>
      <c r="B323" s="30">
        <v>2.0990000000000002</v>
      </c>
      <c r="C323">
        <v>1.9</v>
      </c>
      <c r="D323">
        <v>2.2999999999999998</v>
      </c>
    </row>
    <row r="324" spans="1:4">
      <c r="A324" s="3">
        <v>41971</v>
      </c>
      <c r="B324" s="30">
        <v>1.9161999999999999</v>
      </c>
      <c r="C324">
        <v>1.9</v>
      </c>
      <c r="D324">
        <v>2.2000000000000002</v>
      </c>
    </row>
    <row r="325" spans="1:4">
      <c r="A325" s="3">
        <v>42004</v>
      </c>
      <c r="B325" s="30">
        <v>1.9161999999999999</v>
      </c>
      <c r="C325">
        <v>1.9</v>
      </c>
      <c r="D325">
        <v>2.2000000000000002</v>
      </c>
    </row>
    <row r="326" spans="1:4">
      <c r="A326" s="3">
        <v>42034</v>
      </c>
      <c r="B326" s="30">
        <v>1.9161999999999999</v>
      </c>
      <c r="C326">
        <v>1.55</v>
      </c>
      <c r="D326">
        <v>2.2000000000000002</v>
      </c>
    </row>
    <row r="327" spans="1:4">
      <c r="A327" s="3">
        <v>42062</v>
      </c>
      <c r="B327" s="30">
        <v>1.8937999999999999</v>
      </c>
      <c r="C327">
        <v>1.55</v>
      </c>
      <c r="D327">
        <v>1.9</v>
      </c>
    </row>
    <row r="328" spans="1:4">
      <c r="A328" s="3">
        <v>42094</v>
      </c>
      <c r="B328" s="30">
        <v>1.8937999999999999</v>
      </c>
      <c r="C328">
        <v>1.55</v>
      </c>
      <c r="D328">
        <v>1.9</v>
      </c>
    </row>
    <row r="329" spans="1:4">
      <c r="A329" s="3">
        <v>42124</v>
      </c>
      <c r="B329" s="30">
        <v>1.8937999999999999</v>
      </c>
      <c r="C329">
        <v>1.2</v>
      </c>
      <c r="D329">
        <v>1.9</v>
      </c>
    </row>
    <row r="330" spans="1:4">
      <c r="A330" s="3">
        <v>42153</v>
      </c>
      <c r="B330" s="30">
        <v>1.9731000000000001</v>
      </c>
      <c r="C330">
        <v>1.2</v>
      </c>
      <c r="D330">
        <v>1.55</v>
      </c>
    </row>
    <row r="331" spans="1:4">
      <c r="A331" s="3">
        <v>42185</v>
      </c>
      <c r="B331" s="30">
        <v>1.9731000000000001</v>
      </c>
      <c r="C331">
        <v>1.2</v>
      </c>
      <c r="D331">
        <v>1.55</v>
      </c>
    </row>
    <row r="332" spans="1:4">
      <c r="A332" s="3">
        <v>42216</v>
      </c>
      <c r="B332" s="30">
        <v>1.9731000000000001</v>
      </c>
      <c r="C332">
        <v>1.4</v>
      </c>
      <c r="D332">
        <v>1.55</v>
      </c>
    </row>
    <row r="333" spans="1:4">
      <c r="A333" s="3">
        <v>42247</v>
      </c>
      <c r="B333" s="30">
        <v>2.0421999999999998</v>
      </c>
      <c r="C333">
        <v>1.4</v>
      </c>
      <c r="D333">
        <v>1.2</v>
      </c>
    </row>
    <row r="334" spans="1:4">
      <c r="A334" s="3">
        <v>42277</v>
      </c>
      <c r="B334" s="30">
        <v>2.0421999999999998</v>
      </c>
      <c r="C334">
        <v>1.4</v>
      </c>
      <c r="D334">
        <v>1.2</v>
      </c>
    </row>
    <row r="335" spans="1:4">
      <c r="A335" s="3">
        <v>42307</v>
      </c>
      <c r="B335" s="30">
        <v>2.0421999999999998</v>
      </c>
      <c r="C335">
        <v>1.3149999999999999</v>
      </c>
      <c r="D335">
        <v>1.2</v>
      </c>
    </row>
    <row r="336" spans="1:4">
      <c r="A336" s="3">
        <v>42338</v>
      </c>
      <c r="B336" s="30">
        <v>2.0434999999999999</v>
      </c>
      <c r="C336">
        <v>1.3149999999999999</v>
      </c>
      <c r="D336">
        <v>1.4</v>
      </c>
    </row>
    <row r="337" spans="1:4">
      <c r="A337" s="3">
        <v>42369</v>
      </c>
      <c r="B337" s="30">
        <v>2.0434999999999999</v>
      </c>
      <c r="C337">
        <v>1.3149999999999999</v>
      </c>
      <c r="D337">
        <v>1.4</v>
      </c>
    </row>
    <row r="338" spans="1:4">
      <c r="A338" s="3">
        <v>42398</v>
      </c>
      <c r="B338" s="30">
        <v>2.0434999999999999</v>
      </c>
      <c r="C338">
        <v>1.3</v>
      </c>
      <c r="D338">
        <v>1.4</v>
      </c>
    </row>
    <row r="339" spans="1:4">
      <c r="A339" s="3">
        <v>42429</v>
      </c>
      <c r="B339" s="30">
        <v>1.9849000000000001</v>
      </c>
      <c r="C339">
        <v>1.3</v>
      </c>
      <c r="D339">
        <v>1.3149999999999999</v>
      </c>
    </row>
    <row r="340" spans="1:4">
      <c r="A340" s="3">
        <v>42460</v>
      </c>
      <c r="B340" s="30">
        <v>1.9849000000000001</v>
      </c>
      <c r="C340">
        <v>1.3</v>
      </c>
      <c r="D340">
        <v>1.3149999999999999</v>
      </c>
    </row>
    <row r="341" spans="1:4">
      <c r="A341" s="3">
        <v>42489</v>
      </c>
      <c r="B341" s="30">
        <v>1.9849000000000001</v>
      </c>
      <c r="C341">
        <v>1.4</v>
      </c>
      <c r="D341">
        <v>1.3149999999999999</v>
      </c>
    </row>
    <row r="342" spans="1:4">
      <c r="A342" s="3">
        <v>42521</v>
      </c>
      <c r="B342" s="30">
        <v>2.0573999999999999</v>
      </c>
      <c r="C342">
        <v>1.4</v>
      </c>
      <c r="D342">
        <v>1.3</v>
      </c>
    </row>
    <row r="343" spans="1:4">
      <c r="A343" s="3">
        <v>42551</v>
      </c>
      <c r="B343" s="30">
        <v>2.0573999999999999</v>
      </c>
      <c r="C343">
        <v>1.4</v>
      </c>
      <c r="D343">
        <v>1.3</v>
      </c>
    </row>
    <row r="344" spans="1:4">
      <c r="A344" s="3">
        <v>42580</v>
      </c>
      <c r="B344" s="30">
        <v>2.0573999999999999</v>
      </c>
      <c r="C344">
        <v>1.3</v>
      </c>
      <c r="D344">
        <v>1.3</v>
      </c>
    </row>
    <row r="345" spans="1:4">
      <c r="A345" s="3">
        <v>42613</v>
      </c>
      <c r="B345" s="30">
        <v>2.2275999999999998</v>
      </c>
      <c r="C345">
        <v>1.3</v>
      </c>
      <c r="D345">
        <v>1.4</v>
      </c>
    </row>
    <row r="346" spans="1:4">
      <c r="A346" s="3">
        <v>42643</v>
      </c>
      <c r="B346" s="30">
        <v>2.2275999999999998</v>
      </c>
      <c r="C346">
        <v>1.3</v>
      </c>
      <c r="D346">
        <v>1.4</v>
      </c>
    </row>
    <row r="347" spans="1:4">
      <c r="A347" s="3">
        <v>42674</v>
      </c>
      <c r="B347" s="30">
        <v>2.2275999999999998</v>
      </c>
      <c r="C347">
        <v>1.5</v>
      </c>
      <c r="D347">
        <v>1.4</v>
      </c>
    </row>
    <row r="348" spans="1:4">
      <c r="A348" s="3">
        <v>42704</v>
      </c>
      <c r="B348" s="30">
        <v>2.2029000000000001</v>
      </c>
      <c r="C348">
        <v>1.5</v>
      </c>
      <c r="D348">
        <v>1.3</v>
      </c>
    </row>
    <row r="349" spans="1:4">
      <c r="A349" s="3">
        <v>42734</v>
      </c>
      <c r="B349" s="30">
        <v>2.2029000000000001</v>
      </c>
      <c r="C349">
        <v>1.5</v>
      </c>
      <c r="D349">
        <v>1.3</v>
      </c>
    </row>
    <row r="350" spans="1:4">
      <c r="A350" s="3">
        <v>42766</v>
      </c>
      <c r="B350" s="30">
        <v>2.2029000000000001</v>
      </c>
      <c r="C350">
        <v>2</v>
      </c>
      <c r="D350">
        <v>1.3</v>
      </c>
    </row>
    <row r="351" spans="1:4">
      <c r="A351" s="3">
        <v>42794</v>
      </c>
      <c r="B351" s="30">
        <v>2.3595999999999999</v>
      </c>
      <c r="C351">
        <v>2</v>
      </c>
      <c r="D351">
        <v>1.5</v>
      </c>
    </row>
    <row r="352" spans="1:4">
      <c r="A352" s="3">
        <v>42825</v>
      </c>
      <c r="B352" s="30">
        <v>2.3595999999999999</v>
      </c>
      <c r="C352">
        <v>2</v>
      </c>
      <c r="D352">
        <v>1.5</v>
      </c>
    </row>
    <row r="353" spans="1:4">
      <c r="A353" s="3">
        <v>42853</v>
      </c>
      <c r="B353" s="30">
        <v>2.3595999999999999</v>
      </c>
      <c r="C353">
        <v>2</v>
      </c>
      <c r="D353">
        <v>1.5</v>
      </c>
    </row>
    <row r="354" spans="1:4">
      <c r="A354" s="3">
        <v>42886</v>
      </c>
      <c r="B354" s="30">
        <v>2.2749999999999999</v>
      </c>
      <c r="C354">
        <v>2</v>
      </c>
      <c r="D354">
        <v>2</v>
      </c>
    </row>
    <row r="355" spans="1:4">
      <c r="A355" s="3">
        <v>42916</v>
      </c>
      <c r="B355" s="30">
        <v>2.2749999999999999</v>
      </c>
      <c r="C355">
        <v>2</v>
      </c>
      <c r="D355">
        <v>2</v>
      </c>
    </row>
    <row r="356" spans="1:4">
      <c r="A356" s="3">
        <v>42947</v>
      </c>
      <c r="B356" s="30">
        <v>2.2749999999999999</v>
      </c>
      <c r="C356">
        <v>1.8</v>
      </c>
      <c r="D356">
        <v>2</v>
      </c>
    </row>
    <row r="357" spans="1:4">
      <c r="A357" s="3">
        <v>42978</v>
      </c>
      <c r="B357" s="30">
        <v>2.2052999999999998</v>
      </c>
      <c r="C357">
        <v>1.8</v>
      </c>
      <c r="D357">
        <v>2</v>
      </c>
    </row>
    <row r="358" spans="1:4">
      <c r="A358" s="3">
        <v>43007</v>
      </c>
      <c r="B358" s="30">
        <v>2.2052999999999998</v>
      </c>
      <c r="C358">
        <v>1.8</v>
      </c>
      <c r="D358">
        <v>2</v>
      </c>
    </row>
    <row r="359" spans="1:4">
      <c r="A359" s="3">
        <v>43039</v>
      </c>
      <c r="B359" s="30">
        <v>2.2052999999999998</v>
      </c>
      <c r="C359">
        <v>2</v>
      </c>
      <c r="D359">
        <v>2</v>
      </c>
    </row>
    <row r="360" spans="1:4">
      <c r="A360" s="3">
        <v>43069</v>
      </c>
      <c r="B360" s="30">
        <v>2.0907</v>
      </c>
      <c r="C360">
        <v>2</v>
      </c>
      <c r="D360">
        <v>1.8</v>
      </c>
    </row>
    <row r="361" spans="1:4">
      <c r="A361" s="3">
        <v>43098</v>
      </c>
      <c r="B361" s="30">
        <v>2.0907</v>
      </c>
      <c r="C361">
        <v>2</v>
      </c>
      <c r="D361">
        <v>1.8</v>
      </c>
    </row>
    <row r="362" spans="1:4">
      <c r="A362" s="3">
        <v>43131</v>
      </c>
      <c r="B362" s="30">
        <v>2.0907</v>
      </c>
      <c r="C362">
        <v>1.8</v>
      </c>
      <c r="D362">
        <v>1.8</v>
      </c>
    </row>
    <row r="363" spans="1:4">
      <c r="A363" s="3">
        <v>43159</v>
      </c>
      <c r="B363" s="30">
        <v>2.2117</v>
      </c>
      <c r="C363">
        <v>1.8</v>
      </c>
      <c r="D363">
        <v>2</v>
      </c>
    </row>
    <row r="364" spans="1:4">
      <c r="A364" s="3">
        <v>43189</v>
      </c>
      <c r="B364" s="30">
        <v>2.2117</v>
      </c>
      <c r="C364">
        <v>1.8</v>
      </c>
      <c r="D364">
        <v>2</v>
      </c>
    </row>
    <row r="365" spans="1:4">
      <c r="A365" s="3">
        <v>43220</v>
      </c>
      <c r="B365" s="30">
        <v>2.2117</v>
      </c>
      <c r="C365">
        <v>1.8</v>
      </c>
      <c r="D365">
        <v>2</v>
      </c>
    </row>
    <row r="366" spans="1:4">
      <c r="A366" s="3">
        <v>43251</v>
      </c>
      <c r="B366" s="30">
        <v>2.2597</v>
      </c>
      <c r="C366">
        <v>1.8</v>
      </c>
      <c r="D366">
        <v>1.8</v>
      </c>
    </row>
    <row r="367" spans="1:4">
      <c r="A367" s="3">
        <v>43280</v>
      </c>
      <c r="B367" s="30">
        <v>2.2597</v>
      </c>
      <c r="C367">
        <v>1.8</v>
      </c>
      <c r="D367">
        <v>1.8</v>
      </c>
    </row>
    <row r="368" spans="1:4">
      <c r="A368" s="3">
        <v>43312</v>
      </c>
      <c r="B368" s="30">
        <v>2.2597</v>
      </c>
      <c r="C368">
        <v>1.7</v>
      </c>
      <c r="D368">
        <v>1.8</v>
      </c>
    </row>
    <row r="369" spans="1:4">
      <c r="A369" s="3">
        <v>43343</v>
      </c>
      <c r="B369" s="30">
        <v>2.2589000000000001</v>
      </c>
      <c r="C369">
        <v>1.7</v>
      </c>
      <c r="D369">
        <v>1.8</v>
      </c>
    </row>
    <row r="370" spans="1:4">
      <c r="A370" s="3">
        <v>43371</v>
      </c>
      <c r="B370" s="30">
        <v>2.2589000000000001</v>
      </c>
      <c r="C370">
        <v>1.7</v>
      </c>
      <c r="D370">
        <v>1.8</v>
      </c>
    </row>
    <row r="371" spans="1:4">
      <c r="A371" s="3">
        <v>43404</v>
      </c>
      <c r="B371" s="30">
        <v>2.2589000000000001</v>
      </c>
      <c r="C371">
        <v>1.8</v>
      </c>
      <c r="D371">
        <v>1.8</v>
      </c>
    </row>
    <row r="372" spans="1:4">
      <c r="A372" s="3">
        <v>43434</v>
      </c>
      <c r="B372" s="30">
        <v>2.3658000000000001</v>
      </c>
      <c r="C372">
        <v>1.8</v>
      </c>
      <c r="D372">
        <v>1.7</v>
      </c>
    </row>
    <row r="373" spans="1:4">
      <c r="A373" s="3">
        <v>43465</v>
      </c>
      <c r="B373" s="30">
        <v>2.3658000000000001</v>
      </c>
      <c r="C373">
        <v>1.8</v>
      </c>
      <c r="D373">
        <v>1.7</v>
      </c>
    </row>
    <row r="374" spans="1:4">
      <c r="A374" s="3">
        <v>43496</v>
      </c>
      <c r="B374" s="30">
        <v>2.3658000000000001</v>
      </c>
      <c r="C374">
        <v>1.5</v>
      </c>
      <c r="D374">
        <v>1.7</v>
      </c>
    </row>
    <row r="375" spans="1:4">
      <c r="A375" s="3">
        <v>43524</v>
      </c>
      <c r="B375" s="30">
        <v>2.2650999999999999</v>
      </c>
      <c r="C375">
        <v>1.5</v>
      </c>
      <c r="D375">
        <v>1.8</v>
      </c>
    </row>
    <row r="376" spans="1:4">
      <c r="A376" s="3">
        <v>43553</v>
      </c>
      <c r="B376" s="30">
        <v>2.2650999999999999</v>
      </c>
      <c r="C376">
        <v>1.5</v>
      </c>
      <c r="D376">
        <v>1.8</v>
      </c>
    </row>
    <row r="377" spans="1:4">
      <c r="A377" s="3">
        <v>43585</v>
      </c>
      <c r="B377" s="30">
        <v>2.2650999999999999</v>
      </c>
      <c r="C377">
        <v>1.2</v>
      </c>
      <c r="D377">
        <v>1.8</v>
      </c>
    </row>
    <row r="378" spans="1:4">
      <c r="A378" s="3">
        <v>43616</v>
      </c>
      <c r="B378" s="30">
        <v>2.0855000000000001</v>
      </c>
      <c r="C378">
        <v>1.2</v>
      </c>
      <c r="D378">
        <v>1.5</v>
      </c>
    </row>
    <row r="379" spans="1:4">
      <c r="A379" s="3">
        <v>43644</v>
      </c>
      <c r="B379" s="30">
        <v>2.0855000000000001</v>
      </c>
      <c r="C379">
        <v>1.2</v>
      </c>
      <c r="D379">
        <v>1.5</v>
      </c>
    </row>
    <row r="380" spans="1:4">
      <c r="A380" s="3">
        <v>43677</v>
      </c>
      <c r="B380" s="30">
        <v>2.0855000000000001</v>
      </c>
      <c r="C380">
        <v>1</v>
      </c>
      <c r="D380">
        <v>1.5</v>
      </c>
    </row>
    <row r="381" spans="1:4">
      <c r="A381" s="3">
        <v>43707</v>
      </c>
      <c r="B381" s="30">
        <v>2.0369000000000002</v>
      </c>
      <c r="C381">
        <v>1</v>
      </c>
      <c r="D381">
        <v>1.2</v>
      </c>
    </row>
    <row r="382" spans="1:4">
      <c r="A382" s="3">
        <v>43738</v>
      </c>
      <c r="B382" s="30">
        <v>2.0369000000000002</v>
      </c>
      <c r="C382">
        <v>1</v>
      </c>
      <c r="D382">
        <v>1.2</v>
      </c>
    </row>
    <row r="383" spans="1:4">
      <c r="A383" s="3">
        <v>43769</v>
      </c>
      <c r="B383" s="30">
        <v>2.0369000000000002</v>
      </c>
      <c r="C383">
        <v>0.9</v>
      </c>
      <c r="D383">
        <v>1.2</v>
      </c>
    </row>
    <row r="384" spans="1:4">
      <c r="A384" s="3">
        <v>43798</v>
      </c>
      <c r="B384" s="30">
        <v>2.1383999999999999</v>
      </c>
      <c r="C384">
        <v>0.9</v>
      </c>
      <c r="D384">
        <v>1.2</v>
      </c>
    </row>
    <row r="385" spans="1:4">
      <c r="A385" s="31">
        <v>43830</v>
      </c>
      <c r="B385" s="30">
        <v>2.1383999999999999</v>
      </c>
      <c r="C385" s="32">
        <v>0.9</v>
      </c>
      <c r="D385">
        <v>0.9</v>
      </c>
    </row>
    <row r="386" spans="1:4">
      <c r="A386" s="3">
        <v>43861</v>
      </c>
      <c r="B386" s="30">
        <v>2.1383999999999999</v>
      </c>
      <c r="C386">
        <v>1</v>
      </c>
      <c r="D386">
        <v>0.9</v>
      </c>
    </row>
    <row r="387" spans="1:4">
      <c r="A387" s="3">
        <v>43889</v>
      </c>
      <c r="B387" s="30">
        <v>2.1581999999999999</v>
      </c>
      <c r="C387">
        <v>1</v>
      </c>
      <c r="D387">
        <v>0.9</v>
      </c>
    </row>
    <row r="388" spans="1:4">
      <c r="A388" s="3">
        <v>43921</v>
      </c>
      <c r="B388" s="30">
        <v>2.1581999999999999</v>
      </c>
      <c r="C388">
        <v>1</v>
      </c>
      <c r="D388">
        <v>1</v>
      </c>
    </row>
    <row r="389" spans="1:4">
      <c r="A389" s="3">
        <v>43951</v>
      </c>
      <c r="B389" s="30">
        <v>2.1581999999999999</v>
      </c>
      <c r="C389">
        <v>0.5</v>
      </c>
      <c r="D389">
        <v>1</v>
      </c>
    </row>
    <row r="390" spans="1:4">
      <c r="A390" s="3">
        <v>43980</v>
      </c>
      <c r="B390" s="30">
        <v>1.859</v>
      </c>
      <c r="C390">
        <v>0.5</v>
      </c>
      <c r="D390">
        <v>1</v>
      </c>
    </row>
    <row r="391" spans="1:4">
      <c r="A391" s="3">
        <v>44012</v>
      </c>
      <c r="B391" s="30">
        <v>1.859</v>
      </c>
      <c r="C391">
        <v>0.5</v>
      </c>
      <c r="D391">
        <v>0.5</v>
      </c>
    </row>
    <row r="392" spans="1:4">
      <c r="A392" s="3">
        <v>44043</v>
      </c>
      <c r="B392" s="30">
        <v>1.859</v>
      </c>
      <c r="C392">
        <v>0.5</v>
      </c>
      <c r="D392">
        <v>0.5</v>
      </c>
    </row>
    <row r="393" spans="1:4">
      <c r="A393" s="3">
        <v>44074</v>
      </c>
      <c r="B393" s="30">
        <v>1.7697000000000001</v>
      </c>
      <c r="C393">
        <v>0.5</v>
      </c>
      <c r="D393">
        <v>0.5</v>
      </c>
    </row>
    <row r="394" spans="1:4">
      <c r="A394" s="3">
        <v>44104</v>
      </c>
      <c r="B394" s="30">
        <v>1.7697000000000001</v>
      </c>
      <c r="C394">
        <v>0.5</v>
      </c>
      <c r="D394">
        <v>0.5</v>
      </c>
    </row>
    <row r="395" spans="1:4">
      <c r="A395" s="3">
        <v>44134</v>
      </c>
      <c r="B395" s="30">
        <v>1.7697000000000001</v>
      </c>
      <c r="C395">
        <v>1</v>
      </c>
      <c r="D395">
        <v>0.5</v>
      </c>
    </row>
    <row r="396" spans="1:4">
      <c r="A396" s="3">
        <v>44165</v>
      </c>
      <c r="B396" s="30">
        <v>2.0670000000000002</v>
      </c>
      <c r="C396">
        <v>1</v>
      </c>
      <c r="D396">
        <v>0.5</v>
      </c>
    </row>
    <row r="397" spans="1:4">
      <c r="A397" s="3">
        <v>44196</v>
      </c>
      <c r="B397" s="30">
        <v>2.0670000000000002</v>
      </c>
      <c r="C397">
        <v>1</v>
      </c>
      <c r="D397">
        <v>1</v>
      </c>
    </row>
    <row r="398" spans="1:4">
      <c r="A398" s="3">
        <v>44225</v>
      </c>
      <c r="B398" s="30">
        <v>2.0670000000000002</v>
      </c>
      <c r="C398">
        <v>1.1000000000000001</v>
      </c>
      <c r="D398">
        <v>1</v>
      </c>
    </row>
    <row r="399" spans="1:4">
      <c r="A399" s="3">
        <v>44253</v>
      </c>
      <c r="B399" s="30">
        <v>2.1545999999999998</v>
      </c>
      <c r="C399">
        <v>1.1000000000000001</v>
      </c>
      <c r="D399">
        <v>1</v>
      </c>
    </row>
    <row r="400" spans="1:4">
      <c r="A400" s="3">
        <v>44286</v>
      </c>
      <c r="B400" s="30">
        <v>2.1545999999999998</v>
      </c>
      <c r="C400">
        <v>1.1000000000000001</v>
      </c>
      <c r="D400">
        <v>1.1000000000000001</v>
      </c>
    </row>
    <row r="401" spans="1:4">
      <c r="A401" s="3">
        <v>44316</v>
      </c>
      <c r="B401" s="30">
        <v>2.1545999999999998</v>
      </c>
      <c r="C401">
        <v>1.7</v>
      </c>
      <c r="D401">
        <v>1.1000000000000001</v>
      </c>
    </row>
    <row r="402" spans="1:4">
      <c r="A402" s="3">
        <v>44347</v>
      </c>
      <c r="B402" s="30">
        <v>2.3694999999999999</v>
      </c>
      <c r="C402">
        <v>1.7</v>
      </c>
      <c r="D402">
        <v>1.1000000000000001</v>
      </c>
    </row>
    <row r="403" spans="1:4">
      <c r="A403" s="3">
        <v>44377</v>
      </c>
      <c r="B403" s="30">
        <v>2.3694999999999999</v>
      </c>
      <c r="C403">
        <v>1.7</v>
      </c>
      <c r="D403">
        <v>1.7</v>
      </c>
    </row>
    <row r="404" spans="1:4">
      <c r="A404" s="3">
        <v>44407</v>
      </c>
      <c r="B404" s="30">
        <v>2.3694999999999999</v>
      </c>
      <c r="C404">
        <v>1.9</v>
      </c>
      <c r="D404">
        <v>1.7</v>
      </c>
    </row>
    <row r="405" spans="1:4">
      <c r="A405" s="3">
        <v>44439</v>
      </c>
      <c r="B405" s="30">
        <v>2.3849999999999998</v>
      </c>
      <c r="C405">
        <v>1.9</v>
      </c>
      <c r="D405">
        <v>1.7</v>
      </c>
    </row>
    <row r="406" spans="1:4">
      <c r="A406" s="3">
        <v>44469</v>
      </c>
      <c r="B406" s="30">
        <v>2.3849999999999998</v>
      </c>
      <c r="C406">
        <v>1.9</v>
      </c>
      <c r="D406">
        <v>1.9</v>
      </c>
    </row>
    <row r="407" spans="1:4">
      <c r="A407" s="3">
        <v>44498</v>
      </c>
      <c r="B407" s="30">
        <v>2.3849999999999998</v>
      </c>
      <c r="C407">
        <v>2.2000000000000002</v>
      </c>
      <c r="D407">
        <v>1.9</v>
      </c>
    </row>
    <row r="408" spans="1:4">
      <c r="A408" s="3">
        <v>44530</v>
      </c>
      <c r="B408" s="30">
        <v>2.6145999999999998</v>
      </c>
      <c r="C408">
        <v>2.2000000000000002</v>
      </c>
      <c r="D408">
        <v>1.9</v>
      </c>
    </row>
    <row r="409" spans="1:4">
      <c r="A409" s="3">
        <v>44561</v>
      </c>
      <c r="B409" s="30">
        <v>2.6145999999999998</v>
      </c>
      <c r="C409">
        <v>2.2000000000000002</v>
      </c>
      <c r="D409">
        <v>2.2000000000000002</v>
      </c>
    </row>
    <row r="410" spans="1:4">
      <c r="A410" s="3">
        <v>44592</v>
      </c>
      <c r="B410" s="30">
        <v>2.6145999999999998</v>
      </c>
      <c r="C410">
        <v>2.6</v>
      </c>
      <c r="D410">
        <v>2.2000000000000002</v>
      </c>
    </row>
    <row r="411" spans="1:4">
      <c r="A411" s="3">
        <v>44620</v>
      </c>
      <c r="B411" s="30">
        <v>2.9512</v>
      </c>
      <c r="C411">
        <v>2.6</v>
      </c>
      <c r="D411">
        <v>2.2000000000000002</v>
      </c>
    </row>
    <row r="412" spans="1:4">
      <c r="A412" s="3">
        <v>44651</v>
      </c>
      <c r="B412" s="30">
        <v>2.9512</v>
      </c>
      <c r="C412">
        <v>2.6</v>
      </c>
      <c r="D412">
        <v>2.6</v>
      </c>
    </row>
    <row r="413" spans="1:4">
      <c r="A413" s="3">
        <v>44680</v>
      </c>
      <c r="B413" s="30">
        <v>2.9512</v>
      </c>
      <c r="C413">
        <v>3.7</v>
      </c>
      <c r="D413">
        <v>2.6</v>
      </c>
    </row>
    <row r="414" spans="1:4">
      <c r="A414" s="3">
        <v>44712</v>
      </c>
      <c r="B414" s="30">
        <v>3.6013999999999999</v>
      </c>
      <c r="C414">
        <v>3.7</v>
      </c>
      <c r="D414">
        <v>2.6</v>
      </c>
    </row>
    <row r="415" spans="1:4">
      <c r="A415" s="3">
        <v>44742</v>
      </c>
      <c r="B415" s="30">
        <v>3.6013999999999999</v>
      </c>
      <c r="C415">
        <v>3.7</v>
      </c>
      <c r="D415">
        <v>3.7</v>
      </c>
    </row>
    <row r="416" spans="1:4">
      <c r="A416" s="3">
        <v>44771</v>
      </c>
      <c r="B416" s="30">
        <v>3.6013999999999999</v>
      </c>
      <c r="C416">
        <v>4.7</v>
      </c>
      <c r="D416">
        <v>3.7</v>
      </c>
    </row>
    <row r="417" spans="1:4">
      <c r="A417" s="3">
        <v>44804</v>
      </c>
      <c r="B417" s="30">
        <v>3.573</v>
      </c>
      <c r="C417">
        <v>4.7</v>
      </c>
      <c r="D417">
        <v>3.7</v>
      </c>
    </row>
    <row r="418" spans="1:4">
      <c r="A418" s="2">
        <v>44834</v>
      </c>
      <c r="B418" s="30">
        <v>3.573</v>
      </c>
      <c r="C418">
        <v>4.7</v>
      </c>
      <c r="D418">
        <v>4.7</v>
      </c>
    </row>
    <row r="419" spans="1:4">
      <c r="A419" s="2">
        <v>44865</v>
      </c>
      <c r="B419" s="30">
        <v>3.573</v>
      </c>
      <c r="C419">
        <v>4</v>
      </c>
      <c r="D419">
        <v>4.7</v>
      </c>
    </row>
    <row r="420" spans="1:4">
      <c r="A420" s="2">
        <v>44895</v>
      </c>
      <c r="B420" s="30">
        <v>3.5003000000000002</v>
      </c>
      <c r="C420">
        <v>4</v>
      </c>
      <c r="D420">
        <v>4.7</v>
      </c>
    </row>
    <row r="421" spans="1:4">
      <c r="A421" s="2">
        <v>44926</v>
      </c>
      <c r="B421" s="30">
        <v>3.5003000000000002</v>
      </c>
      <c r="C421">
        <v>4</v>
      </c>
      <c r="D421">
        <v>4</v>
      </c>
    </row>
    <row r="422" spans="1:4">
      <c r="A422" s="2">
        <v>44957</v>
      </c>
      <c r="B422" s="30">
        <v>3.5003000000000002</v>
      </c>
      <c r="C422">
        <v>3.5</v>
      </c>
      <c r="D422">
        <v>4</v>
      </c>
    </row>
    <row r="423" spans="1:4">
      <c r="A423" s="2">
        <v>44985</v>
      </c>
      <c r="B423" s="30">
        <v>2.96</v>
      </c>
      <c r="C423">
        <v>3.5</v>
      </c>
      <c r="D423">
        <v>4</v>
      </c>
    </row>
    <row r="424" spans="1:4">
      <c r="A424" s="2">
        <v>45016</v>
      </c>
      <c r="B424" s="30">
        <v>2.96</v>
      </c>
      <c r="C424">
        <v>3.5</v>
      </c>
      <c r="D424">
        <v>3.5</v>
      </c>
    </row>
    <row r="425" spans="1:4">
      <c r="A425" s="2">
        <v>45044</v>
      </c>
      <c r="B425" s="30">
        <v>2.96</v>
      </c>
      <c r="C425">
        <v>2.9</v>
      </c>
      <c r="D425">
        <v>3.5</v>
      </c>
    </row>
    <row r="426" spans="1:4">
      <c r="A426" s="2">
        <v>45077</v>
      </c>
      <c r="B426" s="30">
        <v>2.82</v>
      </c>
      <c r="C426">
        <v>2.9</v>
      </c>
      <c r="D426">
        <v>3.5</v>
      </c>
    </row>
    <row r="427" spans="1:4">
      <c r="A427" s="2">
        <v>45107</v>
      </c>
      <c r="B427" s="30">
        <v>2.82</v>
      </c>
      <c r="C427">
        <v>2.9</v>
      </c>
      <c r="D427">
        <v>2.9</v>
      </c>
    </row>
    <row r="428" spans="1:4">
      <c r="A428" s="2">
        <v>45138</v>
      </c>
      <c r="B428" s="30">
        <v>2.82</v>
      </c>
      <c r="C428">
        <v>2.5</v>
      </c>
      <c r="D428">
        <v>2.9</v>
      </c>
    </row>
    <row r="429" spans="1:4">
      <c r="A429" s="2">
        <v>45169</v>
      </c>
      <c r="B429" s="30">
        <v>2.67</v>
      </c>
      <c r="C429">
        <v>2.5</v>
      </c>
      <c r="D429">
        <v>2.9</v>
      </c>
    </row>
    <row r="430" spans="1:4">
      <c r="A430" s="2">
        <v>45198</v>
      </c>
      <c r="B430" s="30">
        <v>2.67</v>
      </c>
      <c r="C430">
        <v>2.5</v>
      </c>
      <c r="D430">
        <v>2.5</v>
      </c>
    </row>
    <row r="431" spans="1:4">
      <c r="A431" s="2">
        <v>45230</v>
      </c>
      <c r="B431" s="30">
        <v>2.67</v>
      </c>
      <c r="C431">
        <v>3</v>
      </c>
      <c r="D431">
        <v>2.5</v>
      </c>
    </row>
    <row r="432" spans="1:4">
      <c r="A432" s="50">
        <v>45260</v>
      </c>
      <c r="B432" s="30">
        <v>2.57</v>
      </c>
      <c r="C432">
        <v>3</v>
      </c>
      <c r="D432">
        <v>2.5</v>
      </c>
    </row>
    <row r="433" spans="1:4">
      <c r="A433" s="50">
        <v>45289</v>
      </c>
      <c r="B433" s="30">
        <v>2.57</v>
      </c>
      <c r="C433">
        <v>3</v>
      </c>
      <c r="D433">
        <v>3</v>
      </c>
    </row>
    <row r="434" spans="1:4">
      <c r="A434" s="2">
        <v>45322</v>
      </c>
      <c r="B434" s="30">
        <v>2.57</v>
      </c>
      <c r="C434">
        <v>2.5</v>
      </c>
      <c r="D434">
        <v>3</v>
      </c>
    </row>
    <row r="435" spans="1:4">
      <c r="A435" s="2">
        <v>45351</v>
      </c>
      <c r="B435" s="30">
        <v>2.38</v>
      </c>
      <c r="C435">
        <v>2.5</v>
      </c>
      <c r="D435">
        <v>3</v>
      </c>
    </row>
    <row r="436" spans="1:4">
      <c r="A436" s="2">
        <v>45380</v>
      </c>
      <c r="B436" s="30">
        <v>2.38</v>
      </c>
      <c r="D436">
        <v>2.5</v>
      </c>
    </row>
    <row r="437" spans="1:4">
      <c r="A437" s="2">
        <v>45412</v>
      </c>
      <c r="B437" s="30">
        <v>2.38</v>
      </c>
      <c r="D437">
        <v>2.5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39"/>
  <sheetViews>
    <sheetView workbookViewId="0"/>
  </sheetViews>
  <sheetFormatPr defaultColWidth="9.140625" defaultRowHeight="12.75"/>
  <cols>
    <col min="1" max="256" width="20.7109375" style="14" customWidth="1"/>
    <col min="257" max="16384" width="9.140625" style="14"/>
  </cols>
  <sheetData>
    <row r="1" spans="1:2">
      <c r="A1" s="14" t="s">
        <v>11</v>
      </c>
    </row>
    <row r="2" spans="1:2">
      <c r="A2" s="14" t="s">
        <v>10</v>
      </c>
    </row>
    <row r="3" spans="1:2">
      <c r="A3" s="14" t="s">
        <v>9</v>
      </c>
    </row>
    <row r="4" spans="1:2">
      <c r="A4" s="14" t="s">
        <v>8</v>
      </c>
    </row>
    <row r="5" spans="1:2">
      <c r="A5" s="14" t="s">
        <v>7</v>
      </c>
    </row>
    <row r="6" spans="1:2">
      <c r="A6" s="14" t="s">
        <v>6</v>
      </c>
    </row>
    <row r="8" spans="1:2">
      <c r="A8" s="14" t="s">
        <v>12</v>
      </c>
      <c r="B8" s="14" t="s">
        <v>13</v>
      </c>
    </row>
    <row r="10" spans="1:2">
      <c r="A10" s="14" t="s">
        <v>4</v>
      </c>
    </row>
    <row r="11" spans="1:2">
      <c r="A11" s="14" t="s">
        <v>3</v>
      </c>
      <c r="B11" s="14" t="s">
        <v>12</v>
      </c>
    </row>
    <row r="12" spans="1:2">
      <c r="A12" s="3">
        <v>35461</v>
      </c>
      <c r="B12" s="20">
        <v>0.61</v>
      </c>
    </row>
    <row r="13" spans="1:2">
      <c r="A13" s="3">
        <v>35489</v>
      </c>
      <c r="B13" s="20">
        <v>0.59</v>
      </c>
    </row>
    <row r="14" spans="1:2">
      <c r="A14" s="3">
        <v>35520</v>
      </c>
      <c r="B14" s="20">
        <v>0.56999999999999995</v>
      </c>
    </row>
    <row r="15" spans="1:2">
      <c r="A15" s="3">
        <v>35550</v>
      </c>
      <c r="B15" s="20">
        <v>0.59</v>
      </c>
    </row>
    <row r="16" spans="1:2">
      <c r="A16" s="3">
        <v>35580</v>
      </c>
      <c r="B16" s="20">
        <v>0.61</v>
      </c>
    </row>
    <row r="17" spans="1:2">
      <c r="A17" s="3">
        <v>35611</v>
      </c>
      <c r="B17" s="20">
        <v>0.57999999999999996</v>
      </c>
    </row>
    <row r="18" spans="1:2">
      <c r="A18" s="3">
        <v>35642</v>
      </c>
      <c r="B18" s="20">
        <v>0.56000000000000005</v>
      </c>
    </row>
    <row r="19" spans="1:2">
      <c r="A19" s="3">
        <v>35671</v>
      </c>
      <c r="B19" s="20">
        <v>0.56999999999999995</v>
      </c>
    </row>
    <row r="20" spans="1:2">
      <c r="A20" s="3">
        <v>35703</v>
      </c>
      <c r="B20" s="20">
        <v>0.54</v>
      </c>
    </row>
    <row r="21" spans="1:2">
      <c r="A21" s="3">
        <v>35734</v>
      </c>
      <c r="B21" s="20">
        <v>0.67</v>
      </c>
    </row>
    <row r="22" spans="1:2">
      <c r="A22" s="3">
        <v>35762</v>
      </c>
      <c r="B22" s="20">
        <v>0.72</v>
      </c>
    </row>
    <row r="23" spans="1:2">
      <c r="A23" s="3">
        <v>35795</v>
      </c>
      <c r="B23" s="20">
        <v>0.7</v>
      </c>
    </row>
    <row r="24" spans="1:2">
      <c r="A24" s="3">
        <v>35825</v>
      </c>
      <c r="B24" s="20">
        <v>0.78</v>
      </c>
    </row>
    <row r="25" spans="1:2">
      <c r="A25" s="3">
        <v>35853</v>
      </c>
      <c r="B25" s="20">
        <v>0.76</v>
      </c>
    </row>
    <row r="26" spans="1:2">
      <c r="A26" s="3">
        <v>35885</v>
      </c>
      <c r="B26" s="20">
        <v>0.72</v>
      </c>
    </row>
    <row r="27" spans="1:2">
      <c r="A27" s="3">
        <v>35915</v>
      </c>
      <c r="B27" s="20">
        <v>0.72</v>
      </c>
    </row>
    <row r="28" spans="1:2">
      <c r="A28" s="3">
        <v>35944</v>
      </c>
      <c r="B28" s="20">
        <v>0.71</v>
      </c>
    </row>
    <row r="29" spans="1:2">
      <c r="A29" s="3">
        <v>35976</v>
      </c>
      <c r="B29" s="20">
        <v>0.75</v>
      </c>
    </row>
    <row r="30" spans="1:2">
      <c r="A30" s="3">
        <v>36007</v>
      </c>
      <c r="B30" s="20">
        <v>0.82</v>
      </c>
    </row>
    <row r="31" spans="1:2">
      <c r="A31" s="3">
        <v>36038</v>
      </c>
      <c r="B31" s="20">
        <v>1.27</v>
      </c>
    </row>
    <row r="32" spans="1:2">
      <c r="A32" s="3">
        <v>36068</v>
      </c>
      <c r="B32" s="20">
        <v>1.32</v>
      </c>
    </row>
    <row r="33" spans="1:2">
      <c r="A33" s="3">
        <v>36098</v>
      </c>
      <c r="B33" s="20">
        <v>1.48</v>
      </c>
    </row>
    <row r="34" spans="1:2">
      <c r="A34" s="3">
        <v>36129</v>
      </c>
      <c r="B34" s="20">
        <v>1.23</v>
      </c>
    </row>
    <row r="35" spans="1:2">
      <c r="A35" s="3">
        <v>36160</v>
      </c>
      <c r="B35" s="20">
        <v>1.19</v>
      </c>
    </row>
    <row r="36" spans="1:2">
      <c r="A36" s="3">
        <v>36189</v>
      </c>
      <c r="B36" s="20">
        <v>1.1599999999999999</v>
      </c>
    </row>
    <row r="37" spans="1:2">
      <c r="A37" s="3">
        <v>36217</v>
      </c>
      <c r="B37" s="20">
        <v>1.0900000000000001</v>
      </c>
    </row>
    <row r="38" spans="1:2">
      <c r="A38" s="3">
        <v>36250</v>
      </c>
      <c r="B38" s="20">
        <v>1.07</v>
      </c>
    </row>
    <row r="39" spans="1:2">
      <c r="A39" s="3">
        <v>36280</v>
      </c>
      <c r="B39" s="20">
        <v>1.07</v>
      </c>
    </row>
    <row r="40" spans="1:2">
      <c r="A40" s="3">
        <v>36311</v>
      </c>
      <c r="B40" s="20">
        <v>1.0900000000000001</v>
      </c>
    </row>
    <row r="41" spans="1:2">
      <c r="A41" s="3">
        <v>36341</v>
      </c>
      <c r="B41" s="20">
        <v>1.1499999999999999</v>
      </c>
    </row>
    <row r="42" spans="1:2">
      <c r="A42" s="3">
        <v>36371</v>
      </c>
      <c r="B42" s="20">
        <v>1.21</v>
      </c>
    </row>
    <row r="43" spans="1:2">
      <c r="A43" s="3">
        <v>36403</v>
      </c>
      <c r="B43" s="20">
        <v>1.28</v>
      </c>
    </row>
    <row r="44" spans="1:2">
      <c r="A44" s="3">
        <v>36433</v>
      </c>
      <c r="B44" s="20">
        <v>1.21</v>
      </c>
    </row>
    <row r="45" spans="1:2">
      <c r="A45" s="3">
        <v>36462</v>
      </c>
      <c r="B45" s="20">
        <v>1.17</v>
      </c>
    </row>
    <row r="46" spans="1:2">
      <c r="A46" s="3">
        <v>36494</v>
      </c>
      <c r="B46" s="20">
        <v>1.17</v>
      </c>
    </row>
    <row r="47" spans="1:2">
      <c r="A47" s="3">
        <v>36525</v>
      </c>
      <c r="B47" s="20">
        <v>1.1599999999999999</v>
      </c>
    </row>
    <row r="48" spans="1:2">
      <c r="A48" s="3">
        <v>36556</v>
      </c>
      <c r="B48" s="20">
        <v>1.22</v>
      </c>
    </row>
    <row r="49" spans="1:2">
      <c r="A49" s="3">
        <v>36585</v>
      </c>
      <c r="B49" s="20">
        <v>1.29</v>
      </c>
    </row>
    <row r="50" spans="1:2">
      <c r="A50" s="3">
        <v>36616</v>
      </c>
      <c r="B50" s="20">
        <v>1.48</v>
      </c>
    </row>
    <row r="51" spans="1:2">
      <c r="A51" s="3">
        <v>36644</v>
      </c>
      <c r="B51" s="20">
        <v>1.61</v>
      </c>
    </row>
    <row r="52" spans="1:2">
      <c r="A52" s="3">
        <v>36677</v>
      </c>
      <c r="B52" s="20">
        <v>1.77</v>
      </c>
    </row>
    <row r="53" spans="1:2">
      <c r="A53" s="3">
        <v>36707</v>
      </c>
      <c r="B53" s="20">
        <v>1.71</v>
      </c>
    </row>
    <row r="54" spans="1:2">
      <c r="A54" s="3">
        <v>36738</v>
      </c>
      <c r="B54" s="20">
        <v>1.69</v>
      </c>
    </row>
    <row r="55" spans="1:2">
      <c r="A55" s="3">
        <v>36769</v>
      </c>
      <c r="B55" s="20">
        <v>1.72</v>
      </c>
    </row>
    <row r="56" spans="1:2">
      <c r="A56" s="3">
        <v>36798</v>
      </c>
      <c r="B56" s="20">
        <v>1.66</v>
      </c>
    </row>
    <row r="57" spans="1:2">
      <c r="A57" s="3">
        <v>36830</v>
      </c>
      <c r="B57" s="20">
        <v>1.89</v>
      </c>
    </row>
    <row r="58" spans="1:2">
      <c r="A58" s="3">
        <v>36860</v>
      </c>
      <c r="B58" s="20">
        <v>1.99</v>
      </c>
    </row>
    <row r="59" spans="1:2">
      <c r="A59" s="3">
        <v>36889</v>
      </c>
      <c r="B59" s="20">
        <v>2.02</v>
      </c>
    </row>
    <row r="60" spans="1:2">
      <c r="A60" s="3">
        <v>36922</v>
      </c>
      <c r="B60" s="20">
        <v>1.76</v>
      </c>
    </row>
    <row r="61" spans="1:2">
      <c r="A61" s="3">
        <v>36950</v>
      </c>
      <c r="B61" s="20">
        <v>1.81</v>
      </c>
    </row>
    <row r="62" spans="1:2">
      <c r="A62" s="3">
        <v>36980</v>
      </c>
      <c r="B62" s="20">
        <v>1.77</v>
      </c>
    </row>
    <row r="63" spans="1:2">
      <c r="A63" s="3">
        <v>37011</v>
      </c>
      <c r="B63" s="20">
        <v>1.63</v>
      </c>
    </row>
    <row r="64" spans="1:2">
      <c r="A64" s="3">
        <v>37042</v>
      </c>
      <c r="B64" s="20">
        <v>1.55</v>
      </c>
    </row>
    <row r="65" spans="1:2">
      <c r="A65" s="3">
        <v>37071</v>
      </c>
      <c r="B65" s="20">
        <v>1.55</v>
      </c>
    </row>
    <row r="66" spans="1:2">
      <c r="A66" s="3">
        <v>37103</v>
      </c>
      <c r="B66" s="20">
        <v>1.5</v>
      </c>
    </row>
    <row r="67" spans="1:2">
      <c r="A67" s="3">
        <v>37134</v>
      </c>
      <c r="B67" s="20">
        <v>1.53</v>
      </c>
    </row>
    <row r="68" spans="1:2">
      <c r="A68" s="3">
        <v>37162</v>
      </c>
      <c r="B68" s="20">
        <v>1.85</v>
      </c>
    </row>
    <row r="69" spans="1:2">
      <c r="A69" s="3">
        <v>37195</v>
      </c>
      <c r="B69" s="20">
        <v>1.93</v>
      </c>
    </row>
    <row r="70" spans="1:2">
      <c r="A70" s="3">
        <v>37225</v>
      </c>
      <c r="B70" s="20">
        <v>1.71</v>
      </c>
    </row>
    <row r="71" spans="1:2">
      <c r="A71" s="3">
        <v>37256</v>
      </c>
      <c r="B71" s="20">
        <v>1.65</v>
      </c>
    </row>
    <row r="72" spans="1:2">
      <c r="A72" s="3">
        <v>37287</v>
      </c>
      <c r="B72" s="20">
        <v>1.71</v>
      </c>
    </row>
    <row r="73" spans="1:2">
      <c r="A73" s="3">
        <v>37315</v>
      </c>
      <c r="B73" s="20">
        <v>1.81</v>
      </c>
    </row>
    <row r="74" spans="1:2">
      <c r="A74" s="3">
        <v>37344</v>
      </c>
      <c r="B74" s="20">
        <v>1.71</v>
      </c>
    </row>
    <row r="75" spans="1:2">
      <c r="A75" s="3">
        <v>37376</v>
      </c>
      <c r="B75" s="20">
        <v>1.88</v>
      </c>
    </row>
    <row r="76" spans="1:2">
      <c r="A76" s="3">
        <v>37407</v>
      </c>
      <c r="B76" s="20">
        <v>1.62</v>
      </c>
    </row>
    <row r="77" spans="1:2">
      <c r="A77" s="3">
        <v>37435</v>
      </c>
      <c r="B77" s="20">
        <v>1.87</v>
      </c>
    </row>
    <row r="78" spans="1:2">
      <c r="A78" s="3">
        <v>37468</v>
      </c>
      <c r="B78" s="20">
        <v>2.27</v>
      </c>
    </row>
    <row r="79" spans="1:2">
      <c r="A79" s="3">
        <v>37498</v>
      </c>
      <c r="B79" s="20">
        <v>2.2200000000000002</v>
      </c>
    </row>
    <row r="80" spans="1:2">
      <c r="A80" s="3">
        <v>37529</v>
      </c>
      <c r="B80" s="20">
        <v>2.37</v>
      </c>
    </row>
    <row r="81" spans="1:2">
      <c r="A81" s="3">
        <v>37560</v>
      </c>
      <c r="B81" s="20">
        <v>2.46</v>
      </c>
    </row>
    <row r="82" spans="1:2">
      <c r="A82" s="3">
        <v>37590</v>
      </c>
      <c r="B82" s="20">
        <v>1.98</v>
      </c>
    </row>
    <row r="83" spans="1:2">
      <c r="A83" s="3">
        <v>37621</v>
      </c>
      <c r="B83" s="20">
        <v>1.88</v>
      </c>
    </row>
    <row r="84" spans="1:2">
      <c r="A84" s="3">
        <v>37652</v>
      </c>
      <c r="B84" s="20">
        <v>1.74</v>
      </c>
    </row>
    <row r="85" spans="1:2">
      <c r="A85" s="3">
        <v>37680</v>
      </c>
      <c r="B85" s="20">
        <v>1.66</v>
      </c>
    </row>
    <row r="86" spans="1:2">
      <c r="A86" s="3">
        <v>37711</v>
      </c>
      <c r="B86" s="20">
        <v>1.58</v>
      </c>
    </row>
    <row r="87" spans="1:2">
      <c r="A87" s="3">
        <v>37741</v>
      </c>
      <c r="B87" s="20">
        <v>1.34</v>
      </c>
    </row>
    <row r="88" spans="1:2">
      <c r="A88" s="3">
        <v>37772</v>
      </c>
      <c r="B88" s="20">
        <v>1.32</v>
      </c>
    </row>
    <row r="89" spans="1:2">
      <c r="A89" s="3">
        <v>37802</v>
      </c>
      <c r="B89" s="20">
        <v>1.23</v>
      </c>
    </row>
    <row r="90" spans="1:2">
      <c r="A90" s="3">
        <v>37833</v>
      </c>
      <c r="B90" s="20">
        <v>1.19</v>
      </c>
    </row>
    <row r="91" spans="1:2">
      <c r="A91" s="3">
        <v>37863</v>
      </c>
      <c r="B91" s="20">
        <v>1.18</v>
      </c>
    </row>
    <row r="92" spans="1:2">
      <c r="A92" s="3">
        <v>37894</v>
      </c>
      <c r="B92" s="20">
        <v>1.1299999999999999</v>
      </c>
    </row>
    <row r="93" spans="1:2">
      <c r="A93" s="3">
        <v>37925</v>
      </c>
      <c r="B93" s="20">
        <v>1.05</v>
      </c>
    </row>
    <row r="94" spans="1:2">
      <c r="A94" s="3">
        <v>37954</v>
      </c>
      <c r="B94" s="20">
        <v>1.01</v>
      </c>
    </row>
    <row r="95" spans="1:2">
      <c r="A95" s="3">
        <v>37986</v>
      </c>
      <c r="B95" s="20">
        <v>0.95</v>
      </c>
    </row>
    <row r="96" spans="1:2">
      <c r="A96" s="3">
        <v>38017</v>
      </c>
      <c r="B96" s="20">
        <v>0.93</v>
      </c>
    </row>
    <row r="97" spans="1:2">
      <c r="A97" s="3">
        <v>38045</v>
      </c>
      <c r="B97" s="20">
        <v>0.96</v>
      </c>
    </row>
    <row r="98" spans="1:2">
      <c r="A98" s="3">
        <v>38077</v>
      </c>
      <c r="B98" s="20">
        <v>0.96</v>
      </c>
    </row>
    <row r="99" spans="1:2">
      <c r="A99" s="3">
        <v>38107</v>
      </c>
      <c r="B99" s="20">
        <v>0.91</v>
      </c>
    </row>
    <row r="100" spans="1:2">
      <c r="A100" s="3">
        <v>38138</v>
      </c>
      <c r="B100" s="20">
        <v>0.98</v>
      </c>
    </row>
    <row r="101" spans="1:2">
      <c r="A101" s="3">
        <v>38168</v>
      </c>
      <c r="B101" s="20">
        <v>0.99</v>
      </c>
    </row>
    <row r="102" spans="1:2">
      <c r="A102" s="3">
        <v>38199</v>
      </c>
      <c r="B102" s="20">
        <v>0.96</v>
      </c>
    </row>
    <row r="103" spans="1:2">
      <c r="A103" s="3">
        <v>38230</v>
      </c>
      <c r="B103" s="20">
        <v>0.95</v>
      </c>
    </row>
    <row r="104" spans="1:2">
      <c r="A104" s="3">
        <v>38260</v>
      </c>
      <c r="B104" s="20">
        <v>0.92</v>
      </c>
    </row>
    <row r="105" spans="1:2">
      <c r="A105" s="3">
        <v>38290</v>
      </c>
      <c r="B105" s="20">
        <v>0.91</v>
      </c>
    </row>
    <row r="106" spans="1:2">
      <c r="A106" s="3">
        <v>38321</v>
      </c>
      <c r="B106" s="20">
        <v>0.86</v>
      </c>
    </row>
    <row r="107" spans="1:2">
      <c r="A107" s="3">
        <v>38352</v>
      </c>
      <c r="B107" s="20">
        <v>0.83</v>
      </c>
    </row>
    <row r="108" spans="1:2">
      <c r="A108" s="3">
        <v>38383</v>
      </c>
      <c r="B108" s="20">
        <v>0.85</v>
      </c>
    </row>
    <row r="109" spans="1:2">
      <c r="A109" s="3">
        <v>38411</v>
      </c>
      <c r="B109" s="20">
        <v>0.81</v>
      </c>
    </row>
    <row r="110" spans="1:2">
      <c r="A110" s="3">
        <v>38442</v>
      </c>
      <c r="B110" s="20">
        <v>0.93</v>
      </c>
    </row>
    <row r="111" spans="1:2">
      <c r="A111" s="3">
        <v>38472</v>
      </c>
      <c r="B111" s="20">
        <v>1.02</v>
      </c>
    </row>
    <row r="112" spans="1:2">
      <c r="A112" s="3">
        <v>38503</v>
      </c>
      <c r="B112" s="20">
        <v>0.97</v>
      </c>
    </row>
    <row r="113" spans="1:2">
      <c r="A113" s="3">
        <v>38533</v>
      </c>
      <c r="B113" s="20">
        <v>0.95</v>
      </c>
    </row>
    <row r="114" spans="1:2">
      <c r="A114" s="3">
        <v>38563</v>
      </c>
      <c r="B114" s="20">
        <v>0.88</v>
      </c>
    </row>
    <row r="115" spans="1:2">
      <c r="A115" s="3">
        <v>38595</v>
      </c>
      <c r="B115" s="20">
        <v>0.88</v>
      </c>
    </row>
    <row r="116" spans="1:2">
      <c r="A116" s="3">
        <v>38625</v>
      </c>
      <c r="B116" s="20">
        <v>0.89</v>
      </c>
    </row>
    <row r="117" spans="1:2">
      <c r="A117" s="3">
        <v>38656</v>
      </c>
      <c r="B117" s="20">
        <v>0.92</v>
      </c>
    </row>
    <row r="118" spans="1:2">
      <c r="A118" s="3">
        <v>38686</v>
      </c>
      <c r="B118" s="20">
        <v>0.97</v>
      </c>
    </row>
    <row r="119" spans="1:2">
      <c r="A119" s="3">
        <v>38717</v>
      </c>
      <c r="B119" s="20">
        <v>0.92</v>
      </c>
    </row>
    <row r="120" spans="1:2">
      <c r="A120" s="3">
        <v>38748</v>
      </c>
      <c r="B120" s="20">
        <v>0.9</v>
      </c>
    </row>
    <row r="121" spans="1:2">
      <c r="A121" s="3">
        <v>38776</v>
      </c>
      <c r="B121" s="20">
        <v>0.9</v>
      </c>
    </row>
    <row r="122" spans="1:2">
      <c r="A122" s="3">
        <v>38807</v>
      </c>
      <c r="B122" s="20">
        <v>0.9</v>
      </c>
    </row>
    <row r="123" spans="1:2">
      <c r="A123" s="3">
        <v>38836</v>
      </c>
      <c r="B123" s="20">
        <v>0.89</v>
      </c>
    </row>
    <row r="124" spans="1:2">
      <c r="A124" s="3">
        <v>38868</v>
      </c>
      <c r="B124" s="20">
        <v>0.92</v>
      </c>
    </row>
    <row r="125" spans="1:2">
      <c r="A125" s="3">
        <v>38898</v>
      </c>
      <c r="B125" s="20">
        <v>0.97</v>
      </c>
    </row>
    <row r="126" spans="1:2">
      <c r="A126" s="3">
        <v>38929</v>
      </c>
      <c r="B126" s="20">
        <v>0.98</v>
      </c>
    </row>
    <row r="127" spans="1:2">
      <c r="A127" s="3">
        <v>38960</v>
      </c>
      <c r="B127" s="20">
        <v>0.97</v>
      </c>
    </row>
    <row r="128" spans="1:2">
      <c r="A128" s="3">
        <v>38990</v>
      </c>
      <c r="B128" s="20">
        <v>0.98</v>
      </c>
    </row>
    <row r="129" spans="1:2">
      <c r="A129" s="3">
        <v>39021</v>
      </c>
      <c r="B129" s="20">
        <v>0.95</v>
      </c>
    </row>
    <row r="130" spans="1:2">
      <c r="A130" s="3">
        <v>39051</v>
      </c>
      <c r="B130" s="20">
        <v>0.94</v>
      </c>
    </row>
    <row r="131" spans="1:2">
      <c r="A131" s="3">
        <v>39081</v>
      </c>
      <c r="B131" s="20">
        <v>0.91</v>
      </c>
    </row>
    <row r="132" spans="1:2">
      <c r="A132" s="3">
        <v>39113</v>
      </c>
      <c r="B132" s="20">
        <v>0.89</v>
      </c>
    </row>
    <row r="133" spans="1:2">
      <c r="A133" s="3">
        <v>39141</v>
      </c>
      <c r="B133" s="20">
        <v>0.9</v>
      </c>
    </row>
    <row r="134" spans="1:2">
      <c r="A134" s="3">
        <v>39172</v>
      </c>
      <c r="B134" s="20">
        <v>0.95</v>
      </c>
    </row>
    <row r="135" spans="1:2">
      <c r="A135" s="3">
        <v>39202</v>
      </c>
      <c r="B135" s="20">
        <v>0.94</v>
      </c>
    </row>
    <row r="136" spans="1:2">
      <c r="A136" s="3">
        <v>39233</v>
      </c>
      <c r="B136" s="20">
        <v>0.94</v>
      </c>
    </row>
    <row r="137" spans="1:2">
      <c r="A137" s="3">
        <v>39263</v>
      </c>
      <c r="B137" s="20">
        <v>1</v>
      </c>
    </row>
    <row r="138" spans="1:2">
      <c r="A138" s="3">
        <v>39294</v>
      </c>
      <c r="B138" s="20">
        <v>1.29</v>
      </c>
    </row>
    <row r="139" spans="1:2">
      <c r="A139" s="3">
        <v>39325</v>
      </c>
      <c r="B139" s="20">
        <v>1.45</v>
      </c>
    </row>
    <row r="140" spans="1:2">
      <c r="A140" s="3">
        <v>39354</v>
      </c>
      <c r="B140" s="20">
        <v>1.49</v>
      </c>
    </row>
    <row r="141" spans="1:2">
      <c r="A141" s="3">
        <v>39386</v>
      </c>
      <c r="B141" s="20">
        <v>1.5</v>
      </c>
    </row>
    <row r="142" spans="1:2">
      <c r="A142" s="3">
        <v>39416</v>
      </c>
      <c r="B142" s="20">
        <v>1.96</v>
      </c>
    </row>
    <row r="143" spans="1:2">
      <c r="A143" s="3">
        <v>39447</v>
      </c>
      <c r="B143" s="20">
        <v>2.0299999999999998</v>
      </c>
    </row>
    <row r="144" spans="1:2">
      <c r="A144" s="3">
        <v>39478</v>
      </c>
      <c r="B144" s="20">
        <v>2.2999999999999998</v>
      </c>
    </row>
    <row r="145" spans="1:2">
      <c r="A145" s="3">
        <v>39507</v>
      </c>
      <c r="B145" s="20">
        <v>2.52</v>
      </c>
    </row>
    <row r="146" spans="1:2">
      <c r="A146" s="3">
        <v>39538</v>
      </c>
      <c r="B146" s="20">
        <v>3</v>
      </c>
    </row>
    <row r="147" spans="1:2">
      <c r="A147" s="3">
        <v>39568</v>
      </c>
      <c r="B147" s="20">
        <v>2.6</v>
      </c>
    </row>
    <row r="148" spans="1:2">
      <c r="A148" s="3">
        <v>39599</v>
      </c>
      <c r="B148" s="20">
        <v>2.48</v>
      </c>
    </row>
    <row r="149" spans="1:2">
      <c r="A149" s="3">
        <v>39629</v>
      </c>
      <c r="B149" s="20">
        <v>2.74</v>
      </c>
    </row>
    <row r="150" spans="1:2">
      <c r="A150" s="3">
        <v>39660</v>
      </c>
      <c r="B150" s="20">
        <v>3</v>
      </c>
    </row>
    <row r="151" spans="1:2">
      <c r="A151" s="3">
        <v>39690</v>
      </c>
      <c r="B151" s="20">
        <v>3.17</v>
      </c>
    </row>
    <row r="152" spans="1:2">
      <c r="A152" s="3">
        <v>39721</v>
      </c>
      <c r="B152" s="20">
        <v>4.55</v>
      </c>
    </row>
    <row r="153" spans="1:2">
      <c r="A153" s="3">
        <v>39752</v>
      </c>
      <c r="B153" s="20">
        <v>6.06</v>
      </c>
    </row>
    <row r="154" spans="1:2">
      <c r="A154" s="3">
        <v>39781</v>
      </c>
      <c r="B154" s="20">
        <v>6.41</v>
      </c>
    </row>
    <row r="155" spans="1:2">
      <c r="A155" s="3">
        <v>39813</v>
      </c>
      <c r="B155" s="20">
        <v>6.04</v>
      </c>
    </row>
    <row r="156" spans="1:2">
      <c r="A156" s="3">
        <v>39844</v>
      </c>
      <c r="B156" s="20">
        <v>5.31</v>
      </c>
    </row>
    <row r="157" spans="1:2">
      <c r="A157" s="3">
        <v>39872</v>
      </c>
      <c r="B157" s="20">
        <v>5.48</v>
      </c>
    </row>
    <row r="158" spans="1:2">
      <c r="A158" s="3">
        <v>39903</v>
      </c>
      <c r="B158" s="20">
        <v>5.86</v>
      </c>
    </row>
    <row r="159" spans="1:2">
      <c r="A159" s="3">
        <v>39933</v>
      </c>
      <c r="B159" s="20">
        <v>4.87</v>
      </c>
    </row>
    <row r="160" spans="1:2">
      <c r="A160" s="3">
        <v>39963</v>
      </c>
      <c r="B160" s="20">
        <v>3.87</v>
      </c>
    </row>
    <row r="161" spans="1:2">
      <c r="A161" s="3">
        <v>39994</v>
      </c>
      <c r="B161" s="20">
        <v>3.31</v>
      </c>
    </row>
    <row r="162" spans="1:2">
      <c r="A162" s="3">
        <v>40025</v>
      </c>
      <c r="B162" s="20">
        <v>2.73</v>
      </c>
    </row>
    <row r="163" spans="1:2">
      <c r="A163" s="3">
        <v>40056</v>
      </c>
      <c r="B163" s="20">
        <v>2.5299999999999998</v>
      </c>
    </row>
    <row r="164" spans="1:2">
      <c r="A164" s="3">
        <v>40086</v>
      </c>
      <c r="B164" s="20">
        <v>2.35</v>
      </c>
    </row>
    <row r="165" spans="1:2">
      <c r="A165" s="3">
        <v>40117</v>
      </c>
      <c r="B165" s="20">
        <v>2.1800000000000002</v>
      </c>
    </row>
    <row r="166" spans="1:2">
      <c r="A166" s="3">
        <v>40147</v>
      </c>
      <c r="B166" s="20">
        <v>2.21</v>
      </c>
    </row>
    <row r="167" spans="1:2">
      <c r="A167" s="3">
        <v>40178</v>
      </c>
      <c r="B167" s="20">
        <v>1.9</v>
      </c>
    </row>
    <row r="168" spans="1:2">
      <c r="A168" s="3">
        <v>40208</v>
      </c>
      <c r="B168" s="20">
        <v>1.81</v>
      </c>
    </row>
    <row r="169" spans="1:2">
      <c r="A169" s="3">
        <v>40236</v>
      </c>
      <c r="B169" s="20">
        <v>1.85</v>
      </c>
    </row>
    <row r="170" spans="1:2">
      <c r="A170" s="3">
        <v>40268</v>
      </c>
      <c r="B170" s="20">
        <v>1.61</v>
      </c>
    </row>
    <row r="171" spans="1:2">
      <c r="A171" s="3">
        <v>40298</v>
      </c>
      <c r="B171" s="20">
        <v>1.55</v>
      </c>
    </row>
    <row r="172" spans="1:2">
      <c r="A172" s="3">
        <v>40329</v>
      </c>
      <c r="B172" s="20">
        <v>2.02</v>
      </c>
    </row>
    <row r="173" spans="1:2">
      <c r="A173" s="3">
        <v>40359</v>
      </c>
      <c r="B173" s="20">
        <v>2.09</v>
      </c>
    </row>
    <row r="174" spans="1:2">
      <c r="A174" s="3">
        <v>40390</v>
      </c>
      <c r="B174" s="20">
        <v>1.89</v>
      </c>
    </row>
    <row r="175" spans="1:2">
      <c r="A175" s="3">
        <v>40421</v>
      </c>
      <c r="B175" s="20">
        <v>1.95</v>
      </c>
    </row>
    <row r="176" spans="1:2">
      <c r="A176" s="3">
        <v>40451</v>
      </c>
      <c r="B176" s="20">
        <v>1.84</v>
      </c>
    </row>
    <row r="177" spans="1:2">
      <c r="A177" s="3">
        <v>40481</v>
      </c>
      <c r="B177" s="20">
        <v>1.77</v>
      </c>
    </row>
    <row r="178" spans="1:2">
      <c r="A178" s="3">
        <v>40512</v>
      </c>
      <c r="B178" s="20">
        <v>1.82</v>
      </c>
    </row>
    <row r="179" spans="1:2">
      <c r="A179" s="3">
        <v>40543</v>
      </c>
      <c r="B179" s="20">
        <v>1.66</v>
      </c>
    </row>
    <row r="180" spans="1:2">
      <c r="A180" s="3">
        <v>40574</v>
      </c>
      <c r="B180" s="20">
        <v>1.62</v>
      </c>
    </row>
    <row r="181" spans="1:2">
      <c r="A181" s="3">
        <v>40602</v>
      </c>
      <c r="B181" s="20">
        <v>1.51</v>
      </c>
    </row>
    <row r="182" spans="1:2">
      <c r="A182" s="3">
        <v>40633</v>
      </c>
      <c r="B182" s="20">
        <v>1.5</v>
      </c>
    </row>
    <row r="183" spans="1:2">
      <c r="A183" s="3">
        <v>40663</v>
      </c>
      <c r="B183" s="20">
        <v>1.47</v>
      </c>
    </row>
    <row r="184" spans="1:2">
      <c r="A184" s="3">
        <v>40694</v>
      </c>
      <c r="B184" s="20">
        <v>1.56</v>
      </c>
    </row>
    <row r="185" spans="1:2">
      <c r="A185" s="3">
        <v>40724</v>
      </c>
      <c r="B185" s="20">
        <v>1.64</v>
      </c>
    </row>
    <row r="186" spans="1:2">
      <c r="A186" s="3">
        <v>40754</v>
      </c>
      <c r="B186" s="20">
        <v>1.66</v>
      </c>
    </row>
    <row r="187" spans="1:2">
      <c r="A187" s="3">
        <v>40786</v>
      </c>
      <c r="B187" s="20">
        <v>2.21</v>
      </c>
    </row>
    <row r="188" spans="1:2">
      <c r="A188" s="3">
        <v>40816</v>
      </c>
      <c r="B188" s="20">
        <v>2.57</v>
      </c>
    </row>
    <row r="189" spans="1:2">
      <c r="A189" s="3">
        <v>40847</v>
      </c>
      <c r="B189" s="20">
        <v>2.2200000000000002</v>
      </c>
    </row>
    <row r="190" spans="1:2">
      <c r="A190" s="3">
        <v>40877</v>
      </c>
      <c r="B190" s="20">
        <v>2.66</v>
      </c>
    </row>
    <row r="191" spans="1:2">
      <c r="A191" s="3">
        <v>40908</v>
      </c>
      <c r="B191" s="20">
        <v>2.57</v>
      </c>
    </row>
    <row r="192" spans="1:2">
      <c r="A192" s="3">
        <v>40939</v>
      </c>
      <c r="B192" s="20">
        <v>2.29</v>
      </c>
    </row>
    <row r="193" spans="1:2">
      <c r="A193" s="3">
        <v>40968</v>
      </c>
      <c r="B193" s="20">
        <v>2.0299999999999998</v>
      </c>
    </row>
    <row r="194" spans="1:2">
      <c r="A194" s="3">
        <v>40999</v>
      </c>
      <c r="B194" s="20">
        <v>1.92</v>
      </c>
    </row>
    <row r="195" spans="1:2">
      <c r="A195" s="3">
        <v>41029</v>
      </c>
      <c r="B195" s="20">
        <v>2.0299999999999998</v>
      </c>
    </row>
    <row r="196" spans="1:2">
      <c r="A196" s="3">
        <v>41060</v>
      </c>
      <c r="B196" s="20">
        <v>2.29</v>
      </c>
    </row>
    <row r="197" spans="1:2">
      <c r="A197" s="3">
        <v>41090</v>
      </c>
      <c r="B197" s="20">
        <v>2.15</v>
      </c>
    </row>
    <row r="198" spans="1:2">
      <c r="A198" s="3">
        <v>41121</v>
      </c>
      <c r="B198" s="20">
        <v>1.94</v>
      </c>
    </row>
    <row r="199" spans="1:2">
      <c r="A199" s="3">
        <v>41152</v>
      </c>
      <c r="B199" s="20">
        <v>1.86</v>
      </c>
    </row>
    <row r="200" spans="1:2">
      <c r="A200" s="3">
        <v>41181</v>
      </c>
      <c r="B200" s="20">
        <v>1.69</v>
      </c>
    </row>
    <row r="201" spans="1:2">
      <c r="A201" s="3">
        <v>41213</v>
      </c>
      <c r="B201" s="20">
        <v>1.51</v>
      </c>
    </row>
    <row r="202" spans="1:2">
      <c r="A202" s="3">
        <v>41243</v>
      </c>
      <c r="B202" s="20">
        <v>1.6</v>
      </c>
    </row>
    <row r="203" spans="1:2">
      <c r="A203" s="3">
        <v>41274</v>
      </c>
      <c r="B203" s="20">
        <v>1.54</v>
      </c>
    </row>
    <row r="204" spans="1:2">
      <c r="A204" s="3">
        <v>41305</v>
      </c>
      <c r="B204" s="20">
        <v>1.48</v>
      </c>
    </row>
    <row r="205" spans="1:2">
      <c r="A205" s="3">
        <v>41333</v>
      </c>
      <c r="B205" s="20">
        <v>1.49</v>
      </c>
    </row>
    <row r="206" spans="1:2">
      <c r="A206" s="3">
        <v>41363</v>
      </c>
      <c r="B206" s="20">
        <v>1.51</v>
      </c>
    </row>
    <row r="207" spans="1:2">
      <c r="A207" s="3">
        <v>41394</v>
      </c>
      <c r="B207" s="20">
        <v>1.47</v>
      </c>
    </row>
    <row r="208" spans="1:2">
      <c r="A208" s="3">
        <v>41425</v>
      </c>
      <c r="B208" s="20">
        <v>1.47</v>
      </c>
    </row>
    <row r="209" spans="1:2">
      <c r="A209" s="3">
        <v>41454</v>
      </c>
      <c r="B209" s="20">
        <v>1.67</v>
      </c>
    </row>
    <row r="210" spans="1:2">
      <c r="A210" s="3">
        <v>41486</v>
      </c>
      <c r="B210" s="20">
        <v>1.53</v>
      </c>
    </row>
    <row r="211" spans="1:2">
      <c r="A211" s="3">
        <v>41517</v>
      </c>
      <c r="B211" s="20">
        <v>1.55</v>
      </c>
    </row>
    <row r="212" spans="1:2">
      <c r="A212" s="3">
        <v>41547</v>
      </c>
      <c r="B212" s="20">
        <v>1.56</v>
      </c>
    </row>
    <row r="213" spans="1:2">
      <c r="A213" s="3">
        <v>41578</v>
      </c>
      <c r="B213" s="20">
        <v>1.45</v>
      </c>
    </row>
    <row r="214" spans="1:2">
      <c r="A214" s="3">
        <v>41608</v>
      </c>
      <c r="B214" s="20">
        <v>1.41</v>
      </c>
    </row>
    <row r="215" spans="1:2">
      <c r="A215" s="3">
        <v>41639</v>
      </c>
      <c r="B215" s="20">
        <v>1.28</v>
      </c>
    </row>
    <row r="216" spans="1:2">
      <c r="A216" s="3">
        <v>41670</v>
      </c>
      <c r="B216" s="20">
        <v>1.3</v>
      </c>
    </row>
    <row r="217" spans="1:2">
      <c r="A217" s="3">
        <v>41698</v>
      </c>
      <c r="B217" s="20">
        <v>1.22</v>
      </c>
    </row>
    <row r="218" spans="1:2">
      <c r="A218" s="3">
        <v>41729</v>
      </c>
      <c r="B218" s="20">
        <v>1.19</v>
      </c>
    </row>
    <row r="219" spans="1:2">
      <c r="A219" s="3">
        <v>41759</v>
      </c>
      <c r="B219" s="20">
        <v>1.1399999999999999</v>
      </c>
    </row>
    <row r="220" spans="1:2">
      <c r="A220" s="3">
        <v>41790</v>
      </c>
      <c r="B220" s="20">
        <v>1.1200000000000001</v>
      </c>
    </row>
    <row r="221" spans="1:2">
      <c r="A221" s="3">
        <v>41820</v>
      </c>
      <c r="B221" s="20">
        <v>1.0900000000000001</v>
      </c>
    </row>
    <row r="222" spans="1:2">
      <c r="A222" s="3">
        <v>41851</v>
      </c>
      <c r="B222" s="20">
        <v>1.1000000000000001</v>
      </c>
    </row>
    <row r="223" spans="1:2">
      <c r="A223" s="3">
        <v>41881</v>
      </c>
      <c r="B223" s="20">
        <v>1.1200000000000001</v>
      </c>
    </row>
    <row r="224" spans="1:2">
      <c r="A224" s="3">
        <v>41912</v>
      </c>
      <c r="B224" s="20">
        <v>1.2</v>
      </c>
    </row>
    <row r="225" spans="1:2">
      <c r="A225" s="3">
        <v>41943</v>
      </c>
      <c r="B225" s="20">
        <v>1.27</v>
      </c>
    </row>
    <row r="226" spans="1:2">
      <c r="A226" s="3">
        <v>41972</v>
      </c>
      <c r="B226" s="20">
        <v>1.35</v>
      </c>
    </row>
    <row r="227" spans="1:2">
      <c r="A227" s="3">
        <v>42004</v>
      </c>
      <c r="B227" s="20">
        <v>1.44</v>
      </c>
    </row>
    <row r="228" spans="1:2">
      <c r="A228" s="3">
        <v>42035</v>
      </c>
      <c r="B228" s="20">
        <v>1.53</v>
      </c>
    </row>
    <row r="229" spans="1:2">
      <c r="A229" s="3">
        <v>42063</v>
      </c>
      <c r="B229" s="20">
        <v>1.32</v>
      </c>
    </row>
    <row r="230" spans="1:2">
      <c r="A230" s="3">
        <v>42094</v>
      </c>
      <c r="B230" s="20">
        <v>1.36</v>
      </c>
    </row>
    <row r="231" spans="1:2">
      <c r="A231" s="3">
        <v>42124</v>
      </c>
      <c r="B231" s="20">
        <v>1.34</v>
      </c>
    </row>
    <row r="232" spans="1:2">
      <c r="A232" s="3">
        <v>42154</v>
      </c>
      <c r="B232" s="20">
        <v>1.38</v>
      </c>
    </row>
    <row r="233" spans="1:2">
      <c r="A233" s="3">
        <v>42185</v>
      </c>
      <c r="B233" s="20">
        <v>1.48</v>
      </c>
    </row>
    <row r="234" spans="1:2">
      <c r="A234" s="3">
        <v>42216</v>
      </c>
      <c r="B234" s="20">
        <v>1.58</v>
      </c>
    </row>
    <row r="235" spans="1:2">
      <c r="A235" s="3">
        <v>42247</v>
      </c>
      <c r="B235" s="20">
        <v>1.69</v>
      </c>
    </row>
    <row r="236" spans="1:2">
      <c r="A236" s="3">
        <v>42277</v>
      </c>
      <c r="B236" s="20">
        <v>1.78</v>
      </c>
    </row>
    <row r="237" spans="1:2">
      <c r="A237" s="3">
        <v>42308</v>
      </c>
      <c r="B237" s="20">
        <v>1.66</v>
      </c>
    </row>
    <row r="238" spans="1:2">
      <c r="A238" s="3">
        <v>42338</v>
      </c>
      <c r="B238" s="20">
        <v>1.62</v>
      </c>
    </row>
    <row r="239" spans="1:2">
      <c r="A239" s="3">
        <v>42369</v>
      </c>
      <c r="B239" s="20">
        <v>1.73</v>
      </c>
    </row>
    <row r="240" spans="1:2">
      <c r="A240" s="3">
        <v>42399</v>
      </c>
      <c r="B240" s="20">
        <v>2.02</v>
      </c>
    </row>
    <row r="241" spans="1:2">
      <c r="A241" s="3">
        <v>42429</v>
      </c>
      <c r="B241" s="20">
        <v>2.0499999999999998</v>
      </c>
    </row>
    <row r="242" spans="1:2">
      <c r="A242" s="3">
        <v>42460</v>
      </c>
      <c r="B242" s="20">
        <v>1.7</v>
      </c>
    </row>
    <row r="243" spans="1:2">
      <c r="A243" s="3">
        <v>42490</v>
      </c>
      <c r="B243" s="20">
        <v>1.52</v>
      </c>
    </row>
    <row r="244" spans="1:2">
      <c r="A244" s="3">
        <v>42521</v>
      </c>
      <c r="B244" s="20">
        <v>1.54</v>
      </c>
    </row>
    <row r="245" spans="1:2">
      <c r="A245" s="3">
        <v>42551</v>
      </c>
      <c r="B245" s="20">
        <v>1.62</v>
      </c>
    </row>
    <row r="246" spans="1:2">
      <c r="A246" s="3">
        <v>42581</v>
      </c>
      <c r="B246" s="20">
        <v>1.5</v>
      </c>
    </row>
    <row r="247" spans="1:2">
      <c r="A247" s="3">
        <v>42613</v>
      </c>
      <c r="B247" s="20">
        <v>1.39</v>
      </c>
    </row>
    <row r="248" spans="1:2">
      <c r="A248" s="3">
        <v>42643</v>
      </c>
      <c r="B248" s="20">
        <v>1.43</v>
      </c>
    </row>
    <row r="249" spans="1:2">
      <c r="A249" s="3">
        <v>42674</v>
      </c>
      <c r="B249" s="20">
        <v>1.38</v>
      </c>
    </row>
    <row r="250" spans="1:2">
      <c r="A250" s="3">
        <v>42704</v>
      </c>
      <c r="B250" s="20">
        <v>1.36</v>
      </c>
    </row>
    <row r="251" spans="1:2">
      <c r="A251" s="3">
        <v>42735</v>
      </c>
      <c r="B251" s="20">
        <v>1.3</v>
      </c>
    </row>
    <row r="252" spans="1:2">
      <c r="A252" s="3">
        <v>42766</v>
      </c>
      <c r="B252" s="20">
        <v>1.28</v>
      </c>
    </row>
    <row r="253" spans="1:2">
      <c r="A253" s="3">
        <v>42794</v>
      </c>
      <c r="B253" s="20">
        <v>1.21</v>
      </c>
    </row>
    <row r="254" spans="1:2">
      <c r="A254" s="3">
        <v>42825</v>
      </c>
      <c r="B254" s="20">
        <v>1.24</v>
      </c>
    </row>
    <row r="255" spans="1:2">
      <c r="A255" s="3">
        <v>42854</v>
      </c>
      <c r="B255" s="20">
        <v>1.23</v>
      </c>
    </row>
    <row r="256" spans="1:2">
      <c r="A256" s="3">
        <v>42886</v>
      </c>
      <c r="B256" s="20">
        <v>1.19</v>
      </c>
    </row>
    <row r="257" spans="1:2">
      <c r="A257" s="3">
        <v>42916</v>
      </c>
      <c r="B257" s="20">
        <v>1.1499999999999999</v>
      </c>
    </row>
    <row r="258" spans="1:2">
      <c r="A258" s="3">
        <v>42947</v>
      </c>
      <c r="B258" s="20">
        <v>1.0900000000000001</v>
      </c>
    </row>
    <row r="259" spans="1:2">
      <c r="A259" s="3">
        <v>42978</v>
      </c>
      <c r="B259" s="20">
        <v>1.1599999999999999</v>
      </c>
    </row>
    <row r="260" spans="1:2">
      <c r="A260" s="3">
        <v>43008</v>
      </c>
      <c r="B260" s="20">
        <v>1.07</v>
      </c>
    </row>
    <row r="261" spans="1:2">
      <c r="A261" s="3">
        <v>43039</v>
      </c>
      <c r="B261" s="20">
        <v>1.01</v>
      </c>
    </row>
    <row r="262" spans="1:2">
      <c r="A262" s="3">
        <v>43069</v>
      </c>
      <c r="B262" s="20">
        <v>1.03</v>
      </c>
    </row>
    <row r="263" spans="1:2">
      <c r="A263" s="3">
        <v>43099</v>
      </c>
      <c r="B263" s="20">
        <v>0.99</v>
      </c>
    </row>
    <row r="264" spans="1:2">
      <c r="A264" s="3">
        <v>43131</v>
      </c>
      <c r="B264" s="20">
        <v>0.91</v>
      </c>
    </row>
    <row r="265" spans="1:2">
      <c r="A265" s="3">
        <v>43159</v>
      </c>
      <c r="B265" s="20">
        <v>1.01</v>
      </c>
    </row>
    <row r="266" spans="1:2">
      <c r="A266" s="3">
        <v>43190</v>
      </c>
      <c r="B266" s="20">
        <v>1.17</v>
      </c>
    </row>
    <row r="267" spans="1:2">
      <c r="A267" s="3">
        <v>43220</v>
      </c>
      <c r="B267" s="20">
        <v>1.1399999999999999</v>
      </c>
    </row>
    <row r="268" spans="1:2">
      <c r="A268" s="3">
        <v>43251</v>
      </c>
      <c r="B268" s="20">
        <v>1.22</v>
      </c>
    </row>
    <row r="269" spans="1:2">
      <c r="A269" s="3">
        <v>43281</v>
      </c>
      <c r="B269" s="20">
        <v>1.3</v>
      </c>
    </row>
    <row r="270" spans="1:2">
      <c r="A270" s="3">
        <v>43312</v>
      </c>
      <c r="B270" s="20">
        <v>1.1599999999999999</v>
      </c>
    </row>
    <row r="271" spans="1:2">
      <c r="A271" s="3">
        <v>43343</v>
      </c>
      <c r="B271" s="20">
        <v>1.21</v>
      </c>
    </row>
    <row r="272" spans="1:2">
      <c r="A272" s="3">
        <v>43372</v>
      </c>
      <c r="B272" s="20">
        <v>1.1299999999999999</v>
      </c>
    </row>
    <row r="273" spans="1:2">
      <c r="A273" s="3">
        <v>43404</v>
      </c>
      <c r="B273" s="20">
        <v>1.25</v>
      </c>
    </row>
    <row r="274" spans="1:2">
      <c r="A274" s="3">
        <v>43434</v>
      </c>
      <c r="B274" s="20">
        <v>1.45</v>
      </c>
    </row>
    <row r="275" spans="1:2">
      <c r="A275" s="3">
        <v>43465</v>
      </c>
      <c r="B275" s="20">
        <v>1.59</v>
      </c>
    </row>
    <row r="276" spans="1:2">
      <c r="A276" s="3">
        <v>43496</v>
      </c>
      <c r="B276" s="20">
        <v>1.38</v>
      </c>
    </row>
    <row r="277" spans="1:2">
      <c r="A277" s="3">
        <v>43524</v>
      </c>
      <c r="B277" s="20">
        <v>1.29</v>
      </c>
    </row>
    <row r="278" spans="1:2">
      <c r="A278" s="3">
        <v>43554</v>
      </c>
      <c r="B278" s="20">
        <v>1.27</v>
      </c>
    </row>
    <row r="279" spans="1:2">
      <c r="A279" s="3">
        <v>43585</v>
      </c>
      <c r="B279" s="20">
        <v>1.17</v>
      </c>
    </row>
    <row r="280" spans="1:2">
      <c r="A280" s="3">
        <v>43616</v>
      </c>
      <c r="B280" s="20">
        <v>1.35</v>
      </c>
    </row>
    <row r="281" spans="1:2">
      <c r="A281" s="3">
        <v>43645</v>
      </c>
      <c r="B281" s="20">
        <v>1.22</v>
      </c>
    </row>
    <row r="282" spans="1:2">
      <c r="A282" s="3">
        <v>43677</v>
      </c>
      <c r="B282" s="20">
        <v>1.1399999999999999</v>
      </c>
    </row>
    <row r="283" spans="1:2">
      <c r="A283" s="3">
        <v>43708</v>
      </c>
      <c r="B283" s="20">
        <v>1.26</v>
      </c>
    </row>
    <row r="284" spans="1:2">
      <c r="A284" s="3">
        <v>43738</v>
      </c>
      <c r="B284" s="20">
        <v>1.22</v>
      </c>
    </row>
    <row r="285" spans="1:2">
      <c r="A285" s="3">
        <v>43769</v>
      </c>
      <c r="B285" s="20">
        <v>1.17</v>
      </c>
    </row>
    <row r="286" spans="1:2">
      <c r="A286" s="3">
        <v>43799</v>
      </c>
      <c r="B286" s="20">
        <v>1.1100000000000001</v>
      </c>
    </row>
    <row r="287" spans="1:2">
      <c r="A287" s="31">
        <v>43830</v>
      </c>
      <c r="B287" s="20">
        <v>1.01</v>
      </c>
    </row>
    <row r="288" spans="1:2">
      <c r="A288" s="3">
        <v>43861</v>
      </c>
      <c r="B288" s="20">
        <v>1.0900000000000001</v>
      </c>
    </row>
    <row r="289" spans="1:2">
      <c r="A289" s="3">
        <v>43890</v>
      </c>
      <c r="B289" s="20">
        <v>1.3</v>
      </c>
    </row>
    <row r="290" spans="1:2">
      <c r="A290" s="3">
        <v>43921</v>
      </c>
      <c r="B290" s="20">
        <v>3.05</v>
      </c>
    </row>
    <row r="291" spans="1:2">
      <c r="A291" s="3">
        <v>43951</v>
      </c>
      <c r="B291" s="20">
        <v>2.17</v>
      </c>
    </row>
    <row r="292" spans="1:2">
      <c r="A292" s="3">
        <v>43981</v>
      </c>
      <c r="B292" s="20">
        <v>1.87</v>
      </c>
    </row>
    <row r="293" spans="1:2">
      <c r="A293" s="3">
        <v>44012</v>
      </c>
      <c r="B293" s="20">
        <v>1.6</v>
      </c>
    </row>
    <row r="294" spans="1:2">
      <c r="A294" s="3">
        <v>44043</v>
      </c>
      <c r="B294" s="20">
        <v>1.41</v>
      </c>
    </row>
    <row r="295" spans="1:2">
      <c r="A295" s="3">
        <v>44074</v>
      </c>
      <c r="B295" s="20">
        <v>1.36</v>
      </c>
    </row>
    <row r="296" spans="1:2">
      <c r="A296" s="3">
        <v>44104</v>
      </c>
      <c r="B296" s="20">
        <v>1.44</v>
      </c>
    </row>
    <row r="297" spans="1:2">
      <c r="A297" s="3">
        <v>44135</v>
      </c>
      <c r="B297" s="20">
        <v>1.34</v>
      </c>
    </row>
    <row r="298" spans="1:2">
      <c r="A298" s="3">
        <v>44165</v>
      </c>
      <c r="B298" s="20">
        <v>1.1200000000000001</v>
      </c>
    </row>
    <row r="299" spans="1:2">
      <c r="A299" s="3">
        <v>44196</v>
      </c>
      <c r="B299" s="20">
        <v>1.03</v>
      </c>
    </row>
    <row r="300" spans="1:2">
      <c r="A300" s="3">
        <v>44226</v>
      </c>
      <c r="B300" s="20">
        <v>1.03</v>
      </c>
    </row>
    <row r="301" spans="1:2">
      <c r="A301" s="3">
        <v>44254</v>
      </c>
      <c r="B301" s="20">
        <v>0.95</v>
      </c>
    </row>
    <row r="302" spans="1:2">
      <c r="A302" s="3">
        <v>44286</v>
      </c>
      <c r="B302" s="20">
        <v>0.97</v>
      </c>
    </row>
    <row r="303" spans="1:2">
      <c r="A303" s="3">
        <v>44316</v>
      </c>
      <c r="B303" s="20">
        <v>0.94</v>
      </c>
    </row>
    <row r="304" spans="1:2">
      <c r="A304" s="3">
        <v>44347</v>
      </c>
      <c r="B304" s="20">
        <v>0.91</v>
      </c>
    </row>
    <row r="305" spans="1:2">
      <c r="A305" s="3">
        <v>44377</v>
      </c>
      <c r="B305" s="20">
        <v>0.86</v>
      </c>
    </row>
    <row r="306" spans="1:2">
      <c r="A306" s="3">
        <v>44408</v>
      </c>
      <c r="B306" s="20">
        <v>0.92</v>
      </c>
    </row>
    <row r="307" spans="1:2">
      <c r="A307" s="3">
        <v>44439</v>
      </c>
      <c r="B307" s="20">
        <v>0.92</v>
      </c>
    </row>
    <row r="308" spans="1:2">
      <c r="A308" s="3">
        <v>44469</v>
      </c>
      <c r="B308" s="20">
        <v>0.89</v>
      </c>
    </row>
    <row r="309" spans="1:2">
      <c r="A309" s="3">
        <v>44499</v>
      </c>
      <c r="B309" s="20">
        <v>0.89</v>
      </c>
    </row>
    <row r="310" spans="1:2">
      <c r="A310" s="3">
        <v>44530</v>
      </c>
      <c r="B310" s="20">
        <v>1.03</v>
      </c>
    </row>
    <row r="311" spans="1:2">
      <c r="A311" s="3">
        <v>44561</v>
      </c>
      <c r="B311" s="20">
        <v>0.98</v>
      </c>
    </row>
    <row r="312" spans="1:2">
      <c r="A312" s="3">
        <v>44592</v>
      </c>
      <c r="B312" s="20">
        <v>1.1000000000000001</v>
      </c>
    </row>
    <row r="313" spans="1:2">
      <c r="A313" s="3">
        <v>44620</v>
      </c>
      <c r="B313" s="20">
        <v>1.3</v>
      </c>
    </row>
    <row r="314" spans="1:2">
      <c r="A314" s="3">
        <v>44651</v>
      </c>
      <c r="B314" s="20">
        <v>1.22</v>
      </c>
    </row>
    <row r="315" spans="1:2">
      <c r="A315" s="3">
        <v>44681</v>
      </c>
      <c r="B315" s="20">
        <v>1.41</v>
      </c>
    </row>
    <row r="316" spans="1:2">
      <c r="A316" s="3">
        <v>44712</v>
      </c>
      <c r="B316" s="20">
        <v>1.4</v>
      </c>
    </row>
    <row r="317" spans="1:2">
      <c r="A317" s="3">
        <v>44742</v>
      </c>
      <c r="B317" s="20">
        <v>1.64</v>
      </c>
    </row>
    <row r="318" spans="1:2">
      <c r="A318" s="3">
        <v>44772</v>
      </c>
      <c r="B318" s="20">
        <v>1.53</v>
      </c>
    </row>
    <row r="319" spans="1:2">
      <c r="A319" s="3">
        <v>44804</v>
      </c>
      <c r="B319" s="20">
        <v>1.48</v>
      </c>
    </row>
    <row r="320" spans="1:2">
      <c r="A320" s="2">
        <v>44834</v>
      </c>
      <c r="B320" s="20">
        <v>1.67</v>
      </c>
    </row>
    <row r="321" spans="1:2">
      <c r="A321" s="2">
        <v>44865</v>
      </c>
      <c r="B321" s="20">
        <v>1.66</v>
      </c>
    </row>
    <row r="322" spans="1:2">
      <c r="A322" s="2">
        <v>44895</v>
      </c>
      <c r="B322" s="20">
        <v>1.42</v>
      </c>
    </row>
    <row r="323" spans="1:2">
      <c r="A323" s="2">
        <v>44926</v>
      </c>
      <c r="B323" s="14">
        <v>1.38</v>
      </c>
    </row>
    <row r="324" spans="1:2">
      <c r="A324" s="2">
        <v>44957</v>
      </c>
      <c r="B324" s="14">
        <v>1.25</v>
      </c>
    </row>
    <row r="325" spans="1:2">
      <c r="A325" s="2">
        <v>44985</v>
      </c>
      <c r="B325" s="14">
        <v>1.3</v>
      </c>
    </row>
    <row r="326" spans="1:2">
      <c r="A326" s="2">
        <v>45016</v>
      </c>
      <c r="B326" s="14">
        <v>1.46</v>
      </c>
    </row>
    <row r="327" spans="1:2">
      <c r="A327" s="2">
        <v>45045</v>
      </c>
      <c r="B327" s="14">
        <v>1.41</v>
      </c>
    </row>
    <row r="328" spans="1:2">
      <c r="A328" s="2">
        <v>45077</v>
      </c>
      <c r="B328" s="14">
        <v>1.4</v>
      </c>
    </row>
    <row r="329" spans="1:2">
      <c r="A329" s="2">
        <v>45107</v>
      </c>
      <c r="B329" s="14">
        <v>1.31</v>
      </c>
    </row>
    <row r="330" spans="1:2">
      <c r="A330" s="35">
        <v>45138</v>
      </c>
      <c r="B330" s="14">
        <v>1.19</v>
      </c>
    </row>
    <row r="331" spans="1:2">
      <c r="A331" s="35">
        <v>45169</v>
      </c>
      <c r="B331" s="14">
        <v>1.22</v>
      </c>
    </row>
    <row r="332" spans="1:2">
      <c r="A332" s="35">
        <v>45198</v>
      </c>
      <c r="B332" s="14">
        <v>1.24</v>
      </c>
    </row>
    <row r="333" spans="1:2">
      <c r="A333" s="35">
        <v>45230</v>
      </c>
      <c r="B333" s="14">
        <v>1.32</v>
      </c>
    </row>
    <row r="334" spans="1:2">
      <c r="A334" s="35">
        <v>45260</v>
      </c>
      <c r="B334" s="14">
        <v>1.1100000000000001</v>
      </c>
    </row>
    <row r="335" spans="1:2">
      <c r="A335" s="35">
        <v>45289</v>
      </c>
      <c r="B335" s="14">
        <v>1.04</v>
      </c>
    </row>
    <row r="336" spans="1:2">
      <c r="A336" s="35">
        <v>45322</v>
      </c>
      <c r="B336" s="14">
        <v>1</v>
      </c>
    </row>
    <row r="337" spans="1:2">
      <c r="A337" s="35">
        <v>45351</v>
      </c>
      <c r="B337" s="14">
        <v>1</v>
      </c>
    </row>
    <row r="338" spans="1:2">
      <c r="A338" s="35">
        <v>45380</v>
      </c>
      <c r="B338" s="14">
        <v>0.93</v>
      </c>
    </row>
    <row r="339" spans="1:2">
      <c r="A339" s="35">
        <v>45412</v>
      </c>
      <c r="B339" s="14">
        <v>0.91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73"/>
  <sheetViews>
    <sheetView workbookViewId="0">
      <selection activeCell="A4" sqref="A4"/>
    </sheetView>
  </sheetViews>
  <sheetFormatPr defaultColWidth="9.140625" defaultRowHeight="12.75"/>
  <cols>
    <col min="1" max="256" width="20.7109375" style="14" customWidth="1"/>
    <col min="257" max="16384" width="9.140625" style="14"/>
  </cols>
  <sheetData>
    <row r="1" spans="1:5">
      <c r="A1" s="14" t="s">
        <v>11</v>
      </c>
    </row>
    <row r="2" spans="1:5">
      <c r="A2" s="14" t="s">
        <v>10</v>
      </c>
    </row>
    <row r="3" spans="1:5">
      <c r="A3" s="14" t="s">
        <v>9</v>
      </c>
    </row>
    <row r="4" spans="1:5">
      <c r="A4" s="14" t="s">
        <v>8</v>
      </c>
    </row>
    <row r="5" spans="1:5">
      <c r="A5" s="14" t="s">
        <v>7</v>
      </c>
    </row>
    <row r="6" spans="1:5">
      <c r="A6" s="14" t="s">
        <v>6</v>
      </c>
    </row>
    <row r="8" spans="1:5">
      <c r="A8" s="14" t="s">
        <v>2</v>
      </c>
      <c r="B8" s="14" t="s">
        <v>5</v>
      </c>
    </row>
    <row r="10" spans="1:5">
      <c r="A10" s="14" t="s">
        <v>4</v>
      </c>
    </row>
    <row r="11" spans="1:5">
      <c r="A11" s="14" t="s">
        <v>3</v>
      </c>
      <c r="B11" s="14" t="s">
        <v>2</v>
      </c>
      <c r="D11" s="14" t="s">
        <v>22</v>
      </c>
    </row>
    <row r="12" spans="1:5">
      <c r="A12" s="19">
        <v>40512</v>
      </c>
      <c r="B12" s="20">
        <f>C12-D12</f>
        <v>0.53200000000000003</v>
      </c>
      <c r="C12" s="20">
        <v>3.722</v>
      </c>
      <c r="D12" s="14">
        <v>3.19</v>
      </c>
      <c r="E12" s="47"/>
    </row>
    <row r="13" spans="1:5">
      <c r="A13" s="19">
        <v>40543</v>
      </c>
      <c r="B13" s="20">
        <f t="shared" ref="B13:B76" si="0">C13-D13</f>
        <v>0.55800000000000027</v>
      </c>
      <c r="C13" s="20">
        <v>3.9380000000000002</v>
      </c>
      <c r="D13" s="14">
        <v>3.38</v>
      </c>
      <c r="E13" s="47"/>
    </row>
    <row r="14" spans="1:5">
      <c r="A14" s="19">
        <v>40574</v>
      </c>
      <c r="B14" s="20">
        <f t="shared" si="0"/>
        <v>0.37399999999999967</v>
      </c>
      <c r="C14" s="20">
        <v>4.3339999999999996</v>
      </c>
      <c r="D14" s="14">
        <v>3.96</v>
      </c>
      <c r="E14" s="47"/>
    </row>
    <row r="15" spans="1:5">
      <c r="A15" s="19">
        <v>40602</v>
      </c>
      <c r="B15" s="20">
        <f t="shared" si="0"/>
        <v>0.45500000000000007</v>
      </c>
      <c r="C15" s="20">
        <v>4.2949999999999999</v>
      </c>
      <c r="D15" s="14">
        <v>3.84</v>
      </c>
      <c r="E15" s="47"/>
    </row>
    <row r="16" spans="1:5">
      <c r="A16" s="19">
        <v>40633</v>
      </c>
      <c r="B16" s="20">
        <f t="shared" si="0"/>
        <v>0.49499999999999966</v>
      </c>
      <c r="C16" s="20">
        <v>4.2249999999999996</v>
      </c>
      <c r="D16" s="14">
        <v>3.73</v>
      </c>
      <c r="E16" s="47"/>
    </row>
    <row r="17" spans="1:5">
      <c r="A17" s="19">
        <v>40663</v>
      </c>
      <c r="B17" s="20">
        <f t="shared" si="0"/>
        <v>0.51000000000000023</v>
      </c>
      <c r="C17" s="20">
        <v>4.28</v>
      </c>
      <c r="D17" s="14">
        <v>3.77</v>
      </c>
      <c r="E17" s="47"/>
    </row>
    <row r="18" spans="1:5">
      <c r="A18" s="19">
        <v>40694</v>
      </c>
      <c r="B18" s="20">
        <f t="shared" si="0"/>
        <v>0.48099999999999987</v>
      </c>
      <c r="C18" s="20">
        <v>4.0709999999999997</v>
      </c>
      <c r="D18" s="14">
        <v>3.59</v>
      </c>
      <c r="E18" s="47"/>
    </row>
    <row r="19" spans="1:5">
      <c r="A19" s="19">
        <v>40724</v>
      </c>
      <c r="B19" s="20">
        <f t="shared" si="0"/>
        <v>0.41800000000000015</v>
      </c>
      <c r="C19" s="20">
        <v>4.1779999999999999</v>
      </c>
      <c r="D19" s="14">
        <v>3.76</v>
      </c>
      <c r="E19" s="47"/>
    </row>
    <row r="20" spans="1:5">
      <c r="A20" s="19">
        <v>40754</v>
      </c>
      <c r="B20" s="20">
        <f t="shared" si="0"/>
        <v>0.42899999999999983</v>
      </c>
      <c r="C20" s="20">
        <v>4.2789999999999999</v>
      </c>
      <c r="D20" s="14">
        <v>3.85</v>
      </c>
      <c r="E20" s="47"/>
    </row>
    <row r="21" spans="1:5">
      <c r="A21" s="19">
        <v>40786</v>
      </c>
      <c r="B21" s="20">
        <f t="shared" si="0"/>
        <v>0.625</v>
      </c>
      <c r="C21" s="20">
        <v>4.1150000000000002</v>
      </c>
      <c r="D21" s="14">
        <v>3.49</v>
      </c>
      <c r="E21" s="47"/>
    </row>
    <row r="22" spans="1:5">
      <c r="A22" s="19">
        <v>40816</v>
      </c>
      <c r="B22" s="20">
        <f t="shared" si="0"/>
        <v>0.66600000000000037</v>
      </c>
      <c r="C22" s="20">
        <v>4.2160000000000002</v>
      </c>
      <c r="D22" s="14">
        <v>3.55</v>
      </c>
      <c r="E22" s="47"/>
    </row>
    <row r="23" spans="1:5">
      <c r="A23" s="19">
        <v>40847</v>
      </c>
      <c r="B23" s="20">
        <f t="shared" si="0"/>
        <v>0.67400000000000038</v>
      </c>
      <c r="C23" s="20">
        <v>4.1840000000000002</v>
      </c>
      <c r="D23" s="14">
        <v>3.51</v>
      </c>
      <c r="E23" s="47"/>
    </row>
    <row r="24" spans="1:5">
      <c r="A24" s="19">
        <v>40877</v>
      </c>
      <c r="B24" s="20">
        <f t="shared" si="0"/>
        <v>0.496</v>
      </c>
      <c r="C24" s="20">
        <v>3.8759999999999999</v>
      </c>
      <c r="D24" s="14">
        <v>3.38</v>
      </c>
      <c r="E24" s="47"/>
    </row>
    <row r="25" spans="1:5">
      <c r="A25" s="19">
        <v>40908</v>
      </c>
      <c r="B25" s="20">
        <f t="shared" si="0"/>
        <v>0.58400000000000007</v>
      </c>
      <c r="C25" s="20">
        <v>3.9239999999999999</v>
      </c>
      <c r="D25" s="14">
        <v>3.34</v>
      </c>
      <c r="E25" s="47"/>
    </row>
    <row r="26" spans="1:5">
      <c r="A26" s="19">
        <v>40939</v>
      </c>
      <c r="B26" s="20">
        <f t="shared" si="0"/>
        <v>0.45400000000000018</v>
      </c>
      <c r="C26" s="20">
        <v>3.8340000000000001</v>
      </c>
      <c r="D26" s="14">
        <v>3.38</v>
      </c>
      <c r="E26" s="47"/>
    </row>
    <row r="27" spans="1:5">
      <c r="A27" s="19">
        <v>40968</v>
      </c>
      <c r="B27" s="20">
        <f t="shared" si="0"/>
        <v>0.37599999999999989</v>
      </c>
      <c r="C27" s="20">
        <v>3.8260000000000001</v>
      </c>
      <c r="D27" s="14">
        <v>3.45</v>
      </c>
      <c r="E27" s="47"/>
    </row>
    <row r="28" spans="1:5">
      <c r="A28" s="19">
        <v>40999</v>
      </c>
      <c r="B28" s="20">
        <f t="shared" si="0"/>
        <v>0.29200000000000026</v>
      </c>
      <c r="C28" s="20">
        <v>3.8420000000000001</v>
      </c>
      <c r="D28" s="14">
        <v>3.55</v>
      </c>
      <c r="E28" s="47"/>
    </row>
    <row r="29" spans="1:5">
      <c r="A29" s="19">
        <v>41029</v>
      </c>
      <c r="B29" s="20">
        <f t="shared" si="0"/>
        <v>0.26399999999999979</v>
      </c>
      <c r="C29" s="20">
        <v>3.714</v>
      </c>
      <c r="D29" s="14">
        <v>3.45</v>
      </c>
      <c r="E29" s="47"/>
    </row>
    <row r="30" spans="1:5">
      <c r="A30" s="19">
        <v>41060</v>
      </c>
      <c r="B30" s="20">
        <f t="shared" si="0"/>
        <v>0.26700000000000035</v>
      </c>
      <c r="C30" s="20">
        <v>3.5870000000000002</v>
      </c>
      <c r="D30" s="14">
        <v>3.32</v>
      </c>
      <c r="E30" s="47"/>
    </row>
    <row r="31" spans="1:5">
      <c r="A31" s="19">
        <v>41090</v>
      </c>
      <c r="B31" s="20">
        <f t="shared" si="0"/>
        <v>0.32900000000000018</v>
      </c>
      <c r="C31" s="20">
        <v>3.629</v>
      </c>
      <c r="D31" s="14">
        <v>3.3</v>
      </c>
      <c r="E31" s="47"/>
    </row>
    <row r="32" spans="1:5">
      <c r="A32" s="19">
        <v>41121</v>
      </c>
      <c r="B32" s="20">
        <f t="shared" si="0"/>
        <v>0.254</v>
      </c>
      <c r="C32" s="20">
        <v>3.1040000000000001</v>
      </c>
      <c r="D32" s="14">
        <v>2.85</v>
      </c>
      <c r="E32" s="47"/>
    </row>
    <row r="33" spans="1:5">
      <c r="A33" s="19">
        <v>41152</v>
      </c>
      <c r="B33" s="20">
        <f t="shared" si="0"/>
        <v>0.27</v>
      </c>
      <c r="C33" s="20">
        <v>3.03</v>
      </c>
      <c r="D33" s="14">
        <v>2.76</v>
      </c>
      <c r="E33" s="47"/>
    </row>
    <row r="34" spans="1:5">
      <c r="A34" s="19">
        <v>41181</v>
      </c>
      <c r="B34" s="20">
        <f t="shared" si="0"/>
        <v>0.30699999999999994</v>
      </c>
      <c r="C34" s="20">
        <v>3.097</v>
      </c>
      <c r="D34" s="14">
        <v>2.79</v>
      </c>
      <c r="E34" s="47"/>
    </row>
    <row r="35" spans="1:5">
      <c r="A35" s="19">
        <v>41213</v>
      </c>
      <c r="B35" s="20">
        <f t="shared" si="0"/>
        <v>0.2759999999999998</v>
      </c>
      <c r="C35" s="20">
        <v>3.0459999999999998</v>
      </c>
      <c r="D35" s="14">
        <v>2.77</v>
      </c>
      <c r="E35" s="47"/>
    </row>
    <row r="36" spans="1:5">
      <c r="A36" s="19">
        <v>41243</v>
      </c>
      <c r="B36" s="20">
        <f t="shared" si="0"/>
        <v>0.25500000000000034</v>
      </c>
      <c r="C36" s="20">
        <v>3.0950000000000002</v>
      </c>
      <c r="D36" s="14">
        <v>2.84</v>
      </c>
      <c r="E36" s="47"/>
    </row>
    <row r="37" spans="1:5">
      <c r="A37" s="19">
        <v>41274</v>
      </c>
      <c r="B37" s="20">
        <f t="shared" si="0"/>
        <v>0.33200000000000029</v>
      </c>
      <c r="C37" s="20">
        <v>3.1520000000000001</v>
      </c>
      <c r="D37" s="14">
        <v>2.82</v>
      </c>
      <c r="E37" s="47"/>
    </row>
    <row r="38" spans="1:5">
      <c r="A38" s="19">
        <v>41305</v>
      </c>
      <c r="B38" s="20">
        <f t="shared" si="0"/>
        <v>0.24000000000000021</v>
      </c>
      <c r="C38" s="20">
        <v>3</v>
      </c>
      <c r="D38" s="14">
        <v>2.76</v>
      </c>
      <c r="E38" s="47"/>
    </row>
    <row r="39" spans="1:5">
      <c r="A39" s="19">
        <v>41333</v>
      </c>
      <c r="B39" s="20">
        <f t="shared" si="0"/>
        <v>0.27800000000000002</v>
      </c>
      <c r="C39" s="20">
        <v>2.9079999999999999</v>
      </c>
      <c r="D39" s="14">
        <v>2.63</v>
      </c>
      <c r="E39" s="47"/>
    </row>
    <row r="40" spans="1:5">
      <c r="A40" s="19">
        <v>41363</v>
      </c>
      <c r="B40" s="20">
        <f t="shared" si="0"/>
        <v>0.28200000000000003</v>
      </c>
      <c r="C40" s="20">
        <v>2.802</v>
      </c>
      <c r="D40" s="14">
        <v>2.52</v>
      </c>
      <c r="E40" s="47"/>
    </row>
    <row r="41" spans="1:5">
      <c r="A41" s="19">
        <v>41394</v>
      </c>
      <c r="B41" s="20">
        <f t="shared" si="0"/>
        <v>0.32199999999999962</v>
      </c>
      <c r="C41" s="20">
        <v>2.8119999999999998</v>
      </c>
      <c r="D41" s="14">
        <v>2.4900000000000002</v>
      </c>
      <c r="E41" s="47"/>
    </row>
    <row r="42" spans="1:5">
      <c r="A42" s="19">
        <v>41425</v>
      </c>
      <c r="B42" s="20">
        <f t="shared" si="0"/>
        <v>0.2110000000000003</v>
      </c>
      <c r="C42" s="20">
        <v>2.9910000000000001</v>
      </c>
      <c r="D42" s="14">
        <v>2.78</v>
      </c>
      <c r="E42" s="47"/>
    </row>
    <row r="43" spans="1:5">
      <c r="A43" s="19">
        <v>41454</v>
      </c>
      <c r="B43" s="20">
        <f t="shared" si="0"/>
        <v>0.26900000000000013</v>
      </c>
      <c r="C43" s="20">
        <v>3.149</v>
      </c>
      <c r="D43" s="14">
        <v>2.88</v>
      </c>
      <c r="E43" s="47"/>
    </row>
    <row r="44" spans="1:5">
      <c r="A44" s="19">
        <v>41486</v>
      </c>
      <c r="B44" s="20">
        <f t="shared" si="0"/>
        <v>0.20300000000000029</v>
      </c>
      <c r="C44" s="20">
        <v>3.1230000000000002</v>
      </c>
      <c r="D44" s="14">
        <v>2.92</v>
      </c>
      <c r="E44" s="47"/>
    </row>
    <row r="45" spans="1:5">
      <c r="A45" s="19">
        <v>41517</v>
      </c>
      <c r="B45" s="20">
        <f t="shared" si="0"/>
        <v>0.18400000000000016</v>
      </c>
      <c r="C45" s="20">
        <v>3.0640000000000001</v>
      </c>
      <c r="D45" s="14">
        <v>2.88</v>
      </c>
      <c r="E45" s="47"/>
    </row>
    <row r="46" spans="1:5">
      <c r="A46" s="19">
        <v>41547</v>
      </c>
      <c r="B46" s="20">
        <f t="shared" si="0"/>
        <v>0.27</v>
      </c>
      <c r="C46" s="20">
        <v>3.09</v>
      </c>
      <c r="D46" s="14">
        <v>2.82</v>
      </c>
      <c r="E46" s="47"/>
    </row>
    <row r="47" spans="1:5">
      <c r="A47" s="19">
        <v>41578</v>
      </c>
      <c r="B47" s="20">
        <f t="shared" si="0"/>
        <v>0.27499999999999991</v>
      </c>
      <c r="C47" s="20">
        <v>3.0939999999999999</v>
      </c>
      <c r="D47" s="14">
        <v>2.819</v>
      </c>
      <c r="E47" s="47"/>
    </row>
    <row r="48" spans="1:5">
      <c r="A48" s="19">
        <v>41608</v>
      </c>
      <c r="B48" s="20">
        <f t="shared" si="0"/>
        <v>0.2200000000000002</v>
      </c>
      <c r="C48" s="20">
        <v>3.23</v>
      </c>
      <c r="D48" s="14">
        <v>3.01</v>
      </c>
      <c r="E48" s="47"/>
    </row>
    <row r="49" spans="1:5">
      <c r="A49" s="19">
        <v>41639</v>
      </c>
      <c r="B49" s="20">
        <f t="shared" si="0"/>
        <v>0.34299999999999997</v>
      </c>
      <c r="C49" s="20">
        <v>3.2010000000000001</v>
      </c>
      <c r="D49" s="14">
        <v>2.8580000000000001</v>
      </c>
      <c r="E49" s="47"/>
    </row>
    <row r="50" spans="1:5">
      <c r="A50" s="19">
        <v>41670</v>
      </c>
      <c r="B50" s="20">
        <f t="shared" si="0"/>
        <v>0.28200000000000003</v>
      </c>
      <c r="C50" s="20">
        <v>3.1619999999999999</v>
      </c>
      <c r="D50" s="14">
        <v>2.88</v>
      </c>
      <c r="E50" s="47"/>
    </row>
    <row r="51" spans="1:5">
      <c r="A51" s="19">
        <v>41698</v>
      </c>
      <c r="B51" s="20">
        <f t="shared" si="0"/>
        <v>0.25700000000000012</v>
      </c>
      <c r="C51" s="20">
        <v>3.1070000000000002</v>
      </c>
      <c r="D51" s="14">
        <v>2.85</v>
      </c>
      <c r="E51" s="47"/>
    </row>
    <row r="52" spans="1:5">
      <c r="A52" s="19">
        <v>41729</v>
      </c>
      <c r="B52" s="20">
        <f t="shared" si="0"/>
        <v>0.23899999999999988</v>
      </c>
      <c r="C52" s="20">
        <v>3.109</v>
      </c>
      <c r="D52" s="14">
        <v>2.87</v>
      </c>
      <c r="E52" s="47"/>
    </row>
    <row r="53" spans="1:5">
      <c r="A53" s="19">
        <v>41759</v>
      </c>
      <c r="B53" s="20">
        <f t="shared" si="0"/>
        <v>0.21599999999999975</v>
      </c>
      <c r="C53" s="20">
        <v>3.089</v>
      </c>
      <c r="D53" s="14">
        <v>2.8730000000000002</v>
      </c>
      <c r="E53" s="47"/>
    </row>
    <row r="54" spans="1:5">
      <c r="A54" s="19">
        <v>41790</v>
      </c>
      <c r="B54" s="20">
        <f t="shared" si="0"/>
        <v>0.20199999999999996</v>
      </c>
      <c r="C54" s="20">
        <v>3.0179999999999998</v>
      </c>
      <c r="D54" s="14">
        <v>2.8159999999999998</v>
      </c>
      <c r="E54" s="47"/>
    </row>
    <row r="55" spans="1:5">
      <c r="A55" s="19">
        <v>41820</v>
      </c>
      <c r="B55" s="20">
        <f t="shared" si="0"/>
        <v>0.23899999999999988</v>
      </c>
      <c r="C55" s="20">
        <v>2.92</v>
      </c>
      <c r="D55" s="14">
        <v>2.681</v>
      </c>
      <c r="E55" s="47"/>
    </row>
    <row r="56" spans="1:5">
      <c r="A56" s="19">
        <v>41851</v>
      </c>
      <c r="B56" s="20">
        <f t="shared" si="0"/>
        <v>0.22500000000000009</v>
      </c>
      <c r="C56" s="20">
        <v>2.74</v>
      </c>
      <c r="D56" s="14">
        <v>2.5150000000000001</v>
      </c>
      <c r="E56" s="47"/>
    </row>
    <row r="57" spans="1:5">
      <c r="A57" s="19">
        <v>41881</v>
      </c>
      <c r="B57" s="20">
        <f t="shared" si="0"/>
        <v>0.19700000000000006</v>
      </c>
      <c r="C57" s="20">
        <v>2.7080000000000002</v>
      </c>
      <c r="D57" s="14">
        <v>2.5110000000000001</v>
      </c>
      <c r="E57" s="47"/>
    </row>
    <row r="58" spans="1:5">
      <c r="A58" s="19">
        <v>41912</v>
      </c>
      <c r="B58" s="20">
        <f t="shared" si="0"/>
        <v>0.20399999999999974</v>
      </c>
      <c r="C58" s="20">
        <v>2.5009999999999999</v>
      </c>
      <c r="D58" s="14">
        <v>2.2970000000000002</v>
      </c>
      <c r="E58" s="47"/>
    </row>
    <row r="59" spans="1:5">
      <c r="A59" s="19">
        <v>41943</v>
      </c>
      <c r="B59" s="20">
        <f t="shared" si="0"/>
        <v>0.21399999999999997</v>
      </c>
      <c r="C59" s="20">
        <v>2.3519999999999999</v>
      </c>
      <c r="D59" s="14">
        <v>2.1379999999999999</v>
      </c>
      <c r="E59" s="47"/>
    </row>
    <row r="60" spans="1:5">
      <c r="A60" s="19">
        <v>41972</v>
      </c>
      <c r="B60" s="20">
        <f t="shared" si="0"/>
        <v>0.23100000000000032</v>
      </c>
      <c r="C60" s="20">
        <v>2.3050000000000002</v>
      </c>
      <c r="D60" s="14">
        <v>2.0739999999999998</v>
      </c>
      <c r="E60" s="47"/>
    </row>
    <row r="61" spans="1:5">
      <c r="A61" s="19">
        <v>42004</v>
      </c>
      <c r="B61" s="20">
        <f t="shared" si="0"/>
        <v>0.27800000000000002</v>
      </c>
      <c r="C61" s="20">
        <v>2.3759999999999999</v>
      </c>
      <c r="D61" s="14">
        <v>2.0979999999999999</v>
      </c>
      <c r="E61" s="47"/>
    </row>
    <row r="62" spans="1:5">
      <c r="A62" s="19">
        <v>42035</v>
      </c>
      <c r="B62" s="20">
        <f t="shared" si="0"/>
        <v>0.23199999999999998</v>
      </c>
      <c r="C62" s="20">
        <v>2.202</v>
      </c>
      <c r="D62" s="14">
        <v>1.97</v>
      </c>
      <c r="E62" s="47"/>
    </row>
    <row r="63" spans="1:5">
      <c r="A63" s="19">
        <v>42063</v>
      </c>
      <c r="B63" s="20">
        <f t="shared" si="0"/>
        <v>0.20700000000000029</v>
      </c>
      <c r="C63" s="20">
        <v>2.2410000000000001</v>
      </c>
      <c r="D63" s="14">
        <v>2.0339999999999998</v>
      </c>
      <c r="E63" s="47"/>
    </row>
    <row r="64" spans="1:5">
      <c r="A64" s="19">
        <v>42094</v>
      </c>
      <c r="B64" s="20">
        <f t="shared" si="0"/>
        <v>0.21699999999999986</v>
      </c>
      <c r="C64" s="20">
        <v>1.9379999999999999</v>
      </c>
      <c r="D64" s="14">
        <v>1.7210000000000001</v>
      </c>
      <c r="E64" s="47"/>
    </row>
    <row r="65" spans="1:5">
      <c r="A65" s="19">
        <v>42124</v>
      </c>
      <c r="B65" s="20">
        <f t="shared" si="0"/>
        <v>0.20400000000000018</v>
      </c>
      <c r="C65" s="20">
        <v>2.0470000000000002</v>
      </c>
      <c r="D65" s="14">
        <v>1.843</v>
      </c>
      <c r="E65" s="47"/>
    </row>
    <row r="66" spans="1:5">
      <c r="A66" s="19">
        <v>42154</v>
      </c>
      <c r="B66" s="20">
        <f t="shared" si="0"/>
        <v>0.24699999999999989</v>
      </c>
      <c r="C66" s="20">
        <v>1.992</v>
      </c>
      <c r="D66" s="14">
        <v>1.7450000000000001</v>
      </c>
      <c r="E66" s="47"/>
    </row>
    <row r="67" spans="1:5">
      <c r="A67" s="19">
        <v>42185</v>
      </c>
      <c r="B67" s="20">
        <f t="shared" si="0"/>
        <v>0.21000000000000019</v>
      </c>
      <c r="C67" s="20">
        <v>2.0030000000000001</v>
      </c>
      <c r="D67" s="14">
        <v>1.7929999999999999</v>
      </c>
      <c r="E67" s="47"/>
    </row>
    <row r="68" spans="1:5">
      <c r="A68" s="19">
        <v>42216</v>
      </c>
      <c r="B68" s="20">
        <f t="shared" si="0"/>
        <v>0.19399999999999995</v>
      </c>
      <c r="C68" s="20">
        <v>1.962</v>
      </c>
      <c r="D68" s="14">
        <v>1.768</v>
      </c>
      <c r="E68" s="47"/>
    </row>
    <row r="69" spans="1:5">
      <c r="A69" s="19">
        <v>42247</v>
      </c>
      <c r="B69" s="20">
        <f t="shared" si="0"/>
        <v>0.20699999999999985</v>
      </c>
      <c r="C69" s="20">
        <v>1.9419999999999999</v>
      </c>
      <c r="D69" s="14">
        <v>1.7350000000000001</v>
      </c>
      <c r="E69" s="47"/>
    </row>
    <row r="70" spans="1:5">
      <c r="A70" s="19">
        <v>42277</v>
      </c>
      <c r="B70" s="20">
        <f t="shared" si="0"/>
        <v>0.32799999999999985</v>
      </c>
      <c r="C70" s="20">
        <v>1.8959999999999999</v>
      </c>
      <c r="D70" s="14">
        <v>1.5680000000000001</v>
      </c>
      <c r="E70" s="47"/>
    </row>
    <row r="71" spans="1:5">
      <c r="A71" s="19">
        <v>42308</v>
      </c>
      <c r="B71" s="20">
        <f t="shared" si="0"/>
        <v>0.32800000000000007</v>
      </c>
      <c r="C71" s="20">
        <v>1.9850000000000001</v>
      </c>
      <c r="D71" s="14">
        <v>1.657</v>
      </c>
      <c r="E71" s="47"/>
    </row>
    <row r="72" spans="1:5">
      <c r="A72" s="19">
        <v>42338</v>
      </c>
      <c r="B72" s="20">
        <f t="shared" si="0"/>
        <v>0.42599999999999993</v>
      </c>
      <c r="C72" s="20">
        <v>2.2109999999999999</v>
      </c>
      <c r="D72" s="14">
        <v>1.7849999999999999</v>
      </c>
      <c r="E72" s="47"/>
    </row>
    <row r="73" spans="1:5">
      <c r="A73" s="19">
        <v>42369</v>
      </c>
      <c r="B73" s="20">
        <f t="shared" si="0"/>
        <v>0.44799999999999995</v>
      </c>
      <c r="C73" s="20">
        <v>2.11</v>
      </c>
      <c r="D73" s="14">
        <v>1.6619999999999999</v>
      </c>
      <c r="E73" s="47"/>
    </row>
    <row r="74" spans="1:5">
      <c r="A74" s="19">
        <v>42399</v>
      </c>
      <c r="B74" s="20">
        <f t="shared" si="0"/>
        <v>0.379</v>
      </c>
      <c r="C74" s="20">
        <v>1.9430000000000001</v>
      </c>
      <c r="D74" s="14">
        <v>1.5640000000000001</v>
      </c>
      <c r="E74" s="47"/>
    </row>
    <row r="75" spans="1:5">
      <c r="A75" s="19">
        <v>42429</v>
      </c>
      <c r="B75" s="20">
        <f t="shared" si="0"/>
        <v>0.38100000000000001</v>
      </c>
      <c r="C75" s="20">
        <v>1.835</v>
      </c>
      <c r="D75" s="14">
        <v>1.454</v>
      </c>
      <c r="E75" s="47"/>
    </row>
    <row r="76" spans="1:5">
      <c r="A76" s="19">
        <v>42460</v>
      </c>
      <c r="B76" s="20">
        <f t="shared" si="0"/>
        <v>0.38200000000000012</v>
      </c>
      <c r="C76" s="20">
        <v>1.8260000000000001</v>
      </c>
      <c r="D76" s="14">
        <v>1.444</v>
      </c>
      <c r="E76" s="47"/>
    </row>
    <row r="77" spans="1:5">
      <c r="A77" s="19">
        <v>42490</v>
      </c>
      <c r="B77" s="20">
        <f t="shared" ref="B77:B140" si="1">C77-D77</f>
        <v>0.35699999999999998</v>
      </c>
      <c r="C77" s="20">
        <v>1.81</v>
      </c>
      <c r="D77" s="14">
        <v>1.4530000000000001</v>
      </c>
      <c r="E77" s="47"/>
    </row>
    <row r="78" spans="1:5">
      <c r="A78" s="19">
        <v>42521</v>
      </c>
      <c r="B78" s="20">
        <f t="shared" si="1"/>
        <v>0.35600000000000009</v>
      </c>
      <c r="C78" s="20">
        <v>1.8520000000000001</v>
      </c>
      <c r="D78" s="14">
        <v>1.496</v>
      </c>
      <c r="E78" s="47"/>
    </row>
    <row r="79" spans="1:5">
      <c r="A79" s="19">
        <v>42551</v>
      </c>
      <c r="B79" s="20">
        <f t="shared" si="1"/>
        <v>0.36399999999999988</v>
      </c>
      <c r="C79" s="20">
        <v>1.611</v>
      </c>
      <c r="D79" s="14">
        <v>1.2470000000000001</v>
      </c>
      <c r="E79" s="47"/>
    </row>
    <row r="80" spans="1:5">
      <c r="A80" s="19">
        <v>42581</v>
      </c>
      <c r="B80" s="20">
        <f t="shared" si="1"/>
        <v>0.34899999999999998</v>
      </c>
      <c r="C80" s="20">
        <v>1.5649999999999999</v>
      </c>
      <c r="D80" s="14">
        <v>1.216</v>
      </c>
      <c r="E80" s="47"/>
    </row>
    <row r="81" spans="1:5">
      <c r="A81" s="19">
        <v>42613</v>
      </c>
      <c r="B81" s="20">
        <f t="shared" si="1"/>
        <v>0.32899999999999996</v>
      </c>
      <c r="C81" s="20">
        <v>1.637</v>
      </c>
      <c r="D81" s="14">
        <v>1.3080000000000001</v>
      </c>
      <c r="E81" s="47"/>
    </row>
    <row r="82" spans="1:5">
      <c r="A82" s="19">
        <v>42643</v>
      </c>
      <c r="B82" s="20">
        <f t="shared" si="1"/>
        <v>0.41199999999999992</v>
      </c>
      <c r="C82" s="20">
        <v>1.659</v>
      </c>
      <c r="D82" s="14">
        <v>1.2470000000000001</v>
      </c>
      <c r="E82" s="47"/>
    </row>
    <row r="83" spans="1:5">
      <c r="A83" s="19">
        <v>42674</v>
      </c>
      <c r="B83" s="20">
        <f t="shared" si="1"/>
        <v>0.47100000000000009</v>
      </c>
      <c r="C83" s="20">
        <v>1.909</v>
      </c>
      <c r="D83" s="14">
        <v>1.4379999999999999</v>
      </c>
      <c r="E83" s="47"/>
    </row>
    <row r="84" spans="1:5">
      <c r="A84" s="19">
        <v>42704</v>
      </c>
      <c r="B84" s="20">
        <f t="shared" si="1"/>
        <v>0.4910000000000001</v>
      </c>
      <c r="C84" s="20">
        <v>2.2010000000000001</v>
      </c>
      <c r="D84" s="14">
        <v>1.71</v>
      </c>
      <c r="E84" s="47"/>
    </row>
    <row r="85" spans="1:5">
      <c r="A85" s="19">
        <v>42735</v>
      </c>
      <c r="B85" s="20">
        <f t="shared" si="1"/>
        <v>0.41700000000000026</v>
      </c>
      <c r="C85" s="20">
        <v>2.0550000000000002</v>
      </c>
      <c r="D85" s="14">
        <v>1.6379999999999999</v>
      </c>
      <c r="E85" s="47"/>
    </row>
    <row r="86" spans="1:5">
      <c r="A86" s="19">
        <v>42766</v>
      </c>
      <c r="B86" s="20">
        <f t="shared" si="1"/>
        <v>0.30000000000000004</v>
      </c>
      <c r="C86" s="20">
        <v>1.9750000000000001</v>
      </c>
      <c r="D86" s="14">
        <v>1.675</v>
      </c>
      <c r="E86" s="47"/>
    </row>
    <row r="87" spans="1:5">
      <c r="A87" s="19">
        <v>42794</v>
      </c>
      <c r="B87" s="20">
        <f t="shared" si="1"/>
        <v>0.27900000000000014</v>
      </c>
      <c r="C87" s="20">
        <v>1.9490000000000001</v>
      </c>
      <c r="D87" s="14">
        <v>1.67</v>
      </c>
      <c r="E87" s="47"/>
    </row>
    <row r="88" spans="1:5">
      <c r="A88" s="19">
        <v>42825</v>
      </c>
      <c r="B88" s="20">
        <f t="shared" si="1"/>
        <v>0.32100000000000017</v>
      </c>
      <c r="C88" s="20">
        <v>1.9830000000000001</v>
      </c>
      <c r="D88" s="14">
        <v>1.6619999999999999</v>
      </c>
      <c r="E88" s="47"/>
    </row>
    <row r="89" spans="1:5">
      <c r="A89" s="19">
        <v>42854</v>
      </c>
      <c r="B89" s="20">
        <f t="shared" si="1"/>
        <v>0.29699999999999993</v>
      </c>
      <c r="C89" s="20">
        <v>1.972</v>
      </c>
      <c r="D89" s="14">
        <v>1.675</v>
      </c>
      <c r="E89" s="47"/>
    </row>
    <row r="90" spans="1:5">
      <c r="A90" s="19">
        <v>42886</v>
      </c>
      <c r="B90" s="20">
        <f t="shared" si="1"/>
        <v>0.31200000000000006</v>
      </c>
      <c r="C90" s="20">
        <v>1.9730000000000001</v>
      </c>
      <c r="D90" s="14">
        <v>1.661</v>
      </c>
      <c r="E90" s="47"/>
    </row>
    <row r="91" spans="1:5">
      <c r="A91" s="19">
        <v>42916</v>
      </c>
      <c r="B91" s="20">
        <f t="shared" si="1"/>
        <v>0.30200000000000005</v>
      </c>
      <c r="C91" s="20">
        <v>2</v>
      </c>
      <c r="D91" s="14">
        <v>1.698</v>
      </c>
      <c r="E91" s="47"/>
    </row>
    <row r="92" spans="1:5">
      <c r="A92" s="19">
        <v>42947</v>
      </c>
      <c r="B92" s="20">
        <f t="shared" si="1"/>
        <v>0.28000000000000003</v>
      </c>
      <c r="C92" s="20">
        <v>2.004</v>
      </c>
      <c r="D92" s="14">
        <v>1.724</v>
      </c>
      <c r="E92" s="47"/>
    </row>
    <row r="93" spans="1:5">
      <c r="A93" s="19">
        <v>42978</v>
      </c>
      <c r="B93" s="20">
        <f t="shared" si="1"/>
        <v>0.31099999999999972</v>
      </c>
      <c r="C93" s="20">
        <v>2.0579999999999998</v>
      </c>
      <c r="D93" s="14">
        <v>1.7470000000000001</v>
      </c>
      <c r="E93" s="47"/>
    </row>
    <row r="94" spans="1:5">
      <c r="A94" s="19">
        <v>43008</v>
      </c>
      <c r="B94" s="20">
        <f t="shared" si="1"/>
        <v>0.31499999999999995</v>
      </c>
      <c r="C94" s="20">
        <v>2.2029999999999998</v>
      </c>
      <c r="D94" s="14">
        <v>1.8879999999999999</v>
      </c>
      <c r="E94" s="47"/>
    </row>
    <row r="95" spans="1:5">
      <c r="A95" s="19">
        <v>43039</v>
      </c>
      <c r="B95" s="20">
        <f t="shared" si="1"/>
        <v>0.35699999999999976</v>
      </c>
      <c r="C95" s="20">
        <v>2.5209999999999999</v>
      </c>
      <c r="D95" s="14">
        <v>2.1640000000000001</v>
      </c>
      <c r="E95" s="47"/>
    </row>
    <row r="96" spans="1:5">
      <c r="A96" s="19">
        <v>43069</v>
      </c>
      <c r="B96" s="20">
        <f t="shared" si="1"/>
        <v>0.34099999999999975</v>
      </c>
      <c r="C96" s="20">
        <v>2.4159999999999999</v>
      </c>
      <c r="D96" s="14">
        <v>2.0750000000000002</v>
      </c>
      <c r="E96" s="47"/>
    </row>
    <row r="97" spans="1:5">
      <c r="A97" s="19">
        <v>43099</v>
      </c>
      <c r="B97" s="20">
        <f t="shared" si="1"/>
        <v>0.29200000000000026</v>
      </c>
      <c r="C97" s="20">
        <v>2.427</v>
      </c>
      <c r="D97" s="14">
        <v>2.1349999999999998</v>
      </c>
      <c r="E97" s="47"/>
    </row>
    <row r="98" spans="1:5">
      <c r="A98" s="19">
        <v>43131</v>
      </c>
      <c r="B98" s="20">
        <f t="shared" si="1"/>
        <v>0.21799999999999997</v>
      </c>
      <c r="C98" s="20">
        <v>2.492</v>
      </c>
      <c r="D98" s="14">
        <v>2.274</v>
      </c>
      <c r="E98" s="47"/>
    </row>
    <row r="99" spans="1:5">
      <c r="A99" s="19">
        <v>43159</v>
      </c>
      <c r="B99" s="20">
        <f t="shared" si="1"/>
        <v>0.20500000000000007</v>
      </c>
      <c r="C99" s="20">
        <v>2.4710000000000001</v>
      </c>
      <c r="D99" s="14">
        <v>2.266</v>
      </c>
      <c r="E99" s="47"/>
    </row>
    <row r="100" spans="1:5">
      <c r="A100" s="19">
        <v>43190</v>
      </c>
      <c r="B100" s="20">
        <f t="shared" si="1"/>
        <v>0.23999999999999977</v>
      </c>
      <c r="C100" s="20">
        <v>2.456</v>
      </c>
      <c r="D100" s="14">
        <v>2.2160000000000002</v>
      </c>
      <c r="E100" s="47"/>
    </row>
    <row r="101" spans="1:5">
      <c r="A101" s="19">
        <v>43220</v>
      </c>
      <c r="B101" s="20">
        <f t="shared" si="1"/>
        <v>0.23299999999999965</v>
      </c>
      <c r="C101" s="20">
        <v>2.4489999999999998</v>
      </c>
      <c r="D101" s="14">
        <v>2.2160000000000002</v>
      </c>
      <c r="E101" s="47"/>
    </row>
    <row r="102" spans="1:5">
      <c r="A102" s="19">
        <v>43251</v>
      </c>
      <c r="B102" s="20">
        <f t="shared" si="1"/>
        <v>0.22999999999999998</v>
      </c>
      <c r="C102" s="20">
        <v>2.4249999999999998</v>
      </c>
      <c r="D102" s="14">
        <v>2.1949999999999998</v>
      </c>
      <c r="E102" s="47"/>
    </row>
    <row r="103" spans="1:5">
      <c r="A103" s="19">
        <v>43281</v>
      </c>
      <c r="B103" s="20">
        <f t="shared" si="1"/>
        <v>0.246</v>
      </c>
      <c r="C103" s="20">
        <v>2.3679999999999999</v>
      </c>
      <c r="D103" s="14">
        <v>2.1219999999999999</v>
      </c>
      <c r="E103" s="47"/>
    </row>
    <row r="104" spans="1:5">
      <c r="A104" s="19">
        <v>43312</v>
      </c>
      <c r="B104" s="20">
        <f t="shared" si="1"/>
        <v>0.22799999999999976</v>
      </c>
      <c r="C104" s="20">
        <v>2.351</v>
      </c>
      <c r="D104" s="14">
        <v>2.1230000000000002</v>
      </c>
      <c r="E104" s="47"/>
    </row>
    <row r="105" spans="1:5">
      <c r="A105" s="19">
        <v>43343</v>
      </c>
      <c r="B105" s="20">
        <f t="shared" si="1"/>
        <v>0.23200000000000021</v>
      </c>
      <c r="C105" s="20">
        <v>2.1480000000000001</v>
      </c>
      <c r="D105" s="14">
        <v>1.9159999999999999</v>
      </c>
      <c r="E105" s="47"/>
    </row>
    <row r="106" spans="1:5">
      <c r="A106" s="19">
        <v>43372</v>
      </c>
      <c r="B106" s="20">
        <f t="shared" si="1"/>
        <v>0.25300000000000011</v>
      </c>
      <c r="C106" s="20">
        <v>2.258</v>
      </c>
      <c r="D106" s="14">
        <v>2.0049999999999999</v>
      </c>
      <c r="E106" s="47"/>
    </row>
    <row r="107" spans="1:5">
      <c r="A107" s="19">
        <v>43404</v>
      </c>
      <c r="B107" s="20">
        <f t="shared" si="1"/>
        <v>0.32399999999999984</v>
      </c>
      <c r="C107" s="20">
        <v>2.2629999999999999</v>
      </c>
      <c r="D107" s="14">
        <v>1.9390000000000001</v>
      </c>
      <c r="E107" s="47"/>
    </row>
    <row r="108" spans="1:5">
      <c r="A108" s="19">
        <v>43434</v>
      </c>
      <c r="B108" s="20">
        <f t="shared" si="1"/>
        <v>0.30700000000000016</v>
      </c>
      <c r="C108" s="20">
        <v>2.2040000000000002</v>
      </c>
      <c r="D108" s="14">
        <v>1.897</v>
      </c>
      <c r="E108" s="47"/>
    </row>
    <row r="109" spans="1:5">
      <c r="A109" s="19">
        <v>43465</v>
      </c>
      <c r="B109" s="20">
        <f t="shared" si="1"/>
        <v>0.33200000000000007</v>
      </c>
      <c r="C109" s="20">
        <v>2.149</v>
      </c>
      <c r="D109" s="14">
        <v>1.8169999999999999</v>
      </c>
      <c r="E109" s="47"/>
    </row>
    <row r="110" spans="1:5">
      <c r="A110" s="19">
        <v>43496</v>
      </c>
      <c r="B110" s="20">
        <f t="shared" si="1"/>
        <v>0.26899999999999991</v>
      </c>
      <c r="C110" s="20">
        <v>2.0779999999999998</v>
      </c>
      <c r="D110" s="14">
        <v>1.8089999999999999</v>
      </c>
      <c r="E110" s="47"/>
    </row>
    <row r="111" spans="1:5">
      <c r="A111" s="19">
        <v>43524</v>
      </c>
      <c r="B111" s="20">
        <f t="shared" si="1"/>
        <v>0.2609999999999999</v>
      </c>
      <c r="C111" s="20">
        <v>2.0739999999999998</v>
      </c>
      <c r="D111" s="14">
        <v>1.8129999999999999</v>
      </c>
      <c r="E111" s="47"/>
    </row>
    <row r="112" spans="1:5">
      <c r="A112" s="19">
        <v>43554</v>
      </c>
      <c r="B112" s="20">
        <f t="shared" si="1"/>
        <v>0.25</v>
      </c>
      <c r="C112" s="20">
        <v>1.94</v>
      </c>
      <c r="D112" s="14">
        <v>1.69</v>
      </c>
      <c r="E112" s="47"/>
    </row>
    <row r="113" spans="1:5">
      <c r="A113" s="19">
        <v>43585</v>
      </c>
      <c r="B113" s="20">
        <f t="shared" si="1"/>
        <v>0.21999999999999997</v>
      </c>
      <c r="C113" s="20">
        <v>1.919</v>
      </c>
      <c r="D113" s="14">
        <v>1.6990000000000001</v>
      </c>
      <c r="E113" s="47"/>
    </row>
    <row r="114" spans="1:5">
      <c r="A114" s="19">
        <v>43616</v>
      </c>
      <c r="B114" s="20">
        <f t="shared" si="1"/>
        <v>0.20799999999999996</v>
      </c>
      <c r="C114" s="20">
        <v>1.7949999999999999</v>
      </c>
      <c r="D114" s="14">
        <v>1.587</v>
      </c>
      <c r="E114" s="47"/>
    </row>
    <row r="115" spans="1:5">
      <c r="A115" s="19">
        <v>43645</v>
      </c>
      <c r="B115" s="20">
        <f t="shared" si="1"/>
        <v>0.26</v>
      </c>
      <c r="C115" s="20">
        <v>1.732</v>
      </c>
      <c r="D115" s="14">
        <v>1.472</v>
      </c>
      <c r="E115" s="47"/>
    </row>
    <row r="116" spans="1:5">
      <c r="A116" s="19">
        <v>43677</v>
      </c>
      <c r="B116" s="20">
        <f t="shared" si="1"/>
        <v>0.22999999999999998</v>
      </c>
      <c r="C116" s="20">
        <v>1.522</v>
      </c>
      <c r="D116" s="14">
        <v>1.292</v>
      </c>
      <c r="E116" s="47"/>
    </row>
    <row r="117" spans="1:5">
      <c r="A117" s="19">
        <v>43708</v>
      </c>
      <c r="B117" s="20">
        <f t="shared" si="1"/>
        <v>0.32600000000000007</v>
      </c>
      <c r="C117" s="20">
        <v>1.494</v>
      </c>
      <c r="D117" s="14">
        <v>1.1679999999999999</v>
      </c>
      <c r="E117" s="47"/>
    </row>
    <row r="118" spans="1:5">
      <c r="A118" s="19">
        <v>43738</v>
      </c>
      <c r="B118" s="20">
        <f t="shared" si="1"/>
        <v>0.33000000000000007</v>
      </c>
      <c r="C118" s="20">
        <v>1.627</v>
      </c>
      <c r="D118" s="14">
        <v>1.2969999999999999</v>
      </c>
      <c r="E118" s="47"/>
    </row>
    <row r="119" spans="1:5">
      <c r="A119" s="19">
        <v>43769</v>
      </c>
      <c r="B119" s="20">
        <f t="shared" si="1"/>
        <v>0.28499999999999992</v>
      </c>
      <c r="C119" s="20">
        <v>1.7509999999999999</v>
      </c>
      <c r="D119" s="14">
        <v>1.466</v>
      </c>
      <c r="E119" s="47"/>
    </row>
    <row r="120" spans="1:5">
      <c r="A120" s="19">
        <v>43799</v>
      </c>
      <c r="B120" s="20">
        <f t="shared" si="1"/>
        <v>0.31600000000000006</v>
      </c>
      <c r="C120" s="20">
        <v>1.7010000000000001</v>
      </c>
      <c r="D120" s="14">
        <v>1.385</v>
      </c>
      <c r="E120" s="47"/>
    </row>
    <row r="121" spans="1:5">
      <c r="A121" s="19">
        <v>43830</v>
      </c>
      <c r="B121" s="20">
        <f t="shared" si="1"/>
        <v>0.32799999999999985</v>
      </c>
      <c r="C121" s="20">
        <v>1.6879999999999999</v>
      </c>
      <c r="D121" s="14">
        <v>1.36</v>
      </c>
      <c r="E121" s="47"/>
    </row>
    <row r="122" spans="1:5">
      <c r="A122" s="19">
        <v>43861</v>
      </c>
      <c r="B122" s="20">
        <f t="shared" si="1"/>
        <v>0.30900000000000016</v>
      </c>
      <c r="C122" s="20">
        <v>1.6120000000000001</v>
      </c>
      <c r="D122" s="14">
        <v>1.3029999999999999</v>
      </c>
      <c r="E122" s="47"/>
    </row>
    <row r="123" spans="1:5">
      <c r="A123" s="19">
        <v>43890</v>
      </c>
      <c r="B123" s="20">
        <f t="shared" si="1"/>
        <v>0.30799999999999983</v>
      </c>
      <c r="C123" s="20">
        <v>1.4119999999999999</v>
      </c>
      <c r="D123" s="14">
        <v>1.1040000000000001</v>
      </c>
      <c r="E123" s="47"/>
    </row>
    <row r="124" spans="1:5">
      <c r="A124" s="19">
        <v>43921</v>
      </c>
      <c r="B124" s="20">
        <f t="shared" si="1"/>
        <v>0.54699999999999993</v>
      </c>
      <c r="C124" s="20">
        <v>1.617</v>
      </c>
      <c r="D124" s="14">
        <v>1.07</v>
      </c>
      <c r="E124" s="47"/>
    </row>
    <row r="125" spans="1:5">
      <c r="A125" s="19">
        <v>43951</v>
      </c>
      <c r="B125" s="20">
        <f t="shared" si="1"/>
        <v>0.61699999999999999</v>
      </c>
      <c r="C125" s="20">
        <v>1.623</v>
      </c>
      <c r="D125" s="14">
        <v>1.006</v>
      </c>
      <c r="E125" s="47"/>
    </row>
    <row r="126" spans="1:5">
      <c r="A126" s="19">
        <v>43981</v>
      </c>
      <c r="B126" s="20">
        <f t="shared" si="1"/>
        <v>0.59100000000000008</v>
      </c>
      <c r="C126" s="20">
        <v>1.417</v>
      </c>
      <c r="D126" s="14">
        <v>0.82599999999999996</v>
      </c>
      <c r="E126" s="47"/>
    </row>
    <row r="127" spans="1:5">
      <c r="A127" s="19">
        <v>44012</v>
      </c>
      <c r="B127" s="20">
        <f t="shared" si="1"/>
        <v>0.56199999999999994</v>
      </c>
      <c r="C127" s="20">
        <v>1.4039999999999999</v>
      </c>
      <c r="D127" s="14">
        <v>0.84199999999999997</v>
      </c>
      <c r="E127" s="47"/>
    </row>
    <row r="128" spans="1:5">
      <c r="A128" s="19">
        <v>44043</v>
      </c>
      <c r="B128" s="20">
        <f t="shared" si="1"/>
        <v>0.51800000000000002</v>
      </c>
      <c r="C128" s="20">
        <v>1.3140000000000001</v>
      </c>
      <c r="D128" s="14">
        <v>0.79600000000000004</v>
      </c>
      <c r="E128" s="47"/>
    </row>
    <row r="129" spans="1:5">
      <c r="A129" s="19">
        <v>44074</v>
      </c>
      <c r="B129" s="20">
        <f t="shared" si="1"/>
        <v>0.46300000000000008</v>
      </c>
      <c r="C129" s="20">
        <v>1.403</v>
      </c>
      <c r="D129" s="14">
        <v>0.94</v>
      </c>
      <c r="E129" s="47"/>
    </row>
    <row r="130" spans="1:5">
      <c r="A130" s="19">
        <v>44104</v>
      </c>
      <c r="B130" s="20">
        <f t="shared" si="1"/>
        <v>0.47000000000000008</v>
      </c>
      <c r="C130" s="20">
        <v>1.3160000000000001</v>
      </c>
      <c r="D130" s="14">
        <v>0.84599999999999997</v>
      </c>
      <c r="E130" s="47"/>
    </row>
    <row r="131" spans="1:5">
      <c r="A131" s="19">
        <v>44135</v>
      </c>
      <c r="B131" s="20">
        <f t="shared" si="1"/>
        <v>0.43599999999999994</v>
      </c>
      <c r="C131" s="20">
        <v>1.371</v>
      </c>
      <c r="D131" s="14">
        <v>0.93500000000000005</v>
      </c>
      <c r="E131" s="47"/>
    </row>
    <row r="132" spans="1:5">
      <c r="A132" s="19">
        <v>44165</v>
      </c>
      <c r="B132" s="20">
        <f t="shared" si="1"/>
        <v>0.378</v>
      </c>
      <c r="C132" s="20">
        <v>1.361</v>
      </c>
      <c r="D132" s="14">
        <v>0.98299999999999998</v>
      </c>
      <c r="E132" s="47"/>
    </row>
    <row r="133" spans="1:5">
      <c r="A133" s="19">
        <v>44196</v>
      </c>
      <c r="B133" s="20">
        <f t="shared" si="1"/>
        <v>0.35600000000000009</v>
      </c>
      <c r="C133" s="20">
        <v>1.3320000000000001</v>
      </c>
      <c r="D133" s="14">
        <v>0.97599999999999998</v>
      </c>
      <c r="E133" s="47"/>
    </row>
    <row r="134" spans="1:5">
      <c r="A134" s="19">
        <v>44226</v>
      </c>
      <c r="B134" s="20">
        <f t="shared" si="1"/>
        <v>0.33399999999999996</v>
      </c>
      <c r="C134" s="20">
        <v>1.3049999999999999</v>
      </c>
      <c r="D134" s="14">
        <v>0.97099999999999997</v>
      </c>
      <c r="E134" s="47"/>
    </row>
    <row r="135" spans="1:5">
      <c r="A135" s="19">
        <v>44254</v>
      </c>
      <c r="B135" s="20">
        <f t="shared" si="1"/>
        <v>0.29499999999999993</v>
      </c>
      <c r="C135" s="20">
        <v>1.3149999999999999</v>
      </c>
      <c r="D135" s="14">
        <v>1.02</v>
      </c>
      <c r="E135" s="47"/>
    </row>
    <row r="136" spans="1:5">
      <c r="A136" s="19">
        <v>44286</v>
      </c>
      <c r="B136" s="20">
        <f t="shared" si="1"/>
        <v>0.30899999999999994</v>
      </c>
      <c r="C136" s="20">
        <v>1.4419999999999999</v>
      </c>
      <c r="D136" s="14">
        <v>1.133</v>
      </c>
      <c r="E136" s="47"/>
    </row>
    <row r="137" spans="1:5">
      <c r="A137" s="19">
        <v>44316</v>
      </c>
      <c r="B137" s="20">
        <f t="shared" si="1"/>
        <v>0.28299999999999992</v>
      </c>
      <c r="C137" s="20">
        <v>1.4239999999999999</v>
      </c>
      <c r="D137" s="14">
        <v>1.141</v>
      </c>
      <c r="E137" s="47"/>
    </row>
    <row r="138" spans="1:5">
      <c r="A138" s="19">
        <v>44347</v>
      </c>
      <c r="B138" s="20">
        <f t="shared" si="1"/>
        <v>0.28899999999999992</v>
      </c>
      <c r="C138" s="20">
        <v>1.516</v>
      </c>
      <c r="D138" s="14">
        <v>1.2270000000000001</v>
      </c>
      <c r="E138" s="47"/>
    </row>
    <row r="139" spans="1:5">
      <c r="A139" s="19">
        <v>44377</v>
      </c>
      <c r="B139" s="20">
        <f t="shared" si="1"/>
        <v>0.27600000000000002</v>
      </c>
      <c r="C139" s="20">
        <v>1.724</v>
      </c>
      <c r="D139" s="14">
        <v>1.448</v>
      </c>
      <c r="E139" s="47"/>
    </row>
    <row r="140" spans="1:5">
      <c r="A140" s="19">
        <v>44408</v>
      </c>
      <c r="B140" s="20">
        <f t="shared" si="1"/>
        <v>0.31099999999999994</v>
      </c>
      <c r="C140" s="20">
        <v>1.728</v>
      </c>
      <c r="D140" s="14">
        <v>1.417</v>
      </c>
      <c r="E140" s="47"/>
    </row>
    <row r="141" spans="1:5">
      <c r="A141" s="19">
        <v>44439</v>
      </c>
      <c r="B141" s="20">
        <f t="shared" ref="B141:B167" si="2">C141-D141</f>
        <v>0.34099999999999997</v>
      </c>
      <c r="C141" s="20">
        <v>1.736</v>
      </c>
      <c r="D141" s="14">
        <v>1.395</v>
      </c>
      <c r="E141" s="47"/>
    </row>
    <row r="142" spans="1:5">
      <c r="A142" s="19">
        <v>44469</v>
      </c>
      <c r="B142" s="20">
        <f t="shared" si="2"/>
        <v>0.371</v>
      </c>
      <c r="C142" s="20">
        <v>1.964</v>
      </c>
      <c r="D142" s="14">
        <v>1.593</v>
      </c>
      <c r="E142" s="47"/>
    </row>
    <row r="143" spans="1:5">
      <c r="A143" s="19">
        <v>44499</v>
      </c>
      <c r="B143" s="20">
        <f t="shared" si="2"/>
        <v>0.34499999999999975</v>
      </c>
      <c r="C143" s="20">
        <v>2.448</v>
      </c>
      <c r="D143" s="14">
        <v>2.1030000000000002</v>
      </c>
      <c r="E143" s="47"/>
    </row>
    <row r="144" spans="1:5">
      <c r="A144" s="19">
        <v>44530</v>
      </c>
      <c r="B144" s="20">
        <f t="shared" si="2"/>
        <v>0.46200000000000019</v>
      </c>
      <c r="C144" s="20">
        <v>2.2610000000000001</v>
      </c>
      <c r="D144" s="14">
        <v>1.7989999999999999</v>
      </c>
      <c r="E144" s="47"/>
    </row>
    <row r="145" spans="1:5">
      <c r="A145" s="19">
        <v>44561</v>
      </c>
      <c r="B145" s="20">
        <f t="shared" si="2"/>
        <v>0.48899999999999988</v>
      </c>
      <c r="C145" s="20">
        <v>2.2869999999999999</v>
      </c>
      <c r="D145" s="14">
        <v>1.798</v>
      </c>
      <c r="E145" s="47"/>
    </row>
    <row r="146" spans="1:5">
      <c r="A146" s="19">
        <v>44592</v>
      </c>
      <c r="B146" s="20">
        <f t="shared" si="2"/>
        <v>0.41299999999999981</v>
      </c>
      <c r="C146" s="20">
        <v>2.6019999999999999</v>
      </c>
      <c r="D146" s="14">
        <v>2.1890000000000001</v>
      </c>
      <c r="E146" s="47"/>
    </row>
    <row r="147" spans="1:5">
      <c r="A147" s="19">
        <v>44620</v>
      </c>
      <c r="B147" s="20">
        <f t="shared" si="2"/>
        <v>0.44899999999999984</v>
      </c>
      <c r="C147" s="20">
        <v>2.6909999999999998</v>
      </c>
      <c r="D147" s="14">
        <v>2.242</v>
      </c>
      <c r="E147" s="47"/>
    </row>
    <row r="148" spans="1:5">
      <c r="A148" s="19">
        <v>44651</v>
      </c>
      <c r="B148" s="20">
        <f t="shared" si="2"/>
        <v>0.38700000000000001</v>
      </c>
      <c r="C148" s="20">
        <v>3.05</v>
      </c>
      <c r="D148" s="14">
        <v>2.6629999999999998</v>
      </c>
      <c r="E148" s="47"/>
    </row>
    <row r="149" spans="1:5">
      <c r="A149" s="19">
        <v>44681</v>
      </c>
      <c r="B149" s="20">
        <f t="shared" si="2"/>
        <v>0.5</v>
      </c>
      <c r="C149" s="20">
        <v>3.4580000000000002</v>
      </c>
      <c r="D149" s="14">
        <v>2.9580000000000002</v>
      </c>
      <c r="E149" s="47"/>
    </row>
    <row r="150" spans="1:5">
      <c r="A150" s="19">
        <v>44712</v>
      </c>
      <c r="B150" s="20">
        <f t="shared" si="2"/>
        <v>0.57099999999999973</v>
      </c>
      <c r="C150" s="20">
        <v>3.5979999999999999</v>
      </c>
      <c r="D150" s="14">
        <v>3.0270000000000001</v>
      </c>
      <c r="E150" s="47"/>
    </row>
    <row r="151" spans="1:5">
      <c r="A151" s="19">
        <v>44742</v>
      </c>
      <c r="B151" s="20">
        <f t="shared" si="2"/>
        <v>0.77200000000000024</v>
      </c>
      <c r="C151" s="20">
        <v>4.3220000000000001</v>
      </c>
      <c r="D151" s="14">
        <v>3.55</v>
      </c>
      <c r="E151" s="47"/>
    </row>
    <row r="152" spans="1:5">
      <c r="A152" s="19">
        <v>44772</v>
      </c>
      <c r="B152" s="20">
        <f t="shared" si="2"/>
        <v>1.0130000000000003</v>
      </c>
      <c r="C152" s="20">
        <v>4.0220000000000002</v>
      </c>
      <c r="D152" s="14">
        <v>3.0089999999999999</v>
      </c>
      <c r="E152" s="47"/>
    </row>
    <row r="153" spans="1:5">
      <c r="A153" s="19">
        <v>44804</v>
      </c>
      <c r="B153" s="20">
        <f t="shared" si="2"/>
        <v>0.88899999999999979</v>
      </c>
      <c r="C153" s="20">
        <v>4.5739999999999998</v>
      </c>
      <c r="D153" s="14">
        <v>3.6850000000000001</v>
      </c>
      <c r="E153" s="47"/>
    </row>
    <row r="154" spans="1:5">
      <c r="A154" s="19">
        <v>44834</v>
      </c>
      <c r="B154" s="20">
        <f t="shared" si="2"/>
        <v>0.98299999999999965</v>
      </c>
      <c r="C154" s="20">
        <v>5.1689999999999996</v>
      </c>
      <c r="D154" s="14">
        <v>4.1859999999999999</v>
      </c>
      <c r="E154" s="47"/>
    </row>
    <row r="155" spans="1:5">
      <c r="A155" s="19">
        <v>44865</v>
      </c>
      <c r="B155" s="20">
        <f t="shared" si="2"/>
        <v>1.4380000000000006</v>
      </c>
      <c r="C155" s="20">
        <v>5.6230000000000002</v>
      </c>
      <c r="D155" s="14">
        <v>4.1849999999999996</v>
      </c>
      <c r="E155" s="47"/>
    </row>
    <row r="156" spans="1:5">
      <c r="A156" s="19">
        <v>44895</v>
      </c>
      <c r="B156" s="20">
        <f t="shared" si="2"/>
        <v>1.9169999999999998</v>
      </c>
      <c r="C156" s="20">
        <v>5.6059999999999999</v>
      </c>
      <c r="D156" s="14">
        <v>3.6890000000000001</v>
      </c>
      <c r="E156" s="47"/>
    </row>
    <row r="157" spans="1:5">
      <c r="A157" s="35">
        <v>44926</v>
      </c>
      <c r="B157" s="20">
        <f t="shared" si="2"/>
        <v>1.5009999999999999</v>
      </c>
      <c r="C157" s="14">
        <v>5.2229999999999999</v>
      </c>
      <c r="D157" s="14">
        <v>3.722</v>
      </c>
      <c r="E157" s="47"/>
    </row>
    <row r="158" spans="1:5">
      <c r="A158" s="19">
        <v>44957</v>
      </c>
      <c r="B158" s="20">
        <f t="shared" si="2"/>
        <v>1.0409999999999995</v>
      </c>
      <c r="C158" s="14">
        <v>4.3659999999999997</v>
      </c>
      <c r="D158" s="14">
        <v>3.3250000000000002</v>
      </c>
      <c r="E158" s="47"/>
    </row>
    <row r="159" spans="1:5">
      <c r="A159" s="35">
        <v>44985</v>
      </c>
      <c r="B159" s="20">
        <f t="shared" si="2"/>
        <v>0.65900000000000025</v>
      </c>
      <c r="C159" s="14">
        <v>4.4560000000000004</v>
      </c>
      <c r="D159" s="14">
        <v>3.7970000000000002</v>
      </c>
      <c r="E159" s="47"/>
    </row>
    <row r="160" spans="1:5">
      <c r="A160" s="35">
        <v>45016</v>
      </c>
      <c r="B160" s="20">
        <f t="shared" si="2"/>
        <v>0.80599999999999961</v>
      </c>
      <c r="C160" s="14">
        <v>4.0759999999999996</v>
      </c>
      <c r="D160" s="14">
        <v>3.27</v>
      </c>
      <c r="E160" s="47"/>
    </row>
    <row r="161" spans="1:4">
      <c r="A161" s="35">
        <v>45045</v>
      </c>
      <c r="B161" s="20">
        <f t="shared" si="2"/>
        <v>0.79899999999999949</v>
      </c>
      <c r="C161" s="14">
        <v>4.0919999999999996</v>
      </c>
      <c r="D161" s="14">
        <v>3.2930000000000001</v>
      </c>
    </row>
    <row r="162" spans="1:4">
      <c r="A162" s="35">
        <v>45077</v>
      </c>
      <c r="B162" s="14">
        <f t="shared" si="2"/>
        <v>0.78700000000000037</v>
      </c>
      <c r="C162" s="14">
        <v>4.2460000000000004</v>
      </c>
      <c r="D162" s="14">
        <v>3.4590000000000001</v>
      </c>
    </row>
    <row r="163" spans="1:4">
      <c r="A163" s="35">
        <v>45107</v>
      </c>
      <c r="B163" s="14">
        <f t="shared" si="2"/>
        <v>0.72100000000000009</v>
      </c>
      <c r="C163" s="14">
        <v>4.383</v>
      </c>
      <c r="D163" s="14">
        <v>3.6619999999999999</v>
      </c>
    </row>
    <row r="164" spans="1:4">
      <c r="A164" s="35">
        <v>45138</v>
      </c>
      <c r="B164" s="14">
        <f t="shared" si="2"/>
        <v>0.72100000000000009</v>
      </c>
      <c r="C164" s="14">
        <v>4.4020000000000001</v>
      </c>
      <c r="D164" s="14">
        <v>3.681</v>
      </c>
    </row>
    <row r="165" spans="1:4">
      <c r="A165" s="35">
        <v>45169</v>
      </c>
      <c r="B165" s="14">
        <f t="shared" si="2"/>
        <v>0.69499999999999984</v>
      </c>
      <c r="C165" s="14">
        <v>4.4059999999999997</v>
      </c>
      <c r="D165" s="14">
        <v>3.7109999999999999</v>
      </c>
    </row>
    <row r="166" spans="1:4">
      <c r="A166" s="35">
        <v>45198</v>
      </c>
      <c r="B166" s="14">
        <f t="shared" si="2"/>
        <v>0.65900000000000025</v>
      </c>
      <c r="C166" s="14">
        <v>4.5430000000000001</v>
      </c>
      <c r="D166" s="14">
        <v>3.8839999999999999</v>
      </c>
    </row>
    <row r="167" spans="1:4">
      <c r="A167" s="35">
        <v>45230</v>
      </c>
      <c r="B167" s="14">
        <f t="shared" si="2"/>
        <v>0.65200000000000014</v>
      </c>
      <c r="C167" s="14">
        <v>4.7370000000000001</v>
      </c>
      <c r="D167" s="14">
        <v>4.085</v>
      </c>
    </row>
    <row r="168" spans="1:4">
      <c r="A168" s="35">
        <v>45260</v>
      </c>
      <c r="B168" s="14">
        <f t="shared" ref="B168:B172" si="3">C168-D168</f>
        <v>0.74399999999999977</v>
      </c>
      <c r="C168" s="14">
        <v>4.327</v>
      </c>
      <c r="D168" s="14">
        <v>3.5830000000000002</v>
      </c>
    </row>
    <row r="169" spans="1:4">
      <c r="A169" s="35">
        <v>45289</v>
      </c>
      <c r="B169" s="14">
        <f t="shared" si="3"/>
        <v>0.85099999999999998</v>
      </c>
      <c r="C169" s="14">
        <v>4.0049999999999999</v>
      </c>
      <c r="D169" s="14">
        <v>3.1539999999999999</v>
      </c>
    </row>
    <row r="170" spans="1:4">
      <c r="A170" s="35">
        <v>45322</v>
      </c>
      <c r="B170" s="14">
        <f t="shared" si="3"/>
        <v>0.71999999999999975</v>
      </c>
      <c r="C170" s="14">
        <v>3.9809999999999999</v>
      </c>
      <c r="D170" s="14">
        <v>3.2610000000000001</v>
      </c>
    </row>
    <row r="171" spans="1:4">
      <c r="A171" s="35">
        <v>45351</v>
      </c>
      <c r="B171" s="14">
        <f t="shared" si="3"/>
        <v>0.60500000000000043</v>
      </c>
      <c r="C171" s="14">
        <v>3.99</v>
      </c>
      <c r="D171" s="14">
        <v>3.3849999999999998</v>
      </c>
    </row>
    <row r="172" spans="1:4">
      <c r="A172" s="35">
        <v>45380</v>
      </c>
      <c r="B172" s="14">
        <f t="shared" si="3"/>
        <v>0.53900000000000015</v>
      </c>
      <c r="C172" s="14">
        <v>3.8610000000000002</v>
      </c>
      <c r="D172" s="14">
        <v>3.3220000000000001</v>
      </c>
    </row>
    <row r="173" spans="1:4">
      <c r="A173" s="35">
        <v>45412</v>
      </c>
      <c r="B173" s="14">
        <f t="shared" ref="B173" si="4">C173-D173</f>
        <v>0.39700000000000024</v>
      </c>
      <c r="C173" s="14">
        <v>3.9260000000000002</v>
      </c>
      <c r="D173" s="14">
        <v>3.5289999999999999</v>
      </c>
    </row>
  </sheetData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437"/>
  <sheetViews>
    <sheetView workbookViewId="0"/>
  </sheetViews>
  <sheetFormatPr defaultRowHeight="12"/>
  <cols>
    <col min="1" max="1" width="11" bestFit="1" customWidth="1"/>
  </cols>
  <sheetData>
    <row r="1" spans="1:2">
      <c r="B1" t="s">
        <v>23</v>
      </c>
    </row>
    <row r="2" spans="1:2">
      <c r="A2" s="3">
        <v>32171</v>
      </c>
    </row>
    <row r="3" spans="1:2">
      <c r="A3" s="3">
        <v>32202</v>
      </c>
    </row>
    <row r="4" spans="1:2">
      <c r="A4" s="3">
        <v>32233</v>
      </c>
    </row>
    <row r="5" spans="1:2">
      <c r="A5" s="3">
        <v>32262</v>
      </c>
    </row>
    <row r="6" spans="1:2">
      <c r="A6" s="3">
        <v>32294</v>
      </c>
    </row>
    <row r="7" spans="1:2">
      <c r="A7" s="3">
        <v>32324</v>
      </c>
    </row>
    <row r="8" spans="1:2">
      <c r="A8" s="3">
        <v>32353</v>
      </c>
    </row>
    <row r="9" spans="1:2">
      <c r="A9" s="3">
        <v>32386</v>
      </c>
    </row>
    <row r="10" spans="1:2">
      <c r="A10" s="3">
        <v>32416</v>
      </c>
    </row>
    <row r="11" spans="1:2">
      <c r="A11" s="3">
        <v>32447</v>
      </c>
    </row>
    <row r="12" spans="1:2">
      <c r="A12" s="3">
        <v>32477</v>
      </c>
    </row>
    <row r="13" spans="1:2">
      <c r="A13" s="3">
        <v>32507</v>
      </c>
    </row>
    <row r="14" spans="1:2">
      <c r="A14" s="3">
        <v>32539</v>
      </c>
    </row>
    <row r="15" spans="1:2">
      <c r="A15" s="3">
        <v>32567</v>
      </c>
    </row>
    <row r="16" spans="1:2">
      <c r="A16" s="3">
        <v>32598</v>
      </c>
    </row>
    <row r="17" spans="1:1">
      <c r="A17" s="3">
        <v>32626</v>
      </c>
    </row>
    <row r="18" spans="1:1">
      <c r="A18" s="3">
        <v>32659</v>
      </c>
    </row>
    <row r="19" spans="1:1">
      <c r="A19" s="3">
        <v>32689</v>
      </c>
    </row>
    <row r="20" spans="1:1">
      <c r="A20" s="3">
        <v>32720</v>
      </c>
    </row>
    <row r="21" spans="1:1">
      <c r="A21" s="3">
        <v>32751</v>
      </c>
    </row>
    <row r="22" spans="1:1">
      <c r="A22" s="3">
        <v>32780</v>
      </c>
    </row>
    <row r="23" spans="1:1">
      <c r="A23" s="3">
        <v>32812</v>
      </c>
    </row>
    <row r="24" spans="1:1">
      <c r="A24" s="3">
        <v>32842</v>
      </c>
    </row>
    <row r="25" spans="1:1">
      <c r="A25" s="3">
        <v>32871</v>
      </c>
    </row>
    <row r="26" spans="1:1">
      <c r="A26" s="3">
        <v>32904</v>
      </c>
    </row>
    <row r="27" spans="1:1">
      <c r="A27" s="3">
        <v>32932</v>
      </c>
    </row>
    <row r="28" spans="1:1">
      <c r="A28" s="3">
        <v>32962</v>
      </c>
    </row>
    <row r="29" spans="1:1">
      <c r="A29" s="3">
        <v>32993</v>
      </c>
    </row>
    <row r="30" spans="1:1">
      <c r="A30" s="3">
        <v>33024</v>
      </c>
    </row>
    <row r="31" spans="1:1">
      <c r="A31" s="3">
        <v>33053</v>
      </c>
    </row>
    <row r="32" spans="1:1">
      <c r="A32" s="3">
        <v>33085</v>
      </c>
    </row>
    <row r="33" spans="1:2">
      <c r="A33" s="3">
        <v>33116</v>
      </c>
    </row>
    <row r="34" spans="1:2">
      <c r="A34" s="3">
        <v>33144</v>
      </c>
    </row>
    <row r="35" spans="1:2">
      <c r="A35" s="3">
        <v>33177</v>
      </c>
    </row>
    <row r="36" spans="1:2">
      <c r="A36" s="3">
        <v>33207</v>
      </c>
    </row>
    <row r="37" spans="1:2">
      <c r="A37" s="3">
        <v>33238</v>
      </c>
    </row>
    <row r="38" spans="1:2">
      <c r="A38" s="3">
        <v>33269</v>
      </c>
    </row>
    <row r="39" spans="1:2">
      <c r="A39" s="3">
        <v>33297</v>
      </c>
    </row>
    <row r="40" spans="1:2">
      <c r="A40" s="3">
        <v>33326</v>
      </c>
      <c r="B40">
        <v>0.17600000000000002</v>
      </c>
    </row>
    <row r="41" spans="1:2">
      <c r="A41" s="3">
        <v>33358</v>
      </c>
      <c r="B41">
        <v>0.1865</v>
      </c>
    </row>
    <row r="42" spans="1:2">
      <c r="A42" s="3">
        <v>33389</v>
      </c>
      <c r="B42">
        <v>0.19010000000000002</v>
      </c>
    </row>
    <row r="43" spans="1:2">
      <c r="A43" s="3">
        <v>33417</v>
      </c>
      <c r="B43">
        <v>0.19020000000000001</v>
      </c>
    </row>
    <row r="44" spans="1:2">
      <c r="A44" s="3">
        <v>33450</v>
      </c>
      <c r="B44">
        <v>0.18300000000000002</v>
      </c>
    </row>
    <row r="45" spans="1:2">
      <c r="A45" s="3">
        <v>33480</v>
      </c>
      <c r="B45">
        <v>0.18539999999999998</v>
      </c>
    </row>
    <row r="46" spans="1:2">
      <c r="A46" s="3">
        <v>33511</v>
      </c>
      <c r="B46">
        <v>0.19010000000000002</v>
      </c>
    </row>
    <row r="47" spans="1:2">
      <c r="A47" s="3">
        <v>33542</v>
      </c>
      <c r="B47">
        <v>0.18890000000000001</v>
      </c>
    </row>
    <row r="48" spans="1:2">
      <c r="A48" s="3">
        <v>33571</v>
      </c>
      <c r="B48">
        <v>0.18010000000000001</v>
      </c>
    </row>
    <row r="49" spans="1:2">
      <c r="A49" s="3">
        <v>33603</v>
      </c>
      <c r="B49">
        <v>0.18379999999999999</v>
      </c>
    </row>
    <row r="50" spans="1:2">
      <c r="A50" s="3">
        <v>33634</v>
      </c>
      <c r="B50">
        <v>0.17190000000000003</v>
      </c>
    </row>
    <row r="51" spans="1:2">
      <c r="A51" s="3">
        <v>33662</v>
      </c>
      <c r="B51">
        <v>0.16420000000000001</v>
      </c>
    </row>
    <row r="52" spans="1:2">
      <c r="A52" s="3">
        <v>33694</v>
      </c>
      <c r="B52">
        <v>0.16899999999999998</v>
      </c>
    </row>
    <row r="53" spans="1:2">
      <c r="A53" s="3">
        <v>33724</v>
      </c>
      <c r="B53">
        <v>0.17280000000000001</v>
      </c>
    </row>
    <row r="54" spans="1:2">
      <c r="A54" s="3">
        <v>33753</v>
      </c>
      <c r="B54">
        <v>0.1754</v>
      </c>
    </row>
    <row r="55" spans="1:2">
      <c r="A55" s="3">
        <v>33785</v>
      </c>
      <c r="B55">
        <v>0.1731</v>
      </c>
    </row>
    <row r="56" spans="1:2">
      <c r="A56" s="3">
        <v>33816</v>
      </c>
      <c r="B56">
        <v>0.1673</v>
      </c>
    </row>
    <row r="57" spans="1:2">
      <c r="A57" s="3">
        <v>33847</v>
      </c>
      <c r="B57">
        <v>0.1716</v>
      </c>
    </row>
    <row r="58" spans="1:2">
      <c r="A58" s="3">
        <v>33877</v>
      </c>
      <c r="B58">
        <v>0.1721</v>
      </c>
    </row>
    <row r="59" spans="1:2">
      <c r="A59" s="3">
        <v>33907</v>
      </c>
      <c r="B59">
        <v>0.14250000000000002</v>
      </c>
    </row>
    <row r="60" spans="1:2">
      <c r="A60" s="3">
        <v>33938</v>
      </c>
      <c r="B60">
        <v>0.13769999999999999</v>
      </c>
    </row>
    <row r="61" spans="1:2">
      <c r="A61" s="3">
        <v>33969</v>
      </c>
      <c r="B61">
        <v>0.15190000000000001</v>
      </c>
    </row>
    <row r="62" spans="1:2">
      <c r="A62" s="3">
        <v>33998</v>
      </c>
      <c r="B62">
        <v>0.1386</v>
      </c>
    </row>
    <row r="63" spans="1:2">
      <c r="A63" s="3">
        <v>34026</v>
      </c>
      <c r="B63">
        <v>0.12509999999999999</v>
      </c>
    </row>
    <row r="64" spans="1:2">
      <c r="A64" s="3">
        <v>34059</v>
      </c>
      <c r="B64">
        <v>0.1174</v>
      </c>
    </row>
    <row r="65" spans="1:2">
      <c r="A65" s="3">
        <v>34089</v>
      </c>
      <c r="B65">
        <v>0.11460000000000001</v>
      </c>
    </row>
    <row r="66" spans="1:2">
      <c r="A66" s="3">
        <v>34120</v>
      </c>
      <c r="B66">
        <v>0.1153</v>
      </c>
    </row>
    <row r="67" spans="1:2">
      <c r="A67" s="3">
        <v>34150</v>
      </c>
      <c r="B67">
        <v>0.1255</v>
      </c>
    </row>
    <row r="68" spans="1:2">
      <c r="A68" s="3">
        <v>34180</v>
      </c>
      <c r="B68">
        <v>0.13250000000000001</v>
      </c>
    </row>
    <row r="69" spans="1:2">
      <c r="A69" s="3">
        <v>34212</v>
      </c>
      <c r="B69">
        <v>0.1487</v>
      </c>
    </row>
    <row r="70" spans="1:2">
      <c r="A70" s="3">
        <v>34242</v>
      </c>
      <c r="B70">
        <v>0.14710000000000001</v>
      </c>
    </row>
    <row r="71" spans="1:2">
      <c r="A71" s="3">
        <v>34271</v>
      </c>
      <c r="B71">
        <v>0.1389</v>
      </c>
    </row>
    <row r="72" spans="1:2">
      <c r="A72" s="3">
        <v>34303</v>
      </c>
      <c r="B72">
        <v>0.129</v>
      </c>
    </row>
    <row r="73" spans="1:2">
      <c r="A73" s="3">
        <v>34334</v>
      </c>
      <c r="B73">
        <v>0.1227</v>
      </c>
    </row>
    <row r="74" spans="1:2">
      <c r="A74" s="3">
        <v>34365</v>
      </c>
      <c r="B74">
        <v>0.1168</v>
      </c>
    </row>
    <row r="75" spans="1:2">
      <c r="A75" s="3">
        <v>34393</v>
      </c>
      <c r="B75">
        <v>0.11599999999999999</v>
      </c>
    </row>
    <row r="76" spans="1:2">
      <c r="A76" s="3">
        <v>34424</v>
      </c>
      <c r="B76">
        <v>0.12720000000000001</v>
      </c>
    </row>
    <row r="77" spans="1:2">
      <c r="A77" s="3">
        <v>34453</v>
      </c>
      <c r="B77">
        <v>0.12470000000000001</v>
      </c>
    </row>
    <row r="78" spans="1:2">
      <c r="A78" s="3">
        <v>34485</v>
      </c>
      <c r="B78">
        <v>0.12380000000000001</v>
      </c>
    </row>
    <row r="79" spans="1:2">
      <c r="A79" s="3">
        <v>34515</v>
      </c>
      <c r="B79">
        <v>0.12490000000000001</v>
      </c>
    </row>
    <row r="80" spans="1:2">
      <c r="A80" s="3">
        <v>34544</v>
      </c>
      <c r="B80">
        <v>0.1283</v>
      </c>
    </row>
    <row r="81" spans="1:2">
      <c r="A81" s="3">
        <v>34577</v>
      </c>
      <c r="B81">
        <v>0.15</v>
      </c>
    </row>
    <row r="82" spans="1:2">
      <c r="A82" s="3">
        <v>34607</v>
      </c>
      <c r="B82">
        <v>0.15040000000000001</v>
      </c>
    </row>
    <row r="83" spans="1:2">
      <c r="A83" s="3">
        <v>34638</v>
      </c>
      <c r="B83">
        <v>0.1439</v>
      </c>
    </row>
    <row r="84" spans="1:2">
      <c r="A84" s="3">
        <v>34668</v>
      </c>
      <c r="B84">
        <v>0.14000000000000001</v>
      </c>
    </row>
    <row r="85" spans="1:2">
      <c r="A85" s="3">
        <v>34698</v>
      </c>
      <c r="B85">
        <v>0.14849999999999999</v>
      </c>
    </row>
    <row r="86" spans="1:2">
      <c r="A86" s="3">
        <v>34730</v>
      </c>
      <c r="B86">
        <v>0.15720000000000001</v>
      </c>
    </row>
    <row r="87" spans="1:2">
      <c r="A87" s="3">
        <v>34758</v>
      </c>
      <c r="B87">
        <v>0.16649999999999998</v>
      </c>
    </row>
    <row r="88" spans="1:2">
      <c r="A88" s="3">
        <v>34789</v>
      </c>
      <c r="B88">
        <v>0.15329999999999999</v>
      </c>
    </row>
    <row r="89" spans="1:2">
      <c r="A89" s="3">
        <v>34817</v>
      </c>
      <c r="B89">
        <v>0.14560000000000001</v>
      </c>
    </row>
    <row r="90" spans="1:2">
      <c r="A90" s="3">
        <v>34850</v>
      </c>
      <c r="B90">
        <v>0.1487</v>
      </c>
    </row>
    <row r="91" spans="1:2">
      <c r="A91" s="3">
        <v>34880</v>
      </c>
      <c r="B91">
        <v>0.14730000000000001</v>
      </c>
    </row>
    <row r="92" spans="1:2">
      <c r="A92" s="3">
        <v>34911</v>
      </c>
      <c r="B92">
        <v>0.1424</v>
      </c>
    </row>
    <row r="93" spans="1:2">
      <c r="A93" s="3">
        <v>34942</v>
      </c>
      <c r="B93">
        <v>0.13450000000000001</v>
      </c>
    </row>
    <row r="94" spans="1:2">
      <c r="A94" s="3">
        <v>34971</v>
      </c>
      <c r="B94">
        <v>0.13100000000000001</v>
      </c>
    </row>
    <row r="95" spans="1:2">
      <c r="A95" s="3">
        <v>35003</v>
      </c>
      <c r="B95">
        <v>0.1232</v>
      </c>
    </row>
    <row r="96" spans="1:2">
      <c r="A96" s="3">
        <v>35033</v>
      </c>
      <c r="B96">
        <v>0.1195</v>
      </c>
    </row>
    <row r="97" spans="1:2">
      <c r="A97" s="3">
        <v>35062</v>
      </c>
      <c r="B97">
        <v>0.1173</v>
      </c>
    </row>
    <row r="98" spans="1:2">
      <c r="A98" s="3">
        <v>35095</v>
      </c>
      <c r="B98">
        <v>0.11650000000000001</v>
      </c>
    </row>
    <row r="99" spans="1:2">
      <c r="A99" s="3">
        <v>35124</v>
      </c>
      <c r="B99">
        <v>0.1167</v>
      </c>
    </row>
    <row r="100" spans="1:2">
      <c r="A100" s="3">
        <v>35153</v>
      </c>
      <c r="B100">
        <v>0.11550000000000001</v>
      </c>
    </row>
    <row r="101" spans="1:2">
      <c r="A101" s="3">
        <v>35185</v>
      </c>
      <c r="B101">
        <v>0.10460000000000001</v>
      </c>
    </row>
    <row r="102" spans="1:2">
      <c r="A102" s="3">
        <v>35216</v>
      </c>
      <c r="B102">
        <v>0.10869999999999999</v>
      </c>
    </row>
    <row r="103" spans="1:2">
      <c r="A103" s="3">
        <v>35244</v>
      </c>
      <c r="B103">
        <v>0.12180000000000001</v>
      </c>
    </row>
    <row r="104" spans="1:2">
      <c r="A104" s="3">
        <v>35277</v>
      </c>
      <c r="B104">
        <v>0.12840000000000001</v>
      </c>
    </row>
    <row r="105" spans="1:2">
      <c r="A105" s="3">
        <v>35307</v>
      </c>
      <c r="B105">
        <v>0.1479</v>
      </c>
    </row>
    <row r="106" spans="1:2">
      <c r="A106" s="3">
        <v>35338</v>
      </c>
      <c r="B106">
        <v>0.14300000000000002</v>
      </c>
    </row>
    <row r="107" spans="1:2">
      <c r="A107" s="3">
        <v>35369</v>
      </c>
      <c r="B107">
        <v>0.1411</v>
      </c>
    </row>
    <row r="108" spans="1:2">
      <c r="A108" s="3">
        <v>35398</v>
      </c>
      <c r="B108">
        <v>0.1366</v>
      </c>
    </row>
    <row r="109" spans="1:2">
      <c r="A109" s="3">
        <v>35430</v>
      </c>
      <c r="B109">
        <v>0.1353</v>
      </c>
    </row>
    <row r="110" spans="1:2">
      <c r="A110" s="3">
        <v>35461</v>
      </c>
      <c r="B110">
        <v>0.12659999999999999</v>
      </c>
    </row>
    <row r="111" spans="1:2">
      <c r="A111" s="3">
        <v>35489</v>
      </c>
      <c r="B111">
        <v>0.12279999999999999</v>
      </c>
    </row>
    <row r="112" spans="1:2">
      <c r="A112" s="3">
        <v>35520</v>
      </c>
      <c r="B112">
        <v>0.1323</v>
      </c>
    </row>
    <row r="113" spans="1:2">
      <c r="A113" s="3">
        <v>35550</v>
      </c>
      <c r="B113">
        <v>0.13109999999999999</v>
      </c>
    </row>
    <row r="114" spans="1:2">
      <c r="A114" s="3">
        <v>35580</v>
      </c>
      <c r="B114">
        <v>0.1275</v>
      </c>
    </row>
    <row r="115" spans="1:2">
      <c r="A115" s="3">
        <v>35611</v>
      </c>
      <c r="B115">
        <v>0.11789999999999999</v>
      </c>
    </row>
    <row r="116" spans="1:2">
      <c r="A116" s="3">
        <v>35642</v>
      </c>
      <c r="B116">
        <v>0.1191</v>
      </c>
    </row>
    <row r="117" spans="1:2">
      <c r="A117" s="3">
        <v>35671</v>
      </c>
      <c r="B117">
        <v>0.1265</v>
      </c>
    </row>
    <row r="118" spans="1:2">
      <c r="A118" s="3">
        <v>35703</v>
      </c>
      <c r="B118">
        <v>0.13390000000000002</v>
      </c>
    </row>
    <row r="119" spans="1:2">
      <c r="A119" s="3">
        <v>35734</v>
      </c>
      <c r="B119">
        <v>0.13789999999999999</v>
      </c>
    </row>
    <row r="120" spans="1:2">
      <c r="A120" s="3">
        <v>35762</v>
      </c>
      <c r="B120">
        <v>0.14470000000000002</v>
      </c>
    </row>
    <row r="121" spans="1:2">
      <c r="A121" s="3">
        <v>35795</v>
      </c>
      <c r="B121">
        <v>0.1855</v>
      </c>
    </row>
    <row r="122" spans="1:2">
      <c r="A122" s="3">
        <v>35825</v>
      </c>
      <c r="B122">
        <v>0.23100000000000001</v>
      </c>
    </row>
    <row r="123" spans="1:2">
      <c r="A123" s="3">
        <v>35853</v>
      </c>
      <c r="B123">
        <v>0.22460000000000002</v>
      </c>
    </row>
    <row r="124" spans="1:2">
      <c r="A124" s="3">
        <v>35885</v>
      </c>
      <c r="B124">
        <v>0.2261</v>
      </c>
    </row>
    <row r="125" spans="1:2">
      <c r="A125" s="3">
        <v>35915</v>
      </c>
      <c r="B125">
        <v>0.20260000000000003</v>
      </c>
    </row>
    <row r="126" spans="1:2">
      <c r="A126" s="3">
        <v>35944</v>
      </c>
      <c r="B126">
        <v>0.18280000000000002</v>
      </c>
    </row>
    <row r="127" spans="1:2">
      <c r="A127" s="3">
        <v>35976</v>
      </c>
      <c r="B127">
        <v>0.16930000000000001</v>
      </c>
    </row>
    <row r="128" spans="1:2">
      <c r="A128" s="3">
        <v>36007</v>
      </c>
      <c r="B128">
        <v>0.13949999999999999</v>
      </c>
    </row>
    <row r="129" spans="1:2">
      <c r="A129" s="3">
        <v>36038</v>
      </c>
      <c r="B129">
        <v>0.1119</v>
      </c>
    </row>
    <row r="130" spans="1:2">
      <c r="A130" s="3">
        <v>36068</v>
      </c>
      <c r="B130">
        <v>0.1038</v>
      </c>
    </row>
    <row r="131" spans="1:2">
      <c r="A131" s="3">
        <v>36098</v>
      </c>
      <c r="B131">
        <v>8.0799999999999997E-2</v>
      </c>
    </row>
    <row r="132" spans="1:2">
      <c r="A132" s="3">
        <v>36129</v>
      </c>
      <c r="B132">
        <v>7.6999999999999999E-2</v>
      </c>
    </row>
    <row r="133" spans="1:2">
      <c r="A133" s="3">
        <v>36160</v>
      </c>
      <c r="B133">
        <v>7.6999999999999999E-2</v>
      </c>
    </row>
    <row r="134" spans="1:2">
      <c r="A134" s="3">
        <v>36189</v>
      </c>
      <c r="B134">
        <v>7.0000000000000007E-2</v>
      </c>
    </row>
    <row r="135" spans="1:2">
      <c r="A135" s="3">
        <v>36217</v>
      </c>
      <c r="B135">
        <v>6.7000000000000004E-2</v>
      </c>
    </row>
    <row r="136" spans="1:2">
      <c r="A136" s="3">
        <v>36250</v>
      </c>
      <c r="B136">
        <v>6.5599999999999992E-2</v>
      </c>
    </row>
    <row r="137" spans="1:2">
      <c r="A137" s="3">
        <v>36280</v>
      </c>
      <c r="B137">
        <v>6.1600000000000002E-2</v>
      </c>
    </row>
    <row r="138" spans="1:2">
      <c r="A138" s="3">
        <v>36311</v>
      </c>
      <c r="B138">
        <v>6.1699999999999998E-2</v>
      </c>
    </row>
    <row r="139" spans="1:2">
      <c r="A139" s="3">
        <v>36341</v>
      </c>
      <c r="B139">
        <v>6.2800000000000009E-2</v>
      </c>
    </row>
    <row r="140" spans="1:2">
      <c r="A140" s="3">
        <v>36371</v>
      </c>
      <c r="B140">
        <v>6.7500000000000004E-2</v>
      </c>
    </row>
    <row r="141" spans="1:2">
      <c r="A141" s="3">
        <v>36403</v>
      </c>
      <c r="B141">
        <v>7.1900000000000006E-2</v>
      </c>
    </row>
    <row r="142" spans="1:2">
      <c r="A142" s="3">
        <v>36433</v>
      </c>
      <c r="B142">
        <v>7.5400000000000009E-2</v>
      </c>
    </row>
    <row r="143" spans="1:2">
      <c r="A143" s="3">
        <v>36462</v>
      </c>
      <c r="B143">
        <v>7.2900000000000006E-2</v>
      </c>
    </row>
    <row r="144" spans="1:2">
      <c r="A144" s="3">
        <v>36494</v>
      </c>
      <c r="B144">
        <v>6.9100000000000009E-2</v>
      </c>
    </row>
    <row r="145" spans="1:2">
      <c r="A145" s="3">
        <v>36525</v>
      </c>
      <c r="B145">
        <v>7.1599999999999997E-2</v>
      </c>
    </row>
    <row r="146" spans="1:2">
      <c r="A146" s="3">
        <v>36556</v>
      </c>
      <c r="B146">
        <v>7.2800000000000004E-2</v>
      </c>
    </row>
    <row r="147" spans="1:2">
      <c r="A147" s="3">
        <v>36585</v>
      </c>
      <c r="B147">
        <v>7.1300000000000002E-2</v>
      </c>
    </row>
    <row r="148" spans="1:2">
      <c r="A148" s="3">
        <v>36616</v>
      </c>
      <c r="B148">
        <v>7.0000000000000007E-2</v>
      </c>
    </row>
    <row r="149" spans="1:2">
      <c r="A149" s="3">
        <v>36644</v>
      </c>
      <c r="B149">
        <v>7.0599999999999996E-2</v>
      </c>
    </row>
    <row r="150" spans="1:2">
      <c r="A150" s="3">
        <v>36677</v>
      </c>
      <c r="B150">
        <v>7.1400000000000005E-2</v>
      </c>
    </row>
    <row r="151" spans="1:2">
      <c r="A151" s="3">
        <v>36707</v>
      </c>
      <c r="B151">
        <v>7.17E-2</v>
      </c>
    </row>
    <row r="152" spans="1:2">
      <c r="A152" s="3">
        <v>36738</v>
      </c>
      <c r="B152">
        <v>7.1500000000000008E-2</v>
      </c>
    </row>
    <row r="153" spans="1:2">
      <c r="A153" s="3">
        <v>36769</v>
      </c>
      <c r="B153">
        <v>7.0400000000000004E-2</v>
      </c>
    </row>
    <row r="154" spans="1:2">
      <c r="A154" s="3">
        <v>36798</v>
      </c>
      <c r="B154">
        <v>7.0499999999999993E-2</v>
      </c>
    </row>
    <row r="155" spans="1:2">
      <c r="A155" s="3">
        <v>36830</v>
      </c>
      <c r="B155">
        <v>7.0400000000000004E-2</v>
      </c>
    </row>
    <row r="156" spans="1:2">
      <c r="A156" s="3">
        <v>36860</v>
      </c>
      <c r="B156">
        <v>6.9900000000000004E-2</v>
      </c>
    </row>
    <row r="157" spans="1:2">
      <c r="A157" s="3">
        <v>36889</v>
      </c>
      <c r="B157">
        <v>6.8900000000000003E-2</v>
      </c>
    </row>
    <row r="158" spans="1:2">
      <c r="A158" s="3">
        <v>36922</v>
      </c>
      <c r="B158">
        <v>6.4299999999999996E-2</v>
      </c>
    </row>
    <row r="159" spans="1:2">
      <c r="A159" s="3">
        <v>36950</v>
      </c>
      <c r="B159">
        <v>5.7300000000000004E-2</v>
      </c>
    </row>
    <row r="160" spans="1:2">
      <c r="A160" s="3">
        <v>36980</v>
      </c>
      <c r="B160">
        <v>5.6799999999999996E-2</v>
      </c>
    </row>
    <row r="161" spans="1:2">
      <c r="A161" s="3">
        <v>37011</v>
      </c>
      <c r="B161">
        <v>5.8400000000000001E-2</v>
      </c>
    </row>
    <row r="162" spans="1:2">
      <c r="A162" s="3">
        <v>37042</v>
      </c>
      <c r="B162">
        <v>5.8499999999999996E-2</v>
      </c>
    </row>
    <row r="163" spans="1:2">
      <c r="A163" s="3">
        <v>37071</v>
      </c>
      <c r="B163">
        <v>5.6500000000000002E-2</v>
      </c>
    </row>
    <row r="164" spans="1:2">
      <c r="A164" s="3">
        <v>37103</v>
      </c>
      <c r="B164">
        <v>5.3200000000000004E-2</v>
      </c>
    </row>
    <row r="165" spans="1:2">
      <c r="A165" s="3">
        <v>37134</v>
      </c>
      <c r="B165">
        <v>4.9200000000000001E-2</v>
      </c>
    </row>
    <row r="166" spans="1:2">
      <c r="A166" s="3">
        <v>37162</v>
      </c>
      <c r="B166">
        <v>4.6600000000000003E-2</v>
      </c>
    </row>
    <row r="167" spans="1:2">
      <c r="A167" s="3">
        <v>37195</v>
      </c>
      <c r="B167">
        <v>4.3600000000000007E-2</v>
      </c>
    </row>
    <row r="168" spans="1:2">
      <c r="A168" s="3">
        <v>37225</v>
      </c>
      <c r="B168">
        <v>4.53E-2</v>
      </c>
    </row>
    <row r="169" spans="1:2">
      <c r="A169" s="3">
        <v>37256</v>
      </c>
      <c r="B169">
        <v>4.8399999999999999E-2</v>
      </c>
    </row>
    <row r="170" spans="1:2">
      <c r="A170" s="3">
        <v>37287</v>
      </c>
      <c r="B170">
        <v>4.7899999999999998E-2</v>
      </c>
    </row>
    <row r="171" spans="1:2">
      <c r="A171" s="3">
        <v>37315</v>
      </c>
      <c r="B171">
        <v>4.5400000000000003E-2</v>
      </c>
    </row>
    <row r="172" spans="1:2">
      <c r="A172" s="3">
        <v>37344</v>
      </c>
      <c r="B172">
        <v>4.6399999999999997E-2</v>
      </c>
    </row>
    <row r="173" spans="1:2">
      <c r="A173" s="3">
        <v>37376</v>
      </c>
      <c r="B173">
        <v>4.7899999999999998E-2</v>
      </c>
    </row>
    <row r="174" spans="1:2">
      <c r="A174" s="3">
        <v>37407</v>
      </c>
      <c r="B174">
        <v>4.8099999999999997E-2</v>
      </c>
    </row>
    <row r="175" spans="1:2">
      <c r="A175" s="3">
        <v>37435</v>
      </c>
      <c r="B175">
        <v>4.8499999999999995E-2</v>
      </c>
    </row>
    <row r="176" spans="1:2">
      <c r="A176" s="3">
        <v>37468</v>
      </c>
      <c r="B176">
        <v>4.9100000000000005E-2</v>
      </c>
    </row>
    <row r="177" spans="1:2">
      <c r="A177" s="3">
        <v>37498</v>
      </c>
      <c r="B177">
        <v>4.8000000000000001E-2</v>
      </c>
    </row>
    <row r="178" spans="1:2">
      <c r="A178" s="3">
        <v>37529</v>
      </c>
      <c r="B178">
        <v>4.8099999999999997E-2</v>
      </c>
    </row>
    <row r="179" spans="1:2">
      <c r="A179" s="3">
        <v>37560</v>
      </c>
      <c r="B179">
        <v>4.9100000000000005E-2</v>
      </c>
    </row>
    <row r="180" spans="1:2">
      <c r="A180" s="3">
        <v>37589</v>
      </c>
      <c r="B180">
        <v>4.9100000000000005E-2</v>
      </c>
    </row>
    <row r="181" spans="1:2">
      <c r="A181" s="3">
        <v>37621</v>
      </c>
      <c r="B181">
        <v>4.9000000000000002E-2</v>
      </c>
    </row>
    <row r="182" spans="1:2">
      <c r="A182" s="3">
        <v>37652</v>
      </c>
      <c r="B182">
        <v>4.7E-2</v>
      </c>
    </row>
    <row r="183" spans="1:2">
      <c r="A183" s="3">
        <v>37680</v>
      </c>
      <c r="B183">
        <v>4.5400000000000003E-2</v>
      </c>
    </row>
    <row r="184" spans="1:2">
      <c r="A184" s="3">
        <v>37711</v>
      </c>
      <c r="B184">
        <v>4.7599999999999996E-2</v>
      </c>
    </row>
    <row r="185" spans="1:2">
      <c r="A185" s="3">
        <v>37741</v>
      </c>
      <c r="B185">
        <v>4.6200000000000005E-2</v>
      </c>
    </row>
    <row r="186" spans="1:2">
      <c r="A186" s="3">
        <v>37771</v>
      </c>
      <c r="B186">
        <v>4.3899999999999995E-2</v>
      </c>
    </row>
    <row r="187" spans="1:2">
      <c r="A187" s="3">
        <v>37802</v>
      </c>
      <c r="B187">
        <v>4.2800000000000005E-2</v>
      </c>
    </row>
    <row r="188" spans="1:2">
      <c r="A188" s="3">
        <v>37833</v>
      </c>
      <c r="B188">
        <v>4.1500000000000002E-2</v>
      </c>
    </row>
    <row r="189" spans="1:2">
      <c r="A189" s="3">
        <v>37862</v>
      </c>
      <c r="B189">
        <v>3.9E-2</v>
      </c>
    </row>
    <row r="190" spans="1:2">
      <c r="A190" s="3">
        <v>37894</v>
      </c>
      <c r="B190">
        <v>3.8300000000000001E-2</v>
      </c>
    </row>
    <row r="191" spans="1:2">
      <c r="A191" s="3">
        <v>37925</v>
      </c>
      <c r="B191">
        <v>3.9300000000000002E-2</v>
      </c>
    </row>
    <row r="192" spans="1:2">
      <c r="A192" s="3">
        <v>37953</v>
      </c>
      <c r="B192">
        <v>4.2300000000000004E-2</v>
      </c>
    </row>
    <row r="193" spans="1:2">
      <c r="A193" s="3">
        <v>37986</v>
      </c>
      <c r="B193">
        <v>4.3400000000000001E-2</v>
      </c>
    </row>
    <row r="194" spans="1:2">
      <c r="A194" s="3">
        <v>38016</v>
      </c>
      <c r="B194">
        <v>4.2599999999999999E-2</v>
      </c>
    </row>
    <row r="195" spans="1:2">
      <c r="A195" s="3">
        <v>38044</v>
      </c>
      <c r="B195">
        <v>4.0800000000000003E-2</v>
      </c>
    </row>
    <row r="196" spans="1:2">
      <c r="A196" s="3">
        <v>38077</v>
      </c>
      <c r="B196">
        <v>3.9300000000000002E-2</v>
      </c>
    </row>
    <row r="197" spans="1:2">
      <c r="A197" s="3">
        <v>38107</v>
      </c>
      <c r="B197">
        <v>3.9100000000000003E-2</v>
      </c>
    </row>
    <row r="198" spans="1:2">
      <c r="A198" s="3">
        <v>38138</v>
      </c>
      <c r="B198">
        <v>3.9E-2</v>
      </c>
    </row>
    <row r="199" spans="1:2">
      <c r="A199" s="3">
        <v>38168</v>
      </c>
      <c r="B199">
        <v>3.9100000000000003E-2</v>
      </c>
    </row>
    <row r="200" spans="1:2">
      <c r="A200" s="3">
        <v>38198</v>
      </c>
      <c r="B200">
        <v>3.9100000000000003E-2</v>
      </c>
    </row>
    <row r="201" spans="1:2">
      <c r="A201" s="3">
        <v>38230</v>
      </c>
      <c r="B201">
        <v>3.7000000000000005E-2</v>
      </c>
    </row>
    <row r="202" spans="1:2">
      <c r="A202" s="3">
        <v>38260</v>
      </c>
      <c r="B202">
        <v>3.5200000000000002E-2</v>
      </c>
    </row>
    <row r="203" spans="1:2">
      <c r="A203" s="3">
        <v>38289</v>
      </c>
      <c r="B203">
        <v>3.5200000000000002E-2</v>
      </c>
    </row>
    <row r="204" spans="1:2">
      <c r="A204" s="3">
        <v>38321</v>
      </c>
      <c r="B204">
        <v>3.4200000000000001E-2</v>
      </c>
    </row>
    <row r="205" spans="1:2">
      <c r="A205" s="3">
        <v>38352</v>
      </c>
      <c r="B205">
        <v>3.39E-2</v>
      </c>
    </row>
    <row r="206" spans="1:2">
      <c r="A206" s="3">
        <v>38383</v>
      </c>
      <c r="B206">
        <v>3.4700000000000002E-2</v>
      </c>
    </row>
    <row r="207" spans="1:2">
      <c r="A207" s="3">
        <v>38411</v>
      </c>
      <c r="B207">
        <v>3.5900000000000001E-2</v>
      </c>
    </row>
    <row r="208" spans="1:2">
      <c r="A208" s="3">
        <v>38442</v>
      </c>
      <c r="B208">
        <v>3.5499999999999997E-2</v>
      </c>
    </row>
    <row r="209" spans="1:2">
      <c r="A209" s="3">
        <v>38471</v>
      </c>
      <c r="B209">
        <v>3.5200000000000002E-2</v>
      </c>
    </row>
    <row r="210" spans="1:2">
      <c r="A210" s="3">
        <v>38503</v>
      </c>
      <c r="B210">
        <v>3.5099999999999999E-2</v>
      </c>
    </row>
    <row r="211" spans="1:2">
      <c r="A211" s="3">
        <v>38533</v>
      </c>
      <c r="B211">
        <v>3.5099999999999999E-2</v>
      </c>
    </row>
    <row r="212" spans="1:2">
      <c r="A212" s="3">
        <v>38562</v>
      </c>
      <c r="B212">
        <v>3.5099999999999999E-2</v>
      </c>
    </row>
    <row r="213" spans="1:2">
      <c r="A213" s="3">
        <v>38595</v>
      </c>
      <c r="B213">
        <v>3.5000000000000003E-2</v>
      </c>
    </row>
    <row r="214" spans="1:2">
      <c r="A214" s="3">
        <v>38625</v>
      </c>
      <c r="B214">
        <v>3.7000000000000005E-2</v>
      </c>
    </row>
    <row r="215" spans="1:2">
      <c r="A215" s="3">
        <v>38656</v>
      </c>
      <c r="B215">
        <v>3.9300000000000002E-2</v>
      </c>
    </row>
    <row r="216" spans="1:2">
      <c r="A216" s="3">
        <v>38686</v>
      </c>
      <c r="B216">
        <v>3.9600000000000003E-2</v>
      </c>
    </row>
    <row r="217" spans="1:2">
      <c r="A217" s="3">
        <v>38716</v>
      </c>
      <c r="B217">
        <v>4.0399999999999998E-2</v>
      </c>
    </row>
    <row r="218" spans="1:2">
      <c r="A218" s="3">
        <v>38748</v>
      </c>
      <c r="B218">
        <v>4.1500000000000002E-2</v>
      </c>
    </row>
    <row r="219" spans="1:2">
      <c r="A219" s="3">
        <v>38776</v>
      </c>
      <c r="B219">
        <v>4.2500000000000003E-2</v>
      </c>
    </row>
    <row r="220" spans="1:2">
      <c r="A220" s="3">
        <v>38807</v>
      </c>
      <c r="B220">
        <v>4.2699999999999995E-2</v>
      </c>
    </row>
    <row r="221" spans="1:2">
      <c r="A221" s="3">
        <v>38835</v>
      </c>
      <c r="B221">
        <v>4.3299999999999998E-2</v>
      </c>
    </row>
    <row r="222" spans="1:2">
      <c r="A222" s="3">
        <v>38868</v>
      </c>
      <c r="B222">
        <v>4.3600000000000007E-2</v>
      </c>
    </row>
    <row r="223" spans="1:2">
      <c r="A223" s="3">
        <v>38898</v>
      </c>
      <c r="B223">
        <v>4.4699999999999997E-2</v>
      </c>
    </row>
    <row r="224" spans="1:2">
      <c r="A224" s="3">
        <v>38929</v>
      </c>
      <c r="B224">
        <v>4.6300000000000001E-2</v>
      </c>
    </row>
    <row r="225" spans="1:2">
      <c r="A225" s="3">
        <v>38960</v>
      </c>
      <c r="B225">
        <v>4.6800000000000001E-2</v>
      </c>
    </row>
    <row r="226" spans="1:2">
      <c r="A226" s="3">
        <v>38989</v>
      </c>
      <c r="B226">
        <v>4.6399999999999997E-2</v>
      </c>
    </row>
    <row r="227" spans="1:2">
      <c r="A227" s="3">
        <v>39021</v>
      </c>
      <c r="B227">
        <v>4.5700000000000005E-2</v>
      </c>
    </row>
    <row r="228" spans="1:2">
      <c r="A228" s="3">
        <v>39051</v>
      </c>
      <c r="B228">
        <v>4.5999999999999999E-2</v>
      </c>
    </row>
    <row r="229" spans="1:2">
      <c r="A229" s="3">
        <v>39080</v>
      </c>
      <c r="B229">
        <v>4.7599999999999996E-2</v>
      </c>
    </row>
    <row r="230" spans="1:2">
      <c r="A230" s="3">
        <v>39113</v>
      </c>
      <c r="B230">
        <v>4.9200000000000001E-2</v>
      </c>
    </row>
    <row r="231" spans="1:2">
      <c r="A231" s="3">
        <v>39141</v>
      </c>
      <c r="B231">
        <v>4.9500000000000002E-2</v>
      </c>
    </row>
    <row r="232" spans="1:2">
      <c r="A232" s="3">
        <v>39171</v>
      </c>
      <c r="B232">
        <v>4.9400000000000006E-2</v>
      </c>
    </row>
    <row r="233" spans="1:2">
      <c r="A233" s="3">
        <v>39202</v>
      </c>
      <c r="B233">
        <v>4.9500000000000002E-2</v>
      </c>
    </row>
    <row r="234" spans="1:2">
      <c r="A234" s="3">
        <v>39233</v>
      </c>
      <c r="B234">
        <v>5.04E-2</v>
      </c>
    </row>
    <row r="235" spans="1:2">
      <c r="A235" s="3">
        <v>39262</v>
      </c>
      <c r="B235">
        <v>5.0300000000000004E-2</v>
      </c>
    </row>
    <row r="236" spans="1:2">
      <c r="A236" s="3">
        <v>39294</v>
      </c>
      <c r="B236">
        <v>5.0499999999999996E-2</v>
      </c>
    </row>
    <row r="237" spans="1:2">
      <c r="A237" s="3">
        <v>39325</v>
      </c>
      <c r="B237">
        <v>5.21E-2</v>
      </c>
    </row>
    <row r="238" spans="1:2">
      <c r="A238" s="3">
        <v>39353</v>
      </c>
      <c r="B238">
        <v>5.3400000000000003E-2</v>
      </c>
    </row>
    <row r="239" spans="1:2">
      <c r="A239" s="3">
        <v>39386</v>
      </c>
      <c r="B239">
        <v>5.3400000000000003E-2</v>
      </c>
    </row>
    <row r="240" spans="1:2">
      <c r="A240" s="3">
        <v>39416</v>
      </c>
      <c r="B240">
        <v>5.4300000000000001E-2</v>
      </c>
    </row>
    <row r="241" spans="1:2">
      <c r="A241" s="3">
        <v>39447</v>
      </c>
      <c r="B241">
        <v>5.7300000000000004E-2</v>
      </c>
    </row>
    <row r="242" spans="1:2">
      <c r="A242" s="3">
        <v>39478</v>
      </c>
      <c r="B242">
        <v>5.8099999999999999E-2</v>
      </c>
    </row>
    <row r="243" spans="1:2">
      <c r="A243" s="3">
        <v>39507</v>
      </c>
      <c r="B243">
        <v>5.2800000000000007E-2</v>
      </c>
    </row>
    <row r="244" spans="1:2">
      <c r="A244" s="3">
        <v>39538</v>
      </c>
      <c r="B244">
        <v>5.2499999999999998E-2</v>
      </c>
    </row>
    <row r="245" spans="1:2">
      <c r="A245" s="3">
        <v>39568</v>
      </c>
      <c r="B245">
        <v>5.3800000000000001E-2</v>
      </c>
    </row>
    <row r="246" spans="1:2">
      <c r="A246" s="3">
        <v>39598</v>
      </c>
      <c r="B246">
        <v>5.3600000000000002E-2</v>
      </c>
    </row>
    <row r="247" spans="1:2">
      <c r="A247" s="3">
        <v>39629</v>
      </c>
      <c r="B247">
        <v>5.3600000000000002E-2</v>
      </c>
    </row>
    <row r="248" spans="1:2">
      <c r="A248" s="3">
        <v>39660</v>
      </c>
      <c r="B248">
        <v>5.5199999999999999E-2</v>
      </c>
    </row>
    <row r="249" spans="1:2">
      <c r="A249" s="3">
        <v>39689</v>
      </c>
      <c r="B249">
        <v>5.7699999999999994E-2</v>
      </c>
    </row>
    <row r="250" spans="1:2">
      <c r="A250" s="3">
        <v>39721</v>
      </c>
      <c r="B250">
        <v>5.79E-2</v>
      </c>
    </row>
    <row r="251" spans="1:2">
      <c r="A251" s="3">
        <v>39752</v>
      </c>
      <c r="B251">
        <v>6.0300000000000006E-2</v>
      </c>
    </row>
    <row r="252" spans="1:2">
      <c r="A252" s="3">
        <v>39780</v>
      </c>
      <c r="B252">
        <v>5.62E-2</v>
      </c>
    </row>
    <row r="253" spans="1:2">
      <c r="A253" s="3">
        <v>39813</v>
      </c>
      <c r="B253">
        <v>4.6800000000000001E-2</v>
      </c>
    </row>
    <row r="254" spans="1:2">
      <c r="A254" s="3">
        <v>39843</v>
      </c>
      <c r="B254">
        <v>3.2199999999999999E-2</v>
      </c>
    </row>
    <row r="255" spans="1:2">
      <c r="A255" s="3">
        <v>39871</v>
      </c>
      <c r="B255">
        <v>2.7000000000000003E-2</v>
      </c>
    </row>
    <row r="256" spans="1:2">
      <c r="A256" s="3">
        <v>39903</v>
      </c>
      <c r="B256">
        <v>2.4500000000000001E-2</v>
      </c>
    </row>
    <row r="257" spans="1:2">
      <c r="A257" s="3">
        <v>39933</v>
      </c>
      <c r="B257">
        <v>2.4199999999999999E-2</v>
      </c>
    </row>
    <row r="258" spans="1:2">
      <c r="A258" s="3">
        <v>39962</v>
      </c>
      <c r="B258">
        <v>2.4100000000000003E-2</v>
      </c>
    </row>
    <row r="259" spans="1:2">
      <c r="A259" s="3">
        <v>39994</v>
      </c>
      <c r="B259">
        <v>2.4100000000000003E-2</v>
      </c>
    </row>
    <row r="260" spans="1:2">
      <c r="A260" s="3">
        <v>40025</v>
      </c>
      <c r="B260">
        <v>2.4100000000000003E-2</v>
      </c>
    </row>
    <row r="261" spans="1:2">
      <c r="A261" s="3">
        <v>40056</v>
      </c>
      <c r="B261">
        <v>2.4799999999999999E-2</v>
      </c>
    </row>
    <row r="262" spans="1:2">
      <c r="A262" s="3">
        <v>40086</v>
      </c>
      <c r="B262">
        <v>2.6400000000000003E-2</v>
      </c>
    </row>
    <row r="263" spans="1:2">
      <c r="A263" s="3">
        <v>40116</v>
      </c>
      <c r="B263">
        <v>2.7900000000000001E-2</v>
      </c>
    </row>
    <row r="264" spans="1:2">
      <c r="A264" s="3">
        <v>40147</v>
      </c>
      <c r="B264">
        <v>2.7900000000000001E-2</v>
      </c>
    </row>
    <row r="265" spans="1:2">
      <c r="A265" s="3">
        <v>40178</v>
      </c>
      <c r="B265">
        <v>2.8199999999999999E-2</v>
      </c>
    </row>
    <row r="266" spans="1:2">
      <c r="A266" s="3">
        <v>40207</v>
      </c>
      <c r="B266">
        <v>2.8799999999999999E-2</v>
      </c>
    </row>
    <row r="267" spans="1:2">
      <c r="A267" s="3">
        <v>40235</v>
      </c>
      <c r="B267">
        <v>2.8799999999999999E-2</v>
      </c>
    </row>
    <row r="268" spans="1:2">
      <c r="A268" s="3">
        <v>40268</v>
      </c>
      <c r="B268">
        <v>2.8300000000000002E-2</v>
      </c>
    </row>
    <row r="269" spans="1:2">
      <c r="A269" s="3">
        <v>40298</v>
      </c>
      <c r="B269">
        <v>2.5099999999999997E-2</v>
      </c>
    </row>
    <row r="270" spans="1:2">
      <c r="A270" s="3">
        <v>40329</v>
      </c>
      <c r="B270">
        <v>2.4500000000000001E-2</v>
      </c>
    </row>
    <row r="271" spans="1:2">
      <c r="A271" s="3">
        <v>40359</v>
      </c>
      <c r="B271">
        <v>2.4500000000000001E-2</v>
      </c>
    </row>
    <row r="272" spans="1:2">
      <c r="A272" s="3">
        <v>40389</v>
      </c>
      <c r="B272">
        <v>2.58E-2</v>
      </c>
    </row>
    <row r="273" spans="1:2">
      <c r="A273" s="3">
        <v>40421</v>
      </c>
      <c r="B273">
        <v>2.63E-2</v>
      </c>
    </row>
    <row r="274" spans="1:2">
      <c r="A274" s="3">
        <v>40451</v>
      </c>
      <c r="B274">
        <v>2.6600000000000002E-2</v>
      </c>
    </row>
    <row r="275" spans="1:2">
      <c r="A275" s="3">
        <v>40480</v>
      </c>
      <c r="B275">
        <v>2.6600000000000002E-2</v>
      </c>
    </row>
    <row r="276" spans="1:2">
      <c r="A276" s="3">
        <v>40512</v>
      </c>
      <c r="B276">
        <v>2.7300000000000001E-2</v>
      </c>
    </row>
    <row r="277" spans="1:2">
      <c r="A277" s="3">
        <v>40543</v>
      </c>
      <c r="B277">
        <v>2.7999999999999997E-2</v>
      </c>
    </row>
    <row r="278" spans="1:2">
      <c r="A278" s="3">
        <v>40574</v>
      </c>
      <c r="B278">
        <v>2.9300000000000003E-2</v>
      </c>
    </row>
    <row r="279" spans="1:2">
      <c r="A279" s="3">
        <v>40602</v>
      </c>
      <c r="B279">
        <v>3.1300000000000001E-2</v>
      </c>
    </row>
    <row r="280" spans="1:2">
      <c r="A280" s="3">
        <v>40633</v>
      </c>
      <c r="B280">
        <v>3.3500000000000002E-2</v>
      </c>
    </row>
    <row r="281" spans="1:2">
      <c r="A281" s="3">
        <v>40662</v>
      </c>
      <c r="B281">
        <v>3.4000000000000002E-2</v>
      </c>
    </row>
    <row r="282" spans="1:2">
      <c r="A282" s="3">
        <v>40694</v>
      </c>
      <c r="B282">
        <v>3.4599999999999999E-2</v>
      </c>
    </row>
    <row r="283" spans="1:2">
      <c r="A283" s="3">
        <v>40724</v>
      </c>
      <c r="B283">
        <v>3.5299999999999998E-2</v>
      </c>
    </row>
    <row r="284" spans="1:2">
      <c r="A284" s="3">
        <v>40753</v>
      </c>
      <c r="B284">
        <v>3.5900000000000001E-2</v>
      </c>
    </row>
    <row r="285" spans="1:2">
      <c r="A285" s="3">
        <v>40786</v>
      </c>
      <c r="B285">
        <v>3.5900000000000001E-2</v>
      </c>
    </row>
    <row r="286" spans="1:2">
      <c r="A286" s="3">
        <v>40816</v>
      </c>
      <c r="B286">
        <v>3.5799999999999998E-2</v>
      </c>
    </row>
    <row r="287" spans="1:2">
      <c r="A287" s="3">
        <v>40847</v>
      </c>
      <c r="B287">
        <v>3.5799999999999998E-2</v>
      </c>
    </row>
    <row r="288" spans="1:2">
      <c r="A288" s="3">
        <v>40877</v>
      </c>
      <c r="B288">
        <v>3.56E-2</v>
      </c>
    </row>
    <row r="289" spans="1:2">
      <c r="A289" s="3">
        <v>40907</v>
      </c>
      <c r="B289">
        <v>3.5499999999999997E-2</v>
      </c>
    </row>
    <row r="290" spans="1:2">
      <c r="A290" s="3">
        <v>40939</v>
      </c>
      <c r="B290">
        <v>3.5499999999999997E-2</v>
      </c>
    </row>
    <row r="291" spans="1:2">
      <c r="A291" s="3">
        <v>40968</v>
      </c>
      <c r="B291">
        <v>3.5299999999999998E-2</v>
      </c>
    </row>
    <row r="292" spans="1:2">
      <c r="A292" s="3">
        <v>40998</v>
      </c>
      <c r="B292">
        <v>3.5400000000000001E-2</v>
      </c>
    </row>
    <row r="293" spans="1:2">
      <c r="A293" s="3">
        <v>41029</v>
      </c>
      <c r="B293">
        <v>3.5400000000000001E-2</v>
      </c>
    </row>
    <row r="294" spans="1:2">
      <c r="A294" s="3">
        <v>41060</v>
      </c>
      <c r="B294">
        <v>3.5400000000000001E-2</v>
      </c>
    </row>
    <row r="295" spans="1:2">
      <c r="A295" s="3">
        <v>41089</v>
      </c>
      <c r="B295">
        <v>3.5400000000000001E-2</v>
      </c>
    </row>
    <row r="296" spans="1:2">
      <c r="A296" s="3">
        <v>41121</v>
      </c>
      <c r="B296">
        <v>3.3399999999999999E-2</v>
      </c>
    </row>
    <row r="297" spans="1:2">
      <c r="A297" s="3">
        <v>41152</v>
      </c>
      <c r="B297">
        <v>3.1899999999999998E-2</v>
      </c>
    </row>
    <row r="298" spans="1:2">
      <c r="A298" s="3">
        <v>41180</v>
      </c>
      <c r="B298">
        <v>3.1400000000000004E-2</v>
      </c>
    </row>
    <row r="299" spans="1:2">
      <c r="A299" s="3">
        <v>41213</v>
      </c>
      <c r="B299">
        <v>2.9300000000000003E-2</v>
      </c>
    </row>
    <row r="300" spans="1:2">
      <c r="A300" s="3">
        <v>41243</v>
      </c>
      <c r="B300">
        <v>2.8500000000000001E-2</v>
      </c>
    </row>
    <row r="301" spans="1:2">
      <c r="A301" s="3">
        <v>41274</v>
      </c>
      <c r="B301">
        <v>2.8799999999999999E-2</v>
      </c>
    </row>
    <row r="302" spans="1:2">
      <c r="A302" s="3">
        <v>41305</v>
      </c>
      <c r="B302">
        <v>2.86E-2</v>
      </c>
    </row>
    <row r="303" spans="1:2">
      <c r="A303" s="3">
        <v>41333</v>
      </c>
      <c r="B303">
        <v>2.8300000000000002E-2</v>
      </c>
    </row>
    <row r="304" spans="1:2">
      <c r="A304" s="3">
        <v>41362</v>
      </c>
      <c r="B304">
        <v>2.81E-2</v>
      </c>
    </row>
    <row r="305" spans="1:2">
      <c r="A305" s="3">
        <v>41394</v>
      </c>
      <c r="B305">
        <v>2.7999999999999997E-2</v>
      </c>
    </row>
    <row r="306" spans="1:2">
      <c r="A306" s="3">
        <v>41425</v>
      </c>
      <c r="B306">
        <v>2.7200000000000002E-2</v>
      </c>
    </row>
    <row r="307" spans="1:2">
      <c r="A307" s="3">
        <v>41453</v>
      </c>
      <c r="B307">
        <v>2.69E-2</v>
      </c>
    </row>
    <row r="308" spans="1:2">
      <c r="A308" s="3">
        <v>41486</v>
      </c>
      <c r="B308">
        <v>2.6800000000000001E-2</v>
      </c>
    </row>
    <row r="309" spans="1:2">
      <c r="A309" s="3">
        <v>41516</v>
      </c>
      <c r="B309">
        <v>2.6600000000000002E-2</v>
      </c>
    </row>
    <row r="310" spans="1:2">
      <c r="A310" s="3">
        <v>41547</v>
      </c>
      <c r="B310">
        <v>2.6600000000000002E-2</v>
      </c>
    </row>
    <row r="311" spans="1:2">
      <c r="A311" s="3">
        <v>41578</v>
      </c>
      <c r="B311">
        <v>2.6600000000000002E-2</v>
      </c>
    </row>
    <row r="312" spans="1:2">
      <c r="A312" s="3">
        <v>41607</v>
      </c>
      <c r="B312">
        <v>2.6499999999999999E-2</v>
      </c>
    </row>
    <row r="313" spans="1:2">
      <c r="A313" s="3">
        <v>41639</v>
      </c>
      <c r="B313">
        <v>2.6499999999999999E-2</v>
      </c>
    </row>
    <row r="314" spans="1:2">
      <c r="A314" s="3">
        <v>41670</v>
      </c>
      <c r="B314">
        <v>2.6499999999999999E-2</v>
      </c>
    </row>
    <row r="315" spans="1:2">
      <c r="A315" s="3">
        <v>41698</v>
      </c>
      <c r="B315">
        <v>2.6499999999999999E-2</v>
      </c>
    </row>
    <row r="316" spans="1:2">
      <c r="A316" s="3">
        <v>41729</v>
      </c>
      <c r="B316">
        <v>2.6499999999999999E-2</v>
      </c>
    </row>
    <row r="317" spans="1:2">
      <c r="A317" s="3">
        <v>41759</v>
      </c>
      <c r="B317">
        <v>2.6499999999999999E-2</v>
      </c>
    </row>
    <row r="318" spans="1:2">
      <c r="A318" s="3">
        <v>41789</v>
      </c>
      <c r="B318">
        <v>2.6499999999999999E-2</v>
      </c>
    </row>
    <row r="319" spans="1:2">
      <c r="A319" s="3">
        <v>41820</v>
      </c>
      <c r="B319">
        <v>2.6499999999999999E-2</v>
      </c>
    </row>
    <row r="320" spans="1:2">
      <c r="A320" s="3">
        <v>41851</v>
      </c>
      <c r="B320">
        <v>2.6499999999999999E-2</v>
      </c>
    </row>
    <row r="321" spans="1:2">
      <c r="A321" s="3">
        <v>41880</v>
      </c>
      <c r="B321">
        <v>2.52E-2</v>
      </c>
    </row>
    <row r="322" spans="1:2">
      <c r="A322" s="3">
        <v>41912</v>
      </c>
      <c r="B322">
        <v>2.35E-2</v>
      </c>
    </row>
    <row r="323" spans="1:2">
      <c r="A323" s="3">
        <v>41943</v>
      </c>
      <c r="B323">
        <v>2.2100000000000002E-2</v>
      </c>
    </row>
    <row r="324" spans="1:2">
      <c r="A324" s="3">
        <v>41971</v>
      </c>
      <c r="B324">
        <v>2.1400000000000002E-2</v>
      </c>
    </row>
    <row r="325" spans="1:2">
      <c r="A325" s="3">
        <v>42004</v>
      </c>
      <c r="B325">
        <v>2.1299999999999999E-2</v>
      </c>
    </row>
    <row r="326" spans="1:2">
      <c r="A326" s="3">
        <v>42034</v>
      </c>
      <c r="B326">
        <v>2.1299999999999999E-2</v>
      </c>
    </row>
    <row r="327" spans="1:2">
      <c r="A327" s="3">
        <v>42062</v>
      </c>
      <c r="B327">
        <v>2.12E-2</v>
      </c>
    </row>
    <row r="328" spans="1:2">
      <c r="A328" s="3">
        <v>42094</v>
      </c>
      <c r="B328">
        <v>1.95E-2</v>
      </c>
    </row>
    <row r="329" spans="1:2">
      <c r="A329" s="3">
        <v>42124</v>
      </c>
      <c r="B329">
        <v>1.8100000000000002E-2</v>
      </c>
    </row>
    <row r="330" spans="1:2">
      <c r="A330" s="3">
        <v>42153</v>
      </c>
      <c r="B330">
        <v>1.8000000000000002E-2</v>
      </c>
    </row>
    <row r="331" spans="1:2">
      <c r="A331" s="3">
        <v>42185</v>
      </c>
      <c r="B331">
        <v>1.7000000000000001E-2</v>
      </c>
    </row>
    <row r="332" spans="1:2">
      <c r="A332" s="3">
        <v>42216</v>
      </c>
      <c r="B332">
        <v>1.6500000000000001E-2</v>
      </c>
    </row>
    <row r="333" spans="1:2">
      <c r="A333" s="3">
        <v>42247</v>
      </c>
      <c r="B333">
        <v>1.6399999999999998E-2</v>
      </c>
    </row>
    <row r="334" spans="1:2">
      <c r="A334" s="3">
        <v>42277</v>
      </c>
      <c r="B334">
        <v>1.6E-2</v>
      </c>
    </row>
    <row r="335" spans="1:2">
      <c r="A335" s="3">
        <v>42307</v>
      </c>
      <c r="B335">
        <v>1.5800000000000002E-2</v>
      </c>
    </row>
    <row r="336" spans="1:2">
      <c r="A336" s="3">
        <v>42338</v>
      </c>
      <c r="B336">
        <v>1.5900000000000001E-2</v>
      </c>
    </row>
    <row r="337" spans="1:2">
      <c r="A337" s="3">
        <v>42369</v>
      </c>
      <c r="B337">
        <v>1.67E-2</v>
      </c>
    </row>
    <row r="338" spans="1:2">
      <c r="A338" s="3">
        <v>42398</v>
      </c>
      <c r="B338">
        <v>1.67E-2</v>
      </c>
    </row>
    <row r="339" spans="1:2">
      <c r="A339" s="3">
        <v>42429</v>
      </c>
      <c r="B339">
        <v>1.6399999999999998E-2</v>
      </c>
    </row>
    <row r="340" spans="1:2">
      <c r="A340" s="3">
        <v>42460</v>
      </c>
      <c r="B340">
        <v>1.6299999999999999E-2</v>
      </c>
    </row>
    <row r="341" spans="1:2">
      <c r="A341" s="3">
        <v>42489</v>
      </c>
      <c r="B341">
        <v>1.61E-2</v>
      </c>
    </row>
    <row r="342" spans="1:2">
      <c r="A342" s="3">
        <v>42521</v>
      </c>
      <c r="B342">
        <v>1.5800000000000002E-2</v>
      </c>
    </row>
    <row r="343" spans="1:2">
      <c r="A343" s="3">
        <v>42551</v>
      </c>
      <c r="B343">
        <v>1.43E-2</v>
      </c>
    </row>
    <row r="344" spans="1:2">
      <c r="A344" s="3">
        <v>42580</v>
      </c>
      <c r="B344">
        <v>1.3600000000000001E-2</v>
      </c>
    </row>
    <row r="345" spans="1:2">
      <c r="A345" s="3">
        <v>42613</v>
      </c>
      <c r="B345">
        <v>1.3500000000000002E-2</v>
      </c>
    </row>
    <row r="346" spans="1:2">
      <c r="A346" s="3">
        <v>42643</v>
      </c>
      <c r="B346">
        <v>1.34E-2</v>
      </c>
    </row>
    <row r="347" spans="1:2">
      <c r="A347" s="3">
        <v>42674</v>
      </c>
      <c r="B347">
        <v>1.3500000000000002E-2</v>
      </c>
    </row>
    <row r="348" spans="1:2">
      <c r="A348" s="3">
        <v>42704</v>
      </c>
      <c r="B348">
        <v>1.4199999999999999E-2</v>
      </c>
    </row>
    <row r="349" spans="1:2">
      <c r="A349" s="3">
        <v>42734</v>
      </c>
      <c r="B349">
        <v>1.54E-2</v>
      </c>
    </row>
    <row r="350" spans="1:2">
      <c r="A350" s="3">
        <v>42766</v>
      </c>
      <c r="B350">
        <v>1.4999999999999999E-2</v>
      </c>
    </row>
    <row r="351" spans="1:2">
      <c r="A351" s="3">
        <v>42794</v>
      </c>
      <c r="B351">
        <v>1.49E-2</v>
      </c>
    </row>
    <row r="352" spans="1:2">
      <c r="A352" s="3">
        <v>42825</v>
      </c>
      <c r="B352">
        <v>1.4800000000000001E-2</v>
      </c>
    </row>
    <row r="353" spans="1:2">
      <c r="A353" s="3">
        <v>42853</v>
      </c>
      <c r="B353">
        <v>1.43E-2</v>
      </c>
    </row>
    <row r="354" spans="1:2">
      <c r="A354" s="3">
        <v>42886</v>
      </c>
      <c r="B354">
        <v>1.3899999999999999E-2</v>
      </c>
    </row>
    <row r="355" spans="1:2">
      <c r="A355" s="3">
        <v>42916</v>
      </c>
      <c r="B355">
        <v>1.38E-2</v>
      </c>
    </row>
    <row r="356" spans="1:2">
      <c r="A356" s="3">
        <v>42947</v>
      </c>
      <c r="B356">
        <v>1.3899999999999999E-2</v>
      </c>
    </row>
    <row r="357" spans="1:2">
      <c r="A357" s="3">
        <v>42978</v>
      </c>
      <c r="B357">
        <v>1.3899999999999999E-2</v>
      </c>
    </row>
    <row r="358" spans="1:2">
      <c r="A358" s="3">
        <v>43007</v>
      </c>
      <c r="B358">
        <v>1.38E-2</v>
      </c>
    </row>
    <row r="359" spans="1:2">
      <c r="A359" s="3">
        <v>43039</v>
      </c>
      <c r="B359">
        <v>1.38E-2</v>
      </c>
    </row>
    <row r="360" spans="1:2">
      <c r="A360" s="3">
        <v>43069</v>
      </c>
      <c r="B360">
        <v>1.4499999999999999E-2</v>
      </c>
    </row>
    <row r="361" spans="1:2">
      <c r="A361" s="3">
        <v>43098</v>
      </c>
      <c r="B361">
        <v>1.66E-2</v>
      </c>
    </row>
    <row r="362" spans="1:2">
      <c r="A362" s="3">
        <v>43131</v>
      </c>
      <c r="B362">
        <v>1.66E-2</v>
      </c>
    </row>
    <row r="363" spans="1:2">
      <c r="A363" s="3">
        <v>43159</v>
      </c>
      <c r="B363">
        <v>1.6500000000000001E-2</v>
      </c>
    </row>
    <row r="364" spans="1:2">
      <c r="A364" s="3">
        <v>43189</v>
      </c>
      <c r="B364">
        <v>1.6500000000000001E-2</v>
      </c>
    </row>
    <row r="365" spans="1:2">
      <c r="A365" s="3">
        <v>43220</v>
      </c>
      <c r="B365">
        <v>1.6500000000000001E-2</v>
      </c>
    </row>
    <row r="366" spans="1:2">
      <c r="A366" s="3">
        <v>43251</v>
      </c>
      <c r="B366">
        <v>1.6500000000000001E-2</v>
      </c>
    </row>
    <row r="367" spans="1:2">
      <c r="A367" s="3">
        <v>43280</v>
      </c>
      <c r="B367">
        <v>1.6500000000000001E-2</v>
      </c>
    </row>
    <row r="368" spans="1:2">
      <c r="A368" s="3">
        <v>43312</v>
      </c>
      <c r="B368">
        <v>1.6500000000000001E-2</v>
      </c>
    </row>
    <row r="369" spans="1:2">
      <c r="A369" s="3">
        <v>43343</v>
      </c>
      <c r="B369">
        <v>1.6500000000000001E-2</v>
      </c>
    </row>
    <row r="370" spans="1:2">
      <c r="A370" s="3">
        <v>43371</v>
      </c>
      <c r="B370">
        <v>1.6500000000000001E-2</v>
      </c>
    </row>
    <row r="371" spans="1:2">
      <c r="A371" s="3">
        <v>43404</v>
      </c>
      <c r="B371">
        <v>1.6799999999999999E-2</v>
      </c>
    </row>
    <row r="372" spans="1:2">
      <c r="A372" s="3">
        <v>43434</v>
      </c>
      <c r="B372">
        <v>1.7100000000000001E-2</v>
      </c>
    </row>
    <row r="373" spans="1:2">
      <c r="A373" s="3">
        <v>43465</v>
      </c>
      <c r="B373">
        <v>1.9099999999999999E-2</v>
      </c>
    </row>
    <row r="374" spans="1:2">
      <c r="A374" s="3">
        <v>43496</v>
      </c>
      <c r="B374">
        <v>1.8700000000000001E-2</v>
      </c>
    </row>
    <row r="375" spans="1:2">
      <c r="A375" s="3">
        <v>43524</v>
      </c>
      <c r="B375">
        <v>1.8700000000000001E-2</v>
      </c>
    </row>
    <row r="376" spans="1:2">
      <c r="A376" s="3">
        <v>43553</v>
      </c>
      <c r="B376">
        <v>1.9E-2</v>
      </c>
    </row>
    <row r="377" spans="1:2">
      <c r="A377" s="3">
        <v>43585</v>
      </c>
      <c r="B377">
        <v>1.8600000000000002E-2</v>
      </c>
    </row>
    <row r="378" spans="1:2">
      <c r="A378" s="3">
        <v>43616</v>
      </c>
      <c r="B378">
        <v>1.84E-2</v>
      </c>
    </row>
    <row r="379" spans="1:2">
      <c r="A379" s="3">
        <v>43644</v>
      </c>
      <c r="B379">
        <v>1.8000000000000002E-2</v>
      </c>
    </row>
    <row r="380" spans="1:2">
      <c r="A380" s="3">
        <v>43677</v>
      </c>
      <c r="B380">
        <v>1.6799999999999999E-2</v>
      </c>
    </row>
    <row r="381" spans="1:2">
      <c r="A381" s="3">
        <v>43707</v>
      </c>
      <c r="B381">
        <v>1.49E-2</v>
      </c>
    </row>
    <row r="382" spans="1:2">
      <c r="A382" s="3">
        <v>43738</v>
      </c>
      <c r="B382">
        <v>1.54E-2</v>
      </c>
    </row>
    <row r="383" spans="1:2">
      <c r="A383" s="3">
        <v>43769</v>
      </c>
      <c r="B383">
        <v>1.46E-2</v>
      </c>
    </row>
    <row r="384" spans="1:2">
      <c r="A384" s="3">
        <v>43798</v>
      </c>
      <c r="B384">
        <v>1.52E-2</v>
      </c>
    </row>
    <row r="385" spans="1:2">
      <c r="A385" s="3">
        <v>43830</v>
      </c>
      <c r="B385">
        <v>1.5300000000000001E-2</v>
      </c>
    </row>
    <row r="386" spans="1:2">
      <c r="A386" s="3">
        <v>43861</v>
      </c>
      <c r="B386">
        <v>1.47E-2</v>
      </c>
    </row>
    <row r="387" spans="1:2">
      <c r="A387" s="3">
        <v>43889</v>
      </c>
      <c r="B387">
        <v>1.4199999999999999E-2</v>
      </c>
    </row>
    <row r="388" spans="1:2">
      <c r="A388" s="3">
        <v>43921</v>
      </c>
      <c r="B388">
        <v>1.23E-2</v>
      </c>
    </row>
    <row r="389" spans="1:2">
      <c r="A389" s="3">
        <v>43951</v>
      </c>
      <c r="B389">
        <v>1.1000000000000001E-2</v>
      </c>
    </row>
    <row r="390" spans="1:2">
      <c r="A390" s="3">
        <v>43980</v>
      </c>
      <c r="B390">
        <v>1.0200000000000001E-2</v>
      </c>
    </row>
    <row r="391" spans="1:2">
      <c r="A391" s="3">
        <v>44012</v>
      </c>
      <c r="B391">
        <v>7.9000000000000008E-3</v>
      </c>
    </row>
    <row r="392" spans="1:2">
      <c r="A392" s="3">
        <v>44043</v>
      </c>
      <c r="B392">
        <v>7.9000000000000008E-3</v>
      </c>
    </row>
    <row r="393" spans="1:2">
      <c r="A393" s="3">
        <v>44074</v>
      </c>
      <c r="B393">
        <v>6.8000000000000005E-3</v>
      </c>
    </row>
    <row r="394" spans="1:2">
      <c r="A394" s="3">
        <v>44104</v>
      </c>
      <c r="B394">
        <v>6.3E-3</v>
      </c>
    </row>
    <row r="395" spans="1:2">
      <c r="A395" s="3">
        <v>44134</v>
      </c>
      <c r="B395">
        <v>6.3E-3</v>
      </c>
    </row>
    <row r="396" spans="1:2">
      <c r="A396" s="3">
        <v>44165</v>
      </c>
      <c r="B396">
        <v>6.6000000000000008E-3</v>
      </c>
    </row>
    <row r="397" spans="1:2">
      <c r="A397" s="3">
        <v>44196</v>
      </c>
      <c r="B397">
        <v>6.6000000000000008E-3</v>
      </c>
    </row>
    <row r="398" spans="1:2">
      <c r="A398" s="3">
        <v>44225</v>
      </c>
      <c r="B398">
        <v>6.8000000000000005E-3</v>
      </c>
    </row>
    <row r="399" spans="1:2">
      <c r="A399" s="3">
        <v>44253</v>
      </c>
      <c r="B399">
        <v>7.3000000000000001E-3</v>
      </c>
    </row>
    <row r="400" spans="1:2">
      <c r="A400" s="3">
        <v>44286</v>
      </c>
      <c r="B400">
        <v>7.4999999999999997E-3</v>
      </c>
    </row>
    <row r="401" spans="1:2">
      <c r="A401" s="3">
        <v>44316</v>
      </c>
      <c r="B401">
        <v>7.4000000000000003E-3</v>
      </c>
    </row>
    <row r="402" spans="1:2">
      <c r="A402" s="3">
        <v>44347</v>
      </c>
      <c r="B402">
        <v>6.8000000000000005E-3</v>
      </c>
    </row>
    <row r="403" spans="1:2">
      <c r="A403" s="3">
        <v>44377</v>
      </c>
      <c r="B403">
        <v>6.6000000000000008E-3</v>
      </c>
    </row>
    <row r="404" spans="1:2">
      <c r="A404" s="3">
        <v>44407</v>
      </c>
      <c r="B404">
        <v>6.8999999999999999E-3</v>
      </c>
    </row>
    <row r="405" spans="1:2">
      <c r="A405" s="3">
        <v>44439</v>
      </c>
      <c r="B405">
        <v>7.7000000000000002E-3</v>
      </c>
    </row>
    <row r="406" spans="1:2">
      <c r="A406" s="3">
        <v>44469</v>
      </c>
      <c r="B406">
        <v>9.7999999999999997E-3</v>
      </c>
    </row>
    <row r="407" spans="1:2">
      <c r="A407" s="3">
        <v>44498</v>
      </c>
      <c r="B407">
        <v>1.0800000000000001E-2</v>
      </c>
    </row>
    <row r="408" spans="1:2">
      <c r="A408" s="3">
        <v>44530</v>
      </c>
      <c r="B408">
        <v>1.17E-2</v>
      </c>
    </row>
    <row r="409" spans="1:2">
      <c r="A409" s="3">
        <v>44561</v>
      </c>
      <c r="B409">
        <v>1.2700000000000001E-2</v>
      </c>
    </row>
    <row r="410" spans="1:2">
      <c r="A410" s="3">
        <v>44592</v>
      </c>
      <c r="B410">
        <v>1.3899999999999999E-2</v>
      </c>
    </row>
    <row r="411" spans="1:2">
      <c r="A411" s="3">
        <v>44620</v>
      </c>
      <c r="B411">
        <v>1.4999999999999999E-2</v>
      </c>
    </row>
    <row r="412" spans="1:2">
      <c r="A412" s="3">
        <v>44651</v>
      </c>
      <c r="B412">
        <v>1.4999999999999999E-2</v>
      </c>
    </row>
    <row r="413" spans="1:2">
      <c r="A413" s="3">
        <v>44680</v>
      </c>
      <c r="B413">
        <v>1.6399999999999998E-2</v>
      </c>
    </row>
    <row r="414" spans="1:2">
      <c r="A414" s="3">
        <v>44712</v>
      </c>
      <c r="B414">
        <v>1.77E-2</v>
      </c>
    </row>
    <row r="415" spans="1:2">
      <c r="A415" s="3">
        <v>44742</v>
      </c>
      <c r="B415">
        <v>1.9900000000000001E-2</v>
      </c>
    </row>
    <row r="416" spans="1:2">
      <c r="A416" s="3">
        <v>44771</v>
      </c>
      <c r="B416">
        <v>2.4100000000000003E-2</v>
      </c>
    </row>
    <row r="417" spans="1:2">
      <c r="A417" s="3">
        <v>44804</v>
      </c>
      <c r="B417">
        <v>2.7900000000000001E-2</v>
      </c>
    </row>
    <row r="418" spans="1:2">
      <c r="A418" s="3">
        <v>44834</v>
      </c>
      <c r="B418">
        <v>3.0099999999999998E-2</v>
      </c>
    </row>
    <row r="419" spans="1:2">
      <c r="A419" s="3">
        <v>44865</v>
      </c>
      <c r="B419">
        <v>3.6900000000000002E-2</v>
      </c>
    </row>
    <row r="420" spans="1:2">
      <c r="A420" s="3">
        <v>44895</v>
      </c>
      <c r="B420">
        <v>3.9899999999999998E-2</v>
      </c>
    </row>
    <row r="421" spans="1:2">
      <c r="A421" s="2">
        <v>44926</v>
      </c>
      <c r="B421">
        <v>4.02E-2</v>
      </c>
    </row>
    <row r="422" spans="1:2">
      <c r="A422" s="2">
        <v>44957</v>
      </c>
      <c r="B422">
        <v>3.7999999999999999E-2</v>
      </c>
    </row>
    <row r="423" spans="1:2">
      <c r="A423" s="2">
        <v>44985</v>
      </c>
      <c r="B423">
        <v>3.5200000000000002E-2</v>
      </c>
    </row>
    <row r="424" spans="1:2">
      <c r="A424" s="2">
        <v>45016</v>
      </c>
      <c r="B424">
        <v>3.5900000000000001E-2</v>
      </c>
    </row>
    <row r="425" spans="1:2">
      <c r="A425" s="2">
        <v>45044</v>
      </c>
      <c r="B425">
        <v>3.5200000000000002E-2</v>
      </c>
    </row>
    <row r="426" spans="1:2">
      <c r="A426" s="2">
        <v>45077</v>
      </c>
      <c r="B426">
        <v>3.7600000000000001E-2</v>
      </c>
    </row>
    <row r="427" spans="1:2">
      <c r="A427" s="2">
        <v>45107</v>
      </c>
      <c r="B427">
        <v>3.7499999999999999E-2</v>
      </c>
    </row>
    <row r="428" spans="1:2">
      <c r="A428" s="2">
        <v>45138</v>
      </c>
      <c r="B428">
        <v>3.7400000000000003E-2</v>
      </c>
    </row>
    <row r="429" spans="1:2">
      <c r="A429" s="2">
        <v>45169</v>
      </c>
      <c r="B429">
        <v>3.6900000000000002E-2</v>
      </c>
    </row>
    <row r="430" spans="1:2">
      <c r="A430" s="2">
        <v>45198</v>
      </c>
      <c r="B430">
        <v>3.8300000000000001E-2</v>
      </c>
    </row>
    <row r="431" spans="1:2">
      <c r="A431" s="2">
        <v>45230</v>
      </c>
      <c r="B431">
        <v>3.8199999999999998E-2</v>
      </c>
    </row>
    <row r="432" spans="1:2">
      <c r="A432" s="2">
        <v>45260</v>
      </c>
      <c r="B432">
        <v>3.8399999999999997E-2</v>
      </c>
    </row>
    <row r="433" spans="1:2">
      <c r="A433" s="2">
        <v>45289</v>
      </c>
      <c r="B433">
        <v>3.8300000000000001E-2</v>
      </c>
    </row>
    <row r="434" spans="1:2">
      <c r="A434" s="2">
        <v>45322</v>
      </c>
      <c r="B434">
        <v>3.6799999999999999E-2</v>
      </c>
    </row>
    <row r="435" spans="1:2">
      <c r="A435" s="2">
        <v>45351</v>
      </c>
      <c r="B435">
        <v>3.6900000000000002E-2</v>
      </c>
    </row>
    <row r="436" spans="1:2">
      <c r="A436" s="2">
        <v>45380</v>
      </c>
      <c r="B436">
        <v>3.6400000000000002E-2</v>
      </c>
    </row>
    <row r="437" spans="1:2">
      <c r="A437" s="2">
        <v>45412</v>
      </c>
      <c r="B437">
        <v>3.5700000000000003E-2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811"/>
  <sheetViews>
    <sheetView workbookViewId="0"/>
  </sheetViews>
  <sheetFormatPr defaultRowHeight="12"/>
  <cols>
    <col min="1" max="1" width="12.140625" bestFit="1" customWidth="1"/>
    <col min="5" max="5" width="17.85546875" bestFit="1" customWidth="1"/>
    <col min="8" max="9" width="11" bestFit="1" customWidth="1"/>
  </cols>
  <sheetData>
    <row r="1" spans="1:8">
      <c r="A1" t="s">
        <v>24</v>
      </c>
      <c r="B1" t="s">
        <v>16</v>
      </c>
    </row>
    <row r="2" spans="1:8">
      <c r="B2" t="s">
        <v>25</v>
      </c>
      <c r="C2" s="8" t="s">
        <v>26</v>
      </c>
      <c r="D2" t="s">
        <v>27</v>
      </c>
      <c r="E2" t="s">
        <v>28</v>
      </c>
    </row>
    <row r="3" spans="1:8">
      <c r="A3" s="3">
        <v>34730</v>
      </c>
      <c r="B3">
        <v>3.46</v>
      </c>
      <c r="C3">
        <v>152.15</v>
      </c>
      <c r="D3">
        <v>149.69999999999999</v>
      </c>
      <c r="E3">
        <f>B3*$D$352/$D3</f>
        <v>7.1284089512358042</v>
      </c>
    </row>
    <row r="4" spans="1:8">
      <c r="A4" s="3">
        <v>34758</v>
      </c>
      <c r="B4">
        <v>3.56</v>
      </c>
      <c r="C4">
        <v>153.49</v>
      </c>
      <c r="D4">
        <v>150.30000000000001</v>
      </c>
      <c r="E4">
        <f t="shared" ref="E4:E67" si="0">B4*$D$352/$D4</f>
        <v>7.3051531603459745</v>
      </c>
      <c r="H4" s="2"/>
    </row>
    <row r="5" spans="1:8">
      <c r="A5" s="3">
        <v>34789</v>
      </c>
      <c r="B5">
        <v>3.5</v>
      </c>
      <c r="C5">
        <v>160.21</v>
      </c>
      <c r="D5">
        <v>150.9</v>
      </c>
      <c r="E5">
        <f t="shared" si="0"/>
        <v>7.1534758117958903</v>
      </c>
      <c r="H5" s="2"/>
    </row>
    <row r="6" spans="1:8">
      <c r="A6" s="3">
        <v>34817</v>
      </c>
      <c r="B6">
        <v>3.54</v>
      </c>
      <c r="C6">
        <v>165.73</v>
      </c>
      <c r="D6">
        <v>151.4</v>
      </c>
      <c r="E6">
        <f t="shared" si="0"/>
        <v>7.2113354029062071</v>
      </c>
      <c r="H6" s="2"/>
    </row>
    <row r="7" spans="1:8">
      <c r="A7" s="3">
        <v>34850</v>
      </c>
      <c r="B7">
        <v>3.78</v>
      </c>
      <c r="C7">
        <v>167.24</v>
      </c>
      <c r="D7">
        <v>151.9</v>
      </c>
      <c r="E7">
        <f t="shared" si="0"/>
        <v>7.674893087557602</v>
      </c>
      <c r="H7" s="2"/>
    </row>
    <row r="8" spans="1:8">
      <c r="A8" s="3">
        <v>34880</v>
      </c>
      <c r="B8">
        <v>3.81</v>
      </c>
      <c r="C8">
        <v>166.97</v>
      </c>
      <c r="D8">
        <v>152.19999999999999</v>
      </c>
      <c r="E8">
        <f t="shared" si="0"/>
        <v>7.7205569645203678</v>
      </c>
      <c r="H8" s="2"/>
    </row>
    <row r="9" spans="1:8">
      <c r="A9" s="3">
        <v>34911</v>
      </c>
      <c r="B9">
        <v>3.84</v>
      </c>
      <c r="C9">
        <v>174.74</v>
      </c>
      <c r="D9">
        <v>152.5</v>
      </c>
      <c r="E9">
        <f t="shared" si="0"/>
        <v>7.7660411803278677</v>
      </c>
      <c r="H9" s="2"/>
    </row>
    <row r="10" spans="1:8">
      <c r="A10" s="3">
        <v>34942</v>
      </c>
      <c r="B10">
        <v>3.79</v>
      </c>
      <c r="C10">
        <v>170.61</v>
      </c>
      <c r="D10">
        <v>152.5</v>
      </c>
      <c r="E10">
        <f t="shared" si="0"/>
        <v>7.6649208524590158</v>
      </c>
      <c r="H10" s="2"/>
    </row>
    <row r="11" spans="1:8">
      <c r="A11" s="3">
        <v>34971</v>
      </c>
      <c r="B11">
        <v>3.86</v>
      </c>
      <c r="C11">
        <v>175</v>
      </c>
      <c r="D11">
        <v>152.9</v>
      </c>
      <c r="E11">
        <f t="shared" si="0"/>
        <v>7.7860668410725955</v>
      </c>
      <c r="H11" s="2"/>
    </row>
    <row r="12" spans="1:8">
      <c r="A12" s="3">
        <v>35003</v>
      </c>
      <c r="B12">
        <v>3.84</v>
      </c>
      <c r="C12">
        <v>171.78</v>
      </c>
      <c r="D12">
        <v>153.19999999999999</v>
      </c>
      <c r="E12">
        <f t="shared" si="0"/>
        <v>7.7305566579634464</v>
      </c>
      <c r="H12" s="2"/>
    </row>
    <row r="13" spans="1:8">
      <c r="A13" s="3">
        <v>35033</v>
      </c>
      <c r="B13">
        <v>3.82</v>
      </c>
      <c r="C13">
        <v>176.88</v>
      </c>
      <c r="D13">
        <v>153.69999999999999</v>
      </c>
      <c r="E13">
        <f t="shared" si="0"/>
        <v>7.6652761223162003</v>
      </c>
      <c r="H13" s="2"/>
    </row>
    <row r="14" spans="1:8">
      <c r="A14" s="3">
        <v>35062</v>
      </c>
      <c r="B14">
        <v>3.84</v>
      </c>
      <c r="C14">
        <v>181.9</v>
      </c>
      <c r="D14">
        <v>153.6</v>
      </c>
      <c r="E14">
        <f t="shared" si="0"/>
        <v>7.7104249999999999</v>
      </c>
      <c r="H14" s="2"/>
    </row>
    <row r="15" spans="1:8">
      <c r="A15" s="3">
        <v>35095</v>
      </c>
      <c r="B15">
        <v>3.79</v>
      </c>
      <c r="C15">
        <v>185.64</v>
      </c>
      <c r="D15">
        <v>153.5</v>
      </c>
      <c r="E15">
        <f t="shared" si="0"/>
        <v>7.6149865146579803</v>
      </c>
      <c r="H15" s="2"/>
    </row>
    <row r="16" spans="1:8">
      <c r="A16" s="3">
        <v>35124</v>
      </c>
      <c r="B16">
        <v>3.86</v>
      </c>
      <c r="C16">
        <v>186.09</v>
      </c>
      <c r="D16">
        <v>154.4</v>
      </c>
      <c r="E16">
        <f t="shared" si="0"/>
        <v>7.710424999999999</v>
      </c>
      <c r="H16" s="2"/>
    </row>
    <row r="17" spans="1:8">
      <c r="A17" s="3">
        <v>35153</v>
      </c>
      <c r="B17">
        <v>3.92</v>
      </c>
      <c r="C17">
        <v>188.64</v>
      </c>
      <c r="D17">
        <v>154.9</v>
      </c>
      <c r="E17">
        <f t="shared" si="0"/>
        <v>7.8050009038089083</v>
      </c>
      <c r="H17" s="2"/>
    </row>
    <row r="18" spans="1:8">
      <c r="A18" s="3">
        <v>35185</v>
      </c>
      <c r="B18">
        <v>3.95</v>
      </c>
      <c r="C18">
        <v>192.9</v>
      </c>
      <c r="D18">
        <v>155.69999999999999</v>
      </c>
      <c r="E18">
        <f t="shared" si="0"/>
        <v>7.8243233782915862</v>
      </c>
      <c r="H18" s="2"/>
    </row>
    <row r="19" spans="1:8">
      <c r="A19" s="3">
        <v>35216</v>
      </c>
      <c r="B19">
        <v>4</v>
      </c>
      <c r="C19">
        <v>192.76</v>
      </c>
      <c r="D19">
        <v>156.30000000000001</v>
      </c>
      <c r="E19">
        <f t="shared" si="0"/>
        <v>7.8929494561740228</v>
      </c>
      <c r="H19" s="2"/>
    </row>
    <row r="20" spans="1:8">
      <c r="A20" s="3">
        <v>35244</v>
      </c>
      <c r="B20">
        <v>4.01</v>
      </c>
      <c r="C20">
        <v>193.48</v>
      </c>
      <c r="D20">
        <v>156.6</v>
      </c>
      <c r="E20">
        <f t="shared" si="0"/>
        <v>7.8975234355044686</v>
      </c>
      <c r="H20" s="2"/>
    </row>
    <row r="21" spans="1:8">
      <c r="A21" s="3">
        <v>35277</v>
      </c>
      <c r="B21">
        <v>4.1399999999999997</v>
      </c>
      <c r="C21">
        <v>185.93</v>
      </c>
      <c r="D21">
        <v>156.69999999999999</v>
      </c>
      <c r="E21">
        <f t="shared" si="0"/>
        <v>8.148349585194639</v>
      </c>
      <c r="H21" s="2"/>
    </row>
    <row r="22" spans="1:8">
      <c r="A22" s="3">
        <v>35307</v>
      </c>
      <c r="B22">
        <v>4.1399999999999997</v>
      </c>
      <c r="C22">
        <v>187.89</v>
      </c>
      <c r="D22">
        <v>157</v>
      </c>
      <c r="E22">
        <f t="shared" si="0"/>
        <v>8.1327794904458575</v>
      </c>
      <c r="H22" s="2"/>
    </row>
    <row r="23" spans="1:8">
      <c r="A23" s="3">
        <v>35338</v>
      </c>
      <c r="B23">
        <v>3.91</v>
      </c>
      <c r="C23">
        <v>194.51</v>
      </c>
      <c r="D23">
        <v>157.30000000000001</v>
      </c>
      <c r="E23">
        <f t="shared" si="0"/>
        <v>7.6663094087730448</v>
      </c>
      <c r="H23" s="2"/>
    </row>
    <row r="24" spans="1:8">
      <c r="A24" s="3">
        <v>35369</v>
      </c>
      <c r="B24">
        <v>3.94</v>
      </c>
      <c r="C24">
        <v>194.98</v>
      </c>
      <c r="D24">
        <v>157.80000000000001</v>
      </c>
      <c r="E24">
        <f t="shared" si="0"/>
        <v>7.7006525982256004</v>
      </c>
      <c r="H24" s="2"/>
    </row>
    <row r="25" spans="1:8">
      <c r="A25" s="3">
        <v>35398</v>
      </c>
      <c r="B25">
        <v>4.04</v>
      </c>
      <c r="C25">
        <v>205.08</v>
      </c>
      <c r="D25">
        <v>158.30000000000001</v>
      </c>
      <c r="E25">
        <f t="shared" si="0"/>
        <v>7.8711603284902081</v>
      </c>
      <c r="H25" s="2"/>
    </row>
    <row r="26" spans="1:8">
      <c r="A26" s="3">
        <v>35430</v>
      </c>
      <c r="B26">
        <v>3.97</v>
      </c>
      <c r="C26">
        <v>201.78</v>
      </c>
      <c r="D26">
        <v>158.6</v>
      </c>
      <c r="E26">
        <f t="shared" si="0"/>
        <v>7.7201481084489272</v>
      </c>
      <c r="H26" s="2"/>
    </row>
    <row r="27" spans="1:8">
      <c r="A27" s="3">
        <v>35461</v>
      </c>
      <c r="B27">
        <v>3.86</v>
      </c>
      <c r="C27">
        <v>204.86</v>
      </c>
      <c r="D27">
        <v>158.6</v>
      </c>
      <c r="E27">
        <f t="shared" si="0"/>
        <v>7.5062397225725084</v>
      </c>
      <c r="H27" s="2"/>
    </row>
    <row r="28" spans="1:8">
      <c r="A28" s="3">
        <v>35489</v>
      </c>
      <c r="B28">
        <v>3.86</v>
      </c>
      <c r="C28">
        <v>207.34</v>
      </c>
      <c r="D28">
        <v>159.1</v>
      </c>
      <c r="E28">
        <f t="shared" si="0"/>
        <v>7.4826500314267745</v>
      </c>
      <c r="H28" s="2"/>
    </row>
    <row r="29" spans="1:8">
      <c r="A29" s="3">
        <v>35520</v>
      </c>
      <c r="B29">
        <v>3.89</v>
      </c>
      <c r="C29">
        <v>202.84</v>
      </c>
      <c r="D29">
        <v>159.6</v>
      </c>
      <c r="E29">
        <f t="shared" si="0"/>
        <v>7.5171812656641599</v>
      </c>
      <c r="H29" s="2"/>
    </row>
    <row r="30" spans="1:8">
      <c r="A30" s="3">
        <v>35550</v>
      </c>
      <c r="B30">
        <v>3.92</v>
      </c>
      <c r="C30">
        <v>208.99</v>
      </c>
      <c r="D30">
        <v>160</v>
      </c>
      <c r="E30">
        <f t="shared" si="0"/>
        <v>7.5562164999999997</v>
      </c>
      <c r="H30" s="2"/>
    </row>
    <row r="31" spans="1:8">
      <c r="A31" s="3">
        <v>35580</v>
      </c>
      <c r="B31">
        <v>3.99</v>
      </c>
      <c r="C31">
        <v>221.11</v>
      </c>
      <c r="D31">
        <v>160.19999999999999</v>
      </c>
      <c r="E31">
        <f t="shared" si="0"/>
        <v>7.6815470037453188</v>
      </c>
      <c r="H31" s="2"/>
    </row>
    <row r="32" spans="1:8">
      <c r="A32" s="3">
        <v>35611</v>
      </c>
      <c r="B32">
        <v>4.03</v>
      </c>
      <c r="C32">
        <v>232.08</v>
      </c>
      <c r="D32">
        <v>160.1</v>
      </c>
      <c r="E32">
        <f t="shared" si="0"/>
        <v>7.763401061836352</v>
      </c>
      <c r="H32" s="2"/>
    </row>
    <row r="33" spans="1:8">
      <c r="A33" s="3">
        <v>35642</v>
      </c>
      <c r="B33">
        <v>3.97</v>
      </c>
      <c r="C33">
        <v>242.24</v>
      </c>
      <c r="D33">
        <v>160.30000000000001</v>
      </c>
      <c r="E33">
        <f t="shared" si="0"/>
        <v>7.6382750467872729</v>
      </c>
      <c r="H33" s="2"/>
    </row>
    <row r="34" spans="1:8">
      <c r="A34" s="3">
        <v>35671</v>
      </c>
      <c r="B34">
        <v>3.94</v>
      </c>
      <c r="C34">
        <v>224.92</v>
      </c>
      <c r="D34">
        <v>160.5</v>
      </c>
      <c r="E34">
        <f t="shared" si="0"/>
        <v>7.5711089096573199</v>
      </c>
      <c r="H34" s="2"/>
    </row>
    <row r="35" spans="1:8">
      <c r="A35" s="3">
        <v>35703</v>
      </c>
      <c r="B35">
        <v>4.1100000000000003</v>
      </c>
      <c r="C35">
        <v>236.58</v>
      </c>
      <c r="D35">
        <v>160.80000000000001</v>
      </c>
      <c r="E35">
        <f t="shared" si="0"/>
        <v>7.8830464552238793</v>
      </c>
      <c r="H35" s="2"/>
    </row>
    <row r="36" spans="1:8">
      <c r="A36" s="3">
        <v>35734</v>
      </c>
      <c r="B36">
        <v>4.1500000000000004</v>
      </c>
      <c r="C36">
        <v>222.17</v>
      </c>
      <c r="D36">
        <v>161.19999999999999</v>
      </c>
      <c r="E36">
        <f t="shared" si="0"/>
        <v>7.9400158188585612</v>
      </c>
      <c r="H36" s="2"/>
    </row>
    <row r="37" spans="1:8">
      <c r="A37" s="3">
        <v>35762</v>
      </c>
      <c r="B37">
        <v>4.1399999999999997</v>
      </c>
      <c r="C37">
        <v>225.26</v>
      </c>
      <c r="D37">
        <v>161.6</v>
      </c>
      <c r="E37">
        <f t="shared" si="0"/>
        <v>7.9012771039603944</v>
      </c>
      <c r="H37" s="2"/>
    </row>
    <row r="38" spans="1:8">
      <c r="A38" s="3">
        <v>35795</v>
      </c>
      <c r="B38">
        <v>4</v>
      </c>
      <c r="C38">
        <v>227.88</v>
      </c>
      <c r="D38">
        <v>161.5</v>
      </c>
      <c r="E38">
        <f t="shared" si="0"/>
        <v>7.638811145510835</v>
      </c>
      <c r="H38" s="2"/>
    </row>
    <row r="39" spans="1:8">
      <c r="A39" s="3">
        <v>35825</v>
      </c>
      <c r="B39">
        <v>4.0599999999999996</v>
      </c>
      <c r="C39">
        <v>232.58</v>
      </c>
      <c r="D39">
        <v>161.30000000000001</v>
      </c>
      <c r="E39">
        <f t="shared" si="0"/>
        <v>7.7630069435833828</v>
      </c>
      <c r="H39" s="2"/>
    </row>
    <row r="40" spans="1:8">
      <c r="A40" s="3">
        <v>35853</v>
      </c>
      <c r="B40">
        <v>4.13</v>
      </c>
      <c r="C40">
        <v>248.16</v>
      </c>
      <c r="D40">
        <v>161.6</v>
      </c>
      <c r="E40">
        <f t="shared" si="0"/>
        <v>7.8821918935643556</v>
      </c>
      <c r="H40" s="2"/>
    </row>
    <row r="41" spans="1:8">
      <c r="A41" s="3">
        <v>35885</v>
      </c>
      <c r="B41">
        <v>4.1500000000000004</v>
      </c>
      <c r="C41">
        <v>258.39</v>
      </c>
      <c r="D41">
        <v>161.9</v>
      </c>
      <c r="E41">
        <f t="shared" si="0"/>
        <v>7.9056859172328595</v>
      </c>
      <c r="H41" s="2"/>
    </row>
    <row r="42" spans="1:8">
      <c r="A42" s="3">
        <v>35915</v>
      </c>
      <c r="B42">
        <v>4.22</v>
      </c>
      <c r="C42">
        <v>260.45999999999998</v>
      </c>
      <c r="D42">
        <v>162.19999999999999</v>
      </c>
      <c r="E42">
        <f t="shared" si="0"/>
        <v>8.0241660912453749</v>
      </c>
      <c r="H42" s="2"/>
    </row>
    <row r="43" spans="1:8">
      <c r="A43" s="3">
        <v>35944</v>
      </c>
      <c r="B43">
        <v>4.34</v>
      </c>
      <c r="C43">
        <v>255.14</v>
      </c>
      <c r="D43">
        <v>162.5</v>
      </c>
      <c r="E43">
        <f t="shared" si="0"/>
        <v>8.2371063384615368</v>
      </c>
      <c r="H43" s="2"/>
    </row>
    <row r="44" spans="1:8">
      <c r="A44" s="3">
        <v>35976</v>
      </c>
      <c r="B44">
        <v>4.4000000000000004</v>
      </c>
      <c r="C44">
        <v>259.39999999999998</v>
      </c>
      <c r="D44">
        <v>162.80000000000001</v>
      </c>
      <c r="E44">
        <f t="shared" si="0"/>
        <v>8.3355945945945926</v>
      </c>
      <c r="H44" s="2"/>
    </row>
    <row r="45" spans="1:8">
      <c r="A45" s="3">
        <v>36007</v>
      </c>
      <c r="B45">
        <v>4.59</v>
      </c>
      <c r="C45">
        <v>259.12</v>
      </c>
      <c r="D45">
        <v>163</v>
      </c>
      <c r="E45">
        <f t="shared" si="0"/>
        <v>8.6848713496932515</v>
      </c>
      <c r="H45" s="2"/>
    </row>
    <row r="46" spans="1:8">
      <c r="A46" s="3">
        <v>36038</v>
      </c>
      <c r="B46">
        <v>4.6100000000000003</v>
      </c>
      <c r="C46">
        <v>222.45</v>
      </c>
      <c r="D46">
        <v>163.19999999999999</v>
      </c>
      <c r="E46">
        <f t="shared" si="0"/>
        <v>8.7120243259803924</v>
      </c>
      <c r="H46" s="2"/>
    </row>
    <row r="47" spans="1:8">
      <c r="A47" s="3">
        <v>36068</v>
      </c>
      <c r="B47">
        <v>4.6399999999999997</v>
      </c>
      <c r="C47">
        <v>226.53</v>
      </c>
      <c r="D47">
        <v>163.4</v>
      </c>
      <c r="E47">
        <f t="shared" si="0"/>
        <v>8.7579858017135841</v>
      </c>
      <c r="H47" s="2"/>
    </row>
    <row r="48" spans="1:8">
      <c r="A48" s="3">
        <v>36098</v>
      </c>
      <c r="B48">
        <v>4.7699999999999996</v>
      </c>
      <c r="C48">
        <v>246.87</v>
      </c>
      <c r="D48">
        <v>163.6</v>
      </c>
      <c r="E48">
        <f t="shared" si="0"/>
        <v>8.9923538508557446</v>
      </c>
      <c r="H48" s="2"/>
    </row>
    <row r="49" spans="1:8">
      <c r="A49" s="3">
        <v>36129</v>
      </c>
      <c r="B49">
        <v>4.51</v>
      </c>
      <c r="C49">
        <v>261.52999999999997</v>
      </c>
      <c r="D49">
        <v>164</v>
      </c>
      <c r="E49">
        <f t="shared" si="0"/>
        <v>8.481467499999999</v>
      </c>
      <c r="H49" s="2"/>
    </row>
    <row r="50" spans="1:8">
      <c r="A50" s="3">
        <v>36160</v>
      </c>
      <c r="B50">
        <v>4.49</v>
      </c>
      <c r="C50">
        <v>273.3</v>
      </c>
      <c r="D50">
        <v>164</v>
      </c>
      <c r="E50">
        <f t="shared" si="0"/>
        <v>8.4438556707317076</v>
      </c>
      <c r="H50" s="2"/>
    </row>
    <row r="51" spans="1:8">
      <c r="A51" s="3">
        <v>36189</v>
      </c>
      <c r="B51">
        <v>4.51</v>
      </c>
      <c r="C51">
        <v>278.55</v>
      </c>
      <c r="D51">
        <v>163.9</v>
      </c>
      <c r="E51">
        <f t="shared" si="0"/>
        <v>8.4866422818791918</v>
      </c>
      <c r="H51" s="2"/>
    </row>
    <row r="52" spans="1:8">
      <c r="A52" s="3">
        <v>36217</v>
      </c>
      <c r="B52">
        <v>4.43</v>
      </c>
      <c r="C52">
        <v>271.20999999999998</v>
      </c>
      <c r="D52">
        <v>164.3</v>
      </c>
      <c r="E52">
        <f t="shared" si="0"/>
        <v>8.315808338405354</v>
      </c>
      <c r="H52" s="2"/>
    </row>
    <row r="53" spans="1:8">
      <c r="A53" s="3">
        <v>36250</v>
      </c>
      <c r="B53">
        <v>4.57</v>
      </c>
      <c r="C53">
        <v>283.04000000000002</v>
      </c>
      <c r="D53">
        <v>164.5</v>
      </c>
      <c r="E53">
        <f t="shared" si="0"/>
        <v>8.5681804863221878</v>
      </c>
      <c r="H53" s="2"/>
    </row>
    <row r="54" spans="1:8">
      <c r="A54" s="3">
        <v>36280</v>
      </c>
      <c r="B54">
        <v>4.43</v>
      </c>
      <c r="C54">
        <v>294.92</v>
      </c>
      <c r="D54">
        <v>165</v>
      </c>
      <c r="E54">
        <f t="shared" si="0"/>
        <v>8.2805291515151502</v>
      </c>
      <c r="H54" s="2"/>
    </row>
    <row r="55" spans="1:8">
      <c r="A55" s="3">
        <v>36311</v>
      </c>
      <c r="B55">
        <v>4.63</v>
      </c>
      <c r="C55">
        <v>284.11</v>
      </c>
      <c r="D55">
        <v>166.2</v>
      </c>
      <c r="E55">
        <f t="shared" si="0"/>
        <v>8.5918815282791812</v>
      </c>
      <c r="H55" s="2"/>
    </row>
    <row r="56" spans="1:8">
      <c r="A56" s="3">
        <v>36341</v>
      </c>
      <c r="B56">
        <v>4.51</v>
      </c>
      <c r="C56">
        <v>297.89</v>
      </c>
      <c r="D56">
        <v>166.2</v>
      </c>
      <c r="E56">
        <f t="shared" si="0"/>
        <v>8.3691977737665457</v>
      </c>
      <c r="H56" s="2"/>
    </row>
    <row r="57" spans="1:8">
      <c r="A57" s="3">
        <v>36371</v>
      </c>
      <c r="B57">
        <v>4.5999999999999996</v>
      </c>
      <c r="C57">
        <v>296.31</v>
      </c>
      <c r="D57">
        <v>166.2</v>
      </c>
      <c r="E57">
        <f t="shared" si="0"/>
        <v>8.5362105896510219</v>
      </c>
      <c r="H57" s="2"/>
    </row>
    <row r="58" spans="1:8">
      <c r="A58" s="3">
        <v>36403</v>
      </c>
      <c r="B58">
        <v>4.58</v>
      </c>
      <c r="C58">
        <v>295.60000000000002</v>
      </c>
      <c r="D58">
        <v>166.7</v>
      </c>
      <c r="E58">
        <f t="shared" si="0"/>
        <v>8.4736044391121776</v>
      </c>
      <c r="H58" s="2"/>
    </row>
    <row r="59" spans="1:8">
      <c r="A59" s="3">
        <v>36433</v>
      </c>
      <c r="B59">
        <v>4.53</v>
      </c>
      <c r="C59">
        <v>292.06</v>
      </c>
      <c r="D59">
        <v>167.1</v>
      </c>
      <c r="E59">
        <f t="shared" si="0"/>
        <v>8.3610353680430869</v>
      </c>
      <c r="H59" s="2"/>
    </row>
    <row r="60" spans="1:8">
      <c r="A60" s="3">
        <v>36462</v>
      </c>
      <c r="B60">
        <v>4.49</v>
      </c>
      <c r="C60">
        <v>306.5</v>
      </c>
      <c r="D60">
        <v>167.9</v>
      </c>
      <c r="E60">
        <f t="shared" si="0"/>
        <v>8.2477208457415117</v>
      </c>
      <c r="H60" s="2"/>
    </row>
    <row r="61" spans="1:8">
      <c r="A61" s="3">
        <v>36494</v>
      </c>
      <c r="B61">
        <v>4.4400000000000004</v>
      </c>
      <c r="C61">
        <v>315.68</v>
      </c>
      <c r="D61">
        <v>168.2</v>
      </c>
      <c r="E61">
        <f t="shared" si="0"/>
        <v>8.1413286563614751</v>
      </c>
      <c r="H61" s="2"/>
    </row>
    <row r="62" spans="1:8">
      <c r="A62" s="3">
        <v>36525</v>
      </c>
      <c r="B62">
        <v>4.32</v>
      </c>
      <c r="C62">
        <v>341.63</v>
      </c>
      <c r="D62">
        <v>168.3</v>
      </c>
      <c r="E62">
        <f t="shared" si="0"/>
        <v>7.9165860962566832</v>
      </c>
      <c r="H62" s="2"/>
    </row>
    <row r="63" spans="1:8">
      <c r="A63" s="3">
        <v>36556</v>
      </c>
      <c r="B63">
        <v>4.34</v>
      </c>
      <c r="C63">
        <v>322.83</v>
      </c>
      <c r="D63">
        <v>168.3</v>
      </c>
      <c r="E63">
        <f t="shared" si="0"/>
        <v>7.9532369578134272</v>
      </c>
      <c r="H63" s="2"/>
    </row>
    <row r="64" spans="1:8">
      <c r="A64" s="3">
        <v>36585</v>
      </c>
      <c r="B64">
        <v>4.3099999999999996</v>
      </c>
      <c r="C64">
        <v>323.58999999999997</v>
      </c>
      <c r="D64">
        <v>168.8</v>
      </c>
      <c r="E64">
        <f t="shared" si="0"/>
        <v>7.8748653436018943</v>
      </c>
      <c r="H64" s="2"/>
    </row>
    <row r="65" spans="1:8">
      <c r="A65" s="3">
        <v>36616</v>
      </c>
      <c r="B65">
        <v>4.38</v>
      </c>
      <c r="C65">
        <v>344.5</v>
      </c>
      <c r="D65">
        <v>169.8</v>
      </c>
      <c r="E65">
        <f t="shared" si="0"/>
        <v>7.9556328621908117</v>
      </c>
      <c r="H65" s="2"/>
    </row>
    <row r="66" spans="1:8">
      <c r="A66" s="3">
        <v>36644</v>
      </c>
      <c r="B66">
        <v>4.41</v>
      </c>
      <c r="C66">
        <v>328.68</v>
      </c>
      <c r="D66">
        <v>171.2</v>
      </c>
      <c r="E66">
        <f t="shared" si="0"/>
        <v>7.9446201518691595</v>
      </c>
      <c r="H66" s="2"/>
    </row>
    <row r="67" spans="1:8">
      <c r="A67" s="3">
        <v>36677</v>
      </c>
      <c r="B67">
        <v>4.46</v>
      </c>
      <c r="C67">
        <v>319.77999999999997</v>
      </c>
      <c r="D67">
        <v>171.3</v>
      </c>
      <c r="E67">
        <f t="shared" si="0"/>
        <v>8.0300047869235254</v>
      </c>
      <c r="H67" s="2"/>
    </row>
    <row r="68" spans="1:8">
      <c r="A68" s="3">
        <v>36707</v>
      </c>
      <c r="B68">
        <v>4.5999999999999996</v>
      </c>
      <c r="C68">
        <v>330.21</v>
      </c>
      <c r="D68">
        <v>171.5</v>
      </c>
      <c r="E68">
        <f t="shared" ref="E68:E131" si="1">B68*$D$352/$D68</f>
        <v>8.272409329446063</v>
      </c>
      <c r="H68" s="2"/>
    </row>
    <row r="69" spans="1:8">
      <c r="A69" s="3">
        <v>36738</v>
      </c>
      <c r="B69">
        <v>4.55</v>
      </c>
      <c r="C69">
        <v>320.16000000000003</v>
      </c>
      <c r="D69">
        <v>172.4</v>
      </c>
      <c r="E69">
        <f t="shared" si="1"/>
        <v>8.139775812064963</v>
      </c>
      <c r="H69" s="2"/>
    </row>
    <row r="70" spans="1:8">
      <c r="A70" s="3">
        <v>36769</v>
      </c>
      <c r="B70">
        <v>4.46</v>
      </c>
      <c r="C70">
        <v>329.76</v>
      </c>
      <c r="D70">
        <v>172.8</v>
      </c>
      <c r="E70">
        <f t="shared" si="1"/>
        <v>7.9602998842592587</v>
      </c>
      <c r="H70" s="2"/>
    </row>
    <row r="71" spans="1:8">
      <c r="A71" s="3">
        <v>36798</v>
      </c>
      <c r="B71">
        <v>4.26</v>
      </c>
      <c r="C71">
        <v>311.31</v>
      </c>
      <c r="D71">
        <v>172.8</v>
      </c>
      <c r="E71">
        <f t="shared" si="1"/>
        <v>7.6033357638888877</v>
      </c>
      <c r="H71" s="2"/>
    </row>
    <row r="72" spans="1:8">
      <c r="A72" s="3">
        <v>36830</v>
      </c>
      <c r="B72">
        <v>4.18</v>
      </c>
      <c r="C72">
        <v>304.89999999999998</v>
      </c>
      <c r="D72">
        <v>173.7</v>
      </c>
      <c r="E72">
        <f t="shared" si="1"/>
        <v>7.4218944156591817</v>
      </c>
      <c r="H72" s="2"/>
    </row>
    <row r="73" spans="1:8">
      <c r="A73" s="3">
        <v>36860</v>
      </c>
      <c r="B73">
        <v>4.33</v>
      </c>
      <c r="C73">
        <v>285.68</v>
      </c>
      <c r="D73">
        <v>174</v>
      </c>
      <c r="E73">
        <f t="shared" si="1"/>
        <v>7.6749747701149422</v>
      </c>
      <c r="H73" s="2"/>
    </row>
    <row r="74" spans="1:8">
      <c r="A74" s="3">
        <v>36889</v>
      </c>
      <c r="B74">
        <v>4.4800000000000004</v>
      </c>
      <c r="C74">
        <v>290.11</v>
      </c>
      <c r="D74">
        <v>174.1</v>
      </c>
      <c r="E74">
        <f t="shared" si="1"/>
        <v>7.9362904078116019</v>
      </c>
      <c r="H74" s="2"/>
    </row>
    <row r="75" spans="1:8">
      <c r="A75" s="3">
        <v>36922</v>
      </c>
      <c r="B75">
        <v>4.3899999999999997</v>
      </c>
      <c r="C75">
        <v>297.27</v>
      </c>
      <c r="D75">
        <v>174</v>
      </c>
      <c r="E75">
        <f t="shared" si="1"/>
        <v>7.7813254597701143</v>
      </c>
      <c r="H75" s="2"/>
    </row>
    <row r="76" spans="1:8">
      <c r="A76" s="3">
        <v>36950</v>
      </c>
      <c r="B76">
        <v>4.6900000000000004</v>
      </c>
      <c r="C76">
        <v>271.97000000000003</v>
      </c>
      <c r="D76">
        <v>175.1</v>
      </c>
      <c r="E76">
        <f t="shared" si="1"/>
        <v>8.2608551113649344</v>
      </c>
      <c r="H76" s="2"/>
    </row>
    <row r="77" spans="1:8">
      <c r="A77" s="3">
        <v>36980</v>
      </c>
      <c r="B77">
        <v>4.47</v>
      </c>
      <c r="C77">
        <v>253.12</v>
      </c>
      <c r="D77">
        <v>175.8</v>
      </c>
      <c r="E77">
        <f t="shared" si="1"/>
        <v>7.8420022184300322</v>
      </c>
      <c r="H77" s="2"/>
    </row>
    <row r="78" spans="1:8">
      <c r="A78" s="3">
        <v>37011</v>
      </c>
      <c r="B78">
        <v>4.51</v>
      </c>
      <c r="C78">
        <v>271.08999999999997</v>
      </c>
      <c r="D78">
        <v>176.2</v>
      </c>
      <c r="E78">
        <f t="shared" si="1"/>
        <v>7.8942149262202035</v>
      </c>
      <c r="H78" s="2"/>
    </row>
    <row r="79" spans="1:8">
      <c r="A79" s="3">
        <v>37042</v>
      </c>
      <c r="B79">
        <v>4.43</v>
      </c>
      <c r="C79">
        <v>267.37</v>
      </c>
      <c r="D79">
        <v>176.9</v>
      </c>
      <c r="E79">
        <f t="shared" si="1"/>
        <v>7.7235009044657978</v>
      </c>
      <c r="H79" s="2"/>
    </row>
    <row r="80" spans="1:8">
      <c r="A80" s="3">
        <v>37071</v>
      </c>
      <c r="B80">
        <v>4.43</v>
      </c>
      <c r="C80">
        <v>258.83999999999997</v>
      </c>
      <c r="D80">
        <v>177.7</v>
      </c>
      <c r="E80">
        <f t="shared" si="1"/>
        <v>7.688729938097917</v>
      </c>
      <c r="H80" s="2"/>
    </row>
    <row r="81" spans="1:8">
      <c r="A81" s="3">
        <v>37103</v>
      </c>
      <c r="B81">
        <v>4.62</v>
      </c>
      <c r="C81">
        <v>254.54</v>
      </c>
      <c r="D81">
        <v>178</v>
      </c>
      <c r="E81">
        <f t="shared" si="1"/>
        <v>8.004980561797753</v>
      </c>
      <c r="H81" s="2"/>
    </row>
    <row r="82" spans="1:8">
      <c r="A82" s="3">
        <v>37134</v>
      </c>
      <c r="B82">
        <v>4.54</v>
      </c>
      <c r="C82">
        <v>242.41</v>
      </c>
      <c r="D82">
        <v>177.5</v>
      </c>
      <c r="E82">
        <f t="shared" si="1"/>
        <v>7.8885249577464789</v>
      </c>
      <c r="H82" s="2"/>
    </row>
    <row r="83" spans="1:8">
      <c r="A83" s="3">
        <v>37162</v>
      </c>
      <c r="B83">
        <v>4.51</v>
      </c>
      <c r="C83">
        <v>219.96</v>
      </c>
      <c r="D83">
        <v>177.5</v>
      </c>
      <c r="E83">
        <f t="shared" si="1"/>
        <v>7.8363981408450689</v>
      </c>
      <c r="H83" s="2"/>
    </row>
    <row r="84" spans="1:8">
      <c r="A84" s="3">
        <v>37195</v>
      </c>
      <c r="B84">
        <v>4.46</v>
      </c>
      <c r="C84">
        <v>224.48</v>
      </c>
      <c r="D84">
        <v>178.3</v>
      </c>
      <c r="E84">
        <f t="shared" si="1"/>
        <v>7.7147494111048784</v>
      </c>
      <c r="H84" s="2"/>
    </row>
    <row r="85" spans="1:8">
      <c r="A85" s="3">
        <v>37225</v>
      </c>
      <c r="B85">
        <v>4.6399999999999997</v>
      </c>
      <c r="C85">
        <v>238</v>
      </c>
      <c r="D85">
        <v>177.7</v>
      </c>
      <c r="E85">
        <f t="shared" si="1"/>
        <v>8.0532069780528968</v>
      </c>
      <c r="H85" s="2"/>
    </row>
    <row r="86" spans="1:8">
      <c r="A86" s="3">
        <v>37256</v>
      </c>
      <c r="B86">
        <v>4.3</v>
      </c>
      <c r="C86">
        <v>240.03</v>
      </c>
      <c r="D86">
        <v>177.4</v>
      </c>
      <c r="E86">
        <f t="shared" si="1"/>
        <v>7.4757220969560301</v>
      </c>
      <c r="H86" s="2"/>
    </row>
    <row r="87" spans="1:8">
      <c r="A87" s="3">
        <v>37287</v>
      </c>
      <c r="B87">
        <v>4.1399999999999997</v>
      </c>
      <c r="C87">
        <v>233.26</v>
      </c>
      <c r="D87">
        <v>176.7</v>
      </c>
      <c r="E87">
        <f t="shared" si="1"/>
        <v>7.2260689303904915</v>
      </c>
      <c r="H87" s="2"/>
    </row>
    <row r="88" spans="1:8">
      <c r="A88" s="3">
        <v>37315</v>
      </c>
      <c r="B88">
        <v>4.1500000000000004</v>
      </c>
      <c r="C88">
        <v>231.21</v>
      </c>
      <c r="D88">
        <v>177.1</v>
      </c>
      <c r="E88">
        <f t="shared" si="1"/>
        <v>7.2271629023150767</v>
      </c>
      <c r="H88" s="2"/>
    </row>
    <row r="89" spans="1:8">
      <c r="A89" s="3">
        <v>37344</v>
      </c>
      <c r="B89">
        <v>4.1500000000000004</v>
      </c>
      <c r="C89">
        <v>241.17</v>
      </c>
      <c r="D89">
        <v>177.8</v>
      </c>
      <c r="E89">
        <f t="shared" si="1"/>
        <v>7.198709505061867</v>
      </c>
      <c r="H89" s="2"/>
    </row>
    <row r="90" spans="1:8">
      <c r="A90" s="3">
        <v>37376</v>
      </c>
      <c r="B90">
        <v>4.3099999999999996</v>
      </c>
      <c r="C90">
        <v>233.13</v>
      </c>
      <c r="D90">
        <v>178.8</v>
      </c>
      <c r="E90">
        <f t="shared" si="1"/>
        <v>7.4344366331096179</v>
      </c>
      <c r="H90" s="2"/>
    </row>
    <row r="91" spans="1:8">
      <c r="A91" s="3">
        <v>37407</v>
      </c>
      <c r="B91">
        <v>4.2699999999999996</v>
      </c>
      <c r="C91">
        <v>232.82</v>
      </c>
      <c r="D91">
        <v>179.8</v>
      </c>
      <c r="E91">
        <f t="shared" si="1"/>
        <v>7.3244749165739691</v>
      </c>
      <c r="H91" s="2"/>
    </row>
    <row r="92" spans="1:8">
      <c r="A92" s="3">
        <v>37435</v>
      </c>
      <c r="B92">
        <v>4.2300000000000004</v>
      </c>
      <c r="C92">
        <v>218.25</v>
      </c>
      <c r="D92">
        <v>179.8</v>
      </c>
      <c r="E92">
        <f t="shared" si="1"/>
        <v>7.2558615684093439</v>
      </c>
      <c r="H92" s="2"/>
    </row>
    <row r="93" spans="1:8">
      <c r="A93" s="3">
        <v>37468</v>
      </c>
      <c r="B93">
        <v>4.24</v>
      </c>
      <c r="C93">
        <v>199.73</v>
      </c>
      <c r="D93">
        <v>179.9</v>
      </c>
      <c r="E93">
        <f t="shared" si="1"/>
        <v>7.268972095608671</v>
      </c>
      <c r="H93" s="2"/>
    </row>
    <row r="94" spans="1:8">
      <c r="A94" s="3">
        <v>37498</v>
      </c>
      <c r="B94">
        <v>4.26</v>
      </c>
      <c r="C94">
        <v>199.85</v>
      </c>
      <c r="D94">
        <v>180.1</v>
      </c>
      <c r="E94">
        <f t="shared" si="1"/>
        <v>7.295149472515269</v>
      </c>
      <c r="H94" s="2"/>
    </row>
    <row r="95" spans="1:8">
      <c r="A95" s="3">
        <v>37529</v>
      </c>
      <c r="B95">
        <v>4.46</v>
      </c>
      <c r="C95">
        <v>177.63</v>
      </c>
      <c r="D95">
        <v>180.7</v>
      </c>
      <c r="E95">
        <f t="shared" si="1"/>
        <v>7.6122845600442721</v>
      </c>
      <c r="H95" s="2"/>
    </row>
    <row r="96" spans="1:8">
      <c r="A96" s="3">
        <v>37560</v>
      </c>
      <c r="B96">
        <v>4.29</v>
      </c>
      <c r="C96">
        <v>190.49</v>
      </c>
      <c r="D96">
        <v>181</v>
      </c>
      <c r="E96">
        <f t="shared" si="1"/>
        <v>7.3099940883977892</v>
      </c>
      <c r="H96" s="2"/>
    </row>
    <row r="97" spans="1:8">
      <c r="A97" s="3">
        <v>37589</v>
      </c>
      <c r="B97">
        <v>4.28</v>
      </c>
      <c r="C97">
        <v>200.6</v>
      </c>
      <c r="D97">
        <v>181.3</v>
      </c>
      <c r="E97">
        <f t="shared" si="1"/>
        <v>7.2808867071152781</v>
      </c>
      <c r="H97" s="2"/>
    </row>
    <row r="98" spans="1:8">
      <c r="A98" s="3">
        <v>37621</v>
      </c>
      <c r="B98">
        <v>4.4800000000000004</v>
      </c>
      <c r="C98">
        <v>190.8</v>
      </c>
      <c r="D98">
        <v>181.3</v>
      </c>
      <c r="E98">
        <f t="shared" si="1"/>
        <v>7.6211150579150573</v>
      </c>
      <c r="H98" s="2"/>
    </row>
    <row r="99" spans="1:8">
      <c r="A99" s="3">
        <v>37652</v>
      </c>
      <c r="B99">
        <v>4.57</v>
      </c>
      <c r="C99">
        <v>185.03</v>
      </c>
      <c r="D99">
        <v>180.9</v>
      </c>
      <c r="E99">
        <f t="shared" si="1"/>
        <v>7.7914079049198453</v>
      </c>
      <c r="H99" s="2"/>
    </row>
    <row r="100" spans="1:8">
      <c r="A100" s="3">
        <v>37680</v>
      </c>
      <c r="B100">
        <v>4.5999999999999996</v>
      </c>
      <c r="C100">
        <v>181.51</v>
      </c>
      <c r="D100">
        <v>181.7</v>
      </c>
      <c r="E100">
        <f t="shared" si="1"/>
        <v>7.8080253164556952</v>
      </c>
      <c r="H100" s="2"/>
    </row>
    <row r="101" spans="1:8">
      <c r="A101" s="3">
        <v>37711</v>
      </c>
      <c r="B101">
        <v>4.62</v>
      </c>
      <c r="C101">
        <v>180.2</v>
      </c>
      <c r="D101">
        <v>183.1</v>
      </c>
      <c r="E101">
        <f t="shared" si="1"/>
        <v>7.7820127799016934</v>
      </c>
      <c r="H101" s="2"/>
    </row>
    <row r="102" spans="1:8">
      <c r="A102" s="3">
        <v>37741</v>
      </c>
      <c r="B102">
        <v>4.58</v>
      </c>
      <c r="C102">
        <v>195.75</v>
      </c>
      <c r="D102">
        <v>184.2</v>
      </c>
      <c r="E102">
        <f t="shared" si="1"/>
        <v>7.6685660152008683</v>
      </c>
      <c r="H102" s="2"/>
    </row>
    <row r="103" spans="1:8">
      <c r="A103" s="3">
        <v>37771</v>
      </c>
      <c r="B103">
        <v>4.59</v>
      </c>
      <c r="C103">
        <v>206.54</v>
      </c>
      <c r="D103">
        <v>183.8</v>
      </c>
      <c r="E103">
        <f t="shared" si="1"/>
        <v>7.7020349836779101</v>
      </c>
      <c r="H103" s="2"/>
    </row>
    <row r="104" spans="1:8">
      <c r="A104" s="3">
        <v>37802</v>
      </c>
      <c r="B104">
        <v>4.67</v>
      </c>
      <c r="C104">
        <v>210.08</v>
      </c>
      <c r="D104">
        <v>183.5</v>
      </c>
      <c r="E104">
        <f t="shared" si="1"/>
        <v>7.8490865940054491</v>
      </c>
      <c r="H104" s="2"/>
    </row>
    <row r="105" spans="1:8">
      <c r="A105" s="3">
        <v>37833</v>
      </c>
      <c r="B105">
        <v>4.7</v>
      </c>
      <c r="C105">
        <v>214.46</v>
      </c>
      <c r="D105">
        <v>183.7</v>
      </c>
      <c r="E105">
        <f t="shared" si="1"/>
        <v>7.8909085465432778</v>
      </c>
      <c r="H105" s="2"/>
    </row>
    <row r="106" spans="1:8">
      <c r="A106" s="3">
        <v>37862</v>
      </c>
      <c r="B106">
        <v>4.53</v>
      </c>
      <c r="C106">
        <v>219.1</v>
      </c>
      <c r="D106">
        <v>183.9</v>
      </c>
      <c r="E106">
        <f t="shared" si="1"/>
        <v>7.59722137030995</v>
      </c>
      <c r="H106" s="2"/>
    </row>
    <row r="107" spans="1:8">
      <c r="A107" s="3">
        <v>37894</v>
      </c>
      <c r="B107">
        <v>4.9000000000000004</v>
      </c>
      <c r="C107">
        <v>220.15</v>
      </c>
      <c r="D107">
        <v>184.6</v>
      </c>
      <c r="E107">
        <f t="shared" si="1"/>
        <v>8.1865834236186359</v>
      </c>
      <c r="H107" s="2"/>
    </row>
    <row r="108" spans="1:8">
      <c r="A108" s="3">
        <v>37925</v>
      </c>
      <c r="B108">
        <v>4.95</v>
      </c>
      <c r="C108">
        <v>233.24</v>
      </c>
      <c r="D108">
        <v>185.2</v>
      </c>
      <c r="E108">
        <f t="shared" si="1"/>
        <v>8.243326943844492</v>
      </c>
      <c r="H108" s="2"/>
    </row>
    <row r="109" spans="1:8">
      <c r="A109" s="3">
        <v>37953</v>
      </c>
      <c r="B109">
        <v>4.83</v>
      </c>
      <c r="C109">
        <v>236.42</v>
      </c>
      <c r="D109">
        <v>185</v>
      </c>
      <c r="E109">
        <f t="shared" si="1"/>
        <v>8.052184378378378</v>
      </c>
      <c r="H109" s="2"/>
    </row>
    <row r="110" spans="1:8">
      <c r="A110" s="3">
        <v>37986</v>
      </c>
      <c r="B110">
        <v>5.0199999999999996</v>
      </c>
      <c r="C110">
        <v>251.13</v>
      </c>
      <c r="D110">
        <v>184.5</v>
      </c>
      <c r="E110">
        <f t="shared" si="1"/>
        <v>8.3916170189701891</v>
      </c>
      <c r="H110" s="2"/>
    </row>
    <row r="111" spans="1:8">
      <c r="A111" s="3">
        <v>38016</v>
      </c>
      <c r="B111">
        <v>5</v>
      </c>
      <c r="C111">
        <v>255.2</v>
      </c>
      <c r="D111">
        <v>184.3</v>
      </c>
      <c r="E111">
        <f t="shared" si="1"/>
        <v>8.3672544763971768</v>
      </c>
      <c r="H111" s="2"/>
    </row>
    <row r="112" spans="1:8">
      <c r="A112" s="3">
        <v>38044</v>
      </c>
      <c r="B112">
        <v>5.0599999999999996</v>
      </c>
      <c r="C112">
        <v>259.51</v>
      </c>
      <c r="D112">
        <v>185.2</v>
      </c>
      <c r="E112">
        <f t="shared" si="1"/>
        <v>8.4265119870410352</v>
      </c>
      <c r="H112" s="2"/>
    </row>
    <row r="113" spans="1:8">
      <c r="A113" s="3">
        <v>38077</v>
      </c>
      <c r="B113">
        <v>5.16</v>
      </c>
      <c r="C113">
        <v>257.43</v>
      </c>
      <c r="D113">
        <v>186.2</v>
      </c>
      <c r="E113">
        <f t="shared" si="1"/>
        <v>8.5468943071965615</v>
      </c>
      <c r="H113" s="2"/>
    </row>
    <row r="114" spans="1:8">
      <c r="A114" s="3">
        <v>38107</v>
      </c>
      <c r="B114">
        <v>5.14</v>
      </c>
      <c r="C114">
        <v>250.93</v>
      </c>
      <c r="D114">
        <v>187.4</v>
      </c>
      <c r="E114">
        <f t="shared" si="1"/>
        <v>8.4592496264674484</v>
      </c>
      <c r="H114" s="2"/>
    </row>
    <row r="115" spans="1:8">
      <c r="A115" s="3">
        <v>38138</v>
      </c>
      <c r="B115">
        <v>5.26</v>
      </c>
      <c r="C115">
        <v>252.28</v>
      </c>
      <c r="D115">
        <v>188</v>
      </c>
      <c r="E115">
        <f t="shared" si="1"/>
        <v>8.6291139361702118</v>
      </c>
      <c r="H115" s="2"/>
    </row>
    <row r="116" spans="1:8">
      <c r="A116" s="3">
        <v>38168</v>
      </c>
      <c r="B116">
        <v>5.31</v>
      </c>
      <c r="C116">
        <v>256.89</v>
      </c>
      <c r="D116">
        <v>189.1</v>
      </c>
      <c r="E116">
        <f t="shared" si="1"/>
        <v>8.6604667900581696</v>
      </c>
      <c r="H116" s="2"/>
    </row>
    <row r="117" spans="1:8">
      <c r="A117" s="3">
        <v>38198</v>
      </c>
      <c r="B117">
        <v>5.31</v>
      </c>
      <c r="C117">
        <v>248.45</v>
      </c>
      <c r="D117">
        <v>189.7</v>
      </c>
      <c r="E117">
        <f t="shared" si="1"/>
        <v>8.6330746968898247</v>
      </c>
      <c r="H117" s="2"/>
    </row>
    <row r="118" spans="1:8">
      <c r="A118" s="3">
        <v>38230</v>
      </c>
      <c r="B118">
        <v>5.39</v>
      </c>
      <c r="C118">
        <v>249.51</v>
      </c>
      <c r="D118">
        <v>189.4</v>
      </c>
      <c r="E118">
        <f t="shared" si="1"/>
        <v>8.7770202217529025</v>
      </c>
      <c r="H118" s="2"/>
    </row>
    <row r="119" spans="1:8">
      <c r="A119" s="3">
        <v>38260</v>
      </c>
      <c r="B119">
        <v>5.47</v>
      </c>
      <c r="C119">
        <v>254.37</v>
      </c>
      <c r="D119">
        <v>189.5</v>
      </c>
      <c r="E119">
        <f t="shared" si="1"/>
        <v>8.9025909762532969</v>
      </c>
      <c r="H119" s="2"/>
    </row>
    <row r="120" spans="1:8">
      <c r="A120" s="3">
        <v>38289</v>
      </c>
      <c r="B120">
        <v>5.57</v>
      </c>
      <c r="C120">
        <v>260.38</v>
      </c>
      <c r="D120">
        <v>189.9</v>
      </c>
      <c r="E120">
        <f t="shared" si="1"/>
        <v>9.0462490258030535</v>
      </c>
      <c r="H120" s="2"/>
    </row>
    <row r="121" spans="1:8">
      <c r="A121" s="3">
        <v>38321</v>
      </c>
      <c r="B121">
        <v>6.15</v>
      </c>
      <c r="C121">
        <v>274.17</v>
      </c>
      <c r="D121">
        <v>190.9</v>
      </c>
      <c r="E121">
        <f t="shared" si="1"/>
        <v>9.9359064955474068</v>
      </c>
      <c r="H121" s="2"/>
    </row>
    <row r="122" spans="1:8">
      <c r="A122" s="3">
        <v>38352</v>
      </c>
      <c r="B122">
        <v>6.28</v>
      </c>
      <c r="C122">
        <v>284.52</v>
      </c>
      <c r="D122">
        <v>191</v>
      </c>
      <c r="E122">
        <f t="shared" si="1"/>
        <v>10.140621780104711</v>
      </c>
      <c r="H122" s="2"/>
    </row>
    <row r="123" spans="1:8">
      <c r="A123" s="3">
        <v>38383</v>
      </c>
      <c r="B123">
        <v>6.22</v>
      </c>
      <c r="C123">
        <v>278.3</v>
      </c>
      <c r="D123">
        <v>190.3</v>
      </c>
      <c r="E123">
        <f t="shared" si="1"/>
        <v>10.080681765633209</v>
      </c>
      <c r="H123" s="2"/>
    </row>
    <row r="124" spans="1:8">
      <c r="A124" s="3">
        <v>38411</v>
      </c>
      <c r="B124">
        <v>6.34</v>
      </c>
      <c r="C124">
        <v>287.49</v>
      </c>
      <c r="D124">
        <v>190.7</v>
      </c>
      <c r="E124">
        <f t="shared" si="1"/>
        <v>10.253611851074986</v>
      </c>
      <c r="H124" s="2"/>
    </row>
    <row r="125" spans="1:8">
      <c r="A125" s="3">
        <v>38442</v>
      </c>
      <c r="B125">
        <v>6.41</v>
      </c>
      <c r="C125">
        <v>280.51</v>
      </c>
      <c r="D125">
        <v>191.8</v>
      </c>
      <c r="E125">
        <f t="shared" si="1"/>
        <v>10.307366892596454</v>
      </c>
      <c r="H125" s="2"/>
    </row>
    <row r="126" spans="1:8">
      <c r="A126" s="3">
        <v>38471</v>
      </c>
      <c r="B126">
        <v>6.56</v>
      </c>
      <c r="C126">
        <v>273.7</v>
      </c>
      <c r="D126">
        <v>193.3</v>
      </c>
      <c r="E126">
        <f t="shared" si="1"/>
        <v>10.466712467666838</v>
      </c>
      <c r="H126" s="2"/>
    </row>
    <row r="127" spans="1:8">
      <c r="A127" s="3">
        <v>38503</v>
      </c>
      <c r="B127">
        <v>6.62</v>
      </c>
      <c r="C127">
        <v>278.07</v>
      </c>
      <c r="D127">
        <v>194.6</v>
      </c>
      <c r="E127">
        <f t="shared" si="1"/>
        <v>10.491883556012333</v>
      </c>
      <c r="H127" s="2"/>
    </row>
    <row r="128" spans="1:8">
      <c r="A128" s="3">
        <v>38533</v>
      </c>
      <c r="B128">
        <v>6.59</v>
      </c>
      <c r="C128">
        <v>280.44</v>
      </c>
      <c r="D128">
        <v>194.4</v>
      </c>
      <c r="E128">
        <f t="shared" si="1"/>
        <v>10.455082458847736</v>
      </c>
      <c r="H128" s="2"/>
    </row>
    <row r="129" spans="1:8">
      <c r="A129" s="3">
        <v>38562</v>
      </c>
      <c r="B129">
        <v>6.58</v>
      </c>
      <c r="C129">
        <v>290.57</v>
      </c>
      <c r="D129">
        <v>194.5</v>
      </c>
      <c r="E129">
        <f t="shared" si="1"/>
        <v>10.433850179948585</v>
      </c>
      <c r="H129" s="2"/>
    </row>
    <row r="130" spans="1:8">
      <c r="A130" s="3">
        <v>38595</v>
      </c>
      <c r="B130">
        <v>6.75</v>
      </c>
      <c r="C130">
        <v>292.2</v>
      </c>
      <c r="D130">
        <v>195.4</v>
      </c>
      <c r="E130">
        <f t="shared" si="1"/>
        <v>10.654118474923234</v>
      </c>
      <c r="H130" s="2"/>
    </row>
    <row r="131" spans="1:8">
      <c r="A131" s="3">
        <v>38625</v>
      </c>
      <c r="B131">
        <v>6.76</v>
      </c>
      <c r="C131">
        <v>300.60000000000002</v>
      </c>
      <c r="D131">
        <v>196.4</v>
      </c>
      <c r="E131">
        <f t="shared" si="1"/>
        <v>10.6155749490835</v>
      </c>
      <c r="H131" s="2"/>
    </row>
    <row r="132" spans="1:8">
      <c r="A132" s="3">
        <v>38656</v>
      </c>
      <c r="B132">
        <v>6.74</v>
      </c>
      <c r="C132">
        <v>292.32</v>
      </c>
      <c r="D132">
        <v>198.8</v>
      </c>
      <c r="E132">
        <f t="shared" ref="E132:E195" si="2">B132*$D$352/$D132</f>
        <v>10.456391247484909</v>
      </c>
      <c r="H132" s="2"/>
    </row>
    <row r="133" spans="1:8">
      <c r="A133" s="3">
        <v>38686</v>
      </c>
      <c r="B133">
        <v>6.43</v>
      </c>
      <c r="C133">
        <v>302.43</v>
      </c>
      <c r="D133">
        <v>199.2</v>
      </c>
      <c r="E133">
        <f t="shared" si="2"/>
        <v>9.9554282630522088</v>
      </c>
      <c r="H133" s="2"/>
    </row>
    <row r="134" spans="1:8">
      <c r="A134" s="3">
        <v>38716</v>
      </c>
      <c r="B134">
        <v>6.47</v>
      </c>
      <c r="C134">
        <v>309.63</v>
      </c>
      <c r="D134">
        <v>197.6</v>
      </c>
      <c r="E134">
        <f t="shared" si="2"/>
        <v>10.098471609311739</v>
      </c>
      <c r="H134" s="2"/>
    </row>
    <row r="135" spans="1:8">
      <c r="A135" s="3">
        <v>38748</v>
      </c>
      <c r="B135">
        <v>6.6</v>
      </c>
      <c r="C135">
        <v>324.66000000000003</v>
      </c>
      <c r="D135">
        <v>196.8</v>
      </c>
      <c r="E135">
        <f t="shared" si="2"/>
        <v>10.343253048780486</v>
      </c>
      <c r="H135" s="2"/>
    </row>
    <row r="136" spans="1:8">
      <c r="A136" s="3">
        <v>38776</v>
      </c>
      <c r="B136">
        <v>6.65</v>
      </c>
      <c r="C136">
        <v>323.74</v>
      </c>
      <c r="D136">
        <v>198.3</v>
      </c>
      <c r="E136">
        <f t="shared" si="2"/>
        <v>10.342778870398385</v>
      </c>
      <c r="H136" s="2"/>
    </row>
    <row r="137" spans="1:8">
      <c r="A137" s="3">
        <v>38807</v>
      </c>
      <c r="B137">
        <v>6.76</v>
      </c>
      <c r="C137">
        <v>329.79</v>
      </c>
      <c r="D137">
        <v>198.7</v>
      </c>
      <c r="E137">
        <f t="shared" si="2"/>
        <v>10.492697131353799</v>
      </c>
      <c r="H137" s="2"/>
    </row>
    <row r="138" spans="1:8">
      <c r="A138" s="3">
        <v>38835</v>
      </c>
      <c r="B138">
        <v>7.06</v>
      </c>
      <c r="C138">
        <v>340.19</v>
      </c>
      <c r="D138">
        <v>199.8</v>
      </c>
      <c r="E138">
        <f t="shared" si="2"/>
        <v>10.898018118118115</v>
      </c>
      <c r="H138" s="2"/>
    </row>
    <row r="139" spans="1:8">
      <c r="A139" s="3">
        <v>38868</v>
      </c>
      <c r="B139">
        <v>7.35</v>
      </c>
      <c r="C139">
        <v>325.74</v>
      </c>
      <c r="D139">
        <v>201.5</v>
      </c>
      <c r="E139">
        <f t="shared" si="2"/>
        <v>11.249950124069477</v>
      </c>
      <c r="H139" s="2"/>
    </row>
    <row r="140" spans="1:8">
      <c r="A140" s="3">
        <v>38898</v>
      </c>
      <c r="B140">
        <v>7.32</v>
      </c>
      <c r="C140">
        <v>325.11</v>
      </c>
      <c r="D140">
        <v>202.5</v>
      </c>
      <c r="E140">
        <f t="shared" si="2"/>
        <v>11.148703407407407</v>
      </c>
      <c r="H140" s="2"/>
    </row>
    <row r="141" spans="1:8">
      <c r="A141" s="3">
        <v>38929</v>
      </c>
      <c r="B141">
        <v>7.38</v>
      </c>
      <c r="C141">
        <v>327.04000000000002</v>
      </c>
      <c r="D141">
        <v>202.9</v>
      </c>
      <c r="E141">
        <f t="shared" si="2"/>
        <v>11.217927353376046</v>
      </c>
      <c r="H141" s="2"/>
    </row>
    <row r="142" spans="1:8">
      <c r="A142" s="3">
        <v>38960</v>
      </c>
      <c r="B142">
        <v>7.47</v>
      </c>
      <c r="C142">
        <v>334.81</v>
      </c>
      <c r="D142">
        <v>203.5</v>
      </c>
      <c r="E142">
        <f t="shared" si="2"/>
        <v>11.321253022113021</v>
      </c>
      <c r="H142" s="2"/>
    </row>
    <row r="143" spans="1:8">
      <c r="A143" s="3">
        <v>38989</v>
      </c>
      <c r="B143">
        <v>7.49</v>
      </c>
      <c r="C143">
        <v>338.28</v>
      </c>
      <c r="D143">
        <v>203.9</v>
      </c>
      <c r="E143">
        <f t="shared" si="2"/>
        <v>11.329295389897007</v>
      </c>
      <c r="H143" s="2"/>
    </row>
    <row r="144" spans="1:8">
      <c r="A144" s="3">
        <v>39021</v>
      </c>
      <c r="B144">
        <v>7.58</v>
      </c>
      <c r="C144">
        <v>350.75</v>
      </c>
      <c r="D144">
        <v>202.9</v>
      </c>
      <c r="E144">
        <f t="shared" si="2"/>
        <v>11.521936224741252</v>
      </c>
      <c r="H144" s="2"/>
    </row>
    <row r="145" spans="1:8">
      <c r="A145" s="3">
        <v>39051</v>
      </c>
      <c r="B145">
        <v>7.79</v>
      </c>
      <c r="C145">
        <v>360.04</v>
      </c>
      <c r="D145">
        <v>201.8</v>
      </c>
      <c r="E145">
        <f t="shared" si="2"/>
        <v>11.905690931615458</v>
      </c>
      <c r="H145" s="2"/>
    </row>
    <row r="146" spans="1:8">
      <c r="A146" s="3">
        <v>39080</v>
      </c>
      <c r="B146">
        <v>7.84</v>
      </c>
      <c r="C146">
        <v>367.78</v>
      </c>
      <c r="D146">
        <v>201.5</v>
      </c>
      <c r="E146">
        <f t="shared" si="2"/>
        <v>11.999946799007443</v>
      </c>
      <c r="H146" s="2"/>
    </row>
    <row r="147" spans="1:8">
      <c r="A147" s="3">
        <v>39113</v>
      </c>
      <c r="B147">
        <v>7.84</v>
      </c>
      <c r="C147">
        <v>371.2</v>
      </c>
      <c r="D147">
        <v>201.8</v>
      </c>
      <c r="E147">
        <f t="shared" si="2"/>
        <v>11.98210743310208</v>
      </c>
      <c r="H147" s="2"/>
    </row>
    <row r="148" spans="1:8">
      <c r="A148" s="3">
        <v>39141</v>
      </c>
      <c r="B148">
        <v>7.93</v>
      </c>
      <c r="C148">
        <v>368.78</v>
      </c>
      <c r="D148">
        <v>202.416</v>
      </c>
      <c r="E148">
        <f t="shared" si="2"/>
        <v>12.082774138408029</v>
      </c>
      <c r="H148" s="2"/>
    </row>
    <row r="149" spans="1:8">
      <c r="A149" s="3">
        <v>39171</v>
      </c>
      <c r="B149">
        <v>8.18</v>
      </c>
      <c r="C149">
        <v>375.3</v>
      </c>
      <c r="D149">
        <v>203.499</v>
      </c>
      <c r="E149">
        <f t="shared" si="2"/>
        <v>12.397363426847305</v>
      </c>
      <c r="H149" s="2"/>
    </row>
    <row r="150" spans="1:8">
      <c r="A150" s="3">
        <v>39202</v>
      </c>
      <c r="B150">
        <v>8.43</v>
      </c>
      <c r="C150">
        <v>391.14</v>
      </c>
      <c r="D150">
        <v>205.352</v>
      </c>
      <c r="E150">
        <f t="shared" si="2"/>
        <v>12.660969019050215</v>
      </c>
      <c r="H150" s="2"/>
    </row>
    <row r="151" spans="1:8">
      <c r="A151" s="3">
        <v>39233</v>
      </c>
      <c r="B151">
        <v>8.6300000000000008</v>
      </c>
      <c r="C151">
        <v>401.52</v>
      </c>
      <c r="D151">
        <v>206.68600000000001</v>
      </c>
      <c r="E151">
        <f t="shared" si="2"/>
        <v>12.877692296527099</v>
      </c>
      <c r="H151" s="2"/>
    </row>
    <row r="152" spans="1:8">
      <c r="A152" s="3">
        <v>39262</v>
      </c>
      <c r="B152">
        <v>8.75</v>
      </c>
      <c r="C152">
        <v>399.79</v>
      </c>
      <c r="D152">
        <v>207.94900000000001</v>
      </c>
      <c r="E152">
        <f t="shared" si="2"/>
        <v>12.977454808630961</v>
      </c>
      <c r="H152" s="2"/>
    </row>
    <row r="153" spans="1:8">
      <c r="A153" s="3">
        <v>39294</v>
      </c>
      <c r="B153">
        <v>8.8800000000000008</v>
      </c>
      <c r="C153">
        <v>393.34</v>
      </c>
      <c r="D153">
        <v>208.352</v>
      </c>
      <c r="E153">
        <f t="shared" si="2"/>
        <v>13.144788434956228</v>
      </c>
      <c r="H153" s="2"/>
    </row>
    <row r="154" spans="1:8">
      <c r="A154" s="3">
        <v>39325</v>
      </c>
      <c r="B154">
        <v>9</v>
      </c>
      <c r="C154">
        <v>391.49</v>
      </c>
      <c r="D154">
        <v>208.29900000000001</v>
      </c>
      <c r="E154">
        <f t="shared" si="2"/>
        <v>13.325810493569339</v>
      </c>
      <c r="H154" s="2"/>
    </row>
    <row r="155" spans="1:8">
      <c r="A155" s="3">
        <v>39353</v>
      </c>
      <c r="B155">
        <v>9.33</v>
      </c>
      <c r="C155">
        <v>411.92</v>
      </c>
      <c r="D155">
        <v>207.917</v>
      </c>
      <c r="E155">
        <f t="shared" si="2"/>
        <v>13.839804393099168</v>
      </c>
      <c r="H155" s="2"/>
    </row>
    <row r="156" spans="1:8">
      <c r="A156" s="3">
        <v>39386</v>
      </c>
      <c r="B156">
        <v>9.51</v>
      </c>
      <c r="C156">
        <v>427.63</v>
      </c>
      <c r="D156">
        <v>208.49</v>
      </c>
      <c r="E156">
        <f t="shared" si="2"/>
        <v>14.068040049882486</v>
      </c>
      <c r="H156" s="2"/>
    </row>
    <row r="157" spans="1:8">
      <c r="A157" s="3">
        <v>39416</v>
      </c>
      <c r="B157">
        <v>9.9700000000000006</v>
      </c>
      <c r="C157">
        <v>408.1</v>
      </c>
      <c r="D157">
        <v>208.93600000000001</v>
      </c>
      <c r="E157">
        <f t="shared" si="2"/>
        <v>14.717030526094113</v>
      </c>
      <c r="H157" s="2"/>
    </row>
    <row r="158" spans="1:8">
      <c r="A158" s="3">
        <v>39447</v>
      </c>
      <c r="B158">
        <v>9.4499999999999993</v>
      </c>
      <c r="C158">
        <v>403.25</v>
      </c>
      <c r="D158">
        <v>210.17699999999999</v>
      </c>
      <c r="E158">
        <f t="shared" si="2"/>
        <v>13.867077035070439</v>
      </c>
      <c r="H158" s="2"/>
    </row>
    <row r="159" spans="1:8">
      <c r="A159" s="3">
        <v>39478</v>
      </c>
      <c r="B159">
        <v>9.5399999999999991</v>
      </c>
      <c r="C159">
        <v>369.93</v>
      </c>
      <c r="D159">
        <v>210.036</v>
      </c>
      <c r="E159">
        <f t="shared" si="2"/>
        <v>14.008542249900014</v>
      </c>
      <c r="H159" s="2"/>
    </row>
    <row r="160" spans="1:8">
      <c r="A160" s="3">
        <v>39507</v>
      </c>
      <c r="B160">
        <v>9.74</v>
      </c>
      <c r="C160">
        <v>370.41</v>
      </c>
      <c r="D160">
        <v>211.08</v>
      </c>
      <c r="E160">
        <f t="shared" si="2"/>
        <v>14.231483702861471</v>
      </c>
      <c r="H160" s="2"/>
    </row>
    <row r="161" spans="1:8">
      <c r="A161" s="3">
        <v>39538</v>
      </c>
      <c r="B161">
        <v>10.14</v>
      </c>
      <c r="C161">
        <v>363.99</v>
      </c>
      <c r="D161">
        <v>211.69300000000001</v>
      </c>
      <c r="E161">
        <f t="shared" si="2"/>
        <v>14.773036330913161</v>
      </c>
      <c r="H161" s="2"/>
    </row>
    <row r="162" spans="1:8">
      <c r="A162" s="3">
        <v>39568</v>
      </c>
      <c r="B162">
        <v>10.039999999999999</v>
      </c>
      <c r="C162">
        <v>383.3</v>
      </c>
      <c r="D162">
        <v>213.52799999999999</v>
      </c>
      <c r="E162">
        <f t="shared" si="2"/>
        <v>14.501642313888574</v>
      </c>
      <c r="H162" s="2"/>
    </row>
    <row r="163" spans="1:8">
      <c r="A163" s="3">
        <v>39598</v>
      </c>
      <c r="B163">
        <v>10.37</v>
      </c>
      <c r="C163">
        <v>387.75</v>
      </c>
      <c r="D163">
        <v>214.82300000000001</v>
      </c>
      <c r="E163">
        <f t="shared" si="2"/>
        <v>14.887997514232644</v>
      </c>
      <c r="H163" s="2"/>
    </row>
    <row r="164" spans="1:8">
      <c r="A164" s="3">
        <v>39629</v>
      </c>
      <c r="B164">
        <v>10.039999999999999</v>
      </c>
      <c r="C164">
        <v>355.4</v>
      </c>
      <c r="D164">
        <v>216.63200000000001</v>
      </c>
      <c r="E164">
        <f t="shared" si="2"/>
        <v>14.29385630931718</v>
      </c>
      <c r="H164" s="2"/>
    </row>
    <row r="165" spans="1:8">
      <c r="A165" s="3">
        <v>39660</v>
      </c>
      <c r="B165">
        <v>10.02</v>
      </c>
      <c r="C165">
        <v>345.75</v>
      </c>
      <c r="D165">
        <v>218.815</v>
      </c>
      <c r="E165">
        <f t="shared" si="2"/>
        <v>14.123064415145214</v>
      </c>
      <c r="H165" s="2"/>
    </row>
    <row r="166" spans="1:8">
      <c r="A166" s="3">
        <v>39689</v>
      </c>
      <c r="B166">
        <v>9.6300000000000008</v>
      </c>
      <c r="C166">
        <v>337.61</v>
      </c>
      <c r="D166">
        <v>219.964</v>
      </c>
      <c r="E166">
        <f t="shared" si="2"/>
        <v>13.502462721172556</v>
      </c>
      <c r="H166" s="2"/>
    </row>
    <row r="167" spans="1:8">
      <c r="A167" s="3">
        <v>39721</v>
      </c>
      <c r="B167">
        <v>9.5299999999999994</v>
      </c>
      <c r="C167">
        <v>294.79000000000002</v>
      </c>
      <c r="D167">
        <v>219.08600000000001</v>
      </c>
      <c r="E167">
        <f t="shared" si="2"/>
        <v>13.41580023369818</v>
      </c>
      <c r="H167" s="2"/>
    </row>
    <row r="168" spans="1:8">
      <c r="A168" s="3">
        <v>39752</v>
      </c>
      <c r="B168">
        <v>8.99</v>
      </c>
      <c r="C168">
        <v>236.11</v>
      </c>
      <c r="D168">
        <v>218.78299999999999</v>
      </c>
      <c r="E168">
        <f t="shared" si="2"/>
        <v>12.673145674024031</v>
      </c>
      <c r="H168" s="2"/>
    </row>
    <row r="169" spans="1:8">
      <c r="A169" s="3">
        <v>39780</v>
      </c>
      <c r="B169">
        <v>8.9600000000000009</v>
      </c>
      <c r="C169">
        <v>220.05</v>
      </c>
      <c r="D169">
        <v>216.57300000000001</v>
      </c>
      <c r="E169">
        <f t="shared" si="2"/>
        <v>12.759745305278127</v>
      </c>
      <c r="H169" s="2"/>
    </row>
    <row r="170" spans="1:8">
      <c r="A170" s="3">
        <v>39813</v>
      </c>
      <c r="B170">
        <v>9.24</v>
      </c>
      <c r="C170">
        <v>227.68</v>
      </c>
      <c r="D170">
        <v>212.42500000000001</v>
      </c>
      <c r="E170">
        <f t="shared" si="2"/>
        <v>13.415431705307755</v>
      </c>
      <c r="H170" s="2"/>
    </row>
    <row r="171" spans="1:8">
      <c r="A171" s="3">
        <v>39843</v>
      </c>
      <c r="B171">
        <v>8.89</v>
      </c>
      <c r="C171">
        <v>208.02</v>
      </c>
      <c r="D171">
        <v>210.22800000000001</v>
      </c>
      <c r="E171">
        <f t="shared" si="2"/>
        <v>13.042159607664059</v>
      </c>
      <c r="H171" s="2"/>
    </row>
    <row r="172" spans="1:8">
      <c r="A172" s="3">
        <v>39871</v>
      </c>
      <c r="B172">
        <v>8.69</v>
      </c>
      <c r="C172">
        <v>187.17</v>
      </c>
      <c r="D172">
        <v>211.143</v>
      </c>
      <c r="E172">
        <f t="shared" si="2"/>
        <v>12.693500281799537</v>
      </c>
      <c r="H172" s="2"/>
    </row>
    <row r="173" spans="1:8">
      <c r="A173" s="3">
        <v>39903</v>
      </c>
      <c r="B173">
        <v>8.7100000000000009</v>
      </c>
      <c r="C173">
        <v>202.04</v>
      </c>
      <c r="D173">
        <v>212.19300000000001</v>
      </c>
      <c r="E173">
        <f t="shared" si="2"/>
        <v>12.659758191834792</v>
      </c>
      <c r="H173" s="2"/>
    </row>
    <row r="174" spans="1:8">
      <c r="A174" s="3">
        <v>39933</v>
      </c>
      <c r="B174">
        <v>8.6</v>
      </c>
      <c r="C174">
        <v>225.24</v>
      </c>
      <c r="D174">
        <v>212.709</v>
      </c>
      <c r="E174">
        <f t="shared" si="2"/>
        <v>12.469553239402185</v>
      </c>
      <c r="H174" s="2"/>
    </row>
    <row r="175" spans="1:8">
      <c r="A175" s="3">
        <v>39962</v>
      </c>
      <c r="B175">
        <v>8.57</v>
      </c>
      <c r="C175">
        <v>246.69</v>
      </c>
      <c r="D175">
        <v>213.24</v>
      </c>
      <c r="E175">
        <f t="shared" si="2"/>
        <v>12.395112033389605</v>
      </c>
      <c r="H175" s="2"/>
    </row>
    <row r="176" spans="1:8">
      <c r="A176" s="3">
        <v>39994</v>
      </c>
      <c r="B176">
        <v>8.4</v>
      </c>
      <c r="C176">
        <v>244.9</v>
      </c>
      <c r="D176">
        <v>213.85599999999999</v>
      </c>
      <c r="E176">
        <f t="shared" si="2"/>
        <v>12.114239488253778</v>
      </c>
      <c r="H176" s="2"/>
    </row>
    <row r="177" spans="1:8">
      <c r="A177" s="3">
        <v>40025</v>
      </c>
      <c r="B177">
        <v>8.41</v>
      </c>
      <c r="C177">
        <v>266.14</v>
      </c>
      <c r="D177">
        <v>215.69300000000001</v>
      </c>
      <c r="E177">
        <f t="shared" si="2"/>
        <v>12.025364615448806</v>
      </c>
      <c r="H177" s="2"/>
    </row>
    <row r="178" spans="1:8">
      <c r="A178" s="3">
        <v>40056</v>
      </c>
      <c r="B178">
        <v>8.18</v>
      </c>
      <c r="C178">
        <v>275.10000000000002</v>
      </c>
      <c r="D178">
        <v>215.351</v>
      </c>
      <c r="E178">
        <f t="shared" si="2"/>
        <v>11.715065451286502</v>
      </c>
      <c r="H178" s="2"/>
    </row>
    <row r="179" spans="1:8">
      <c r="A179" s="3">
        <v>40086</v>
      </c>
      <c r="B179">
        <v>7.91</v>
      </c>
      <c r="C179">
        <v>287.23</v>
      </c>
      <c r="D179">
        <v>215.834</v>
      </c>
      <c r="E179">
        <f t="shared" si="2"/>
        <v>11.303031357432101</v>
      </c>
      <c r="H179" s="2"/>
    </row>
    <row r="180" spans="1:8">
      <c r="A180" s="3">
        <v>40116</v>
      </c>
      <c r="B180">
        <v>7.91</v>
      </c>
      <c r="C180">
        <v>282.58999999999997</v>
      </c>
      <c r="D180">
        <v>215.96899999999999</v>
      </c>
      <c r="E180">
        <f t="shared" si="2"/>
        <v>11.295965948816729</v>
      </c>
      <c r="H180" s="2"/>
    </row>
    <row r="181" spans="1:8">
      <c r="A181" s="3">
        <v>40147</v>
      </c>
      <c r="B181">
        <v>7.89</v>
      </c>
      <c r="C181">
        <v>293.67</v>
      </c>
      <c r="D181">
        <v>216.17699999999999</v>
      </c>
      <c r="E181">
        <f t="shared" si="2"/>
        <v>11.256563510456708</v>
      </c>
      <c r="H181" s="2"/>
    </row>
    <row r="182" spans="1:8">
      <c r="A182" s="3">
        <v>40178</v>
      </c>
      <c r="B182">
        <v>7.58</v>
      </c>
      <c r="C182">
        <v>299.44</v>
      </c>
      <c r="D182">
        <v>216.33</v>
      </c>
      <c r="E182">
        <f t="shared" si="2"/>
        <v>10.806641982156888</v>
      </c>
      <c r="H182" s="2"/>
    </row>
    <row r="183" spans="1:8">
      <c r="A183" s="3">
        <v>40207</v>
      </c>
      <c r="B183">
        <v>7.51</v>
      </c>
      <c r="C183">
        <v>286.33</v>
      </c>
      <c r="D183">
        <v>215.94900000000001</v>
      </c>
      <c r="E183">
        <f t="shared" si="2"/>
        <v>10.725734641049504</v>
      </c>
      <c r="H183" s="2"/>
    </row>
    <row r="184" spans="1:8">
      <c r="A184" s="3">
        <v>40235</v>
      </c>
      <c r="B184">
        <v>7.36</v>
      </c>
      <c r="C184">
        <v>289.5</v>
      </c>
      <c r="D184">
        <v>216.68700000000001</v>
      </c>
      <c r="E184">
        <f t="shared" si="2"/>
        <v>10.475705141517487</v>
      </c>
      <c r="H184" s="2"/>
    </row>
    <row r="185" spans="1:8">
      <c r="A185" s="3">
        <v>40268</v>
      </c>
      <c r="B185">
        <v>7.28</v>
      </c>
      <c r="C185">
        <v>307.39999999999998</v>
      </c>
      <c r="D185">
        <v>216.74100000000001</v>
      </c>
      <c r="E185">
        <f t="shared" si="2"/>
        <v>10.359257177922036</v>
      </c>
      <c r="H185" s="2"/>
    </row>
    <row r="186" spans="1:8">
      <c r="A186" s="3">
        <v>40298</v>
      </c>
      <c r="B186">
        <v>7.31</v>
      </c>
      <c r="C186">
        <v>307.35000000000002</v>
      </c>
      <c r="D186">
        <v>217.631</v>
      </c>
      <c r="E186">
        <f t="shared" si="2"/>
        <v>10.35940775900492</v>
      </c>
      <c r="H186" s="2"/>
    </row>
    <row r="187" spans="1:8">
      <c r="A187" s="3">
        <v>40329</v>
      </c>
      <c r="B187">
        <v>7.16</v>
      </c>
      <c r="C187">
        <v>277.17</v>
      </c>
      <c r="D187">
        <v>218.00899999999999</v>
      </c>
      <c r="E187">
        <f t="shared" si="2"/>
        <v>10.129241086377167</v>
      </c>
      <c r="H187" s="2"/>
    </row>
    <row r="188" spans="1:8">
      <c r="A188" s="3">
        <v>40359</v>
      </c>
      <c r="B188">
        <v>7.21</v>
      </c>
      <c r="C188">
        <v>268.25</v>
      </c>
      <c r="D188">
        <v>218.178</v>
      </c>
      <c r="E188">
        <f t="shared" si="2"/>
        <v>10.192075140481624</v>
      </c>
      <c r="H188" s="2"/>
    </row>
    <row r="189" spans="1:8">
      <c r="A189" s="3">
        <v>40389</v>
      </c>
      <c r="B189">
        <v>7.51</v>
      </c>
      <c r="C189">
        <v>289.75</v>
      </c>
      <c r="D189">
        <v>217.965</v>
      </c>
      <c r="E189">
        <f t="shared" si="2"/>
        <v>10.626530268621107</v>
      </c>
      <c r="H189" s="2"/>
    </row>
    <row r="190" spans="1:8">
      <c r="A190" s="3">
        <v>40421</v>
      </c>
      <c r="B190">
        <v>7.52</v>
      </c>
      <c r="C190">
        <v>279.06</v>
      </c>
      <c r="D190">
        <v>218.011</v>
      </c>
      <c r="E190">
        <f t="shared" si="2"/>
        <v>10.63843494135617</v>
      </c>
      <c r="H190" s="2"/>
    </row>
    <row r="191" spans="1:8">
      <c r="A191" s="3">
        <v>40451</v>
      </c>
      <c r="B191">
        <v>7.83</v>
      </c>
      <c r="C191">
        <v>305.16000000000003</v>
      </c>
      <c r="D191">
        <v>218.31200000000001</v>
      </c>
      <c r="E191">
        <f t="shared" si="2"/>
        <v>11.061714930924547</v>
      </c>
      <c r="H191" s="2"/>
    </row>
    <row r="192" spans="1:8">
      <c r="A192" s="3">
        <v>40480</v>
      </c>
      <c r="B192">
        <v>8.01</v>
      </c>
      <c r="C192">
        <v>315.95</v>
      </c>
      <c r="D192">
        <v>218.43899999999999</v>
      </c>
      <c r="E192">
        <f t="shared" si="2"/>
        <v>11.309428124098718</v>
      </c>
      <c r="H192" s="2"/>
    </row>
    <row r="193" spans="1:8">
      <c r="A193" s="3">
        <v>40512</v>
      </c>
      <c r="B193">
        <v>7.92</v>
      </c>
      <c r="C193">
        <v>308.38</v>
      </c>
      <c r="D193">
        <v>218.71100000000001</v>
      </c>
      <c r="E193">
        <f t="shared" si="2"/>
        <v>11.168448957757038</v>
      </c>
      <c r="H193" s="2"/>
    </row>
    <row r="194" spans="1:8">
      <c r="A194" s="3">
        <v>40543</v>
      </c>
      <c r="B194">
        <v>8.09</v>
      </c>
      <c r="C194">
        <v>330.64</v>
      </c>
      <c r="D194">
        <v>218.803</v>
      </c>
      <c r="E194">
        <f t="shared" si="2"/>
        <v>11.403378975608193</v>
      </c>
      <c r="H194" s="2"/>
    </row>
    <row r="195" spans="1:8">
      <c r="A195" s="3">
        <v>40574</v>
      </c>
      <c r="B195">
        <v>8.15</v>
      </c>
      <c r="C195">
        <v>335.58</v>
      </c>
      <c r="D195">
        <v>219.179</v>
      </c>
      <c r="E195">
        <f t="shared" si="2"/>
        <v>11.46824536109755</v>
      </c>
      <c r="H195" s="2"/>
    </row>
    <row r="196" spans="1:8">
      <c r="A196" s="3">
        <v>40602</v>
      </c>
      <c r="B196">
        <v>8.2799999999999994</v>
      </c>
      <c r="C196">
        <v>344.82</v>
      </c>
      <c r="D196">
        <v>220.22300000000001</v>
      </c>
      <c r="E196">
        <f t="shared" ref="E196:E259" si="3">B196*$D$352/$D196</f>
        <v>11.595940296880885</v>
      </c>
      <c r="H196" s="2"/>
    </row>
    <row r="197" spans="1:8">
      <c r="A197" s="3">
        <v>40633</v>
      </c>
      <c r="B197">
        <v>8.4499999999999993</v>
      </c>
      <c r="C197">
        <v>343.64</v>
      </c>
      <c r="D197">
        <v>221.309</v>
      </c>
      <c r="E197">
        <f t="shared" si="3"/>
        <v>11.775949690252089</v>
      </c>
      <c r="H197" s="2"/>
    </row>
    <row r="198" spans="1:8">
      <c r="A198" s="3">
        <v>40662</v>
      </c>
      <c r="B198">
        <v>8.8800000000000008</v>
      </c>
      <c r="C198">
        <v>356.9</v>
      </c>
      <c r="D198">
        <v>223.46700000000001</v>
      </c>
      <c r="E198">
        <f t="shared" si="3"/>
        <v>12.255693055350454</v>
      </c>
      <c r="H198" s="2"/>
    </row>
    <row r="199" spans="1:8">
      <c r="A199" s="3">
        <v>40694</v>
      </c>
      <c r="B199">
        <v>9.01</v>
      </c>
      <c r="C199">
        <v>347.9</v>
      </c>
      <c r="D199">
        <v>224.90600000000001</v>
      </c>
      <c r="E199">
        <f t="shared" si="3"/>
        <v>12.355549296150391</v>
      </c>
      <c r="H199" s="2"/>
    </row>
    <row r="200" spans="1:8">
      <c r="A200" s="3">
        <v>40724</v>
      </c>
      <c r="B200">
        <v>9.0299999999999994</v>
      </c>
      <c r="C200">
        <v>341.82</v>
      </c>
      <c r="D200">
        <v>225.964</v>
      </c>
      <c r="E200">
        <f t="shared" si="3"/>
        <v>12.324996503867871</v>
      </c>
      <c r="H200" s="2"/>
    </row>
    <row r="201" spans="1:8">
      <c r="A201" s="3">
        <v>40753</v>
      </c>
      <c r="B201">
        <v>9.15</v>
      </c>
      <c r="C201">
        <v>335.9</v>
      </c>
      <c r="D201">
        <v>225.72200000000001</v>
      </c>
      <c r="E201">
        <f t="shared" si="3"/>
        <v>12.502173248509228</v>
      </c>
      <c r="H201" s="2"/>
    </row>
    <row r="202" spans="1:8">
      <c r="A202" s="3">
        <v>40786</v>
      </c>
      <c r="B202">
        <v>9.26</v>
      </c>
      <c r="C202">
        <v>310.62</v>
      </c>
      <c r="D202">
        <v>225.922</v>
      </c>
      <c r="E202">
        <f t="shared" si="3"/>
        <v>12.641271854887968</v>
      </c>
      <c r="H202" s="2"/>
    </row>
    <row r="203" spans="1:8">
      <c r="A203" s="3">
        <v>40816</v>
      </c>
      <c r="B203">
        <v>8.92</v>
      </c>
      <c r="C203">
        <v>280.64</v>
      </c>
      <c r="D203">
        <v>226.54499999999999</v>
      </c>
      <c r="E203">
        <f t="shared" si="3"/>
        <v>12.143634333134697</v>
      </c>
      <c r="H203" s="2"/>
    </row>
    <row r="204" spans="1:8">
      <c r="A204" s="3">
        <v>40847</v>
      </c>
      <c r="B204">
        <v>9.11</v>
      </c>
      <c r="C204">
        <v>310.41000000000003</v>
      </c>
      <c r="D204">
        <v>226.88900000000001</v>
      </c>
      <c r="E204">
        <f t="shared" si="3"/>
        <v>12.383495321500821</v>
      </c>
      <c r="H204" s="2"/>
    </row>
    <row r="205" spans="1:8">
      <c r="A205" s="3">
        <v>40877</v>
      </c>
      <c r="B205">
        <v>9.09</v>
      </c>
      <c r="C205">
        <v>300.45</v>
      </c>
      <c r="D205">
        <v>226.42099999999999</v>
      </c>
      <c r="E205">
        <f t="shared" si="3"/>
        <v>12.381848547617048</v>
      </c>
      <c r="H205" s="2"/>
    </row>
    <row r="206" spans="1:8">
      <c r="A206" s="3">
        <v>40907</v>
      </c>
      <c r="B206">
        <v>8.99</v>
      </c>
      <c r="C206">
        <v>299.51</v>
      </c>
      <c r="D206">
        <v>226.23</v>
      </c>
      <c r="E206">
        <f t="shared" si="3"/>
        <v>12.255973257304513</v>
      </c>
      <c r="H206" s="2"/>
    </row>
    <row r="207" spans="1:8">
      <c r="A207" s="3">
        <v>40939</v>
      </c>
      <c r="B207">
        <v>9.15</v>
      </c>
      <c r="C207">
        <v>316.64999999999998</v>
      </c>
      <c r="D207">
        <v>225.672</v>
      </c>
      <c r="E207">
        <f t="shared" si="3"/>
        <v>12.504943236201212</v>
      </c>
      <c r="H207" s="2"/>
    </row>
    <row r="208" spans="1:8">
      <c r="A208" s="3">
        <v>40968</v>
      </c>
      <c r="B208">
        <v>9.2799999999999994</v>
      </c>
      <c r="C208">
        <v>331.93</v>
      </c>
      <c r="D208">
        <v>226.66499999999999</v>
      </c>
      <c r="E208">
        <f t="shared" si="3"/>
        <v>12.627047669468155</v>
      </c>
      <c r="H208" s="2"/>
    </row>
    <row r="209" spans="1:8">
      <c r="A209" s="3">
        <v>40998</v>
      </c>
      <c r="B209">
        <v>9.3000000000000007</v>
      </c>
      <c r="C209">
        <v>333.3</v>
      </c>
      <c r="D209">
        <v>227.66300000000001</v>
      </c>
      <c r="E209">
        <f t="shared" si="3"/>
        <v>12.598788999530006</v>
      </c>
      <c r="H209" s="2"/>
    </row>
    <row r="210" spans="1:8">
      <c r="A210" s="3">
        <v>41029</v>
      </c>
      <c r="B210">
        <v>9.44</v>
      </c>
      <c r="C210">
        <v>328.67</v>
      </c>
      <c r="D210">
        <v>229.392</v>
      </c>
      <c r="E210">
        <f t="shared" si="3"/>
        <v>12.692057613168721</v>
      </c>
      <c r="H210" s="2"/>
    </row>
    <row r="211" spans="1:8">
      <c r="A211" s="3">
        <v>41060</v>
      </c>
      <c r="B211">
        <v>9.18</v>
      </c>
      <c r="C211">
        <v>297.98</v>
      </c>
      <c r="D211">
        <v>230.08500000000001</v>
      </c>
      <c r="E211">
        <f t="shared" si="3"/>
        <v>12.305313514570701</v>
      </c>
      <c r="H211" s="2"/>
    </row>
    <row r="212" spans="1:8">
      <c r="A212" s="3">
        <v>41089</v>
      </c>
      <c r="B212">
        <v>9.26</v>
      </c>
      <c r="C212">
        <v>312.11</v>
      </c>
      <c r="D212">
        <v>229.815</v>
      </c>
      <c r="E212">
        <f t="shared" si="3"/>
        <v>12.427132345582315</v>
      </c>
      <c r="H212" s="2"/>
    </row>
    <row r="213" spans="1:8">
      <c r="A213" s="3">
        <v>41121</v>
      </c>
      <c r="B213">
        <v>9.31</v>
      </c>
      <c r="C213">
        <v>316.02</v>
      </c>
      <c r="D213">
        <v>229.47800000000001</v>
      </c>
      <c r="E213">
        <f t="shared" si="3"/>
        <v>12.51258190327613</v>
      </c>
      <c r="H213" s="2"/>
    </row>
    <row r="214" spans="1:8">
      <c r="A214" s="3">
        <v>41152</v>
      </c>
      <c r="B214">
        <v>9.44</v>
      </c>
      <c r="C214">
        <v>322.14</v>
      </c>
      <c r="D214">
        <v>229.10400000000001</v>
      </c>
      <c r="E214">
        <f t="shared" si="3"/>
        <v>12.708012431035684</v>
      </c>
      <c r="H214" s="2"/>
    </row>
    <row r="215" spans="1:8">
      <c r="A215" s="3">
        <v>41180</v>
      </c>
      <c r="B215">
        <v>9.5399999999999991</v>
      </c>
      <c r="C215">
        <v>331.58</v>
      </c>
      <c r="D215">
        <v>230.37899999999999</v>
      </c>
      <c r="E215">
        <f t="shared" si="3"/>
        <v>12.771555480317215</v>
      </c>
      <c r="H215" s="2"/>
    </row>
    <row r="216" spans="1:8">
      <c r="A216" s="3">
        <v>41213</v>
      </c>
      <c r="B216">
        <v>9.64</v>
      </c>
      <c r="C216">
        <v>329.07</v>
      </c>
      <c r="D216">
        <v>231.40700000000001</v>
      </c>
      <c r="E216">
        <f t="shared" si="3"/>
        <v>12.848098285704406</v>
      </c>
      <c r="H216" s="2"/>
    </row>
    <row r="217" spans="1:8">
      <c r="A217" s="3">
        <v>41243</v>
      </c>
      <c r="B217">
        <v>9.66</v>
      </c>
      <c r="C217">
        <v>332.64</v>
      </c>
      <c r="D217">
        <v>231.31700000000001</v>
      </c>
      <c r="E217">
        <f t="shared" si="3"/>
        <v>12.879763355049564</v>
      </c>
      <c r="H217" s="2"/>
    </row>
    <row r="218" spans="1:8">
      <c r="A218" s="3">
        <v>41274</v>
      </c>
      <c r="B218">
        <v>9.8699999999999992</v>
      </c>
      <c r="C218">
        <v>339.75</v>
      </c>
      <c r="D218">
        <v>230.221</v>
      </c>
      <c r="E218">
        <f t="shared" si="3"/>
        <v>13.222407121852479</v>
      </c>
      <c r="H218" s="2"/>
    </row>
    <row r="219" spans="1:8">
      <c r="A219" s="3">
        <v>41305</v>
      </c>
      <c r="B219">
        <v>9.8699999999999992</v>
      </c>
      <c r="C219">
        <v>355.1</v>
      </c>
      <c r="D219">
        <v>229.601</v>
      </c>
      <c r="E219">
        <f t="shared" si="3"/>
        <v>13.258112072682607</v>
      </c>
      <c r="H219" s="2"/>
    </row>
    <row r="220" spans="1:8">
      <c r="A220" s="3">
        <v>41333</v>
      </c>
      <c r="B220">
        <v>9.77</v>
      </c>
      <c r="C220">
        <v>354.43</v>
      </c>
      <c r="D220">
        <v>230.28</v>
      </c>
      <c r="E220">
        <f t="shared" si="3"/>
        <v>13.085088110126799</v>
      </c>
      <c r="H220" s="2"/>
    </row>
    <row r="221" spans="1:8">
      <c r="A221" s="3">
        <v>41362</v>
      </c>
      <c r="B221">
        <v>9.83</v>
      </c>
      <c r="C221">
        <v>360.06</v>
      </c>
      <c r="D221">
        <v>232.166</v>
      </c>
      <c r="E221">
        <f t="shared" si="3"/>
        <v>13.058497411334994</v>
      </c>
      <c r="H221" s="2"/>
    </row>
    <row r="222" spans="1:8">
      <c r="A222" s="3">
        <v>41394</v>
      </c>
      <c r="B222">
        <v>9.9499999999999993</v>
      </c>
      <c r="C222">
        <v>369.42</v>
      </c>
      <c r="D222">
        <v>232.773</v>
      </c>
      <c r="E222">
        <f t="shared" si="3"/>
        <v>13.183441163708848</v>
      </c>
      <c r="H222" s="2"/>
    </row>
    <row r="223" spans="1:8">
      <c r="A223" s="3">
        <v>41425</v>
      </c>
      <c r="B223">
        <v>9.9</v>
      </c>
      <c r="C223">
        <v>367.19</v>
      </c>
      <c r="D223">
        <v>232.53100000000001</v>
      </c>
      <c r="E223">
        <f t="shared" si="3"/>
        <v>13.130844059501742</v>
      </c>
      <c r="H223" s="2"/>
    </row>
    <row r="224" spans="1:8">
      <c r="A224" s="3">
        <v>41453</v>
      </c>
      <c r="B224">
        <v>9.91</v>
      </c>
      <c r="C224">
        <v>355.81</v>
      </c>
      <c r="D224">
        <v>232.94499999999999</v>
      </c>
      <c r="E224">
        <f t="shared" si="3"/>
        <v>13.120747257936422</v>
      </c>
      <c r="H224" s="2"/>
    </row>
    <row r="225" spans="1:8">
      <c r="A225" s="3">
        <v>41486</v>
      </c>
      <c r="B225">
        <v>9.9700000000000006</v>
      </c>
      <c r="C225">
        <v>372.49</v>
      </c>
      <c r="D225">
        <v>233.50399999999999</v>
      </c>
      <c r="E225">
        <f t="shared" si="3"/>
        <v>13.168585934288064</v>
      </c>
      <c r="H225" s="2"/>
    </row>
    <row r="226" spans="1:8">
      <c r="A226" s="3">
        <v>41516</v>
      </c>
      <c r="B226">
        <v>10.029999999999999</v>
      </c>
      <c r="C226">
        <v>363.98</v>
      </c>
      <c r="D226">
        <v>233.596</v>
      </c>
      <c r="E226">
        <f t="shared" si="3"/>
        <v>13.242617639000665</v>
      </c>
      <c r="H226" s="2"/>
    </row>
    <row r="227" spans="1:8">
      <c r="A227" s="3">
        <v>41547</v>
      </c>
      <c r="B227">
        <v>10.31</v>
      </c>
      <c r="C227">
        <v>382.07</v>
      </c>
      <c r="D227">
        <v>233.87700000000001</v>
      </c>
      <c r="E227">
        <f t="shared" si="3"/>
        <v>13.595946886611339</v>
      </c>
      <c r="H227" s="2"/>
    </row>
    <row r="228" spans="1:8">
      <c r="A228" s="3">
        <v>41578</v>
      </c>
      <c r="B228">
        <v>10.32</v>
      </c>
      <c r="C228">
        <v>397.11</v>
      </c>
      <c r="D228">
        <v>234.149</v>
      </c>
      <c r="E228">
        <f t="shared" si="3"/>
        <v>13.593324934123142</v>
      </c>
      <c r="H228" s="2"/>
    </row>
    <row r="229" spans="1:8">
      <c r="A229" s="3">
        <v>41607</v>
      </c>
      <c r="B229">
        <v>10.25</v>
      </c>
      <c r="C229">
        <v>402.05</v>
      </c>
      <c r="D229">
        <v>233.54599999999999</v>
      </c>
      <c r="E229">
        <f t="shared" si="3"/>
        <v>13.535981134337561</v>
      </c>
      <c r="H229" s="2"/>
    </row>
    <row r="230" spans="1:8">
      <c r="A230" s="3">
        <v>41639</v>
      </c>
      <c r="B230">
        <v>10.220000000000001</v>
      </c>
      <c r="C230">
        <v>408.55</v>
      </c>
      <c r="D230">
        <v>233.06899999999999</v>
      </c>
      <c r="E230">
        <f t="shared" si="3"/>
        <v>13.523985343396163</v>
      </c>
      <c r="H230" s="2"/>
    </row>
    <row r="231" spans="1:8">
      <c r="A231" s="3">
        <v>41670</v>
      </c>
      <c r="B231">
        <v>10.15</v>
      </c>
      <c r="C231">
        <v>391.92</v>
      </c>
      <c r="D231">
        <v>233.04900000000001</v>
      </c>
      <c r="E231">
        <f t="shared" si="3"/>
        <v>13.432507970426819</v>
      </c>
      <c r="H231" s="2"/>
    </row>
    <row r="232" spans="1:8">
      <c r="A232" s="3">
        <v>41698</v>
      </c>
      <c r="B232">
        <v>10.67</v>
      </c>
      <c r="C232">
        <v>410.13</v>
      </c>
      <c r="D232">
        <v>233.916</v>
      </c>
      <c r="E232">
        <f t="shared" si="3"/>
        <v>14.068338164127294</v>
      </c>
      <c r="H232" s="2"/>
    </row>
    <row r="233" spans="1:8">
      <c r="A233" s="3">
        <v>41729</v>
      </c>
      <c r="B233">
        <v>10.86</v>
      </c>
      <c r="C233">
        <v>411.02</v>
      </c>
      <c r="D233">
        <v>234.78100000000001</v>
      </c>
      <c r="E233">
        <f t="shared" si="3"/>
        <v>14.266097426963849</v>
      </c>
      <c r="H233" s="2"/>
    </row>
    <row r="234" spans="1:8">
      <c r="A234" s="3">
        <v>41759</v>
      </c>
      <c r="B234">
        <v>10.96</v>
      </c>
      <c r="C234">
        <v>414.09</v>
      </c>
      <c r="D234">
        <v>236.29300000000001</v>
      </c>
      <c r="E234">
        <f t="shared" si="3"/>
        <v>14.305334140241142</v>
      </c>
      <c r="H234" s="2"/>
    </row>
    <row r="235" spans="1:8">
      <c r="A235" s="3">
        <v>41789</v>
      </c>
      <c r="B235">
        <v>11.02</v>
      </c>
      <c r="C235">
        <v>421.53</v>
      </c>
      <c r="D235">
        <v>237.072</v>
      </c>
      <c r="E235">
        <f t="shared" si="3"/>
        <v>14.336384473915096</v>
      </c>
      <c r="H235" s="2"/>
    </row>
    <row r="236" spans="1:8">
      <c r="A236" s="3">
        <v>41820</v>
      </c>
      <c r="B236">
        <v>11.19</v>
      </c>
      <c r="C236">
        <v>428.75</v>
      </c>
      <c r="D236">
        <v>237.9</v>
      </c>
      <c r="E236">
        <f t="shared" si="3"/>
        <v>14.506877805800753</v>
      </c>
      <c r="H236" s="2"/>
    </row>
    <row r="237" spans="1:8">
      <c r="A237" s="3">
        <v>41851</v>
      </c>
      <c r="B237">
        <v>11.14</v>
      </c>
      <c r="C237">
        <v>423.04</v>
      </c>
      <c r="D237">
        <v>238.34299999999999</v>
      </c>
      <c r="E237">
        <f t="shared" si="3"/>
        <v>14.415214124182375</v>
      </c>
      <c r="H237" s="2"/>
    </row>
    <row r="238" spans="1:8">
      <c r="A238" s="3">
        <v>41880</v>
      </c>
      <c r="B238">
        <v>11.15</v>
      </c>
      <c r="C238">
        <v>431.55</v>
      </c>
      <c r="D238">
        <v>238.25</v>
      </c>
      <c r="E238">
        <f t="shared" si="3"/>
        <v>14.433786149003147</v>
      </c>
      <c r="H238" s="2"/>
    </row>
    <row r="239" spans="1:8">
      <c r="A239" s="3">
        <v>41912</v>
      </c>
      <c r="B239">
        <v>10.97</v>
      </c>
      <c r="C239">
        <v>416.85</v>
      </c>
      <c r="D239">
        <v>237.852</v>
      </c>
      <c r="E239">
        <f t="shared" si="3"/>
        <v>14.224536644636158</v>
      </c>
      <c r="H239" s="2"/>
    </row>
    <row r="240" spans="1:8">
      <c r="A240" s="3">
        <v>41943</v>
      </c>
      <c r="B240">
        <v>10.94</v>
      </c>
      <c r="C240">
        <v>419.45</v>
      </c>
      <c r="D240">
        <v>238.03100000000001</v>
      </c>
      <c r="E240">
        <f t="shared" si="3"/>
        <v>14.174968722561344</v>
      </c>
      <c r="H240" s="2"/>
    </row>
    <row r="241" spans="1:8">
      <c r="A241" s="3">
        <v>41971</v>
      </c>
      <c r="B241">
        <v>10.88</v>
      </c>
      <c r="C241">
        <v>425.82</v>
      </c>
      <c r="D241">
        <v>237.43299999999999</v>
      </c>
      <c r="E241">
        <f t="shared" si="3"/>
        <v>14.132732012820458</v>
      </c>
      <c r="H241" s="2"/>
    </row>
    <row r="242" spans="1:8">
      <c r="A242" s="3">
        <v>42004</v>
      </c>
      <c r="B242">
        <v>10.79</v>
      </c>
      <c r="C242">
        <v>417.12</v>
      </c>
      <c r="D242">
        <v>236.15100000000001</v>
      </c>
      <c r="E242">
        <f t="shared" si="3"/>
        <v>14.091913352050168</v>
      </c>
      <c r="H242" s="2"/>
    </row>
    <row r="243" spans="1:8">
      <c r="A243" s="3">
        <v>42034</v>
      </c>
      <c r="B243">
        <v>10.64</v>
      </c>
      <c r="C243">
        <v>410.33</v>
      </c>
      <c r="D243">
        <v>234.81200000000001</v>
      </c>
      <c r="E243">
        <f t="shared" si="3"/>
        <v>13.975252031412364</v>
      </c>
      <c r="H243" s="2"/>
    </row>
    <row r="244" spans="1:8">
      <c r="A244" s="3">
        <v>42062</v>
      </c>
      <c r="B244">
        <v>10.5</v>
      </c>
      <c r="C244">
        <v>432.47</v>
      </c>
      <c r="D244">
        <v>233.70699999999999</v>
      </c>
      <c r="E244">
        <f t="shared" si="3"/>
        <v>13.856574685396671</v>
      </c>
      <c r="H244" s="2"/>
    </row>
    <row r="245" spans="1:8">
      <c r="A245" s="3">
        <v>42094</v>
      </c>
      <c r="B245">
        <v>10.55</v>
      </c>
      <c r="C245">
        <v>424.76</v>
      </c>
      <c r="D245">
        <v>234.72200000000001</v>
      </c>
      <c r="E245">
        <f t="shared" si="3"/>
        <v>13.862353550157206</v>
      </c>
      <c r="H245" s="2"/>
    </row>
    <row r="246" spans="1:8">
      <c r="A246" s="3">
        <v>42124</v>
      </c>
      <c r="B246">
        <v>10.8</v>
      </c>
      <c r="C246">
        <v>436.3</v>
      </c>
      <c r="D246">
        <v>236.119</v>
      </c>
      <c r="E246">
        <f t="shared" si="3"/>
        <v>14.106885087604132</v>
      </c>
      <c r="H246" s="2"/>
    </row>
    <row r="247" spans="1:8">
      <c r="A247" s="3">
        <v>42153</v>
      </c>
      <c r="B247">
        <v>10.71</v>
      </c>
      <c r="C247">
        <v>434.51</v>
      </c>
      <c r="D247">
        <v>236.59899999999999</v>
      </c>
      <c r="E247">
        <f t="shared" si="3"/>
        <v>13.960946876360424</v>
      </c>
      <c r="H247" s="2"/>
    </row>
    <row r="248" spans="1:8">
      <c r="A248" s="3">
        <v>42185</v>
      </c>
      <c r="B248">
        <v>10.82</v>
      </c>
      <c r="C248">
        <v>423.51</v>
      </c>
      <c r="D248">
        <v>237.80500000000001</v>
      </c>
      <c r="E248">
        <f t="shared" si="3"/>
        <v>14.032808141124029</v>
      </c>
      <c r="H248" s="2"/>
    </row>
    <row r="249" spans="1:8">
      <c r="A249" s="3">
        <v>42216</v>
      </c>
      <c r="B249">
        <v>10.73</v>
      </c>
      <c r="C249">
        <v>426.78</v>
      </c>
      <c r="D249">
        <v>238.63800000000001</v>
      </c>
      <c r="E249">
        <f t="shared" si="3"/>
        <v>13.867508150420301</v>
      </c>
      <c r="H249" s="2"/>
    </row>
    <row r="250" spans="1:8">
      <c r="A250" s="3">
        <v>42247</v>
      </c>
      <c r="B250">
        <v>10.75</v>
      </c>
      <c r="C250">
        <v>396.73</v>
      </c>
      <c r="D250">
        <v>238.654</v>
      </c>
      <c r="E250">
        <f t="shared" si="3"/>
        <v>13.892424807461847</v>
      </c>
      <c r="H250" s="2"/>
    </row>
    <row r="251" spans="1:8">
      <c r="A251" s="3">
        <v>42277</v>
      </c>
      <c r="B251">
        <v>10.81</v>
      </c>
      <c r="C251">
        <v>381.65</v>
      </c>
      <c r="D251">
        <v>238.316</v>
      </c>
      <c r="E251">
        <f t="shared" si="3"/>
        <v>13.989777312475871</v>
      </c>
      <c r="H251" s="2"/>
    </row>
    <row r="252" spans="1:8">
      <c r="A252" s="3">
        <v>42307</v>
      </c>
      <c r="B252">
        <v>10.82</v>
      </c>
      <c r="C252">
        <v>411.25</v>
      </c>
      <c r="D252">
        <v>237.94499999999999</v>
      </c>
      <c r="E252">
        <f t="shared" si="3"/>
        <v>14.024551640084892</v>
      </c>
      <c r="H252" s="2"/>
    </row>
    <row r="253" spans="1:8">
      <c r="A253" s="3">
        <v>42338</v>
      </c>
      <c r="B253">
        <v>10.72</v>
      </c>
      <c r="C253">
        <v>407.2</v>
      </c>
      <c r="D253">
        <v>237.83799999999999</v>
      </c>
      <c r="E253">
        <f t="shared" si="3"/>
        <v>13.901185849191465</v>
      </c>
      <c r="H253" s="2"/>
    </row>
    <row r="254" spans="1:8">
      <c r="A254" s="3">
        <v>42369</v>
      </c>
      <c r="B254">
        <v>10.7</v>
      </c>
      <c r="C254">
        <v>399.36</v>
      </c>
      <c r="D254">
        <v>237.33600000000001</v>
      </c>
      <c r="E254">
        <f t="shared" si="3"/>
        <v>13.904598965180165</v>
      </c>
      <c r="H254" s="2"/>
    </row>
    <row r="255" spans="1:8">
      <c r="A255" s="3">
        <v>42398</v>
      </c>
      <c r="B255">
        <v>10.67</v>
      </c>
      <c r="C255">
        <v>375.02</v>
      </c>
      <c r="D255">
        <v>236.52500000000001</v>
      </c>
      <c r="E255">
        <f t="shared" si="3"/>
        <v>13.91315670647923</v>
      </c>
      <c r="H255" s="2"/>
    </row>
    <row r="256" spans="1:8">
      <c r="A256" s="3">
        <v>42429</v>
      </c>
      <c r="B256">
        <v>10.78</v>
      </c>
      <c r="C256">
        <v>371.66</v>
      </c>
      <c r="D256">
        <v>236.916</v>
      </c>
      <c r="E256">
        <f t="shared" si="3"/>
        <v>14.033392679261846</v>
      </c>
      <c r="H256" s="2"/>
    </row>
    <row r="257" spans="1:8">
      <c r="A257" s="3">
        <v>42460</v>
      </c>
      <c r="B257">
        <v>10.99</v>
      </c>
      <c r="C257">
        <v>398.26</v>
      </c>
      <c r="D257">
        <v>237.11099999999999</v>
      </c>
      <c r="E257">
        <f t="shared" si="3"/>
        <v>14.295004575915922</v>
      </c>
      <c r="H257" s="2"/>
    </row>
    <row r="258" spans="1:8">
      <c r="A258" s="3">
        <v>42489</v>
      </c>
      <c r="B258">
        <v>11.05</v>
      </c>
      <c r="C258">
        <v>403.34</v>
      </c>
      <c r="D258">
        <v>238.13200000000001</v>
      </c>
      <c r="E258">
        <f t="shared" si="3"/>
        <v>14.311423286244603</v>
      </c>
      <c r="H258" s="2"/>
    </row>
    <row r="259" spans="1:8">
      <c r="A259" s="3">
        <v>42521</v>
      </c>
      <c r="B259">
        <v>11.02</v>
      </c>
      <c r="C259">
        <v>402.57</v>
      </c>
      <c r="D259">
        <v>239.261</v>
      </c>
      <c r="E259">
        <f t="shared" si="3"/>
        <v>14.205220825792752</v>
      </c>
      <c r="H259" s="2"/>
    </row>
    <row r="260" spans="1:8">
      <c r="A260" s="3">
        <v>42551</v>
      </c>
      <c r="B260">
        <v>10.94</v>
      </c>
      <c r="C260">
        <v>399.29</v>
      </c>
      <c r="D260">
        <v>240.22900000000001</v>
      </c>
      <c r="E260">
        <f t="shared" ref="E260:E323" si="4">B260*$D$352/$D260</f>
        <v>14.045273384978497</v>
      </c>
      <c r="H260" s="2"/>
    </row>
    <row r="261" spans="1:8">
      <c r="A261" s="3">
        <v>42580</v>
      </c>
      <c r="B261">
        <v>10.98</v>
      </c>
      <c r="C261">
        <v>416.09</v>
      </c>
      <c r="D261">
        <v>241.018</v>
      </c>
      <c r="E261">
        <f t="shared" si="4"/>
        <v>14.05048029607747</v>
      </c>
      <c r="H261" s="2"/>
    </row>
    <row r="262" spans="1:8">
      <c r="A262" s="3">
        <v>42613</v>
      </c>
      <c r="B262">
        <v>10.96</v>
      </c>
      <c r="C262">
        <v>416.61</v>
      </c>
      <c r="D262">
        <v>240.62799999999999</v>
      </c>
      <c r="E262">
        <f t="shared" si="4"/>
        <v>14.047618398523865</v>
      </c>
      <c r="H262" s="2"/>
    </row>
    <row r="263" spans="1:8">
      <c r="A263" s="3">
        <v>42643</v>
      </c>
      <c r="B263">
        <v>10.9</v>
      </c>
      <c r="C263">
        <v>418.43</v>
      </c>
      <c r="D263">
        <v>240.84899999999999</v>
      </c>
      <c r="E263">
        <f t="shared" si="4"/>
        <v>13.95789602614086</v>
      </c>
      <c r="H263" s="2"/>
    </row>
    <row r="264" spans="1:8">
      <c r="A264" s="3">
        <v>42674</v>
      </c>
      <c r="B264">
        <v>10.78</v>
      </c>
      <c r="C264">
        <v>411.01</v>
      </c>
      <c r="D264">
        <v>241.428</v>
      </c>
      <c r="E264">
        <f t="shared" si="4"/>
        <v>13.771125387279021</v>
      </c>
      <c r="H264" s="2"/>
    </row>
    <row r="265" spans="1:8">
      <c r="A265" s="3">
        <v>42704</v>
      </c>
      <c r="B265">
        <v>10.73</v>
      </c>
      <c r="C265">
        <v>413.43</v>
      </c>
      <c r="D265">
        <v>241.72900000000001</v>
      </c>
      <c r="E265">
        <f t="shared" si="4"/>
        <v>13.690183676761993</v>
      </c>
      <c r="H265" s="2"/>
    </row>
    <row r="266" spans="1:8">
      <c r="A266" s="3">
        <v>42734</v>
      </c>
      <c r="B266">
        <v>10.66</v>
      </c>
      <c r="C266">
        <v>421.84</v>
      </c>
      <c r="D266">
        <v>241.35300000000001</v>
      </c>
      <c r="E266">
        <f t="shared" si="4"/>
        <v>13.622060716046619</v>
      </c>
      <c r="H266" s="2"/>
    </row>
    <row r="267" spans="1:8">
      <c r="A267" s="3">
        <v>42766</v>
      </c>
      <c r="B267">
        <v>10.86</v>
      </c>
      <c r="C267">
        <v>433.13</v>
      </c>
      <c r="D267">
        <v>241.43199999999999</v>
      </c>
      <c r="E267">
        <f t="shared" si="4"/>
        <v>13.873093127671559</v>
      </c>
      <c r="H267" s="2"/>
    </row>
    <row r="268" spans="1:8">
      <c r="A268" s="3">
        <v>42794</v>
      </c>
      <c r="B268">
        <v>10.88</v>
      </c>
      <c r="C268">
        <v>444.5</v>
      </c>
      <c r="D268">
        <v>242.839</v>
      </c>
      <c r="E268">
        <f t="shared" si="4"/>
        <v>13.818113894390933</v>
      </c>
      <c r="H268" s="2"/>
    </row>
    <row r="269" spans="1:8">
      <c r="A269" s="3">
        <v>42825</v>
      </c>
      <c r="B269">
        <v>10.88</v>
      </c>
      <c r="C269">
        <v>448.87</v>
      </c>
      <c r="D269">
        <v>243.60300000000001</v>
      </c>
      <c r="E269">
        <f t="shared" si="4"/>
        <v>13.774776829513593</v>
      </c>
      <c r="H269" s="2"/>
    </row>
    <row r="270" spans="1:8">
      <c r="A270" s="3">
        <v>42853</v>
      </c>
      <c r="B270">
        <v>11</v>
      </c>
      <c r="C270">
        <v>455.17</v>
      </c>
      <c r="D270">
        <v>243.80099999999999</v>
      </c>
      <c r="E270">
        <f t="shared" si="4"/>
        <v>13.91539411241135</v>
      </c>
      <c r="H270" s="2"/>
    </row>
    <row r="271" spans="1:8">
      <c r="A271" s="3">
        <v>42886</v>
      </c>
      <c r="B271">
        <v>11.3</v>
      </c>
      <c r="C271">
        <v>463.79</v>
      </c>
      <c r="D271">
        <v>244.524</v>
      </c>
      <c r="E271">
        <f t="shared" si="4"/>
        <v>14.252638186844644</v>
      </c>
      <c r="H271" s="2"/>
    </row>
    <row r="272" spans="1:8">
      <c r="A272" s="3">
        <v>42916</v>
      </c>
      <c r="B272">
        <v>11.47</v>
      </c>
      <c r="C272">
        <v>465.09</v>
      </c>
      <c r="D272">
        <v>244.733</v>
      </c>
      <c r="E272">
        <f t="shared" si="4"/>
        <v>14.454703656638049</v>
      </c>
      <c r="H272" s="2"/>
    </row>
    <row r="273" spans="1:8">
      <c r="A273" s="3">
        <v>42947</v>
      </c>
      <c r="B273">
        <v>11.71</v>
      </c>
      <c r="C273">
        <v>477.58</v>
      </c>
      <c r="D273">
        <v>244.95500000000001</v>
      </c>
      <c r="E273">
        <f t="shared" si="4"/>
        <v>14.743781796656529</v>
      </c>
      <c r="H273" s="2"/>
    </row>
    <row r="274" spans="1:8">
      <c r="A274" s="3">
        <v>42978</v>
      </c>
      <c r="B274">
        <v>11.84</v>
      </c>
      <c r="C274">
        <v>478.41</v>
      </c>
      <c r="D274">
        <v>244.786</v>
      </c>
      <c r="E274">
        <f t="shared" si="4"/>
        <v>14.91775379310908</v>
      </c>
      <c r="H274" s="2"/>
    </row>
    <row r="275" spans="1:8">
      <c r="A275" s="3">
        <v>43007</v>
      </c>
      <c r="B275">
        <v>11.93</v>
      </c>
      <c r="C275">
        <v>486.88</v>
      </c>
      <c r="D275">
        <v>245.51900000000001</v>
      </c>
      <c r="E275">
        <f t="shared" si="4"/>
        <v>14.986273200852072</v>
      </c>
      <c r="H275" s="2"/>
    </row>
    <row r="276" spans="1:8">
      <c r="A276" s="3">
        <v>43039</v>
      </c>
      <c r="B276">
        <v>11.85</v>
      </c>
      <c r="C276">
        <v>496.62</v>
      </c>
      <c r="D276">
        <v>246.81899999999999</v>
      </c>
      <c r="E276">
        <f t="shared" si="4"/>
        <v>14.807374837431476</v>
      </c>
      <c r="H276" s="2"/>
    </row>
    <row r="277" spans="1:8">
      <c r="A277" s="3">
        <v>43069</v>
      </c>
      <c r="B277">
        <v>12.03</v>
      </c>
      <c r="C277">
        <v>505.44</v>
      </c>
      <c r="D277">
        <v>246.66300000000001</v>
      </c>
      <c r="E277">
        <f t="shared" si="4"/>
        <v>15.041804040330325</v>
      </c>
      <c r="H277" s="2"/>
    </row>
    <row r="278" spans="1:8">
      <c r="A278" s="3">
        <v>43098</v>
      </c>
      <c r="B278">
        <v>12.08</v>
      </c>
      <c r="C278">
        <v>513.03</v>
      </c>
      <c r="D278">
        <v>246.66900000000001</v>
      </c>
      <c r="E278">
        <f t="shared" si="4"/>
        <v>15.103954530159848</v>
      </c>
      <c r="H278" s="2"/>
    </row>
    <row r="279" spans="1:8">
      <c r="A279" s="3">
        <v>43131</v>
      </c>
      <c r="B279">
        <v>12.34</v>
      </c>
      <c r="C279">
        <v>541.66999999999996</v>
      </c>
      <c r="D279">
        <v>246.524</v>
      </c>
      <c r="E279">
        <f t="shared" si="4"/>
        <v>15.438114666320519</v>
      </c>
      <c r="H279" s="2"/>
    </row>
    <row r="280" spans="1:8">
      <c r="A280" s="3">
        <v>43159</v>
      </c>
      <c r="B280">
        <v>12.3</v>
      </c>
      <c r="C280">
        <v>518.08000000000004</v>
      </c>
      <c r="D280">
        <v>247.86699999999999</v>
      </c>
      <c r="E280">
        <f t="shared" si="4"/>
        <v>15.304696066842299</v>
      </c>
      <c r="H280" s="2"/>
    </row>
    <row r="281" spans="1:8">
      <c r="A281" s="3">
        <v>43189</v>
      </c>
      <c r="B281">
        <v>12.41</v>
      </c>
      <c r="C281">
        <v>505.81</v>
      </c>
      <c r="D281">
        <v>248.99100000000001</v>
      </c>
      <c r="E281">
        <f t="shared" si="4"/>
        <v>15.371860709824851</v>
      </c>
      <c r="H281" s="2"/>
    </row>
    <row r="282" spans="1:8">
      <c r="A282" s="3">
        <v>43220</v>
      </c>
      <c r="B282">
        <v>12.46</v>
      </c>
      <c r="C282">
        <v>509.69</v>
      </c>
      <c r="D282">
        <v>249.554</v>
      </c>
      <c r="E282">
        <f t="shared" si="4"/>
        <v>15.39897505149186</v>
      </c>
      <c r="H282" s="2"/>
    </row>
    <row r="283" spans="1:8">
      <c r="A283" s="3">
        <v>43251</v>
      </c>
      <c r="B283">
        <v>12.5</v>
      </c>
      <c r="C283">
        <v>508.77</v>
      </c>
      <c r="D283">
        <v>250.54599999999999</v>
      </c>
      <c r="E283">
        <f t="shared" si="4"/>
        <v>15.387244258539349</v>
      </c>
      <c r="H283" s="2"/>
    </row>
    <row r="284" spans="1:8">
      <c r="A284" s="3">
        <v>43280</v>
      </c>
      <c r="B284">
        <v>12.45</v>
      </c>
      <c r="C284">
        <v>505.2</v>
      </c>
      <c r="D284">
        <v>251.58799999999999</v>
      </c>
      <c r="E284">
        <f t="shared" si="4"/>
        <v>15.262220972383419</v>
      </c>
      <c r="H284" s="2"/>
    </row>
    <row r="285" spans="1:8">
      <c r="A285" s="3">
        <v>43312</v>
      </c>
      <c r="B285">
        <v>12.49</v>
      </c>
      <c r="C285">
        <v>519.82000000000005</v>
      </c>
      <c r="D285">
        <v>251.989</v>
      </c>
      <c r="E285">
        <f t="shared" si="4"/>
        <v>15.28689081666263</v>
      </c>
      <c r="H285" s="2"/>
    </row>
    <row r="286" spans="1:8">
      <c r="A286" s="3">
        <v>43343</v>
      </c>
      <c r="B286">
        <v>12.48</v>
      </c>
      <c r="C286">
        <v>522.88</v>
      </c>
      <c r="D286">
        <v>252.006</v>
      </c>
      <c r="E286">
        <f t="shared" si="4"/>
        <v>15.273621104259423</v>
      </c>
      <c r="H286" s="2"/>
    </row>
    <row r="287" spans="1:8">
      <c r="A287" s="3">
        <v>43371</v>
      </c>
      <c r="B287">
        <v>12.55</v>
      </c>
      <c r="C287">
        <v>524.25</v>
      </c>
      <c r="D287">
        <v>252.14599999999999</v>
      </c>
      <c r="E287">
        <f t="shared" si="4"/>
        <v>15.350762455085547</v>
      </c>
      <c r="H287" s="2"/>
    </row>
    <row r="288" spans="1:8">
      <c r="A288" s="3">
        <v>43404</v>
      </c>
      <c r="B288">
        <v>12.57</v>
      </c>
      <c r="C288">
        <v>484.57</v>
      </c>
      <c r="D288">
        <v>252.43899999999999</v>
      </c>
      <c r="E288">
        <f t="shared" si="4"/>
        <v>15.357380159167164</v>
      </c>
      <c r="H288" s="2"/>
    </row>
    <row r="289" spans="1:8">
      <c r="A289" s="3">
        <v>43434</v>
      </c>
      <c r="B289">
        <v>12.71</v>
      </c>
      <c r="C289">
        <v>490.86</v>
      </c>
      <c r="D289">
        <v>252.88499999999999</v>
      </c>
      <c r="E289">
        <f t="shared" si="4"/>
        <v>15.501038298040612</v>
      </c>
      <c r="H289" s="2"/>
    </row>
    <row r="290" spans="1:8">
      <c r="A290" s="3">
        <v>43465</v>
      </c>
      <c r="B290">
        <v>12.78</v>
      </c>
      <c r="C290">
        <v>455.66</v>
      </c>
      <c r="D290">
        <v>252.03800000000001</v>
      </c>
      <c r="E290">
        <f t="shared" si="4"/>
        <v>15.63878962696101</v>
      </c>
      <c r="H290" s="2"/>
    </row>
    <row r="291" spans="1:8">
      <c r="A291" s="3">
        <v>43496</v>
      </c>
      <c r="B291">
        <v>13.04</v>
      </c>
      <c r="C291">
        <v>491.19</v>
      </c>
      <c r="D291">
        <v>251.233</v>
      </c>
      <c r="E291">
        <f t="shared" si="4"/>
        <v>16.008078874988552</v>
      </c>
      <c r="H291" s="2"/>
    </row>
    <row r="292" spans="1:8">
      <c r="A292" s="3">
        <v>43524</v>
      </c>
      <c r="B292">
        <v>13.12</v>
      </c>
      <c r="C292">
        <v>503.48</v>
      </c>
      <c r="D292">
        <v>251.71199999999999</v>
      </c>
      <c r="E292">
        <f t="shared" si="4"/>
        <v>16.07563818967709</v>
      </c>
      <c r="H292" s="2"/>
    </row>
    <row r="293" spans="1:8">
      <c r="A293" s="3">
        <v>43553</v>
      </c>
      <c r="B293">
        <v>13.15</v>
      </c>
      <c r="C293">
        <v>508.55</v>
      </c>
      <c r="D293">
        <v>252.77600000000001</v>
      </c>
      <c r="E293">
        <f t="shared" si="4"/>
        <v>16.044575236573092</v>
      </c>
      <c r="H293" s="2"/>
    </row>
    <row r="294" spans="1:8">
      <c r="A294" s="3">
        <v>43585</v>
      </c>
      <c r="B294">
        <v>13.24</v>
      </c>
      <c r="C294">
        <v>524.84</v>
      </c>
      <c r="D294">
        <v>254.202</v>
      </c>
      <c r="E294">
        <f t="shared" si="4"/>
        <v>16.063764565188315</v>
      </c>
      <c r="H294" s="2"/>
    </row>
    <row r="295" spans="1:8">
      <c r="A295" s="3">
        <v>43616</v>
      </c>
      <c r="B295">
        <v>13.22</v>
      </c>
      <c r="C295">
        <v>492.12</v>
      </c>
      <c r="D295">
        <v>255.548</v>
      </c>
      <c r="E295">
        <f t="shared" si="4"/>
        <v>15.955017217900355</v>
      </c>
      <c r="H295" s="2"/>
    </row>
    <row r="296" spans="1:8">
      <c r="A296" s="3">
        <v>43644</v>
      </c>
      <c r="B296">
        <v>13.3</v>
      </c>
      <c r="C296">
        <v>523.44000000000005</v>
      </c>
      <c r="D296">
        <v>256.09199999999998</v>
      </c>
      <c r="E296">
        <f t="shared" si="4"/>
        <v>16.017470674601316</v>
      </c>
      <c r="H296" s="2"/>
    </row>
    <row r="297" spans="1:8">
      <c r="A297" s="3">
        <v>43677</v>
      </c>
      <c r="B297">
        <v>13.32</v>
      </c>
      <c r="C297">
        <v>524.35</v>
      </c>
      <c r="D297">
        <v>256.14299999999997</v>
      </c>
      <c r="E297">
        <f t="shared" si="4"/>
        <v>16.038363101861069</v>
      </c>
      <c r="H297" s="2"/>
    </row>
    <row r="298" spans="1:8">
      <c r="A298" s="3">
        <v>43707</v>
      </c>
      <c r="B298">
        <v>13.34</v>
      </c>
      <c r="C298">
        <v>510.88</v>
      </c>
      <c r="D298">
        <v>256.57100000000003</v>
      </c>
      <c r="E298">
        <f t="shared" si="4"/>
        <v>16.035650092956722</v>
      </c>
      <c r="H298" s="2"/>
    </row>
    <row r="299" spans="1:8">
      <c r="A299" s="3">
        <v>43738</v>
      </c>
      <c r="B299">
        <v>13.42</v>
      </c>
      <c r="C299">
        <v>520.65</v>
      </c>
      <c r="D299">
        <v>256.55799999999999</v>
      </c>
      <c r="E299">
        <f t="shared" si="4"/>
        <v>16.132633322679471</v>
      </c>
      <c r="H299" s="2"/>
    </row>
    <row r="300" spans="1:8">
      <c r="A300" s="3">
        <v>43769</v>
      </c>
      <c r="B300">
        <v>13.63</v>
      </c>
      <c r="C300">
        <v>534.41</v>
      </c>
      <c r="D300">
        <v>256.75900000000001</v>
      </c>
      <c r="E300">
        <f t="shared" si="4"/>
        <v>16.372254565565374</v>
      </c>
      <c r="H300" s="2"/>
    </row>
    <row r="301" spans="1:8">
      <c r="A301" s="3">
        <v>43798</v>
      </c>
      <c r="B301">
        <v>13.54</v>
      </c>
      <c r="C301">
        <v>546.70000000000005</v>
      </c>
      <c r="D301">
        <v>257.346</v>
      </c>
      <c r="E301">
        <f t="shared" si="4"/>
        <v>16.227049108981682</v>
      </c>
      <c r="H301" s="2"/>
    </row>
    <row r="302" spans="1:8">
      <c r="A302" s="3">
        <v>43830</v>
      </c>
      <c r="B302">
        <v>13.75</v>
      </c>
      <c r="C302">
        <v>565.24</v>
      </c>
      <c r="D302">
        <v>257.20800000000003</v>
      </c>
      <c r="E302">
        <f t="shared" si="4"/>
        <v>16.487565511181607</v>
      </c>
      <c r="H302" s="2"/>
    </row>
    <row r="303" spans="1:8">
      <c r="A303" s="3">
        <v>43861</v>
      </c>
      <c r="B303">
        <v>13.59</v>
      </c>
      <c r="C303">
        <v>558.62</v>
      </c>
      <c r="D303">
        <v>256.97399999999999</v>
      </c>
      <c r="E303">
        <f t="shared" si="4"/>
        <v>16.310549043872143</v>
      </c>
      <c r="H303" s="2"/>
    </row>
    <row r="304" spans="1:8">
      <c r="A304" s="3">
        <v>43889</v>
      </c>
      <c r="B304">
        <v>13.64</v>
      </c>
      <c r="C304">
        <v>512.76</v>
      </c>
      <c r="D304">
        <v>257.971</v>
      </c>
      <c r="E304">
        <f t="shared" si="4"/>
        <v>16.307289889173585</v>
      </c>
      <c r="H304" s="2"/>
    </row>
    <row r="305" spans="1:8">
      <c r="A305" s="3">
        <v>43921</v>
      </c>
      <c r="B305">
        <v>13.24</v>
      </c>
      <c r="C305">
        <v>442.35</v>
      </c>
      <c r="D305">
        <v>258.678</v>
      </c>
      <c r="E305">
        <f t="shared" si="4"/>
        <v>15.785807374419161</v>
      </c>
      <c r="H305" s="2"/>
    </row>
    <row r="306" spans="1:8">
      <c r="A306" s="3">
        <v>43951</v>
      </c>
      <c r="B306">
        <v>13.14</v>
      </c>
      <c r="C306">
        <v>489.17</v>
      </c>
      <c r="D306">
        <v>258.11500000000001</v>
      </c>
      <c r="E306">
        <f t="shared" si="4"/>
        <v>15.700751138058616</v>
      </c>
      <c r="H306" s="2"/>
    </row>
    <row r="307" spans="1:8">
      <c r="A307" s="3">
        <v>43980</v>
      </c>
      <c r="B307">
        <v>12.4</v>
      </c>
      <c r="C307">
        <v>509.47</v>
      </c>
      <c r="D307">
        <v>256.38900000000001</v>
      </c>
      <c r="E307">
        <f t="shared" si="4"/>
        <v>14.916282679834156</v>
      </c>
      <c r="H307" s="2"/>
    </row>
    <row r="308" spans="1:8">
      <c r="A308" s="3">
        <v>44012</v>
      </c>
      <c r="B308">
        <v>12.31</v>
      </c>
      <c r="C308">
        <v>524.91</v>
      </c>
      <c r="D308">
        <v>256.39400000000001</v>
      </c>
      <c r="E308">
        <f t="shared" si="4"/>
        <v>14.807730563117701</v>
      </c>
      <c r="H308" s="2"/>
    </row>
    <row r="309" spans="1:8">
      <c r="A309" s="3">
        <v>44043</v>
      </c>
      <c r="B309">
        <v>12.37</v>
      </c>
      <c r="C309">
        <v>551.89</v>
      </c>
      <c r="D309">
        <v>257.79700000000003</v>
      </c>
      <c r="E309">
        <f t="shared" si="4"/>
        <v>14.798924308661462</v>
      </c>
      <c r="H309" s="2"/>
    </row>
    <row r="310" spans="1:8">
      <c r="A310" s="3">
        <v>44074</v>
      </c>
      <c r="B310">
        <v>12.19</v>
      </c>
      <c r="C310">
        <v>584.86</v>
      </c>
      <c r="D310">
        <v>259.101</v>
      </c>
      <c r="E310">
        <f t="shared" si="4"/>
        <v>14.510184175282996</v>
      </c>
      <c r="H310" s="2"/>
    </row>
    <row r="311" spans="1:8">
      <c r="A311" s="3">
        <v>44104</v>
      </c>
      <c r="B311">
        <v>11.93</v>
      </c>
      <c r="C311">
        <v>565.15</v>
      </c>
      <c r="D311">
        <v>259.91800000000001</v>
      </c>
      <c r="E311">
        <f t="shared" si="4"/>
        <v>14.156060026623781</v>
      </c>
      <c r="H311" s="2"/>
    </row>
    <row r="312" spans="1:8">
      <c r="A312" s="3">
        <v>44134</v>
      </c>
      <c r="B312">
        <v>11.92</v>
      </c>
      <c r="C312">
        <v>551</v>
      </c>
      <c r="D312">
        <v>260.27999999999997</v>
      </c>
      <c r="E312">
        <f t="shared" si="4"/>
        <v>14.124522206854158</v>
      </c>
      <c r="H312" s="2"/>
    </row>
    <row r="313" spans="1:8">
      <c r="A313" s="3">
        <v>44165</v>
      </c>
      <c r="B313">
        <v>11.99</v>
      </c>
      <c r="C313">
        <v>618.27</v>
      </c>
      <c r="D313">
        <v>260.38799999999998</v>
      </c>
      <c r="E313">
        <f t="shared" si="4"/>
        <v>14.201575456626266</v>
      </c>
      <c r="H313" s="2"/>
    </row>
    <row r="314" spans="1:8">
      <c r="A314" s="3">
        <v>44196</v>
      </c>
      <c r="B314">
        <v>12.01</v>
      </c>
      <c r="C314">
        <v>646.27</v>
      </c>
      <c r="D314">
        <v>260.22899999999998</v>
      </c>
      <c r="E314">
        <f t="shared" si="4"/>
        <v>14.233956130946204</v>
      </c>
      <c r="H314" s="2"/>
    </row>
    <row r="315" spans="1:8">
      <c r="A315" s="3">
        <v>44225</v>
      </c>
      <c r="B315">
        <v>11.94</v>
      </c>
      <c r="C315">
        <v>642.91</v>
      </c>
      <c r="D315">
        <v>260.47399999999999</v>
      </c>
      <c r="E315">
        <f t="shared" si="4"/>
        <v>14.13768353079386</v>
      </c>
      <c r="H315" s="2"/>
    </row>
    <row r="316" spans="1:8">
      <c r="A316" s="3">
        <v>44253</v>
      </c>
      <c r="B316">
        <v>11.88</v>
      </c>
      <c r="C316">
        <v>657.15</v>
      </c>
      <c r="D316">
        <v>261.58199999999999</v>
      </c>
      <c r="E316">
        <f t="shared" si="4"/>
        <v>14.007056907585383</v>
      </c>
      <c r="H316" s="2"/>
    </row>
    <row r="317" spans="1:8">
      <c r="A317" s="3">
        <v>44286</v>
      </c>
      <c r="B317">
        <v>11.88</v>
      </c>
      <c r="C317">
        <v>673.29</v>
      </c>
      <c r="D317">
        <v>263.01400000000001</v>
      </c>
      <c r="E317">
        <f t="shared" si="4"/>
        <v>13.930794406381407</v>
      </c>
      <c r="H317" s="2"/>
    </row>
    <row r="318" spans="1:8">
      <c r="A318" s="3">
        <v>44316</v>
      </c>
      <c r="B318">
        <v>12.17</v>
      </c>
      <c r="C318">
        <v>701.83</v>
      </c>
      <c r="D318">
        <v>264.87700000000001</v>
      </c>
      <c r="E318">
        <f t="shared" si="4"/>
        <v>14.170482488098248</v>
      </c>
      <c r="H318" s="2"/>
    </row>
    <row r="319" spans="1:8">
      <c r="A319" s="3">
        <v>44347</v>
      </c>
      <c r="B319">
        <v>12.43</v>
      </c>
      <c r="C319">
        <v>711.45</v>
      </c>
      <c r="D319">
        <v>267.05399999999997</v>
      </c>
      <c r="E319">
        <f t="shared" si="4"/>
        <v>14.355236431583124</v>
      </c>
      <c r="H319" s="2"/>
    </row>
    <row r="320" spans="1:8">
      <c r="A320" s="3">
        <v>44377</v>
      </c>
      <c r="B320">
        <v>12.43</v>
      </c>
      <c r="C320">
        <v>719.97</v>
      </c>
      <c r="D320">
        <v>269.19499999999999</v>
      </c>
      <c r="E320">
        <f t="shared" si="4"/>
        <v>14.2410643214027</v>
      </c>
      <c r="H320" s="2"/>
    </row>
    <row r="321" spans="1:8">
      <c r="A321" s="3">
        <v>44407</v>
      </c>
      <c r="B321">
        <v>12.56</v>
      </c>
      <c r="C321">
        <v>724.21</v>
      </c>
      <c r="D321">
        <v>271.69600000000003</v>
      </c>
      <c r="E321">
        <f t="shared" si="4"/>
        <v>14.25754343089335</v>
      </c>
      <c r="H321" s="2"/>
    </row>
    <row r="322" spans="1:8">
      <c r="A322" s="3">
        <v>44439</v>
      </c>
      <c r="B322">
        <v>12.88</v>
      </c>
      <c r="C322">
        <v>741.27</v>
      </c>
      <c r="D322">
        <v>273.00299999999999</v>
      </c>
      <c r="E322">
        <f t="shared" si="4"/>
        <v>14.550795998578771</v>
      </c>
      <c r="H322" s="2"/>
    </row>
    <row r="323" spans="1:8">
      <c r="A323" s="3">
        <v>44469</v>
      </c>
      <c r="B323">
        <v>13.04</v>
      </c>
      <c r="C323">
        <v>709.51</v>
      </c>
      <c r="D323">
        <v>273.56700000000001</v>
      </c>
      <c r="E323">
        <f t="shared" si="4"/>
        <v>14.701179893773734</v>
      </c>
      <c r="H323" s="2"/>
    </row>
    <row r="324" spans="1:8">
      <c r="A324" s="3">
        <v>44498</v>
      </c>
      <c r="B324">
        <v>13.35</v>
      </c>
      <c r="C324">
        <v>745.23</v>
      </c>
      <c r="D324">
        <v>274.31</v>
      </c>
      <c r="E324">
        <f t="shared" ref="E324:E354" si="5">B324*$D$352/$D324</f>
        <v>15.009904669899019</v>
      </c>
      <c r="H324" s="2"/>
    </row>
    <row r="325" spans="1:8">
      <c r="A325" s="3">
        <v>44530</v>
      </c>
      <c r="B325">
        <v>13.46</v>
      </c>
      <c r="C325">
        <v>726.53</v>
      </c>
      <c r="D325">
        <v>276.589</v>
      </c>
      <c r="E325">
        <f t="shared" si="5"/>
        <v>15.008886181301497</v>
      </c>
      <c r="H325" s="2"/>
    </row>
    <row r="326" spans="1:8">
      <c r="A326" s="3">
        <v>44561</v>
      </c>
      <c r="B326">
        <v>13.45</v>
      </c>
      <c r="C326">
        <v>754.83</v>
      </c>
      <c r="D326">
        <v>277.94799999999998</v>
      </c>
      <c r="E326">
        <f t="shared" si="5"/>
        <v>14.924405464331457</v>
      </c>
      <c r="H326" s="2"/>
    </row>
    <row r="327" spans="1:8">
      <c r="A327" s="3">
        <v>44592</v>
      </c>
      <c r="B327">
        <v>13.46</v>
      </c>
      <c r="C327">
        <v>717.38</v>
      </c>
      <c r="D327">
        <v>278.80200000000002</v>
      </c>
      <c r="E327">
        <f t="shared" si="5"/>
        <v>14.88975265600677</v>
      </c>
      <c r="H327" s="2"/>
    </row>
    <row r="328" spans="1:8">
      <c r="A328" s="3">
        <v>44620</v>
      </c>
      <c r="B328">
        <v>13.52</v>
      </c>
      <c r="C328">
        <v>698.02</v>
      </c>
      <c r="D328">
        <v>281.14800000000002</v>
      </c>
      <c r="E328">
        <f t="shared" si="5"/>
        <v>14.831326703373309</v>
      </c>
      <c r="H328" s="2"/>
    </row>
    <row r="329" spans="1:8">
      <c r="A329" s="3">
        <v>44651</v>
      </c>
      <c r="B329">
        <v>13.59</v>
      </c>
      <c r="C329">
        <v>711.56</v>
      </c>
      <c r="D329">
        <v>283.71600000000001</v>
      </c>
      <c r="E329">
        <f t="shared" si="5"/>
        <v>14.773178213424691</v>
      </c>
      <c r="H329" s="2"/>
    </row>
    <row r="330" spans="1:8">
      <c r="A330" s="3">
        <v>44680</v>
      </c>
      <c r="B330">
        <v>13.58</v>
      </c>
      <c r="C330">
        <v>653.66999999999996</v>
      </c>
      <c r="D330">
        <v>287.50400000000002</v>
      </c>
      <c r="E330">
        <f t="shared" si="5"/>
        <v>14.56780726529022</v>
      </c>
      <c r="H330" s="2"/>
    </row>
    <row r="331" spans="1:8">
      <c r="A331" s="3">
        <v>44712</v>
      </c>
      <c r="B331">
        <v>14.24</v>
      </c>
      <c r="C331">
        <v>652.80999999999995</v>
      </c>
      <c r="D331">
        <v>289.10899999999998</v>
      </c>
      <c r="E331">
        <f t="shared" si="5"/>
        <v>15.191011279482826</v>
      </c>
      <c r="H331" s="2"/>
    </row>
    <row r="332" spans="1:8">
      <c r="A332" s="3">
        <v>44742</v>
      </c>
      <c r="B332">
        <v>14.09</v>
      </c>
      <c r="C332">
        <v>596.77</v>
      </c>
      <c r="D332">
        <v>292.29599999999999</v>
      </c>
      <c r="E332">
        <f t="shared" si="5"/>
        <v>14.867105707912526</v>
      </c>
      <c r="H332" s="2"/>
    </row>
    <row r="333" spans="1:8">
      <c r="A333" s="3">
        <v>44771</v>
      </c>
      <c r="B333">
        <v>14.26</v>
      </c>
      <c r="C333">
        <v>637.72</v>
      </c>
      <c r="D333">
        <v>296.31099999999998</v>
      </c>
      <c r="E333">
        <f t="shared" si="5"/>
        <v>14.842602603345808</v>
      </c>
      <c r="H333" s="2"/>
    </row>
    <row r="334" spans="1:8">
      <c r="A334" s="3">
        <v>44804</v>
      </c>
      <c r="B334">
        <v>14.22</v>
      </c>
      <c r="C334">
        <v>613.11</v>
      </c>
      <c r="D334">
        <v>296.27600000000001</v>
      </c>
      <c r="E334">
        <f t="shared" si="5"/>
        <v>14.802716858604814</v>
      </c>
      <c r="H334" s="2"/>
    </row>
    <row r="335" spans="1:8">
      <c r="A335" s="3">
        <v>44834</v>
      </c>
      <c r="B335">
        <v>13.96</v>
      </c>
      <c r="C335">
        <v>553.37</v>
      </c>
      <c r="D335">
        <v>296.17099999999999</v>
      </c>
      <c r="E335">
        <f t="shared" si="5"/>
        <v>14.537214379530745</v>
      </c>
      <c r="H335" s="2"/>
    </row>
    <row r="336" spans="1:8">
      <c r="A336" s="3">
        <v>44865</v>
      </c>
      <c r="B336">
        <v>14.05</v>
      </c>
      <c r="C336">
        <v>586.37</v>
      </c>
      <c r="D336">
        <v>296.80799999999999</v>
      </c>
      <c r="E336">
        <f t="shared" si="5"/>
        <v>14.599535221422604</v>
      </c>
      <c r="H336" s="2"/>
    </row>
    <row r="337" spans="1:9">
      <c r="A337" s="3">
        <v>44895</v>
      </c>
      <c r="B337">
        <v>14.39</v>
      </c>
      <c r="C337">
        <v>630.91999999999996</v>
      </c>
      <c r="D337">
        <v>298.012</v>
      </c>
      <c r="E337">
        <f t="shared" si="5"/>
        <v>14.892422553454221</v>
      </c>
      <c r="H337" s="2"/>
    </row>
    <row r="338" spans="1:9">
      <c r="A338" s="3">
        <v>44926</v>
      </c>
      <c r="B338">
        <v>14.6</v>
      </c>
      <c r="C338">
        <v>605.38</v>
      </c>
      <c r="D338">
        <v>297.71100000000001</v>
      </c>
      <c r="E338">
        <f t="shared" si="5"/>
        <v>15.125031322322652</v>
      </c>
      <c r="H338" s="2"/>
    </row>
    <row r="339" spans="1:9">
      <c r="A339" s="2">
        <v>44957</v>
      </c>
      <c r="B339">
        <v>14.84</v>
      </c>
      <c r="C339">
        <v>648.37</v>
      </c>
      <c r="D339">
        <v>296.79700000000003</v>
      </c>
      <c r="E339">
        <f t="shared" si="5"/>
        <v>15.421005872700867</v>
      </c>
      <c r="H339" s="2"/>
    </row>
    <row r="340" spans="1:9">
      <c r="A340" s="2">
        <v>44985</v>
      </c>
      <c r="B340">
        <v>14.73</v>
      </c>
      <c r="C340">
        <v>629.02</v>
      </c>
      <c r="D340">
        <v>299.17</v>
      </c>
      <c r="E340">
        <f t="shared" si="5"/>
        <v>15.185287328274892</v>
      </c>
      <c r="H340" s="2"/>
    </row>
    <row r="341" spans="1:9">
      <c r="A341" s="2">
        <v>45016</v>
      </c>
      <c r="B341">
        <v>14.97</v>
      </c>
      <c r="C341">
        <v>646.76</v>
      </c>
      <c r="D341">
        <v>300.83999999999997</v>
      </c>
      <c r="E341">
        <f t="shared" si="5"/>
        <v>15.347036597526925</v>
      </c>
      <c r="H341" s="2"/>
    </row>
    <row r="342" spans="1:9">
      <c r="A342" s="2">
        <v>45044</v>
      </c>
      <c r="B342">
        <v>15.03</v>
      </c>
      <c r="C342" s="33">
        <v>655</v>
      </c>
      <c r="D342">
        <v>301.83600000000001</v>
      </c>
      <c r="E342">
        <f t="shared" si="5"/>
        <v>15.357702560330774</v>
      </c>
      <c r="H342" s="2"/>
    </row>
    <row r="343" spans="1:9">
      <c r="A343" s="2">
        <v>45077</v>
      </c>
      <c r="B343">
        <v>14.93</v>
      </c>
      <c r="C343" s="33">
        <v>646.37</v>
      </c>
      <c r="D343">
        <v>303.363</v>
      </c>
      <c r="E343">
        <f t="shared" si="5"/>
        <v>15.178732442651212</v>
      </c>
      <c r="H343" s="2"/>
    </row>
    <row r="344" spans="1:9">
      <c r="A344" s="2">
        <v>45107</v>
      </c>
      <c r="B344">
        <v>15.02</v>
      </c>
      <c r="C344" s="33">
        <v>682.84</v>
      </c>
      <c r="D344">
        <v>304.12700000000001</v>
      </c>
      <c r="E344">
        <f t="shared" si="5"/>
        <v>15.231871356374144</v>
      </c>
      <c r="H344" s="2"/>
    </row>
    <row r="345" spans="1:9">
      <c r="A345" s="2">
        <v>45138</v>
      </c>
      <c r="B345">
        <v>15.11</v>
      </c>
      <c r="C345">
        <v>707.11</v>
      </c>
      <c r="D345">
        <v>305.10899999999998</v>
      </c>
      <c r="E345">
        <f t="shared" si="5"/>
        <v>15.273823027180448</v>
      </c>
      <c r="H345" s="2"/>
    </row>
    <row r="346" spans="1:9">
      <c r="A346" s="2">
        <v>45169</v>
      </c>
      <c r="B346">
        <v>14.89</v>
      </c>
      <c r="C346">
        <v>686.15</v>
      </c>
      <c r="D346">
        <v>305.69099999999997</v>
      </c>
      <c r="E346">
        <f t="shared" si="5"/>
        <v>15.022781599719981</v>
      </c>
      <c r="H346" s="2"/>
    </row>
    <row r="347" spans="1:9">
      <c r="A347" s="2">
        <v>45198</v>
      </c>
      <c r="B347">
        <v>14.5412</v>
      </c>
      <c r="C347">
        <v>656.82</v>
      </c>
      <c r="D347">
        <v>307.02600000000001</v>
      </c>
      <c r="E347">
        <f t="shared" si="5"/>
        <v>14.607079792590852</v>
      </c>
      <c r="H347" s="2"/>
    </row>
    <row r="348" spans="1:9">
      <c r="A348" s="2">
        <v>45230</v>
      </c>
      <c r="B348">
        <v>14.56</v>
      </c>
      <c r="C348">
        <v>636.65</v>
      </c>
      <c r="D348">
        <v>307.78899999999999</v>
      </c>
      <c r="E348">
        <f t="shared" si="5"/>
        <v>14.58970762437904</v>
      </c>
      <c r="H348" s="2"/>
    </row>
    <row r="349" spans="1:9">
      <c r="A349" s="2">
        <v>45260</v>
      </c>
      <c r="B349">
        <v>14.93</v>
      </c>
      <c r="C349">
        <v>694.38</v>
      </c>
      <c r="D349">
        <v>307.67099999999999</v>
      </c>
      <c r="E349">
        <f t="shared" si="5"/>
        <v>14.96620029187021</v>
      </c>
      <c r="H349" s="2"/>
      <c r="I349" s="2"/>
    </row>
    <row r="350" spans="1:9">
      <c r="A350" s="2">
        <v>45289</v>
      </c>
      <c r="B350">
        <v>15.1</v>
      </c>
      <c r="C350">
        <v>727</v>
      </c>
      <c r="D350">
        <v>307.05099999999999</v>
      </c>
      <c r="E350">
        <f t="shared" si="5"/>
        <v>15.16717646254205</v>
      </c>
      <c r="H350" s="2"/>
      <c r="I350" s="2"/>
    </row>
    <row r="351" spans="1:9">
      <c r="A351" s="2">
        <v>45322</v>
      </c>
      <c r="B351">
        <v>14.96</v>
      </c>
      <c r="C351">
        <v>730.84</v>
      </c>
      <c r="D351">
        <v>306.74599999999998</v>
      </c>
      <c r="E351">
        <f t="shared" si="5"/>
        <v>15.041494656817042</v>
      </c>
      <c r="H351" s="2"/>
      <c r="I351" s="2"/>
    </row>
    <row r="352" spans="1:9">
      <c r="A352" s="2">
        <v>45351</v>
      </c>
      <c r="B352">
        <v>14.95</v>
      </c>
      <c r="C352">
        <v>761.28</v>
      </c>
      <c r="D352">
        <v>308.41699999999997</v>
      </c>
      <c r="E352">
        <f t="shared" si="5"/>
        <v>14.950000000000001</v>
      </c>
      <c r="H352" s="2"/>
      <c r="I352" s="2"/>
    </row>
    <row r="353" spans="1:9">
      <c r="A353" s="2">
        <v>45380</v>
      </c>
      <c r="B353">
        <v>14.91</v>
      </c>
      <c r="C353">
        <v>783.58</v>
      </c>
      <c r="D353">
        <v>310.32600000000002</v>
      </c>
      <c r="E353">
        <f t="shared" si="5"/>
        <v>14.818279712302543</v>
      </c>
      <c r="H353" s="2"/>
      <c r="I353" s="2"/>
    </row>
    <row r="354" spans="1:9">
      <c r="A354" s="2">
        <v>45412</v>
      </c>
      <c r="B354">
        <v>14.97</v>
      </c>
      <c r="C354">
        <v>756.61</v>
      </c>
      <c r="D354">
        <v>312.33199999999999</v>
      </c>
      <c r="E354">
        <f t="shared" si="5"/>
        <v>14.782354962027586</v>
      </c>
      <c r="H354" s="2"/>
      <c r="I354" s="2"/>
    </row>
    <row r="355" spans="1:9">
      <c r="H355" s="2"/>
      <c r="I355" s="2"/>
    </row>
    <row r="356" spans="1:9">
      <c r="H356" s="2"/>
      <c r="I356" s="2"/>
    </row>
    <row r="357" spans="1:9">
      <c r="H357" s="2"/>
      <c r="I357" s="2"/>
    </row>
    <row r="358" spans="1:9">
      <c r="H358" s="2"/>
      <c r="I358" s="2"/>
    </row>
    <row r="359" spans="1:9">
      <c r="H359" s="2"/>
      <c r="I359" s="2"/>
    </row>
    <row r="360" spans="1:9">
      <c r="H360" s="2"/>
      <c r="I360" s="2"/>
    </row>
    <row r="361" spans="1:9">
      <c r="H361" s="2"/>
      <c r="I361" s="2"/>
    </row>
    <row r="362" spans="1:9">
      <c r="H362" s="2"/>
      <c r="I362" s="2"/>
    </row>
    <row r="363" spans="1:9">
      <c r="H363" s="2"/>
      <c r="I363" s="2"/>
    </row>
    <row r="364" spans="1:9">
      <c r="H364" s="2"/>
      <c r="I364" s="2"/>
    </row>
    <row r="365" spans="1:9">
      <c r="H365" s="2"/>
      <c r="I365" s="2"/>
    </row>
    <row r="366" spans="1:9">
      <c r="H366" s="2"/>
      <c r="I366" s="2"/>
    </row>
    <row r="367" spans="1:9">
      <c r="H367" s="2"/>
      <c r="I367" s="2"/>
    </row>
    <row r="368" spans="1:9">
      <c r="H368" s="2"/>
      <c r="I368" s="2"/>
    </row>
    <row r="369" spans="8:9">
      <c r="H369" s="2"/>
      <c r="I369" s="2"/>
    </row>
    <row r="370" spans="8:9">
      <c r="H370" s="2"/>
      <c r="I370" s="2"/>
    </row>
    <row r="371" spans="8:9">
      <c r="H371" s="2"/>
      <c r="I371" s="2"/>
    </row>
    <row r="372" spans="8:9">
      <c r="H372" s="2"/>
      <c r="I372" s="2"/>
    </row>
    <row r="373" spans="8:9">
      <c r="H373" s="2"/>
      <c r="I373" s="2"/>
    </row>
    <row r="374" spans="8:9">
      <c r="H374" s="2"/>
      <c r="I374" s="2"/>
    </row>
    <row r="375" spans="8:9">
      <c r="H375" s="2"/>
      <c r="I375" s="2"/>
    </row>
    <row r="376" spans="8:9">
      <c r="H376" s="2"/>
      <c r="I376" s="2"/>
    </row>
    <row r="377" spans="8:9">
      <c r="H377" s="2"/>
      <c r="I377" s="2"/>
    </row>
    <row r="378" spans="8:9">
      <c r="H378" s="2"/>
      <c r="I378" s="2"/>
    </row>
    <row r="379" spans="8:9">
      <c r="H379" s="2"/>
      <c r="I379" s="2"/>
    </row>
    <row r="380" spans="8:9">
      <c r="H380" s="2"/>
      <c r="I380" s="2"/>
    </row>
    <row r="381" spans="8:9">
      <c r="H381" s="2"/>
      <c r="I381" s="2"/>
    </row>
    <row r="382" spans="8:9">
      <c r="H382" s="2"/>
      <c r="I382" s="2"/>
    </row>
    <row r="383" spans="8:9">
      <c r="H383" s="2"/>
      <c r="I383" s="2"/>
    </row>
    <row r="384" spans="8:9">
      <c r="H384" s="2"/>
      <c r="I384" s="2"/>
    </row>
    <row r="385" spans="8:9">
      <c r="H385" s="2"/>
      <c r="I385" s="2"/>
    </row>
    <row r="386" spans="8:9">
      <c r="H386" s="2"/>
      <c r="I386" s="2"/>
    </row>
    <row r="387" spans="8:9">
      <c r="H387" s="2"/>
      <c r="I387" s="2"/>
    </row>
    <row r="388" spans="8:9">
      <c r="H388" s="2"/>
      <c r="I388" s="2"/>
    </row>
    <row r="389" spans="8:9">
      <c r="H389" s="2"/>
      <c r="I389" s="2"/>
    </row>
    <row r="390" spans="8:9">
      <c r="H390" s="2"/>
      <c r="I390" s="2"/>
    </row>
    <row r="391" spans="8:9">
      <c r="H391" s="2"/>
      <c r="I391" s="2"/>
    </row>
    <row r="392" spans="8:9">
      <c r="H392" s="2"/>
      <c r="I392" s="2"/>
    </row>
    <row r="393" spans="8:9">
      <c r="H393" s="2"/>
      <c r="I393" s="2"/>
    </row>
    <row r="394" spans="8:9">
      <c r="H394" s="2"/>
      <c r="I394" s="2"/>
    </row>
    <row r="395" spans="8:9">
      <c r="H395" s="2"/>
      <c r="I395" s="2"/>
    </row>
    <row r="396" spans="8:9">
      <c r="H396" s="2"/>
      <c r="I396" s="2"/>
    </row>
    <row r="397" spans="8:9">
      <c r="H397" s="2"/>
      <c r="I397" s="2"/>
    </row>
    <row r="398" spans="8:9">
      <c r="H398" s="2"/>
      <c r="I398" s="2"/>
    </row>
    <row r="399" spans="8:9">
      <c r="H399" s="2"/>
      <c r="I399" s="2"/>
    </row>
    <row r="400" spans="8:9">
      <c r="H400" s="2"/>
      <c r="I400" s="2"/>
    </row>
    <row r="401" spans="8:9">
      <c r="H401" s="2"/>
      <c r="I401" s="2"/>
    </row>
    <row r="402" spans="8:9">
      <c r="H402" s="2"/>
      <c r="I402" s="2"/>
    </row>
    <row r="403" spans="8:9">
      <c r="H403" s="2"/>
      <c r="I403" s="2"/>
    </row>
    <row r="404" spans="8:9">
      <c r="H404" s="2"/>
      <c r="I404" s="2"/>
    </row>
    <row r="405" spans="8:9">
      <c r="H405" s="2"/>
      <c r="I405" s="2"/>
    </row>
    <row r="406" spans="8:9">
      <c r="H406" s="2"/>
      <c r="I406" s="2"/>
    </row>
    <row r="407" spans="8:9">
      <c r="H407" s="2"/>
      <c r="I407" s="2"/>
    </row>
    <row r="408" spans="8:9">
      <c r="H408" s="2"/>
      <c r="I408" s="2"/>
    </row>
    <row r="409" spans="8:9">
      <c r="H409" s="2"/>
      <c r="I409" s="2"/>
    </row>
    <row r="410" spans="8:9">
      <c r="H410" s="2"/>
      <c r="I410" s="2"/>
    </row>
    <row r="411" spans="8:9">
      <c r="H411" s="2"/>
      <c r="I411" s="2"/>
    </row>
    <row r="412" spans="8:9">
      <c r="H412" s="2"/>
      <c r="I412" s="2"/>
    </row>
    <row r="413" spans="8:9">
      <c r="H413" s="2"/>
      <c r="I413" s="2"/>
    </row>
    <row r="414" spans="8:9">
      <c r="H414" s="2"/>
      <c r="I414" s="2"/>
    </row>
    <row r="415" spans="8:9">
      <c r="H415" s="2"/>
      <c r="I415" s="2"/>
    </row>
    <row r="416" spans="8:9">
      <c r="H416" s="2"/>
      <c r="I416" s="2"/>
    </row>
    <row r="417" spans="8:9">
      <c r="H417" s="2"/>
      <c r="I417" s="2"/>
    </row>
    <row r="418" spans="8:9">
      <c r="H418" s="2"/>
      <c r="I418" s="2"/>
    </row>
    <row r="419" spans="8:9">
      <c r="H419" s="2"/>
      <c r="I419" s="2"/>
    </row>
    <row r="420" spans="8:9">
      <c r="H420" s="2"/>
      <c r="I420" s="2"/>
    </row>
    <row r="421" spans="8:9">
      <c r="H421" s="2"/>
      <c r="I421" s="2"/>
    </row>
    <row r="422" spans="8:9">
      <c r="H422" s="2"/>
      <c r="I422" s="2"/>
    </row>
    <row r="423" spans="8:9">
      <c r="H423" s="2"/>
      <c r="I423" s="2"/>
    </row>
    <row r="424" spans="8:9">
      <c r="H424" s="2"/>
      <c r="I424" s="2"/>
    </row>
    <row r="425" spans="8:9">
      <c r="H425" s="2"/>
      <c r="I425" s="2"/>
    </row>
    <row r="426" spans="8:9">
      <c r="H426" s="2"/>
      <c r="I426" s="2"/>
    </row>
    <row r="427" spans="8:9">
      <c r="H427" s="2"/>
      <c r="I427" s="2"/>
    </row>
    <row r="428" spans="8:9">
      <c r="H428" s="2"/>
      <c r="I428" s="2"/>
    </row>
    <row r="429" spans="8:9">
      <c r="H429" s="2"/>
      <c r="I429" s="2"/>
    </row>
    <row r="430" spans="8:9">
      <c r="H430" s="2"/>
      <c r="I430" s="2"/>
    </row>
    <row r="431" spans="8:9">
      <c r="H431" s="2"/>
      <c r="I431" s="2"/>
    </row>
    <row r="432" spans="8:9">
      <c r="H432" s="2"/>
      <c r="I432" s="2"/>
    </row>
    <row r="433" spans="8:9">
      <c r="H433" s="2"/>
      <c r="I433" s="2"/>
    </row>
    <row r="434" spans="8:9">
      <c r="H434" s="2"/>
      <c r="I434" s="2"/>
    </row>
    <row r="435" spans="8:9">
      <c r="H435" s="2"/>
      <c r="I435" s="2"/>
    </row>
    <row r="436" spans="8:9">
      <c r="H436" s="2"/>
      <c r="I436" s="2"/>
    </row>
    <row r="437" spans="8:9">
      <c r="H437" s="2"/>
      <c r="I437" s="2"/>
    </row>
    <row r="438" spans="8:9">
      <c r="H438" s="2"/>
      <c r="I438" s="2"/>
    </row>
    <row r="439" spans="8:9">
      <c r="H439" s="2"/>
      <c r="I439" s="2"/>
    </row>
    <row r="440" spans="8:9">
      <c r="H440" s="2"/>
      <c r="I440" s="2"/>
    </row>
    <row r="441" spans="8:9">
      <c r="H441" s="2"/>
      <c r="I441" s="2"/>
    </row>
    <row r="442" spans="8:9">
      <c r="H442" s="2"/>
      <c r="I442" s="2"/>
    </row>
    <row r="443" spans="8:9">
      <c r="H443" s="2"/>
      <c r="I443" s="2"/>
    </row>
    <row r="444" spans="8:9">
      <c r="H444" s="2"/>
      <c r="I444" s="2"/>
    </row>
    <row r="445" spans="8:9">
      <c r="H445" s="2"/>
      <c r="I445" s="2"/>
    </row>
    <row r="446" spans="8:9">
      <c r="H446" s="2"/>
      <c r="I446" s="2"/>
    </row>
    <row r="447" spans="8:9">
      <c r="H447" s="2"/>
      <c r="I447" s="2"/>
    </row>
    <row r="448" spans="8:9">
      <c r="H448" s="2"/>
      <c r="I448" s="2"/>
    </row>
    <row r="449" spans="8:9">
      <c r="H449" s="2"/>
      <c r="I449" s="2"/>
    </row>
    <row r="450" spans="8:9">
      <c r="H450" s="2"/>
      <c r="I450" s="2"/>
    </row>
    <row r="451" spans="8:9">
      <c r="H451" s="2"/>
      <c r="I451" s="2"/>
    </row>
    <row r="452" spans="8:9">
      <c r="H452" s="2"/>
      <c r="I452" s="2"/>
    </row>
    <row r="453" spans="8:9">
      <c r="H453" s="2"/>
      <c r="I453" s="2"/>
    </row>
    <row r="454" spans="8:9">
      <c r="H454" s="2"/>
      <c r="I454" s="2"/>
    </row>
    <row r="455" spans="8:9">
      <c r="H455" s="2"/>
      <c r="I455" s="2"/>
    </row>
    <row r="456" spans="8:9">
      <c r="H456" s="2"/>
      <c r="I456" s="2"/>
    </row>
    <row r="457" spans="8:9">
      <c r="H457" s="2"/>
      <c r="I457" s="2"/>
    </row>
    <row r="458" spans="8:9">
      <c r="H458" s="2"/>
      <c r="I458" s="2"/>
    </row>
    <row r="459" spans="8:9">
      <c r="H459" s="2"/>
      <c r="I459" s="2"/>
    </row>
    <row r="460" spans="8:9">
      <c r="H460" s="2"/>
      <c r="I460" s="2"/>
    </row>
    <row r="461" spans="8:9">
      <c r="H461" s="2"/>
      <c r="I461" s="2"/>
    </row>
    <row r="462" spans="8:9">
      <c r="H462" s="2"/>
      <c r="I462" s="2"/>
    </row>
    <row r="463" spans="8:9">
      <c r="H463" s="2"/>
      <c r="I463" s="2"/>
    </row>
    <row r="464" spans="8:9">
      <c r="H464" s="2"/>
      <c r="I464" s="2"/>
    </row>
    <row r="465" spans="8:9">
      <c r="H465" s="2"/>
      <c r="I465" s="2"/>
    </row>
    <row r="466" spans="8:9">
      <c r="H466" s="2"/>
      <c r="I466" s="2"/>
    </row>
    <row r="467" spans="8:9">
      <c r="H467" s="2"/>
      <c r="I467" s="2"/>
    </row>
    <row r="468" spans="8:9">
      <c r="H468" s="2"/>
      <c r="I468" s="2"/>
    </row>
    <row r="469" spans="8:9">
      <c r="H469" s="2"/>
      <c r="I469" s="2"/>
    </row>
    <row r="470" spans="8:9">
      <c r="H470" s="2"/>
      <c r="I470" s="2"/>
    </row>
    <row r="471" spans="8:9">
      <c r="H471" s="2"/>
      <c r="I471" s="2"/>
    </row>
    <row r="472" spans="8:9">
      <c r="H472" s="2"/>
      <c r="I472" s="2"/>
    </row>
    <row r="473" spans="8:9">
      <c r="H473" s="2"/>
      <c r="I473" s="2"/>
    </row>
    <row r="474" spans="8:9">
      <c r="H474" s="2"/>
      <c r="I474" s="2"/>
    </row>
    <row r="475" spans="8:9">
      <c r="H475" s="2"/>
      <c r="I475" s="2"/>
    </row>
    <row r="476" spans="8:9">
      <c r="H476" s="2"/>
      <c r="I476" s="2"/>
    </row>
    <row r="477" spans="8:9">
      <c r="H477" s="2"/>
      <c r="I477" s="2"/>
    </row>
    <row r="478" spans="8:9">
      <c r="H478" s="2"/>
      <c r="I478" s="2"/>
    </row>
    <row r="479" spans="8:9">
      <c r="H479" s="2"/>
      <c r="I479" s="2"/>
    </row>
    <row r="480" spans="8:9">
      <c r="H480" s="2"/>
      <c r="I480" s="2"/>
    </row>
    <row r="481" spans="8:9">
      <c r="H481" s="2"/>
      <c r="I481" s="2"/>
    </row>
    <row r="482" spans="8:9">
      <c r="H482" s="2"/>
      <c r="I482" s="2"/>
    </row>
    <row r="483" spans="8:9">
      <c r="H483" s="2"/>
      <c r="I483" s="2"/>
    </row>
    <row r="484" spans="8:9">
      <c r="H484" s="2"/>
      <c r="I484" s="2"/>
    </row>
    <row r="485" spans="8:9">
      <c r="H485" s="2"/>
      <c r="I485" s="2"/>
    </row>
    <row r="486" spans="8:9">
      <c r="H486" s="2"/>
      <c r="I486" s="2"/>
    </row>
    <row r="487" spans="8:9">
      <c r="H487" s="2"/>
      <c r="I487" s="2"/>
    </row>
    <row r="488" spans="8:9">
      <c r="H488" s="2"/>
      <c r="I488" s="2"/>
    </row>
    <row r="489" spans="8:9">
      <c r="H489" s="2"/>
      <c r="I489" s="2"/>
    </row>
    <row r="490" spans="8:9">
      <c r="H490" s="2"/>
      <c r="I490" s="2"/>
    </row>
    <row r="491" spans="8:9">
      <c r="H491" s="2"/>
      <c r="I491" s="2"/>
    </row>
    <row r="492" spans="8:9">
      <c r="H492" s="2"/>
      <c r="I492" s="2"/>
    </row>
    <row r="493" spans="8:9">
      <c r="H493" s="2"/>
      <c r="I493" s="2"/>
    </row>
    <row r="494" spans="8:9">
      <c r="H494" s="2"/>
      <c r="I494" s="2"/>
    </row>
    <row r="495" spans="8:9">
      <c r="H495" s="2"/>
      <c r="I495" s="2"/>
    </row>
    <row r="496" spans="8:9">
      <c r="H496" s="2"/>
      <c r="I496" s="2"/>
    </row>
    <row r="497" spans="8:9">
      <c r="H497" s="2"/>
      <c r="I497" s="2"/>
    </row>
    <row r="498" spans="8:9">
      <c r="H498" s="2"/>
      <c r="I498" s="2"/>
    </row>
    <row r="499" spans="8:9">
      <c r="H499" s="2"/>
      <c r="I499" s="2"/>
    </row>
    <row r="500" spans="8:9">
      <c r="H500" s="2"/>
      <c r="I500" s="2"/>
    </row>
    <row r="501" spans="8:9">
      <c r="H501" s="2"/>
      <c r="I501" s="2"/>
    </row>
    <row r="502" spans="8:9">
      <c r="H502" s="2"/>
      <c r="I502" s="2"/>
    </row>
    <row r="503" spans="8:9">
      <c r="H503" s="2"/>
      <c r="I503" s="2"/>
    </row>
    <row r="504" spans="8:9">
      <c r="H504" s="2"/>
      <c r="I504" s="2"/>
    </row>
    <row r="505" spans="8:9">
      <c r="H505" s="2"/>
      <c r="I505" s="2"/>
    </row>
    <row r="506" spans="8:9">
      <c r="H506" s="2"/>
      <c r="I506" s="2"/>
    </row>
    <row r="507" spans="8:9">
      <c r="H507" s="2"/>
      <c r="I507" s="2"/>
    </row>
    <row r="508" spans="8:9">
      <c r="H508" s="2"/>
      <c r="I508" s="2"/>
    </row>
    <row r="509" spans="8:9">
      <c r="H509" s="2"/>
      <c r="I509" s="2"/>
    </row>
    <row r="510" spans="8:9">
      <c r="H510" s="2"/>
      <c r="I510" s="2"/>
    </row>
    <row r="511" spans="8:9">
      <c r="H511" s="2"/>
      <c r="I511" s="2"/>
    </row>
    <row r="512" spans="8:9">
      <c r="H512" s="2"/>
      <c r="I512" s="2"/>
    </row>
    <row r="513" spans="8:9">
      <c r="H513" s="2"/>
      <c r="I513" s="2"/>
    </row>
    <row r="514" spans="8:9">
      <c r="H514" s="2"/>
      <c r="I514" s="2"/>
    </row>
    <row r="515" spans="8:9">
      <c r="H515" s="2"/>
      <c r="I515" s="2"/>
    </row>
    <row r="516" spans="8:9">
      <c r="H516" s="2"/>
      <c r="I516" s="2"/>
    </row>
    <row r="517" spans="8:9">
      <c r="H517" s="2"/>
      <c r="I517" s="2"/>
    </row>
    <row r="518" spans="8:9">
      <c r="H518" s="2"/>
      <c r="I518" s="2"/>
    </row>
    <row r="519" spans="8:9">
      <c r="H519" s="2"/>
      <c r="I519" s="2"/>
    </row>
    <row r="520" spans="8:9">
      <c r="H520" s="2"/>
      <c r="I520" s="2"/>
    </row>
    <row r="521" spans="8:9">
      <c r="H521" s="2"/>
      <c r="I521" s="2"/>
    </row>
    <row r="522" spans="8:9">
      <c r="H522" s="2"/>
      <c r="I522" s="2"/>
    </row>
    <row r="523" spans="8:9">
      <c r="H523" s="2"/>
      <c r="I523" s="2"/>
    </row>
    <row r="524" spans="8:9">
      <c r="H524" s="2"/>
      <c r="I524" s="2"/>
    </row>
    <row r="525" spans="8:9">
      <c r="H525" s="2"/>
      <c r="I525" s="2"/>
    </row>
    <row r="526" spans="8:9">
      <c r="H526" s="2"/>
      <c r="I526" s="2"/>
    </row>
    <row r="527" spans="8:9">
      <c r="H527" s="2"/>
      <c r="I527" s="2"/>
    </row>
    <row r="528" spans="8:9">
      <c r="H528" s="2"/>
      <c r="I528" s="2"/>
    </row>
    <row r="529" spans="8:9">
      <c r="H529" s="2"/>
      <c r="I529" s="2"/>
    </row>
    <row r="530" spans="8:9">
      <c r="H530" s="2"/>
      <c r="I530" s="2"/>
    </row>
    <row r="531" spans="8:9">
      <c r="H531" s="2"/>
      <c r="I531" s="2"/>
    </row>
    <row r="532" spans="8:9">
      <c r="H532" s="2"/>
      <c r="I532" s="2"/>
    </row>
    <row r="533" spans="8:9">
      <c r="H533" s="2"/>
      <c r="I533" s="2"/>
    </row>
    <row r="534" spans="8:9">
      <c r="H534" s="2"/>
      <c r="I534" s="2"/>
    </row>
    <row r="535" spans="8:9">
      <c r="H535" s="2"/>
      <c r="I535" s="2"/>
    </row>
    <row r="536" spans="8:9">
      <c r="H536" s="2"/>
      <c r="I536" s="2"/>
    </row>
    <row r="537" spans="8:9">
      <c r="H537" s="2"/>
      <c r="I537" s="2"/>
    </row>
    <row r="538" spans="8:9">
      <c r="H538" s="2"/>
      <c r="I538" s="2"/>
    </row>
    <row r="539" spans="8:9">
      <c r="H539" s="2"/>
      <c r="I539" s="2"/>
    </row>
    <row r="540" spans="8:9">
      <c r="H540" s="2"/>
      <c r="I540" s="2"/>
    </row>
    <row r="541" spans="8:9">
      <c r="H541" s="2"/>
      <c r="I541" s="2"/>
    </row>
    <row r="542" spans="8:9">
      <c r="H542" s="2"/>
      <c r="I542" s="2"/>
    </row>
    <row r="543" spans="8:9">
      <c r="H543" s="2"/>
      <c r="I543" s="2"/>
    </row>
    <row r="544" spans="8:9">
      <c r="H544" s="2"/>
      <c r="I544" s="2"/>
    </row>
    <row r="545" spans="8:9">
      <c r="H545" s="2"/>
      <c r="I545" s="2"/>
    </row>
    <row r="546" spans="8:9">
      <c r="H546" s="2"/>
      <c r="I546" s="2"/>
    </row>
    <row r="547" spans="8:9">
      <c r="H547" s="2"/>
      <c r="I547" s="2"/>
    </row>
    <row r="548" spans="8:9">
      <c r="H548" s="2"/>
      <c r="I548" s="2"/>
    </row>
    <row r="549" spans="8:9">
      <c r="H549" s="2"/>
      <c r="I549" s="2"/>
    </row>
    <row r="550" spans="8:9">
      <c r="H550" s="2"/>
      <c r="I550" s="2"/>
    </row>
    <row r="551" spans="8:9">
      <c r="H551" s="2"/>
      <c r="I551" s="2"/>
    </row>
    <row r="552" spans="8:9">
      <c r="H552" s="2"/>
      <c r="I552" s="2"/>
    </row>
    <row r="553" spans="8:9">
      <c r="H553" s="2"/>
      <c r="I553" s="2"/>
    </row>
    <row r="554" spans="8:9">
      <c r="H554" s="2"/>
      <c r="I554" s="2"/>
    </row>
    <row r="555" spans="8:9">
      <c r="H555" s="2"/>
      <c r="I555" s="2"/>
    </row>
    <row r="556" spans="8:9">
      <c r="H556" s="2"/>
      <c r="I556" s="2"/>
    </row>
    <row r="557" spans="8:9">
      <c r="H557" s="2"/>
      <c r="I557" s="2"/>
    </row>
    <row r="558" spans="8:9">
      <c r="H558" s="2"/>
      <c r="I558" s="2"/>
    </row>
    <row r="559" spans="8:9">
      <c r="H559" s="2"/>
      <c r="I559" s="2"/>
    </row>
    <row r="560" spans="8:9">
      <c r="H560" s="2"/>
      <c r="I560" s="2"/>
    </row>
    <row r="561" spans="8:9">
      <c r="H561" s="2"/>
      <c r="I561" s="2"/>
    </row>
    <row r="562" spans="8:9">
      <c r="H562" s="2"/>
      <c r="I562" s="2"/>
    </row>
    <row r="563" spans="8:9">
      <c r="H563" s="2"/>
      <c r="I563" s="2"/>
    </row>
    <row r="564" spans="8:9">
      <c r="H564" s="2"/>
      <c r="I564" s="2"/>
    </row>
    <row r="565" spans="8:9">
      <c r="H565" s="2"/>
      <c r="I565" s="2"/>
    </row>
    <row r="566" spans="8:9">
      <c r="H566" s="2"/>
      <c r="I566" s="2"/>
    </row>
    <row r="567" spans="8:9">
      <c r="H567" s="2"/>
      <c r="I567" s="2"/>
    </row>
    <row r="568" spans="8:9">
      <c r="H568" s="2"/>
      <c r="I568" s="2"/>
    </row>
    <row r="569" spans="8:9">
      <c r="H569" s="2"/>
      <c r="I569" s="2"/>
    </row>
    <row r="570" spans="8:9">
      <c r="H570" s="2"/>
      <c r="I570" s="2"/>
    </row>
    <row r="571" spans="8:9">
      <c r="H571" s="2"/>
      <c r="I571" s="2"/>
    </row>
    <row r="572" spans="8:9">
      <c r="H572" s="2"/>
      <c r="I572" s="2"/>
    </row>
    <row r="573" spans="8:9">
      <c r="H573" s="2"/>
      <c r="I573" s="2"/>
    </row>
    <row r="574" spans="8:9">
      <c r="H574" s="2"/>
      <c r="I574" s="2"/>
    </row>
    <row r="575" spans="8:9">
      <c r="H575" s="2"/>
      <c r="I575" s="2"/>
    </row>
    <row r="576" spans="8:9">
      <c r="H576" s="2"/>
      <c r="I576" s="2"/>
    </row>
    <row r="577" spans="8:9">
      <c r="H577" s="2"/>
      <c r="I577" s="2"/>
    </row>
    <row r="578" spans="8:9">
      <c r="H578" s="2"/>
      <c r="I578" s="2"/>
    </row>
    <row r="579" spans="8:9">
      <c r="H579" s="2"/>
      <c r="I579" s="2"/>
    </row>
    <row r="580" spans="8:9">
      <c r="H580" s="2"/>
      <c r="I580" s="2"/>
    </row>
    <row r="581" spans="8:9">
      <c r="H581" s="2"/>
      <c r="I581" s="2"/>
    </row>
    <row r="582" spans="8:9">
      <c r="H582" s="2"/>
      <c r="I582" s="2"/>
    </row>
    <row r="583" spans="8:9">
      <c r="H583" s="2"/>
      <c r="I583" s="2"/>
    </row>
    <row r="584" spans="8:9">
      <c r="H584" s="2"/>
      <c r="I584" s="2"/>
    </row>
    <row r="585" spans="8:9">
      <c r="H585" s="2"/>
      <c r="I585" s="2"/>
    </row>
    <row r="586" spans="8:9">
      <c r="H586" s="2"/>
      <c r="I586" s="2"/>
    </row>
    <row r="587" spans="8:9">
      <c r="H587" s="2"/>
      <c r="I587" s="2"/>
    </row>
    <row r="588" spans="8:9">
      <c r="H588" s="2"/>
      <c r="I588" s="2"/>
    </row>
    <row r="589" spans="8:9">
      <c r="H589" s="2"/>
      <c r="I589" s="2"/>
    </row>
    <row r="590" spans="8:9">
      <c r="H590" s="2"/>
      <c r="I590" s="2"/>
    </row>
    <row r="591" spans="8:9">
      <c r="H591" s="2"/>
      <c r="I591" s="2"/>
    </row>
    <row r="592" spans="8:9">
      <c r="H592" s="2"/>
      <c r="I592" s="2"/>
    </row>
    <row r="593" spans="8:9">
      <c r="H593" s="2"/>
      <c r="I593" s="2"/>
    </row>
    <row r="594" spans="8:9">
      <c r="H594" s="2"/>
      <c r="I594" s="2"/>
    </row>
    <row r="595" spans="8:9">
      <c r="H595" s="2"/>
      <c r="I595" s="2"/>
    </row>
    <row r="596" spans="8:9">
      <c r="H596" s="2"/>
      <c r="I596" s="2"/>
    </row>
    <row r="597" spans="8:9">
      <c r="H597" s="2"/>
      <c r="I597" s="2"/>
    </row>
    <row r="598" spans="8:9">
      <c r="H598" s="2"/>
      <c r="I598" s="2"/>
    </row>
    <row r="599" spans="8:9">
      <c r="H599" s="2"/>
      <c r="I599" s="2"/>
    </row>
    <row r="600" spans="8:9">
      <c r="H600" s="2"/>
      <c r="I600" s="2"/>
    </row>
    <row r="601" spans="8:9">
      <c r="H601" s="2"/>
      <c r="I601" s="2"/>
    </row>
    <row r="602" spans="8:9">
      <c r="H602" s="2"/>
      <c r="I602" s="2"/>
    </row>
    <row r="603" spans="8:9">
      <c r="H603" s="2"/>
      <c r="I603" s="2"/>
    </row>
    <row r="604" spans="8:9">
      <c r="H604" s="2"/>
      <c r="I604" s="2"/>
    </row>
    <row r="605" spans="8:9">
      <c r="H605" s="2"/>
      <c r="I605" s="2"/>
    </row>
    <row r="606" spans="8:9">
      <c r="H606" s="2"/>
      <c r="I606" s="2"/>
    </row>
    <row r="607" spans="8:9">
      <c r="H607" s="2"/>
      <c r="I607" s="2"/>
    </row>
    <row r="608" spans="8:9">
      <c r="H608" s="2"/>
      <c r="I608" s="2"/>
    </row>
    <row r="609" spans="8:9">
      <c r="H609" s="2"/>
      <c r="I609" s="2"/>
    </row>
    <row r="610" spans="8:9">
      <c r="H610" s="2"/>
      <c r="I610" s="2"/>
    </row>
    <row r="611" spans="8:9">
      <c r="H611" s="2"/>
      <c r="I611" s="2"/>
    </row>
    <row r="612" spans="8:9">
      <c r="H612" s="2"/>
      <c r="I612" s="2"/>
    </row>
    <row r="613" spans="8:9">
      <c r="H613" s="2"/>
      <c r="I613" s="2"/>
    </row>
    <row r="614" spans="8:9">
      <c r="H614" s="2"/>
      <c r="I614" s="2"/>
    </row>
    <row r="615" spans="8:9">
      <c r="H615" s="2"/>
      <c r="I615" s="2"/>
    </row>
    <row r="616" spans="8:9">
      <c r="H616" s="2"/>
      <c r="I616" s="2"/>
    </row>
    <row r="617" spans="8:9">
      <c r="H617" s="2"/>
      <c r="I617" s="2"/>
    </row>
    <row r="618" spans="8:9">
      <c r="H618" s="2"/>
      <c r="I618" s="2"/>
    </row>
    <row r="619" spans="8:9">
      <c r="H619" s="2"/>
      <c r="I619" s="2"/>
    </row>
    <row r="620" spans="8:9">
      <c r="H620" s="2"/>
      <c r="I620" s="2"/>
    </row>
    <row r="621" spans="8:9">
      <c r="H621" s="2"/>
      <c r="I621" s="2"/>
    </row>
    <row r="622" spans="8:9">
      <c r="H622" s="2"/>
      <c r="I622" s="2"/>
    </row>
    <row r="623" spans="8:9">
      <c r="H623" s="2"/>
      <c r="I623" s="2"/>
    </row>
    <row r="624" spans="8:9">
      <c r="H624" s="2"/>
      <c r="I624" s="2"/>
    </row>
    <row r="625" spans="8:9">
      <c r="H625" s="2"/>
      <c r="I625" s="2"/>
    </row>
    <row r="626" spans="8:9">
      <c r="H626" s="2"/>
      <c r="I626" s="2"/>
    </row>
    <row r="627" spans="8:9">
      <c r="H627" s="2"/>
      <c r="I627" s="2"/>
    </row>
    <row r="628" spans="8:9">
      <c r="H628" s="2"/>
      <c r="I628" s="2"/>
    </row>
    <row r="629" spans="8:9">
      <c r="H629" s="2"/>
      <c r="I629" s="2"/>
    </row>
    <row r="630" spans="8:9">
      <c r="H630" s="2"/>
      <c r="I630" s="2"/>
    </row>
    <row r="631" spans="8:9">
      <c r="H631" s="2"/>
      <c r="I631" s="2"/>
    </row>
    <row r="632" spans="8:9">
      <c r="H632" s="2"/>
      <c r="I632" s="2"/>
    </row>
    <row r="633" spans="8:9">
      <c r="H633" s="2"/>
      <c r="I633" s="2"/>
    </row>
    <row r="634" spans="8:9">
      <c r="H634" s="2"/>
      <c r="I634" s="2"/>
    </row>
    <row r="635" spans="8:9">
      <c r="H635" s="2"/>
      <c r="I635" s="2"/>
    </row>
    <row r="636" spans="8:9">
      <c r="H636" s="2"/>
      <c r="I636" s="2"/>
    </row>
    <row r="637" spans="8:9">
      <c r="H637" s="2"/>
      <c r="I637" s="2"/>
    </row>
    <row r="638" spans="8:9">
      <c r="H638" s="2"/>
      <c r="I638" s="2"/>
    </row>
    <row r="639" spans="8:9">
      <c r="H639" s="2"/>
      <c r="I639" s="2"/>
    </row>
    <row r="640" spans="8:9">
      <c r="H640" s="2"/>
      <c r="I640" s="2"/>
    </row>
    <row r="641" spans="8:9">
      <c r="H641" s="2"/>
      <c r="I641" s="2"/>
    </row>
    <row r="642" spans="8:9">
      <c r="H642" s="2"/>
      <c r="I642" s="2"/>
    </row>
    <row r="643" spans="8:9">
      <c r="H643" s="2"/>
      <c r="I643" s="2"/>
    </row>
    <row r="644" spans="8:9">
      <c r="H644" s="2"/>
      <c r="I644" s="2"/>
    </row>
    <row r="645" spans="8:9">
      <c r="H645" s="2"/>
      <c r="I645" s="2"/>
    </row>
    <row r="646" spans="8:9">
      <c r="H646" s="2"/>
      <c r="I646" s="2"/>
    </row>
    <row r="647" spans="8:9">
      <c r="H647" s="2"/>
      <c r="I647" s="2"/>
    </row>
    <row r="648" spans="8:9">
      <c r="H648" s="2"/>
      <c r="I648" s="2"/>
    </row>
    <row r="649" spans="8:9">
      <c r="H649" s="2"/>
      <c r="I649" s="2"/>
    </row>
    <row r="650" spans="8:9">
      <c r="H650" s="2"/>
      <c r="I650" s="2"/>
    </row>
    <row r="651" spans="8:9">
      <c r="H651" s="2"/>
      <c r="I651" s="2"/>
    </row>
    <row r="652" spans="8:9">
      <c r="H652" s="2"/>
      <c r="I652" s="2"/>
    </row>
    <row r="653" spans="8:9">
      <c r="H653" s="2"/>
      <c r="I653" s="2"/>
    </row>
    <row r="654" spans="8:9">
      <c r="H654" s="2"/>
      <c r="I654" s="2"/>
    </row>
    <row r="655" spans="8:9">
      <c r="H655" s="2"/>
      <c r="I655" s="2"/>
    </row>
    <row r="656" spans="8:9">
      <c r="H656" s="2"/>
      <c r="I656" s="2"/>
    </row>
    <row r="657" spans="8:9">
      <c r="H657" s="2"/>
      <c r="I657" s="2"/>
    </row>
    <row r="658" spans="8:9">
      <c r="H658" s="2"/>
      <c r="I658" s="2"/>
    </row>
    <row r="659" spans="8:9">
      <c r="H659" s="2"/>
      <c r="I659" s="2"/>
    </row>
    <row r="660" spans="8:9">
      <c r="H660" s="2"/>
      <c r="I660" s="2"/>
    </row>
    <row r="661" spans="8:9">
      <c r="H661" s="2"/>
      <c r="I661" s="2"/>
    </row>
    <row r="662" spans="8:9">
      <c r="H662" s="2"/>
      <c r="I662" s="2"/>
    </row>
    <row r="663" spans="8:9">
      <c r="H663" s="2"/>
      <c r="I663" s="2"/>
    </row>
    <row r="664" spans="8:9">
      <c r="H664" s="2"/>
      <c r="I664" s="2"/>
    </row>
    <row r="665" spans="8:9">
      <c r="H665" s="2"/>
      <c r="I665" s="2"/>
    </row>
    <row r="666" spans="8:9">
      <c r="H666" s="2"/>
      <c r="I666" s="2"/>
    </row>
    <row r="667" spans="8:9">
      <c r="H667" s="2"/>
      <c r="I667" s="2"/>
    </row>
    <row r="668" spans="8:9">
      <c r="H668" s="2"/>
      <c r="I668" s="2"/>
    </row>
    <row r="669" spans="8:9">
      <c r="H669" s="2"/>
      <c r="I669" s="2"/>
    </row>
    <row r="670" spans="8:9">
      <c r="H670" s="2"/>
      <c r="I670" s="2"/>
    </row>
    <row r="671" spans="8:9">
      <c r="H671" s="2"/>
      <c r="I671" s="2"/>
    </row>
    <row r="672" spans="8:9">
      <c r="H672" s="2"/>
      <c r="I672" s="2"/>
    </row>
    <row r="673" spans="8:9">
      <c r="H673" s="2"/>
      <c r="I673" s="2"/>
    </row>
    <row r="674" spans="8:9">
      <c r="H674" s="2"/>
      <c r="I674" s="2"/>
    </row>
    <row r="675" spans="8:9">
      <c r="H675" s="2"/>
      <c r="I675" s="2"/>
    </row>
    <row r="676" spans="8:9">
      <c r="H676" s="2"/>
      <c r="I676" s="2"/>
    </row>
    <row r="677" spans="8:9">
      <c r="H677" s="2"/>
      <c r="I677" s="2"/>
    </row>
    <row r="678" spans="8:9">
      <c r="H678" s="2"/>
      <c r="I678" s="2"/>
    </row>
    <row r="679" spans="8:9">
      <c r="H679" s="2"/>
      <c r="I679" s="2"/>
    </row>
    <row r="680" spans="8:9">
      <c r="H680" s="2"/>
      <c r="I680" s="2"/>
    </row>
    <row r="681" spans="8:9">
      <c r="H681" s="2"/>
      <c r="I681" s="2"/>
    </row>
    <row r="682" spans="8:9">
      <c r="H682" s="2"/>
      <c r="I682" s="2"/>
    </row>
    <row r="683" spans="8:9">
      <c r="H683" s="2"/>
      <c r="I683" s="2"/>
    </row>
    <row r="684" spans="8:9">
      <c r="H684" s="2"/>
      <c r="I684" s="2"/>
    </row>
    <row r="685" spans="8:9">
      <c r="H685" s="2"/>
      <c r="I685" s="2"/>
    </row>
    <row r="686" spans="8:9">
      <c r="H686" s="2"/>
      <c r="I686" s="2"/>
    </row>
    <row r="687" spans="8:9">
      <c r="H687" s="2"/>
      <c r="I687" s="2"/>
    </row>
    <row r="688" spans="8:9">
      <c r="H688" s="2"/>
      <c r="I688" s="2"/>
    </row>
    <row r="689" spans="8:9">
      <c r="H689" s="2"/>
      <c r="I689" s="2"/>
    </row>
    <row r="690" spans="8:9">
      <c r="H690" s="2"/>
      <c r="I690" s="2"/>
    </row>
    <row r="691" spans="8:9">
      <c r="H691" s="2"/>
      <c r="I691" s="2"/>
    </row>
    <row r="692" spans="8:9">
      <c r="H692" s="2"/>
      <c r="I692" s="2"/>
    </row>
    <row r="693" spans="8:9">
      <c r="H693" s="2"/>
      <c r="I693" s="2"/>
    </row>
    <row r="694" spans="8:9">
      <c r="H694" s="2"/>
      <c r="I694" s="2"/>
    </row>
    <row r="695" spans="8:9">
      <c r="H695" s="2"/>
      <c r="I695" s="2"/>
    </row>
    <row r="696" spans="8:9">
      <c r="H696" s="2"/>
      <c r="I696" s="2"/>
    </row>
    <row r="697" spans="8:9">
      <c r="H697" s="2"/>
      <c r="I697" s="2"/>
    </row>
    <row r="698" spans="8:9">
      <c r="H698" s="2"/>
      <c r="I698" s="2"/>
    </row>
    <row r="699" spans="8:9">
      <c r="H699" s="2"/>
      <c r="I699" s="2"/>
    </row>
    <row r="700" spans="8:9">
      <c r="H700" s="2"/>
      <c r="I700" s="2"/>
    </row>
    <row r="701" spans="8:9">
      <c r="H701" s="2"/>
      <c r="I701" s="2"/>
    </row>
    <row r="702" spans="8:9">
      <c r="H702" s="2"/>
      <c r="I702" s="2"/>
    </row>
    <row r="703" spans="8:9">
      <c r="H703" s="2"/>
      <c r="I703" s="2"/>
    </row>
    <row r="704" spans="8:9">
      <c r="H704" s="2"/>
      <c r="I704" s="2"/>
    </row>
    <row r="705" spans="8:9">
      <c r="H705" s="2"/>
      <c r="I705" s="2"/>
    </row>
    <row r="706" spans="8:9">
      <c r="H706" s="2"/>
      <c r="I706" s="2"/>
    </row>
    <row r="707" spans="8:9">
      <c r="H707" s="2"/>
      <c r="I707" s="2"/>
    </row>
    <row r="708" spans="8:9">
      <c r="H708" s="2"/>
      <c r="I708" s="2"/>
    </row>
    <row r="709" spans="8:9">
      <c r="H709" s="2"/>
      <c r="I709" s="2"/>
    </row>
    <row r="710" spans="8:9">
      <c r="H710" s="2"/>
      <c r="I710" s="2"/>
    </row>
    <row r="711" spans="8:9">
      <c r="H711" s="2"/>
      <c r="I711" s="2"/>
    </row>
    <row r="712" spans="8:9">
      <c r="H712" s="2"/>
      <c r="I712" s="2"/>
    </row>
    <row r="713" spans="8:9">
      <c r="H713" s="2"/>
      <c r="I713" s="2"/>
    </row>
    <row r="714" spans="8:9">
      <c r="H714" s="2"/>
      <c r="I714" s="2"/>
    </row>
    <row r="715" spans="8:9">
      <c r="H715" s="2"/>
      <c r="I715" s="2"/>
    </row>
    <row r="716" spans="8:9">
      <c r="H716" s="2"/>
      <c r="I716" s="2"/>
    </row>
    <row r="717" spans="8:9">
      <c r="H717" s="2"/>
      <c r="I717" s="2"/>
    </row>
    <row r="718" spans="8:9">
      <c r="H718" s="2"/>
      <c r="I718" s="2"/>
    </row>
    <row r="719" spans="8:9">
      <c r="H719" s="2"/>
      <c r="I719" s="2"/>
    </row>
    <row r="720" spans="8:9">
      <c r="H720" s="2"/>
      <c r="I720" s="2"/>
    </row>
    <row r="721" spans="8:9">
      <c r="H721" s="2"/>
      <c r="I721" s="2"/>
    </row>
    <row r="722" spans="8:9">
      <c r="H722" s="2"/>
      <c r="I722" s="2"/>
    </row>
    <row r="723" spans="8:9">
      <c r="H723" s="2"/>
      <c r="I723" s="2"/>
    </row>
    <row r="724" spans="8:9">
      <c r="H724" s="2"/>
      <c r="I724" s="2"/>
    </row>
    <row r="725" spans="8:9">
      <c r="H725" s="2"/>
      <c r="I725" s="2"/>
    </row>
    <row r="726" spans="8:9">
      <c r="H726" s="2"/>
      <c r="I726" s="2"/>
    </row>
    <row r="727" spans="8:9">
      <c r="H727" s="2"/>
      <c r="I727" s="2"/>
    </row>
    <row r="728" spans="8:9">
      <c r="H728" s="2"/>
      <c r="I728" s="2"/>
    </row>
    <row r="729" spans="8:9">
      <c r="H729" s="2"/>
      <c r="I729" s="2"/>
    </row>
    <row r="730" spans="8:9">
      <c r="H730" s="2"/>
      <c r="I730" s="2"/>
    </row>
    <row r="731" spans="8:9">
      <c r="H731" s="2"/>
      <c r="I731" s="2"/>
    </row>
    <row r="732" spans="8:9">
      <c r="H732" s="2"/>
      <c r="I732" s="2"/>
    </row>
    <row r="733" spans="8:9">
      <c r="H733" s="2"/>
      <c r="I733" s="2"/>
    </row>
    <row r="734" spans="8:9">
      <c r="H734" s="2"/>
      <c r="I734" s="2"/>
    </row>
    <row r="735" spans="8:9">
      <c r="H735" s="2"/>
      <c r="I735" s="2"/>
    </row>
    <row r="736" spans="8:9">
      <c r="H736" s="2"/>
      <c r="I736" s="2"/>
    </row>
    <row r="737" spans="8:9">
      <c r="H737" s="2"/>
      <c r="I737" s="2"/>
    </row>
    <row r="738" spans="8:9">
      <c r="H738" s="2"/>
      <c r="I738" s="2"/>
    </row>
    <row r="739" spans="8:9">
      <c r="H739" s="2"/>
      <c r="I739" s="2"/>
    </row>
    <row r="740" spans="8:9">
      <c r="H740" s="2"/>
      <c r="I740" s="2"/>
    </row>
    <row r="741" spans="8:9">
      <c r="H741" s="2"/>
      <c r="I741" s="2"/>
    </row>
    <row r="742" spans="8:9">
      <c r="H742" s="2"/>
      <c r="I742" s="2"/>
    </row>
    <row r="743" spans="8:9">
      <c r="H743" s="2"/>
      <c r="I743" s="2"/>
    </row>
    <row r="744" spans="8:9">
      <c r="H744" s="2"/>
      <c r="I744" s="2"/>
    </row>
    <row r="745" spans="8:9">
      <c r="H745" s="2"/>
      <c r="I745" s="2"/>
    </row>
    <row r="746" spans="8:9">
      <c r="H746" s="2"/>
      <c r="I746" s="2"/>
    </row>
    <row r="747" spans="8:9">
      <c r="H747" s="2"/>
      <c r="I747" s="2"/>
    </row>
    <row r="748" spans="8:9">
      <c r="H748" s="2"/>
      <c r="I748" s="2"/>
    </row>
    <row r="749" spans="8:9">
      <c r="H749" s="2"/>
      <c r="I749" s="2"/>
    </row>
    <row r="750" spans="8:9">
      <c r="H750" s="2"/>
      <c r="I750" s="2"/>
    </row>
    <row r="751" spans="8:9">
      <c r="H751" s="2"/>
      <c r="I751" s="2"/>
    </row>
    <row r="752" spans="8:9">
      <c r="H752" s="2"/>
      <c r="I752" s="2"/>
    </row>
    <row r="753" spans="8:9">
      <c r="H753" s="2"/>
      <c r="I753" s="2"/>
    </row>
    <row r="754" spans="8:9">
      <c r="H754" s="2"/>
      <c r="I754" s="2"/>
    </row>
    <row r="755" spans="8:9">
      <c r="H755" s="2"/>
      <c r="I755" s="2"/>
    </row>
    <row r="756" spans="8:9">
      <c r="H756" s="2"/>
      <c r="I756" s="2"/>
    </row>
    <row r="757" spans="8:9">
      <c r="H757" s="2"/>
      <c r="I757" s="2"/>
    </row>
    <row r="758" spans="8:9">
      <c r="H758" s="2"/>
      <c r="I758" s="2"/>
    </row>
    <row r="759" spans="8:9">
      <c r="H759" s="2"/>
      <c r="I759" s="2"/>
    </row>
    <row r="760" spans="8:9">
      <c r="H760" s="2"/>
      <c r="I760" s="2"/>
    </row>
    <row r="761" spans="8:9">
      <c r="H761" s="2"/>
      <c r="I761" s="2"/>
    </row>
    <row r="762" spans="8:9">
      <c r="H762" s="2"/>
      <c r="I762" s="2"/>
    </row>
    <row r="763" spans="8:9">
      <c r="H763" s="2"/>
      <c r="I763" s="2"/>
    </row>
    <row r="764" spans="8:9">
      <c r="H764" s="2"/>
      <c r="I764" s="2"/>
    </row>
    <row r="765" spans="8:9">
      <c r="H765" s="2"/>
      <c r="I765" s="2"/>
    </row>
    <row r="766" spans="8:9">
      <c r="H766" s="2"/>
      <c r="I766" s="2"/>
    </row>
    <row r="767" spans="8:9">
      <c r="H767" s="2"/>
      <c r="I767" s="2"/>
    </row>
    <row r="768" spans="8:9">
      <c r="H768" s="2"/>
      <c r="I768" s="2"/>
    </row>
    <row r="769" spans="8:9">
      <c r="H769" s="2"/>
      <c r="I769" s="2"/>
    </row>
    <row r="770" spans="8:9">
      <c r="H770" s="2"/>
      <c r="I770" s="2"/>
    </row>
    <row r="771" spans="8:9">
      <c r="H771" s="2"/>
      <c r="I771" s="2"/>
    </row>
    <row r="772" spans="8:9">
      <c r="H772" s="2"/>
      <c r="I772" s="2"/>
    </row>
    <row r="773" spans="8:9">
      <c r="H773" s="2"/>
      <c r="I773" s="2"/>
    </row>
    <row r="774" spans="8:9">
      <c r="H774" s="2"/>
      <c r="I774" s="2"/>
    </row>
    <row r="775" spans="8:9">
      <c r="H775" s="2"/>
      <c r="I775" s="2"/>
    </row>
    <row r="776" spans="8:9">
      <c r="H776" s="2"/>
      <c r="I776" s="2"/>
    </row>
    <row r="777" spans="8:9">
      <c r="H777" s="2"/>
      <c r="I777" s="2"/>
    </row>
    <row r="778" spans="8:9">
      <c r="H778" s="2"/>
      <c r="I778" s="2"/>
    </row>
    <row r="779" spans="8:9">
      <c r="H779" s="2"/>
      <c r="I779" s="2"/>
    </row>
    <row r="780" spans="8:9">
      <c r="H780" s="2"/>
      <c r="I780" s="2"/>
    </row>
    <row r="781" spans="8:9">
      <c r="H781" s="2"/>
      <c r="I781" s="2"/>
    </row>
    <row r="782" spans="8:9">
      <c r="H782" s="2"/>
      <c r="I782" s="2"/>
    </row>
    <row r="783" spans="8:9">
      <c r="H783" s="2"/>
      <c r="I783" s="2"/>
    </row>
    <row r="784" spans="8:9">
      <c r="H784" s="2"/>
      <c r="I784" s="2"/>
    </row>
    <row r="785" spans="8:9">
      <c r="H785" s="2"/>
      <c r="I785" s="2"/>
    </row>
    <row r="786" spans="8:9">
      <c r="H786" s="2"/>
      <c r="I786" s="2"/>
    </row>
    <row r="787" spans="8:9">
      <c r="H787" s="2"/>
      <c r="I787" s="2"/>
    </row>
    <row r="788" spans="8:9">
      <c r="H788" s="2"/>
      <c r="I788" s="2"/>
    </row>
    <row r="789" spans="8:9">
      <c r="H789" s="2"/>
      <c r="I789" s="2"/>
    </row>
    <row r="790" spans="8:9">
      <c r="H790" s="2"/>
      <c r="I790" s="2"/>
    </row>
    <row r="791" spans="8:9">
      <c r="H791" s="2"/>
      <c r="I791" s="2"/>
    </row>
    <row r="792" spans="8:9">
      <c r="H792" s="2"/>
      <c r="I792" s="2"/>
    </row>
    <row r="793" spans="8:9">
      <c r="H793" s="2"/>
      <c r="I793" s="2"/>
    </row>
    <row r="794" spans="8:9">
      <c r="H794" s="2"/>
      <c r="I794" s="2"/>
    </row>
    <row r="795" spans="8:9">
      <c r="H795" s="2"/>
      <c r="I795" s="2"/>
    </row>
    <row r="796" spans="8:9">
      <c r="H796" s="2"/>
      <c r="I796" s="2"/>
    </row>
    <row r="797" spans="8:9">
      <c r="H797" s="2"/>
      <c r="I797" s="2"/>
    </row>
    <row r="798" spans="8:9">
      <c r="H798" s="2"/>
      <c r="I798" s="2"/>
    </row>
    <row r="799" spans="8:9">
      <c r="H799" s="2"/>
      <c r="I799" s="2"/>
    </row>
    <row r="800" spans="8:9">
      <c r="H800" s="2"/>
      <c r="I800" s="2"/>
    </row>
    <row r="801" spans="8:9">
      <c r="H801" s="2"/>
      <c r="I801" s="2"/>
    </row>
    <row r="802" spans="8:9">
      <c r="H802" s="2"/>
      <c r="I802" s="2"/>
    </row>
    <row r="803" spans="8:9">
      <c r="H803" s="2"/>
      <c r="I803" s="2"/>
    </row>
    <row r="804" spans="8:9">
      <c r="H804" s="2"/>
      <c r="I804" s="2"/>
    </row>
    <row r="805" spans="8:9">
      <c r="H805" s="2"/>
      <c r="I805" s="2"/>
    </row>
    <row r="806" spans="8:9">
      <c r="H806" s="2"/>
      <c r="I806" s="2"/>
    </row>
    <row r="807" spans="8:9">
      <c r="H807" s="2"/>
      <c r="I807" s="2"/>
    </row>
    <row r="808" spans="8:9">
      <c r="H808" s="2"/>
      <c r="I808" s="2"/>
    </row>
    <row r="809" spans="8:9">
      <c r="H809" s="2"/>
      <c r="I809" s="2"/>
    </row>
    <row r="810" spans="8:9">
      <c r="H810" s="2"/>
    </row>
    <row r="811" spans="8:9">
      <c r="H811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E289"/>
  <sheetViews>
    <sheetView workbookViewId="0">
      <selection activeCell="B1" sqref="B1:G1"/>
    </sheetView>
  </sheetViews>
  <sheetFormatPr defaultRowHeight="12"/>
  <cols>
    <col min="1" max="1" width="12.140625" bestFit="1" customWidth="1"/>
    <col min="4" max="4" width="22.7109375" bestFit="1" customWidth="1"/>
    <col min="5" max="5" width="23.28515625" bestFit="1" customWidth="1"/>
    <col min="11" max="11" width="11" bestFit="1" customWidth="1"/>
    <col min="13" max="13" width="9.85546875" bestFit="1" customWidth="1"/>
    <col min="17" max="17" width="11" bestFit="1" customWidth="1"/>
  </cols>
  <sheetData>
    <row r="1" spans="1:17">
      <c r="A1" s="21" t="s">
        <v>33</v>
      </c>
      <c r="B1" s="22" t="s">
        <v>35</v>
      </c>
      <c r="C1" s="22" t="s">
        <v>37</v>
      </c>
      <c r="D1" s="22" t="s">
        <v>39</v>
      </c>
      <c r="E1" s="22" t="s">
        <v>41</v>
      </c>
      <c r="F1" s="22" t="s">
        <v>43</v>
      </c>
      <c r="G1" s="22" t="s">
        <v>45</v>
      </c>
      <c r="H1" s="23" t="s">
        <v>46</v>
      </c>
      <c r="J1" s="52" t="s">
        <v>29</v>
      </c>
    </row>
    <row r="2" spans="1:17">
      <c r="A2" s="24">
        <v>38835</v>
      </c>
      <c r="B2" s="25">
        <f>INDEX('Domestic Pension'!$C$3:$C$500, MATCH(YEAR($A2) - 1, 'Domestic Pension'!$A$3:$A$500, 0))</f>
        <v>0</v>
      </c>
      <c r="C2" s="25">
        <f>INDEX('Domestic Pension'!$B$3:$B$500, MATCH(YEAR($A2) - 1, 'Domestic Pension'!$A$3:$A$500, 0))</f>
        <v>0.15448333278679433</v>
      </c>
      <c r="D2" s="25">
        <f>INDEX('Domestic Pension'!$E$3:$E$500, MATCH(YEAR($A2) - 1, 'Domestic Pension'!$A$3:$A$500, 0))*(1-INDEX($N$3:$N$500, MATCH(YEAR($A2), $K$3:$K$500, 0)))</f>
        <v>0</v>
      </c>
      <c r="E2" s="25">
        <f>INDEX('Domestic Pension'!$E$3:$E$500, MATCH(YEAR($A2) - 1, 'Domestic Pension'!$A$3:$A$500, 0))*INDEX($N$3:$N$500, MATCH(YEAR(A2), $K$3:$K$500, 0))</f>
        <v>0</v>
      </c>
      <c r="F2" s="25">
        <f>INDEX('Domestic Pension'!$D$3:$D$500, MATCH(YEAR($A2) - 1, 'Domestic Pension'!$A$3:$A$500, 0))*(1-INDEX($N$3:$N$500, MATCH(YEAR($A2), $K$3:$K$500, 0)))</f>
        <v>0.84551666721320573</v>
      </c>
      <c r="G2" s="25">
        <f>INDEX('Domestic Pension'!$D$3:$D$500, MATCH(YEAR($A2) - 1, 'Domestic Pension'!$A$3:$A$500, 0))*INDEX($N$3:$N$500, MATCH(YEAR($A2), $K$3:$K$500, 0))</f>
        <v>0</v>
      </c>
      <c r="H2" s="26">
        <f t="shared" ref="H2" si="0" xml:space="preserve"> SUM(B2:G2)</f>
        <v>1</v>
      </c>
      <c r="L2" t="s">
        <v>30</v>
      </c>
      <c r="M2" t="s">
        <v>31</v>
      </c>
      <c r="N2" t="s">
        <v>32</v>
      </c>
      <c r="P2" s="17"/>
      <c r="Q2" s="2"/>
    </row>
    <row r="3" spans="1:17">
      <c r="A3" s="24">
        <v>38867</v>
      </c>
      <c r="B3" s="25">
        <f>INDEX('Domestic Pension'!$C$3:$C$500, MATCH(YEAR($A3) - 1, 'Domestic Pension'!$A$3:$A$500, 0))</f>
        <v>0</v>
      </c>
      <c r="C3" s="25">
        <f>INDEX('Domestic Pension'!$B$3:$B$500, MATCH(YEAR($A3) - 1, 'Domestic Pension'!$A$3:$A$500, 0))</f>
        <v>0.15448333278679433</v>
      </c>
      <c r="D3" s="25">
        <f>INDEX('Domestic Pension'!$E$3:$E$500, MATCH(YEAR($A3) - 1, 'Domestic Pension'!$A$3:$A$500, 0))*(1-INDEX($N$3:$N$500, MATCH(YEAR(A3), $K$3:$K$500, 0)))</f>
        <v>0</v>
      </c>
      <c r="E3" s="25">
        <f>INDEX('Domestic Pension'!$E$3:$E$500, MATCH(YEAR($A3) - 1, 'Domestic Pension'!$A$3:$A$500, 0))*INDEX($N$3:$N$500, MATCH(YEAR(A3), $K$3:$K$500, 0))</f>
        <v>0</v>
      </c>
      <c r="F3" s="25">
        <f>INDEX('Domestic Pension'!$D$3:$D$500, MATCH(YEAR($A3) - 1, 'Domestic Pension'!$A$3:$A$500, 0))*(1-INDEX($N$3:$N$500, MATCH(YEAR($A3), $K$3:$K$500, 0)))</f>
        <v>0.84551666721320573</v>
      </c>
      <c r="G3" s="25">
        <f>INDEX('Domestic Pension'!$D$3:$D$500, MATCH(YEAR($A3) - 1, 'Domestic Pension'!$A$3:$A$500, 0))*INDEX($N$3:$N$500, MATCH(YEAR($A3), $K$3:$K$500, 0))</f>
        <v>0</v>
      </c>
      <c r="H3" s="26">
        <f t="shared" ref="H3:H66" si="1" xml:space="preserve"> SUM(B3:G3)</f>
        <v>1</v>
      </c>
      <c r="K3">
        <v>2001</v>
      </c>
      <c r="L3" s="1"/>
      <c r="M3" s="1"/>
      <c r="P3" s="17"/>
      <c r="Q3" s="2"/>
    </row>
    <row r="4" spans="1:17">
      <c r="A4" s="24">
        <v>38898</v>
      </c>
      <c r="B4" s="25">
        <f>INDEX('Domestic Pension'!$C$3:$C$500, MATCH(YEAR($A4) - 1, 'Domestic Pension'!$A$3:$A$500, 0))</f>
        <v>0</v>
      </c>
      <c r="C4" s="25">
        <f>INDEX('Domestic Pension'!$B$3:$B$500, MATCH(YEAR($A4) - 1, 'Domestic Pension'!$A$3:$A$500, 0))</f>
        <v>0.15448333278679433</v>
      </c>
      <c r="D4" s="25">
        <f>INDEX('Domestic Pension'!$E$3:$E$500, MATCH(YEAR($A4) - 1, 'Domestic Pension'!$A$3:$A$500, 0))*(1-INDEX($N$3:$N$500, MATCH(YEAR(A4), $K$3:$K$500, 0)))</f>
        <v>0</v>
      </c>
      <c r="E4" s="25">
        <f>INDEX('Domestic Pension'!$E$3:$E$500, MATCH(YEAR($A4) - 1, 'Domestic Pension'!$A$3:$A$500, 0))*INDEX($N$3:$N$500, MATCH(YEAR(A4), $K$3:$K$500, 0))</f>
        <v>0</v>
      </c>
      <c r="F4" s="25">
        <f>INDEX('Domestic Pension'!$D$3:$D$500, MATCH(YEAR($A4) - 1, 'Domestic Pension'!$A$3:$A$500, 0))*(1-INDEX($N$3:$N$500, MATCH(YEAR($A4), $K$3:$K$500, 0)))</f>
        <v>0.84551666721320573</v>
      </c>
      <c r="G4" s="25">
        <f>INDEX('Domestic Pension'!$D$3:$D$500, MATCH(YEAR($A4) - 1, 'Domestic Pension'!$A$3:$A$500, 0))*INDEX($N$3:$N$500, MATCH(YEAR($A4), $K$3:$K$500, 0))</f>
        <v>0</v>
      </c>
      <c r="H4" s="26">
        <f t="shared" si="1"/>
        <v>1</v>
      </c>
      <c r="K4">
        <v>2002</v>
      </c>
      <c r="L4" s="1"/>
      <c r="M4" s="1"/>
      <c r="P4" s="17"/>
      <c r="Q4" s="2"/>
    </row>
    <row r="5" spans="1:17">
      <c r="A5" s="24">
        <v>38929</v>
      </c>
      <c r="B5" s="25">
        <f>INDEX('Domestic Pension'!$C$3:$C$500, MATCH(YEAR($A5) - 1, 'Domestic Pension'!$A$3:$A$500, 0))</f>
        <v>0</v>
      </c>
      <c r="C5" s="25">
        <f>INDEX('Domestic Pension'!$B$3:$B$500, MATCH(YEAR($A5) - 1, 'Domestic Pension'!$A$3:$A$500, 0))</f>
        <v>0.15448333278679433</v>
      </c>
      <c r="D5" s="25">
        <f>INDEX('Domestic Pension'!$E$3:$E$500, MATCH(YEAR($A5) - 1, 'Domestic Pension'!$A$3:$A$500, 0))*(1-INDEX($N$3:$N$500, MATCH(YEAR(A5), $K$3:$K$500, 0)))</f>
        <v>0</v>
      </c>
      <c r="E5" s="25">
        <f>INDEX('Domestic Pension'!$E$3:$E$500, MATCH(YEAR($A5) - 1, 'Domestic Pension'!$A$3:$A$500, 0))*INDEX($N$3:$N$500, MATCH(YEAR(A5), $K$3:$K$500, 0))</f>
        <v>0</v>
      </c>
      <c r="F5" s="25">
        <f>INDEX('Domestic Pension'!$D$3:$D$500, MATCH(YEAR($A5) - 1, 'Domestic Pension'!$A$3:$A$500, 0))*(1-INDEX($N$3:$N$500, MATCH(YEAR($A5), $K$3:$K$500, 0)))</f>
        <v>0.84551666721320573</v>
      </c>
      <c r="G5" s="25">
        <f>INDEX('Domestic Pension'!$D$3:$D$500, MATCH(YEAR($A5) - 1, 'Domestic Pension'!$A$3:$A$500, 0))*INDEX($N$3:$N$500, MATCH(YEAR($A5), $K$3:$K$500, 0))</f>
        <v>0</v>
      </c>
      <c r="H5" s="26">
        <f t="shared" si="1"/>
        <v>1</v>
      </c>
      <c r="K5">
        <v>2003</v>
      </c>
      <c r="L5" s="1"/>
      <c r="M5" s="1"/>
      <c r="P5" s="17"/>
      <c r="Q5" s="2"/>
    </row>
    <row r="6" spans="1:17">
      <c r="A6" s="24">
        <v>38960</v>
      </c>
      <c r="B6" s="25">
        <f>INDEX('Domestic Pension'!$C$3:$C$500, MATCH(YEAR($A6) - 1, 'Domestic Pension'!$A$3:$A$500, 0))</f>
        <v>0</v>
      </c>
      <c r="C6" s="25">
        <f>INDEX('Domestic Pension'!$B$3:$B$500, MATCH(YEAR($A6) - 1, 'Domestic Pension'!$A$3:$A$500, 0))</f>
        <v>0.15448333278679433</v>
      </c>
      <c r="D6" s="25">
        <f>INDEX('Domestic Pension'!$E$3:$E$500, MATCH(YEAR($A6) - 1, 'Domestic Pension'!$A$3:$A$500, 0))*(1-INDEX($N$3:$N$500, MATCH(YEAR(A6), $K$3:$K$500, 0)))</f>
        <v>0</v>
      </c>
      <c r="E6" s="25">
        <f>INDEX('Domestic Pension'!$E$3:$E$500, MATCH(YEAR($A6) - 1, 'Domestic Pension'!$A$3:$A$500, 0))*INDEX($N$3:$N$500, MATCH(YEAR(A6), $K$3:$K$500, 0))</f>
        <v>0</v>
      </c>
      <c r="F6" s="25">
        <f>INDEX('Domestic Pension'!$D$3:$D$500, MATCH(YEAR($A6) - 1, 'Domestic Pension'!$A$3:$A$500, 0))*(1-INDEX($N$3:$N$500, MATCH(YEAR($A6), $K$3:$K$500, 0)))</f>
        <v>0.84551666721320573</v>
      </c>
      <c r="G6" s="25">
        <f>INDEX('Domestic Pension'!$D$3:$D$500, MATCH(YEAR($A6) - 1, 'Domestic Pension'!$A$3:$A$500, 0))*INDEX($N$3:$N$500, MATCH(YEAR($A6), $K$3:$K$500, 0))</f>
        <v>0</v>
      </c>
      <c r="H6" s="26">
        <f t="shared" si="1"/>
        <v>1</v>
      </c>
      <c r="K6">
        <v>2004</v>
      </c>
      <c r="L6" s="1"/>
      <c r="M6" s="1"/>
      <c r="P6" s="17"/>
      <c r="Q6" s="2"/>
    </row>
    <row r="7" spans="1:17">
      <c r="A7" s="24">
        <v>38989</v>
      </c>
      <c r="B7" s="25">
        <f>INDEX('Domestic Pension'!$C$3:$C$500, MATCH(YEAR($A7) - 1, 'Domestic Pension'!$A$3:$A$500, 0))</f>
        <v>0</v>
      </c>
      <c r="C7" s="25">
        <f>INDEX('Domestic Pension'!$B$3:$B$500, MATCH(YEAR($A7) - 1, 'Domestic Pension'!$A$3:$A$500, 0))</f>
        <v>0.15448333278679433</v>
      </c>
      <c r="D7" s="25">
        <f>INDEX('Domestic Pension'!$E$3:$E$500, MATCH(YEAR($A7) - 1, 'Domestic Pension'!$A$3:$A$500, 0))*(1-INDEX($N$3:$N$500, MATCH(YEAR(A7), $K$3:$K$500, 0)))</f>
        <v>0</v>
      </c>
      <c r="E7" s="25">
        <f>INDEX('Domestic Pension'!$E$3:$E$500, MATCH(YEAR($A7) - 1, 'Domestic Pension'!$A$3:$A$500, 0))*INDEX($N$3:$N$500, MATCH(YEAR(A7), $K$3:$K$500, 0))</f>
        <v>0</v>
      </c>
      <c r="F7" s="25">
        <f>INDEX('Domestic Pension'!$D$3:$D$500, MATCH(YEAR($A7) - 1, 'Domestic Pension'!$A$3:$A$500, 0))*(1-INDEX($N$3:$N$500, MATCH(YEAR($A7), $K$3:$K$500, 0)))</f>
        <v>0.84551666721320573</v>
      </c>
      <c r="G7" s="25">
        <f>INDEX('Domestic Pension'!$D$3:$D$500, MATCH(YEAR($A7) - 1, 'Domestic Pension'!$A$3:$A$500, 0))*INDEX($N$3:$N$500, MATCH(YEAR($A7), $K$3:$K$500, 0))</f>
        <v>0</v>
      </c>
      <c r="H7" s="26">
        <f t="shared" si="1"/>
        <v>1</v>
      </c>
      <c r="K7">
        <v>2005</v>
      </c>
      <c r="L7" s="1"/>
      <c r="M7" s="1"/>
      <c r="P7" s="17"/>
      <c r="Q7" s="2"/>
    </row>
    <row r="8" spans="1:17">
      <c r="A8" s="24">
        <v>39021</v>
      </c>
      <c r="B8" s="25">
        <f>INDEX('Domestic Pension'!$C$3:$C$500, MATCH(YEAR($A8) - 1, 'Domestic Pension'!$A$3:$A$500, 0))</f>
        <v>0</v>
      </c>
      <c r="C8" s="25">
        <f>INDEX('Domestic Pension'!$B$3:$B$500, MATCH(YEAR($A8) - 1, 'Domestic Pension'!$A$3:$A$500, 0))</f>
        <v>0.15448333278679433</v>
      </c>
      <c r="D8" s="25">
        <f>INDEX('Domestic Pension'!$E$3:$E$500, MATCH(YEAR($A8) - 1, 'Domestic Pension'!$A$3:$A$500, 0))*(1-INDEX($N$3:$N$500, MATCH(YEAR(A8), $K$3:$K$500, 0)))</f>
        <v>0</v>
      </c>
      <c r="E8" s="25">
        <f>INDEX('Domestic Pension'!$E$3:$E$500, MATCH(YEAR($A8) - 1, 'Domestic Pension'!$A$3:$A$500, 0))*INDEX($N$3:$N$500, MATCH(YEAR(A8), $K$3:$K$500, 0))</f>
        <v>0</v>
      </c>
      <c r="F8" s="25">
        <f>INDEX('Domestic Pension'!$D$3:$D$500, MATCH(YEAR($A8) - 1, 'Domestic Pension'!$A$3:$A$500, 0))*(1-INDEX($N$3:$N$500, MATCH(YEAR($A8), $K$3:$K$500, 0)))</f>
        <v>0.84551666721320573</v>
      </c>
      <c r="G8" s="25">
        <f>INDEX('Domestic Pension'!$D$3:$D$500, MATCH(YEAR($A8) - 1, 'Domestic Pension'!$A$3:$A$500, 0))*INDEX($N$3:$N$500, MATCH(YEAR($A8), $K$3:$K$500, 0))</f>
        <v>0</v>
      </c>
      <c r="H8" s="26">
        <f t="shared" si="1"/>
        <v>1</v>
      </c>
      <c r="K8">
        <v>2006</v>
      </c>
      <c r="L8" s="1"/>
      <c r="M8" s="1"/>
      <c r="P8" s="17"/>
      <c r="Q8" s="2"/>
    </row>
    <row r="9" spans="1:17">
      <c r="A9" s="24">
        <v>39051</v>
      </c>
      <c r="B9" s="25">
        <f>INDEX('Domestic Pension'!$C$3:$C$500, MATCH(YEAR($A9) - 1, 'Domestic Pension'!$A$3:$A$500, 0))</f>
        <v>0</v>
      </c>
      <c r="C9" s="25">
        <f>INDEX('Domestic Pension'!$B$3:$B$500, MATCH(YEAR($A9) - 1, 'Domestic Pension'!$A$3:$A$500, 0))</f>
        <v>0.15448333278679433</v>
      </c>
      <c r="D9" s="25">
        <f>INDEX('Domestic Pension'!$E$3:$E$500, MATCH(YEAR($A9) - 1, 'Domestic Pension'!$A$3:$A$500, 0))*(1-INDEX($N$3:$N$500, MATCH(YEAR(A9), $K$3:$K$500, 0)))</f>
        <v>0</v>
      </c>
      <c r="E9" s="25">
        <f>INDEX('Domestic Pension'!$E$3:$E$500, MATCH(YEAR($A9) - 1, 'Domestic Pension'!$A$3:$A$500, 0))*INDEX($N$3:$N$500, MATCH(YEAR(A9), $K$3:$K$500, 0))</f>
        <v>0</v>
      </c>
      <c r="F9" s="25">
        <f>INDEX('Domestic Pension'!$D$3:$D$500, MATCH(YEAR($A9) - 1, 'Domestic Pension'!$A$3:$A$500, 0))*(1-INDEX($N$3:$N$500, MATCH(YEAR($A9), $K$3:$K$500, 0)))</f>
        <v>0.84551666721320573</v>
      </c>
      <c r="G9" s="25">
        <f>INDEX('Domestic Pension'!$D$3:$D$500, MATCH(YEAR($A9) - 1, 'Domestic Pension'!$A$3:$A$500, 0))*INDEX($N$3:$N$500, MATCH(YEAR($A9), $K$3:$K$500, 0))</f>
        <v>0</v>
      </c>
      <c r="H9" s="26">
        <f t="shared" si="1"/>
        <v>1</v>
      </c>
      <c r="K9">
        <v>2007</v>
      </c>
      <c r="L9" s="1"/>
      <c r="M9" s="1"/>
      <c r="P9" s="17"/>
      <c r="Q9" s="2"/>
    </row>
    <row r="10" spans="1:17">
      <c r="A10" s="24">
        <v>39080</v>
      </c>
      <c r="B10" s="25">
        <f>INDEX('Domestic Pension'!$C$3:$C$500, MATCH(YEAR($A10) - 1, 'Domestic Pension'!$A$3:$A$500, 0))</f>
        <v>0</v>
      </c>
      <c r="C10" s="25">
        <f>INDEX('Domestic Pension'!$B$3:$B$500, MATCH(YEAR($A10) - 1, 'Domestic Pension'!$A$3:$A$500, 0))</f>
        <v>0.15448333278679433</v>
      </c>
      <c r="D10" s="25">
        <f>INDEX('Domestic Pension'!$E$3:$E$500, MATCH(YEAR($A10) - 1, 'Domestic Pension'!$A$3:$A$500, 0))*(1-INDEX($N$3:$N$500, MATCH(YEAR(A10), $K$3:$K$500, 0)))</f>
        <v>0</v>
      </c>
      <c r="E10" s="25">
        <f>INDEX('Domestic Pension'!$E$3:$E$500, MATCH(YEAR($A10) - 1, 'Domestic Pension'!$A$3:$A$500, 0))*INDEX($N$3:$N$500, MATCH(YEAR(A10), $K$3:$K$500, 0))</f>
        <v>0</v>
      </c>
      <c r="F10" s="25">
        <f>INDEX('Domestic Pension'!$D$3:$D$500, MATCH(YEAR($A10) - 1, 'Domestic Pension'!$A$3:$A$500, 0))*(1-INDEX($N$3:$N$500, MATCH(YEAR($A10), $K$3:$K$500, 0)))</f>
        <v>0.84551666721320573</v>
      </c>
      <c r="G10" s="25">
        <f>INDEX('Domestic Pension'!$D$3:$D$500, MATCH(YEAR($A10) - 1, 'Domestic Pension'!$A$3:$A$500, 0))*INDEX($N$3:$N$500, MATCH(YEAR($A10), $K$3:$K$500, 0))</f>
        <v>0</v>
      </c>
      <c r="H10" s="26">
        <f t="shared" si="1"/>
        <v>1</v>
      </c>
      <c r="K10">
        <v>2008</v>
      </c>
      <c r="L10" s="1"/>
      <c r="M10" s="1"/>
      <c r="P10" s="17"/>
      <c r="Q10" s="2"/>
    </row>
    <row r="11" spans="1:17">
      <c r="A11" s="24">
        <v>39113</v>
      </c>
      <c r="B11" s="25">
        <f>INDEX('Domestic Pension'!$C$3:$C$500, MATCH(YEAR($A11) - 1, 'Domestic Pension'!$A$3:$A$500, 0))</f>
        <v>0</v>
      </c>
      <c r="C11" s="25">
        <f>INDEX('Domestic Pension'!$B$3:$B$500, MATCH(YEAR($A11) - 1, 'Domestic Pension'!$A$3:$A$500, 0))</f>
        <v>0.14717478259932165</v>
      </c>
      <c r="D11" s="25">
        <f>INDEX('Domestic Pension'!$E$3:$E$500, MATCH(YEAR($A11) - 1, 'Domestic Pension'!$A$3:$A$500, 0))*(1-INDEX($N$3:$N$500, MATCH(YEAR(A11), $K$3:$K$500, 0)))</f>
        <v>3.0784933491373634E-3</v>
      </c>
      <c r="E11" s="25">
        <f>INDEX('Domestic Pension'!$E$3:$E$500, MATCH(YEAR($A11) - 1, 'Domestic Pension'!$A$3:$A$500, 0))*INDEX($N$3:$N$500, MATCH(YEAR(A11), $K$3:$K$500, 0))</f>
        <v>0</v>
      </c>
      <c r="F11" s="25">
        <f>INDEX('Domestic Pension'!$D$3:$D$500, MATCH(YEAR($A11) - 1, 'Domestic Pension'!$A$3:$A$500, 0))*(1-INDEX($N$3:$N$500, MATCH(YEAR($A11), $K$3:$K$500, 0)))</f>
        <v>0.84974672405154106</v>
      </c>
      <c r="G11" s="25">
        <f>INDEX('Domestic Pension'!$D$3:$D$500, MATCH(YEAR($A11) - 1, 'Domestic Pension'!$A$3:$A$500, 0))*INDEX($N$3:$N$500, MATCH(YEAR($A11), $K$3:$K$500, 0))</f>
        <v>0</v>
      </c>
      <c r="H11" s="26">
        <f t="shared" si="1"/>
        <v>1</v>
      </c>
      <c r="K11">
        <v>2009</v>
      </c>
      <c r="L11" s="1"/>
      <c r="M11" s="1"/>
      <c r="P11" s="17"/>
      <c r="Q11" s="2"/>
    </row>
    <row r="12" spans="1:17">
      <c r="A12" s="24">
        <v>39141</v>
      </c>
      <c r="B12" s="25">
        <f>INDEX('Domestic Pension'!$C$3:$C$500, MATCH(YEAR($A12) - 1, 'Domestic Pension'!$A$3:$A$500, 0))</f>
        <v>0</v>
      </c>
      <c r="C12" s="25">
        <f>INDEX('Domestic Pension'!$B$3:$B$500, MATCH(YEAR($A12) - 1, 'Domestic Pension'!$A$3:$A$500, 0))</f>
        <v>0.14717478259932165</v>
      </c>
      <c r="D12" s="25">
        <f>INDEX('Domestic Pension'!$E$3:$E$500, MATCH(YEAR($A12) - 1, 'Domestic Pension'!$A$3:$A$500, 0))*(1-INDEX($N$3:$N$500, MATCH(YEAR(A12), $K$3:$K$500, 0)))</f>
        <v>3.0784933491373634E-3</v>
      </c>
      <c r="E12" s="25">
        <f>INDEX('Domestic Pension'!$E$3:$E$500, MATCH(YEAR($A12) - 1, 'Domestic Pension'!$A$3:$A$500, 0))*INDEX($N$3:$N$500, MATCH(YEAR(A12), $K$3:$K$500, 0))</f>
        <v>0</v>
      </c>
      <c r="F12" s="25">
        <f>INDEX('Domestic Pension'!$D$3:$D$500, MATCH(YEAR($A12) - 1, 'Domestic Pension'!$A$3:$A$500, 0))*(1-INDEX($N$3:$N$500, MATCH(YEAR($A12), $K$3:$K$500, 0)))</f>
        <v>0.84974672405154106</v>
      </c>
      <c r="G12" s="25">
        <f>INDEX('Domestic Pension'!$D$3:$D$500, MATCH(YEAR($A12) - 1, 'Domestic Pension'!$A$3:$A$500, 0))*INDEX($N$3:$N$500, MATCH(YEAR($A12), $K$3:$K$500, 0))</f>
        <v>0</v>
      </c>
      <c r="H12" s="26">
        <f t="shared" si="1"/>
        <v>1</v>
      </c>
      <c r="K12">
        <v>2010</v>
      </c>
      <c r="L12" s="1"/>
      <c r="M12" s="1"/>
      <c r="P12" s="17"/>
      <c r="Q12" s="2"/>
    </row>
    <row r="13" spans="1:17">
      <c r="A13" s="24">
        <v>39171</v>
      </c>
      <c r="B13" s="25">
        <f>INDEX('Domestic Pension'!$C$3:$C$500, MATCH(YEAR($A13) - 1, 'Domestic Pension'!$A$3:$A$500, 0))</f>
        <v>0</v>
      </c>
      <c r="C13" s="25">
        <f>INDEX('Domestic Pension'!$B$3:$B$500, MATCH(YEAR($A13) - 1, 'Domestic Pension'!$A$3:$A$500, 0))</f>
        <v>0.14717478259932165</v>
      </c>
      <c r="D13" s="25">
        <f>INDEX('Domestic Pension'!$E$3:$E$500, MATCH(YEAR($A13) - 1, 'Domestic Pension'!$A$3:$A$500, 0))*(1-INDEX($N$3:$N$500, MATCH(YEAR(A13), $K$3:$K$500, 0)))</f>
        <v>3.0784933491373634E-3</v>
      </c>
      <c r="E13" s="25">
        <f>INDEX('Domestic Pension'!$E$3:$E$500, MATCH(YEAR($A13) - 1, 'Domestic Pension'!$A$3:$A$500, 0))*INDEX($N$3:$N$500, MATCH(YEAR(A13), $K$3:$K$500, 0))</f>
        <v>0</v>
      </c>
      <c r="F13" s="25">
        <f>INDEX('Domestic Pension'!$D$3:$D$500, MATCH(YEAR($A13) - 1, 'Domestic Pension'!$A$3:$A$500, 0))*(1-INDEX($N$3:$N$500, MATCH(YEAR($A13), $K$3:$K$500, 0)))</f>
        <v>0.84974672405154106</v>
      </c>
      <c r="G13" s="25">
        <f>INDEX('Domestic Pension'!$D$3:$D$500, MATCH(YEAR($A13) - 1, 'Domestic Pension'!$A$3:$A$500, 0))*INDEX($N$3:$N$500, MATCH(YEAR($A13), $K$3:$K$500, 0))</f>
        <v>0</v>
      </c>
      <c r="H13" s="26">
        <f t="shared" si="1"/>
        <v>1</v>
      </c>
      <c r="K13">
        <v>2011</v>
      </c>
      <c r="L13" s="1"/>
      <c r="M13" s="1"/>
      <c r="P13" s="17"/>
      <c r="Q13" s="2"/>
    </row>
    <row r="14" spans="1:17">
      <c r="A14" s="24">
        <v>39202</v>
      </c>
      <c r="B14" s="25">
        <f>INDEX('Domestic Pension'!$C$3:$C$500, MATCH(YEAR($A14) - 1, 'Domestic Pension'!$A$3:$A$500, 0))</f>
        <v>0</v>
      </c>
      <c r="C14" s="25">
        <f>INDEX('Domestic Pension'!$B$3:$B$500, MATCH(YEAR($A14) - 1, 'Domestic Pension'!$A$3:$A$500, 0))</f>
        <v>0.14717478259932165</v>
      </c>
      <c r="D14" s="25">
        <f>INDEX('Domestic Pension'!$E$3:$E$500, MATCH(YEAR($A14) - 1, 'Domestic Pension'!$A$3:$A$500, 0))*(1-INDEX($N$3:$N$500, MATCH(YEAR(A14), $K$3:$K$500, 0)))</f>
        <v>3.0784933491373634E-3</v>
      </c>
      <c r="E14" s="25">
        <f>INDEX('Domestic Pension'!$E$3:$E$500, MATCH(YEAR($A14) - 1, 'Domestic Pension'!$A$3:$A$500, 0))*INDEX($N$3:$N$500, MATCH(YEAR(A14), $K$3:$K$500, 0))</f>
        <v>0</v>
      </c>
      <c r="F14" s="25">
        <f>INDEX('Domestic Pension'!$D$3:$D$500, MATCH(YEAR($A14) - 1, 'Domestic Pension'!$A$3:$A$500, 0))*(1-INDEX($N$3:$N$500, MATCH(YEAR($A14), $K$3:$K$500, 0)))</f>
        <v>0.84974672405154106</v>
      </c>
      <c r="G14" s="25">
        <f>INDEX('Domestic Pension'!$D$3:$D$500, MATCH(YEAR($A14) - 1, 'Domestic Pension'!$A$3:$A$500, 0))*INDEX($N$3:$N$500, MATCH(YEAR($A14), $K$3:$K$500, 0))</f>
        <v>0</v>
      </c>
      <c r="H14" s="26">
        <f t="shared" si="1"/>
        <v>1</v>
      </c>
      <c r="K14">
        <v>2012</v>
      </c>
      <c r="L14" s="1">
        <v>413</v>
      </c>
      <c r="M14" s="1">
        <v>210</v>
      </c>
      <c r="N14">
        <f t="shared" ref="N14:N19" si="2">L14/(L14+M14)</f>
        <v>0.6629213483146067</v>
      </c>
      <c r="P14" s="17"/>
      <c r="Q14" s="2"/>
    </row>
    <row r="15" spans="1:17">
      <c r="A15" s="24">
        <v>39233</v>
      </c>
      <c r="B15" s="25">
        <f>INDEX('Domestic Pension'!$C$3:$C$500, MATCH(YEAR($A15) - 1, 'Domestic Pension'!$A$3:$A$500, 0))</f>
        <v>0</v>
      </c>
      <c r="C15" s="25">
        <f>INDEX('Domestic Pension'!$B$3:$B$500, MATCH(YEAR($A15) - 1, 'Domestic Pension'!$A$3:$A$500, 0))</f>
        <v>0.14717478259932165</v>
      </c>
      <c r="D15" s="25">
        <f>INDEX('Domestic Pension'!$E$3:$E$500, MATCH(YEAR($A15) - 1, 'Domestic Pension'!$A$3:$A$500, 0))*(1-INDEX($N$3:$N$500, MATCH(YEAR(A15), $K$3:$K$500, 0)))</f>
        <v>3.0784933491373634E-3</v>
      </c>
      <c r="E15" s="25">
        <f>INDEX('Domestic Pension'!$E$3:$E$500, MATCH(YEAR($A15) - 1, 'Domestic Pension'!$A$3:$A$500, 0))*INDEX($N$3:$N$500, MATCH(YEAR(A15), $K$3:$K$500, 0))</f>
        <v>0</v>
      </c>
      <c r="F15" s="25">
        <f>INDEX('Domestic Pension'!$D$3:$D$500, MATCH(YEAR($A15) - 1, 'Domestic Pension'!$A$3:$A$500, 0))*(1-INDEX($N$3:$N$500, MATCH(YEAR($A15), $K$3:$K$500, 0)))</f>
        <v>0.84974672405154106</v>
      </c>
      <c r="G15" s="25">
        <f>INDEX('Domestic Pension'!$D$3:$D$500, MATCH(YEAR($A15) - 1, 'Domestic Pension'!$A$3:$A$500, 0))*INDEX($N$3:$N$500, MATCH(YEAR($A15), $K$3:$K$500, 0))</f>
        <v>0</v>
      </c>
      <c r="H15" s="26">
        <f t="shared" si="1"/>
        <v>1</v>
      </c>
      <c r="K15">
        <v>2013</v>
      </c>
      <c r="L15" s="1">
        <v>453</v>
      </c>
      <c r="M15" s="1">
        <v>228</v>
      </c>
      <c r="N15">
        <f t="shared" si="2"/>
        <v>0.66519823788546251</v>
      </c>
      <c r="P15" s="17"/>
      <c r="Q15" s="2"/>
    </row>
    <row r="16" spans="1:17">
      <c r="A16" s="24">
        <v>39262</v>
      </c>
      <c r="B16" s="25">
        <f>INDEX('Domestic Pension'!$C$3:$C$500, MATCH(YEAR($A16) - 1, 'Domestic Pension'!$A$3:$A$500, 0))</f>
        <v>0</v>
      </c>
      <c r="C16" s="25">
        <f>INDEX('Domestic Pension'!$B$3:$B$500, MATCH(YEAR($A16) - 1, 'Domestic Pension'!$A$3:$A$500, 0))</f>
        <v>0.14717478259932165</v>
      </c>
      <c r="D16" s="25">
        <f>INDEX('Domestic Pension'!$E$3:$E$500, MATCH(YEAR($A16) - 1, 'Domestic Pension'!$A$3:$A$500, 0))*(1-INDEX($N$3:$N$500, MATCH(YEAR(A16), $K$3:$K$500, 0)))</f>
        <v>3.0784933491373634E-3</v>
      </c>
      <c r="E16" s="25">
        <f>INDEX('Domestic Pension'!$E$3:$E$500, MATCH(YEAR($A16) - 1, 'Domestic Pension'!$A$3:$A$500, 0))*INDEX($N$3:$N$500, MATCH(YEAR(A16), $K$3:$K$500, 0))</f>
        <v>0</v>
      </c>
      <c r="F16" s="25">
        <f>INDEX('Domestic Pension'!$D$3:$D$500, MATCH(YEAR($A16) - 1, 'Domestic Pension'!$A$3:$A$500, 0))*(1-INDEX($N$3:$N$500, MATCH(YEAR($A16), $K$3:$K$500, 0)))</f>
        <v>0.84974672405154106</v>
      </c>
      <c r="G16" s="25">
        <f>INDEX('Domestic Pension'!$D$3:$D$500, MATCH(YEAR($A16) - 1, 'Domestic Pension'!$A$3:$A$500, 0))*INDEX($N$3:$N$500, MATCH(YEAR($A16), $K$3:$K$500, 0))</f>
        <v>0</v>
      </c>
      <c r="H16" s="26">
        <f t="shared" si="1"/>
        <v>1</v>
      </c>
      <c r="K16">
        <v>2014</v>
      </c>
      <c r="L16" s="1">
        <v>493</v>
      </c>
      <c r="M16" s="1">
        <v>226</v>
      </c>
      <c r="N16">
        <f t="shared" si="2"/>
        <v>0.68567454798331018</v>
      </c>
      <c r="P16" s="17"/>
      <c r="Q16" s="2"/>
    </row>
    <row r="17" spans="1:31">
      <c r="A17" s="24">
        <v>39294</v>
      </c>
      <c r="B17" s="25">
        <f>INDEX('Domestic Pension'!$C$3:$C$500, MATCH(YEAR($A17) - 1, 'Domestic Pension'!$A$3:$A$500, 0))</f>
        <v>0</v>
      </c>
      <c r="C17" s="25">
        <f>INDEX('Domestic Pension'!$B$3:$B$500, MATCH(YEAR($A17) - 1, 'Domestic Pension'!$A$3:$A$500, 0))</f>
        <v>0.14717478259932165</v>
      </c>
      <c r="D17" s="25">
        <f>INDEX('Domestic Pension'!$E$3:$E$500, MATCH(YEAR($A17) - 1, 'Domestic Pension'!$A$3:$A$500, 0))*(1-INDEX($N$3:$N$500, MATCH(YEAR(A17), $K$3:$K$500, 0)))</f>
        <v>3.0784933491373634E-3</v>
      </c>
      <c r="E17" s="25">
        <f>INDEX('Domestic Pension'!$E$3:$E$500, MATCH(YEAR($A17) - 1, 'Domestic Pension'!$A$3:$A$500, 0))*INDEX($N$3:$N$500, MATCH(YEAR(A17), $K$3:$K$500, 0))</f>
        <v>0</v>
      </c>
      <c r="F17" s="25">
        <f>INDEX('Domestic Pension'!$D$3:$D$500, MATCH(YEAR($A17) - 1, 'Domestic Pension'!$A$3:$A$500, 0))*(1-INDEX($N$3:$N$500, MATCH(YEAR($A17), $K$3:$K$500, 0)))</f>
        <v>0.84974672405154106</v>
      </c>
      <c r="G17" s="25">
        <f>INDEX('Domestic Pension'!$D$3:$D$500, MATCH(YEAR($A17) - 1, 'Domestic Pension'!$A$3:$A$500, 0))*INDEX($N$3:$N$500, MATCH(YEAR($A17), $K$3:$K$500, 0))</f>
        <v>0</v>
      </c>
      <c r="H17" s="26">
        <f t="shared" si="1"/>
        <v>1</v>
      </c>
      <c r="K17">
        <v>2015</v>
      </c>
      <c r="L17" s="1">
        <v>545</v>
      </c>
      <c r="M17" s="1">
        <v>228</v>
      </c>
      <c r="N17">
        <f t="shared" si="2"/>
        <v>0.70504527813712803</v>
      </c>
      <c r="P17" s="17"/>
      <c r="Q17" s="2"/>
    </row>
    <row r="18" spans="1:31">
      <c r="A18" s="24">
        <v>39325</v>
      </c>
      <c r="B18" s="25">
        <f>INDEX('Domestic Pension'!$C$3:$C$500, MATCH(YEAR($A18) - 1, 'Domestic Pension'!$A$3:$A$500, 0))</f>
        <v>0</v>
      </c>
      <c r="C18" s="25">
        <f>INDEX('Domestic Pension'!$B$3:$B$500, MATCH(YEAR($A18) - 1, 'Domestic Pension'!$A$3:$A$500, 0))</f>
        <v>0.14717478259932165</v>
      </c>
      <c r="D18" s="25">
        <f>INDEX('Domestic Pension'!$E$3:$E$500, MATCH(YEAR($A18) - 1, 'Domestic Pension'!$A$3:$A$500, 0))*(1-INDEX($N$3:$N$500, MATCH(YEAR(A18), $K$3:$K$500, 0)))</f>
        <v>3.0784933491373634E-3</v>
      </c>
      <c r="E18" s="25">
        <f>INDEX('Domestic Pension'!$E$3:$E$500, MATCH(YEAR($A18) - 1, 'Domestic Pension'!$A$3:$A$500, 0))*INDEX($N$3:$N$500, MATCH(YEAR(A18), $K$3:$K$500, 0))</f>
        <v>0</v>
      </c>
      <c r="F18" s="25">
        <f>INDEX('Domestic Pension'!$D$3:$D$500, MATCH(YEAR($A18) - 1, 'Domestic Pension'!$A$3:$A$500, 0))*(1-INDEX($N$3:$N$500, MATCH(YEAR($A18), $K$3:$K$500, 0)))</f>
        <v>0.84974672405154106</v>
      </c>
      <c r="G18" s="25">
        <f>INDEX('Domestic Pension'!$D$3:$D$500, MATCH(YEAR($A18) - 1, 'Domestic Pension'!$A$3:$A$500, 0))*INDEX($N$3:$N$500, MATCH(YEAR($A18), $K$3:$K$500, 0))</f>
        <v>0</v>
      </c>
      <c r="H18" s="26">
        <f t="shared" si="1"/>
        <v>1</v>
      </c>
      <c r="K18">
        <v>2016</v>
      </c>
      <c r="L18" s="1">
        <v>581</v>
      </c>
      <c r="M18" s="1">
        <v>226</v>
      </c>
      <c r="N18">
        <f t="shared" si="2"/>
        <v>0.71995043370508049</v>
      </c>
      <c r="P18" s="17"/>
      <c r="Q18" s="2"/>
    </row>
    <row r="19" spans="1:31">
      <c r="A19" s="24">
        <v>39353</v>
      </c>
      <c r="B19" s="25">
        <f>INDEX('Domestic Pension'!$C$3:$C$500, MATCH(YEAR($A19) - 1, 'Domestic Pension'!$A$3:$A$500, 0))</f>
        <v>0</v>
      </c>
      <c r="C19" s="25">
        <f>INDEX('Domestic Pension'!$B$3:$B$500, MATCH(YEAR($A19) - 1, 'Domestic Pension'!$A$3:$A$500, 0))</f>
        <v>0.14717478259932165</v>
      </c>
      <c r="D19" s="25">
        <f>INDEX('Domestic Pension'!$E$3:$E$500, MATCH(YEAR($A19) - 1, 'Domestic Pension'!$A$3:$A$500, 0))*(1-INDEX($N$3:$N$500, MATCH(YEAR(A19), $K$3:$K$500, 0)))</f>
        <v>3.0784933491373634E-3</v>
      </c>
      <c r="E19" s="25">
        <f>INDEX('Domestic Pension'!$E$3:$E$500, MATCH(YEAR($A19) - 1, 'Domestic Pension'!$A$3:$A$500, 0))*INDEX($N$3:$N$500, MATCH(YEAR(A19), $K$3:$K$500, 0))</f>
        <v>0</v>
      </c>
      <c r="F19" s="25">
        <f>INDEX('Domestic Pension'!$D$3:$D$500, MATCH(YEAR($A19) - 1, 'Domestic Pension'!$A$3:$A$500, 0))*(1-INDEX($N$3:$N$500, MATCH(YEAR($A19), $K$3:$K$500, 0)))</f>
        <v>0.84974672405154106</v>
      </c>
      <c r="G19" s="25">
        <f>INDEX('Domestic Pension'!$D$3:$D$500, MATCH(YEAR($A19) - 1, 'Domestic Pension'!$A$3:$A$500, 0))*INDEX($N$3:$N$500, MATCH(YEAR($A19), $K$3:$K$500, 0))</f>
        <v>0</v>
      </c>
      <c r="H19" s="26">
        <f t="shared" si="1"/>
        <v>1</v>
      </c>
      <c r="K19">
        <v>2017</v>
      </c>
      <c r="L19" s="1">
        <v>615</v>
      </c>
      <c r="M19" s="1">
        <v>235</v>
      </c>
      <c r="N19">
        <f t="shared" si="2"/>
        <v>0.72352941176470587</v>
      </c>
      <c r="P19" s="17"/>
      <c r="Q19" s="2"/>
    </row>
    <row r="20" spans="1:31">
      <c r="A20" s="24">
        <v>39386</v>
      </c>
      <c r="B20" s="25">
        <f>INDEX('Domestic Pension'!$C$3:$C$500, MATCH(YEAR($A20) - 1, 'Domestic Pension'!$A$3:$A$500, 0))</f>
        <v>0</v>
      </c>
      <c r="C20" s="25">
        <f>INDEX('Domestic Pension'!$B$3:$B$500, MATCH(YEAR($A20) - 1, 'Domestic Pension'!$A$3:$A$500, 0))</f>
        <v>0.14717478259932165</v>
      </c>
      <c r="D20" s="25">
        <f>INDEX('Domestic Pension'!$E$3:$E$500, MATCH(YEAR($A20) - 1, 'Domestic Pension'!$A$3:$A$500, 0))*(1-INDEX($N$3:$N$500, MATCH(YEAR(A20), $K$3:$K$500, 0)))</f>
        <v>3.0784933491373634E-3</v>
      </c>
      <c r="E20" s="25">
        <f>INDEX('Domestic Pension'!$E$3:$E$500, MATCH(YEAR($A20) - 1, 'Domestic Pension'!$A$3:$A$500, 0))*INDEX($N$3:$N$500, MATCH(YEAR(A20), $K$3:$K$500, 0))</f>
        <v>0</v>
      </c>
      <c r="F20" s="25">
        <f>INDEX('Domestic Pension'!$D$3:$D$500, MATCH(YEAR($A20) - 1, 'Domestic Pension'!$A$3:$A$500, 0))*(1-INDEX($N$3:$N$500, MATCH(YEAR($A20), $K$3:$K$500, 0)))</f>
        <v>0.84974672405154106</v>
      </c>
      <c r="G20" s="25">
        <f>INDEX('Domestic Pension'!$D$3:$D$500, MATCH(YEAR($A20) - 1, 'Domestic Pension'!$A$3:$A$500, 0))*INDEX($N$3:$N$500, MATCH(YEAR($A20), $K$3:$K$500, 0))</f>
        <v>0</v>
      </c>
      <c r="H20" s="26">
        <f t="shared" si="1"/>
        <v>1</v>
      </c>
      <c r="K20">
        <v>2018</v>
      </c>
      <c r="L20" s="1">
        <v>640</v>
      </c>
      <c r="M20" s="1">
        <v>254</v>
      </c>
      <c r="N20">
        <f t="shared" ref="N20:N30" si="3">L20/(L20+M20)</f>
        <v>0.71588366890380317</v>
      </c>
      <c r="P20" s="17"/>
      <c r="Q20" s="2"/>
    </row>
    <row r="21" spans="1:31">
      <c r="A21" s="24">
        <v>39416</v>
      </c>
      <c r="B21" s="25">
        <f>INDEX('Domestic Pension'!$C$3:$C$500, MATCH(YEAR($A21) - 1, 'Domestic Pension'!$A$3:$A$500, 0))</f>
        <v>0</v>
      </c>
      <c r="C21" s="25">
        <f>INDEX('Domestic Pension'!$B$3:$B$500, MATCH(YEAR($A21) - 1, 'Domestic Pension'!$A$3:$A$500, 0))</f>
        <v>0.14717478259932165</v>
      </c>
      <c r="D21" s="25">
        <f>INDEX('Domestic Pension'!$E$3:$E$500, MATCH(YEAR($A21) - 1, 'Domestic Pension'!$A$3:$A$500, 0))*(1-INDEX($N$3:$N$500, MATCH(YEAR(A21), $K$3:$K$500, 0)))</f>
        <v>3.0784933491373634E-3</v>
      </c>
      <c r="E21" s="25">
        <f>INDEX('Domestic Pension'!$E$3:$E$500, MATCH(YEAR($A21) - 1, 'Domestic Pension'!$A$3:$A$500, 0))*INDEX($N$3:$N$500, MATCH(YEAR(A21), $K$3:$K$500, 0))</f>
        <v>0</v>
      </c>
      <c r="F21" s="25">
        <f>INDEX('Domestic Pension'!$D$3:$D$500, MATCH(YEAR($A21) - 1, 'Domestic Pension'!$A$3:$A$500, 0))*(1-INDEX($N$3:$N$500, MATCH(YEAR($A21), $K$3:$K$500, 0)))</f>
        <v>0.84974672405154106</v>
      </c>
      <c r="G21" s="25">
        <f>INDEX('Domestic Pension'!$D$3:$D$500, MATCH(YEAR($A21) - 1, 'Domestic Pension'!$A$3:$A$500, 0))*INDEX($N$3:$N$500, MATCH(YEAR($A21), $K$3:$K$500, 0))</f>
        <v>0</v>
      </c>
      <c r="H21" s="26">
        <f t="shared" si="1"/>
        <v>1</v>
      </c>
      <c r="K21">
        <v>2019</v>
      </c>
      <c r="L21" s="1">
        <v>688</v>
      </c>
      <c r="M21" s="1">
        <v>290</v>
      </c>
      <c r="N21">
        <f t="shared" si="3"/>
        <v>0.70347648261758688</v>
      </c>
      <c r="P21" s="17"/>
      <c r="Q21" s="2"/>
    </row>
    <row r="22" spans="1:31">
      <c r="A22" s="24">
        <v>39447</v>
      </c>
      <c r="B22" s="25">
        <f>INDEX('Domestic Pension'!$C$3:$C$500, MATCH(YEAR($A22) - 1, 'Domestic Pension'!$A$3:$A$500, 0))</f>
        <v>0</v>
      </c>
      <c r="C22" s="25">
        <f>INDEX('Domestic Pension'!$B$3:$B$500, MATCH(YEAR($A22) - 1, 'Domestic Pension'!$A$3:$A$500, 0))</f>
        <v>0.14717478259932165</v>
      </c>
      <c r="D22" s="25">
        <f>INDEX('Domestic Pension'!$E$3:$E$500, MATCH(YEAR($A22) - 1, 'Domestic Pension'!$A$3:$A$500, 0))*(1-INDEX($N$3:$N$500, MATCH(YEAR(A22), $K$3:$K$500, 0)))</f>
        <v>3.0784933491373634E-3</v>
      </c>
      <c r="E22" s="25">
        <f>INDEX('Domestic Pension'!$E$3:$E$500, MATCH(YEAR($A22) - 1, 'Domestic Pension'!$A$3:$A$500, 0))*INDEX($N$3:$N$500, MATCH(YEAR(A22), $K$3:$K$500, 0))</f>
        <v>0</v>
      </c>
      <c r="F22" s="25">
        <f>INDEX('Domestic Pension'!$D$3:$D$500, MATCH(YEAR($A22) - 1, 'Domestic Pension'!$A$3:$A$500, 0))*(1-INDEX($N$3:$N$500, MATCH(YEAR($A22), $K$3:$K$500, 0)))</f>
        <v>0.84974672405154106</v>
      </c>
      <c r="G22" s="25">
        <f>INDEX('Domestic Pension'!$D$3:$D$500, MATCH(YEAR($A22) - 1, 'Domestic Pension'!$A$3:$A$500, 0))*INDEX($N$3:$N$500, MATCH(YEAR($A22), $K$3:$K$500, 0))</f>
        <v>0</v>
      </c>
      <c r="H22" s="26">
        <f t="shared" si="1"/>
        <v>1</v>
      </c>
      <c r="K22">
        <v>2020</v>
      </c>
      <c r="L22" s="1">
        <v>805</v>
      </c>
      <c r="M22" s="1">
        <v>323</v>
      </c>
      <c r="N22">
        <f t="shared" si="3"/>
        <v>0.71365248226950351</v>
      </c>
      <c r="P22" s="17"/>
      <c r="Q22" s="2"/>
    </row>
    <row r="23" spans="1:31">
      <c r="A23" s="24">
        <v>39478</v>
      </c>
      <c r="B23" s="25">
        <f>INDEX('Domestic Pension'!$C$3:$C$500, MATCH(YEAR($A23) - 1, 'Domestic Pension'!$A$3:$A$500, 0))</f>
        <v>5.08229947180936E-3</v>
      </c>
      <c r="C23" s="25">
        <f>INDEX('Domestic Pension'!$B$3:$B$500, MATCH(YEAR($A23) - 1, 'Domestic Pension'!$A$3:$A$500, 0))</f>
        <v>0.23195577293403444</v>
      </c>
      <c r="D23" s="25">
        <f>INDEX('Domestic Pension'!$E$3:$E$500, MATCH(YEAR($A23) - 1, 'Domestic Pension'!$A$3:$A$500, 0))*(1-INDEX($N$3:$N$500, MATCH(YEAR(A23), $K$3:$K$500, 0)))</f>
        <v>2.8712688858862547E-3</v>
      </c>
      <c r="E23" s="25">
        <f>INDEX('Domestic Pension'!$E$3:$E$500, MATCH(YEAR($A23) - 1, 'Domestic Pension'!$A$3:$A$500, 0))*INDEX($N$3:$N$500, MATCH(YEAR(A23), $K$3:$K$500, 0))</f>
        <v>0</v>
      </c>
      <c r="F23" s="25">
        <f>INDEX('Domestic Pension'!$D$3:$D$500, MATCH(YEAR($A23) - 1, 'Domestic Pension'!$A$3:$A$500, 0))*(1-INDEX($N$3:$N$500, MATCH(YEAR($A23), $K$3:$K$500, 0)))</f>
        <v>0.76009065870826997</v>
      </c>
      <c r="G23" s="25">
        <f>INDEX('Domestic Pension'!$D$3:$D$500, MATCH(YEAR($A23) - 1, 'Domestic Pension'!$A$3:$A$500, 0))*INDEX($N$3:$N$500, MATCH(YEAR($A23), $K$3:$K$500, 0))</f>
        <v>0</v>
      </c>
      <c r="H23" s="26">
        <f t="shared" si="1"/>
        <v>1</v>
      </c>
      <c r="K23">
        <v>2021</v>
      </c>
      <c r="L23" s="1">
        <v>925</v>
      </c>
      <c r="M23" s="1">
        <v>357</v>
      </c>
      <c r="N23">
        <f t="shared" si="3"/>
        <v>0.72152886115444614</v>
      </c>
      <c r="P23" s="17"/>
      <c r="Q23" s="2"/>
    </row>
    <row r="24" spans="1:31">
      <c r="A24" s="24">
        <v>39507</v>
      </c>
      <c r="B24" s="25">
        <f>INDEX('Domestic Pension'!$C$3:$C$500, MATCH(YEAR($A24) - 1, 'Domestic Pension'!$A$3:$A$500, 0))</f>
        <v>5.08229947180936E-3</v>
      </c>
      <c r="C24" s="25">
        <f>INDEX('Domestic Pension'!$B$3:$B$500, MATCH(YEAR($A24) - 1, 'Domestic Pension'!$A$3:$A$500, 0))</f>
        <v>0.23195577293403444</v>
      </c>
      <c r="D24" s="25">
        <f>INDEX('Domestic Pension'!$E$3:$E$500, MATCH(YEAR($A24) - 1, 'Domestic Pension'!$A$3:$A$500, 0))*(1-INDEX($N$3:$N$500, MATCH(YEAR(A24), $K$3:$K$500, 0)))</f>
        <v>2.8712688858862547E-3</v>
      </c>
      <c r="E24" s="25">
        <f>INDEX('Domestic Pension'!$E$3:$E$500, MATCH(YEAR($A24) - 1, 'Domestic Pension'!$A$3:$A$500, 0))*INDEX($N$3:$N$500, MATCH(YEAR(A24), $K$3:$K$500, 0))</f>
        <v>0</v>
      </c>
      <c r="F24" s="25">
        <f>INDEX('Domestic Pension'!$D$3:$D$500, MATCH(YEAR($A24) - 1, 'Domestic Pension'!$A$3:$A$500, 0))*(1-INDEX($N$3:$N$500, MATCH(YEAR($A24), $K$3:$K$500, 0)))</f>
        <v>0.76009065870826997</v>
      </c>
      <c r="G24" s="25">
        <f>INDEX('Domestic Pension'!$D$3:$D$500, MATCH(YEAR($A24) - 1, 'Domestic Pension'!$A$3:$A$500, 0))*INDEX($N$3:$N$500, MATCH(YEAR($A24), $K$3:$K$500, 0))</f>
        <v>0</v>
      </c>
      <c r="H24" s="26">
        <f t="shared" si="1"/>
        <v>1</v>
      </c>
      <c r="K24">
        <v>2022</v>
      </c>
      <c r="L24" s="1">
        <v>1020</v>
      </c>
      <c r="M24" s="1">
        <v>361</v>
      </c>
      <c r="N24">
        <f t="shared" si="3"/>
        <v>0.73859522085445328</v>
      </c>
      <c r="P24" s="17"/>
      <c r="Q24" s="2"/>
    </row>
    <row r="25" spans="1:31" s="8" customFormat="1" ht="12.75">
      <c r="A25" s="24">
        <v>39538</v>
      </c>
      <c r="B25" s="25">
        <f>INDEX('Domestic Pension'!$C$3:$C$500, MATCH(YEAR($A25) - 1, 'Domestic Pension'!$A$3:$A$500, 0))</f>
        <v>5.08229947180936E-3</v>
      </c>
      <c r="C25" s="25">
        <f>INDEX('Domestic Pension'!$B$3:$B$500, MATCH(YEAR($A25) - 1, 'Domestic Pension'!$A$3:$A$500, 0))</f>
        <v>0.23195577293403444</v>
      </c>
      <c r="D25" s="25">
        <f>INDEX('Domestic Pension'!$E$3:$E$500, MATCH(YEAR($A25) - 1, 'Domestic Pension'!$A$3:$A$500, 0))*(1-INDEX($N$3:$N$500, MATCH(YEAR(A25), $K$3:$K$500, 0)))</f>
        <v>2.8712688858862547E-3</v>
      </c>
      <c r="E25" s="25">
        <f>INDEX('Domestic Pension'!$E$3:$E$500, MATCH(YEAR($A25) - 1, 'Domestic Pension'!$A$3:$A$500, 0))*INDEX($N$3:$N$500, MATCH(YEAR(A25), $K$3:$K$500, 0))</f>
        <v>0</v>
      </c>
      <c r="F25" s="25">
        <f>INDEX('Domestic Pension'!$D$3:$D$500, MATCH(YEAR($A25) - 1, 'Domestic Pension'!$A$3:$A$500, 0))*(1-INDEX($N$3:$N$500, MATCH(YEAR($A25), $K$3:$K$500, 0)))</f>
        <v>0.76009065870826997</v>
      </c>
      <c r="G25" s="25">
        <f>INDEX('Domestic Pension'!$D$3:$D$500, MATCH(YEAR($A25) - 1, 'Domestic Pension'!$A$3:$A$500, 0))*INDEX($N$3:$N$500, MATCH(YEAR($A25), $K$3:$K$500, 0))</f>
        <v>0</v>
      </c>
      <c r="H25" s="26">
        <f t="shared" si="1"/>
        <v>1</v>
      </c>
      <c r="I25"/>
      <c r="J25"/>
      <c r="K25" s="2">
        <v>44957</v>
      </c>
      <c r="L25" s="1">
        <v>1032</v>
      </c>
      <c r="M25" s="1">
        <v>365</v>
      </c>
      <c r="N25">
        <f t="shared" si="3"/>
        <v>0.73872584108804584</v>
      </c>
      <c r="O25" s="15"/>
      <c r="P25" s="17"/>
      <c r="Q25" s="2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12.75">
      <c r="A26" s="24">
        <v>39568</v>
      </c>
      <c r="B26" s="25">
        <f>INDEX('Domestic Pension'!$C$3:$C$500, MATCH(YEAR($A26) - 1, 'Domestic Pension'!$A$3:$A$500, 0))</f>
        <v>5.08229947180936E-3</v>
      </c>
      <c r="C26" s="25">
        <f>INDEX('Domestic Pension'!$B$3:$B$500, MATCH(YEAR($A26) - 1, 'Domestic Pension'!$A$3:$A$500, 0))</f>
        <v>0.23195577293403444</v>
      </c>
      <c r="D26" s="25">
        <f>INDEX('Domestic Pension'!$E$3:$E$500, MATCH(YEAR($A26) - 1, 'Domestic Pension'!$A$3:$A$500, 0))*(1-INDEX($N$3:$N$500, MATCH(YEAR(A26), $K$3:$K$500, 0)))</f>
        <v>2.8712688858862547E-3</v>
      </c>
      <c r="E26" s="25">
        <f>INDEX('Domestic Pension'!$E$3:$E$500, MATCH(YEAR($A26) - 1, 'Domestic Pension'!$A$3:$A$500, 0))*INDEX($N$3:$N$500, MATCH(YEAR(A26), $K$3:$K$500, 0))</f>
        <v>0</v>
      </c>
      <c r="F26" s="25">
        <f>INDEX('Domestic Pension'!$D$3:$D$500, MATCH(YEAR($A26) - 1, 'Domestic Pension'!$A$3:$A$500, 0))*(1-INDEX($N$3:$N$500, MATCH(YEAR($A26), $K$3:$K$500, 0)))</f>
        <v>0.76009065870826997</v>
      </c>
      <c r="G26" s="25">
        <f>INDEX('Domestic Pension'!$D$3:$D$500, MATCH(YEAR($A26) - 1, 'Domestic Pension'!$A$3:$A$500, 0))*INDEX($N$3:$N$500, MATCH(YEAR($A26), $K$3:$K$500, 0))</f>
        <v>0</v>
      </c>
      <c r="H26" s="26">
        <f t="shared" si="1"/>
        <v>1</v>
      </c>
      <c r="K26" s="2">
        <v>44985</v>
      </c>
      <c r="L26" s="1">
        <v>1050</v>
      </c>
      <c r="M26" s="1">
        <v>371</v>
      </c>
      <c r="N26">
        <f t="shared" si="3"/>
        <v>0.73891625615763545</v>
      </c>
      <c r="O26" s="16"/>
      <c r="P26" s="17"/>
      <c r="Q26" s="2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>
      <c r="A27" s="24">
        <v>39598</v>
      </c>
      <c r="B27" s="25">
        <f>INDEX('Domestic Pension'!$C$3:$C$500, MATCH(YEAR($A27) - 1, 'Domestic Pension'!$A$3:$A$500, 0))</f>
        <v>5.08229947180936E-3</v>
      </c>
      <c r="C27" s="25">
        <f>INDEX('Domestic Pension'!$B$3:$B$500, MATCH(YEAR($A27) - 1, 'Domestic Pension'!$A$3:$A$500, 0))</f>
        <v>0.23195577293403444</v>
      </c>
      <c r="D27" s="25">
        <f>INDEX('Domestic Pension'!$E$3:$E$500, MATCH(YEAR($A27) - 1, 'Domestic Pension'!$A$3:$A$500, 0))*(1-INDEX($N$3:$N$500, MATCH(YEAR(A27), $K$3:$K$500, 0)))</f>
        <v>2.8712688858862547E-3</v>
      </c>
      <c r="E27" s="25">
        <f>INDEX('Domestic Pension'!$E$3:$E$500, MATCH(YEAR($A27) - 1, 'Domestic Pension'!$A$3:$A$500, 0))*INDEX($N$3:$N$500, MATCH(YEAR(A27), $K$3:$K$500, 0))</f>
        <v>0</v>
      </c>
      <c r="F27" s="25">
        <f>INDEX('Domestic Pension'!$D$3:$D$500, MATCH(YEAR($A27) - 1, 'Domestic Pension'!$A$3:$A$500, 0))*(1-INDEX($N$3:$N$500, MATCH(YEAR($A27), $K$3:$K$500, 0)))</f>
        <v>0.76009065870826997</v>
      </c>
      <c r="G27" s="25">
        <f>INDEX('Domestic Pension'!$D$3:$D$500, MATCH(YEAR($A27) - 1, 'Domestic Pension'!$A$3:$A$500, 0))*INDEX($N$3:$N$500, MATCH(YEAR($A27), $K$3:$K$500, 0))</f>
        <v>0</v>
      </c>
      <c r="H27" s="26">
        <f t="shared" si="1"/>
        <v>1</v>
      </c>
      <c r="K27" s="2">
        <v>45016</v>
      </c>
      <c r="L27" s="1">
        <v>1049</v>
      </c>
      <c r="M27" s="1">
        <v>376</v>
      </c>
      <c r="N27">
        <f t="shared" si="3"/>
        <v>0.73614035087719298</v>
      </c>
      <c r="P27" s="17"/>
      <c r="Q27" s="2"/>
    </row>
    <row r="28" spans="1:31">
      <c r="A28" s="24">
        <v>39629</v>
      </c>
      <c r="B28" s="25">
        <f>INDEX('Domestic Pension'!$C$3:$C$500, MATCH(YEAR($A28) - 1, 'Domestic Pension'!$A$3:$A$500, 0))</f>
        <v>5.08229947180936E-3</v>
      </c>
      <c r="C28" s="25">
        <f>INDEX('Domestic Pension'!$B$3:$B$500, MATCH(YEAR($A28) - 1, 'Domestic Pension'!$A$3:$A$500, 0))</f>
        <v>0.23195577293403444</v>
      </c>
      <c r="D28" s="25">
        <f>INDEX('Domestic Pension'!$E$3:$E$500, MATCH(YEAR($A28) - 1, 'Domestic Pension'!$A$3:$A$500, 0))*(1-INDEX($N$3:$N$500, MATCH(YEAR(A28), $K$3:$K$500, 0)))</f>
        <v>2.8712688858862547E-3</v>
      </c>
      <c r="E28" s="25">
        <f>INDEX('Domestic Pension'!$E$3:$E$500, MATCH(YEAR($A28) - 1, 'Domestic Pension'!$A$3:$A$500, 0))*INDEX($N$3:$N$500, MATCH(YEAR(A28), $K$3:$K$500, 0))</f>
        <v>0</v>
      </c>
      <c r="F28" s="25">
        <f>INDEX('Domestic Pension'!$D$3:$D$500, MATCH(YEAR($A28) - 1, 'Domestic Pension'!$A$3:$A$500, 0))*(1-INDEX($N$3:$N$500, MATCH(YEAR($A28), $K$3:$K$500, 0)))</f>
        <v>0.76009065870826997</v>
      </c>
      <c r="G28" s="25">
        <f>INDEX('Domestic Pension'!$D$3:$D$500, MATCH(YEAR($A28) - 1, 'Domestic Pension'!$A$3:$A$500, 0))*INDEX($N$3:$N$500, MATCH(YEAR($A28), $K$3:$K$500, 0))</f>
        <v>0</v>
      </c>
      <c r="H28" s="26">
        <f t="shared" si="1"/>
        <v>1</v>
      </c>
      <c r="K28" s="2">
        <v>45044</v>
      </c>
      <c r="L28" s="1">
        <v>1067</v>
      </c>
      <c r="M28" s="11">
        <v>377</v>
      </c>
      <c r="N28">
        <f t="shared" si="3"/>
        <v>0.7389196675900277</v>
      </c>
      <c r="P28" s="17"/>
      <c r="Q28" s="2"/>
    </row>
    <row r="29" spans="1:31">
      <c r="A29" s="24">
        <v>39660</v>
      </c>
      <c r="B29" s="25">
        <f>INDEX('Domestic Pension'!$C$3:$C$500, MATCH(YEAR($A29) - 1, 'Domestic Pension'!$A$3:$A$500, 0))</f>
        <v>5.08229947180936E-3</v>
      </c>
      <c r="C29" s="25">
        <f>INDEX('Domestic Pension'!$B$3:$B$500, MATCH(YEAR($A29) - 1, 'Domestic Pension'!$A$3:$A$500, 0))</f>
        <v>0.23195577293403444</v>
      </c>
      <c r="D29" s="25">
        <f>INDEX('Domestic Pension'!$E$3:$E$500, MATCH(YEAR($A29) - 1, 'Domestic Pension'!$A$3:$A$500, 0))*(1-INDEX($N$3:$N$500, MATCH(YEAR(A29), $K$3:$K$500, 0)))</f>
        <v>2.8712688858862547E-3</v>
      </c>
      <c r="E29" s="25">
        <f>INDEX('Domestic Pension'!$E$3:$E$500, MATCH(YEAR($A29) - 1, 'Domestic Pension'!$A$3:$A$500, 0))*INDEX($N$3:$N$500, MATCH(YEAR(A29), $K$3:$K$500, 0))</f>
        <v>0</v>
      </c>
      <c r="F29" s="25">
        <f>INDEX('Domestic Pension'!$D$3:$D$500, MATCH(YEAR($A29) - 1, 'Domestic Pension'!$A$3:$A$500, 0))*(1-INDEX($N$3:$N$500, MATCH(YEAR($A29), $K$3:$K$500, 0)))</f>
        <v>0.76009065870826997</v>
      </c>
      <c r="G29" s="25">
        <f>INDEX('Domestic Pension'!$D$3:$D$500, MATCH(YEAR($A29) - 1, 'Domestic Pension'!$A$3:$A$500, 0))*INDEX($N$3:$N$500, MATCH(YEAR($A29), $K$3:$K$500, 0))</f>
        <v>0</v>
      </c>
      <c r="H29" s="26">
        <f t="shared" si="1"/>
        <v>1</v>
      </c>
      <c r="K29" s="2">
        <v>45077</v>
      </c>
      <c r="L29" s="1">
        <v>1090</v>
      </c>
      <c r="M29" s="11">
        <v>376.4</v>
      </c>
      <c r="N29">
        <f t="shared" si="3"/>
        <v>0.74331696672122194</v>
      </c>
      <c r="P29" s="17"/>
      <c r="Q29" s="2"/>
    </row>
    <row r="30" spans="1:31">
      <c r="A30" s="24">
        <v>39689</v>
      </c>
      <c r="B30" s="25">
        <f>INDEX('Domestic Pension'!$C$3:$C$500, MATCH(YEAR($A30) - 1, 'Domestic Pension'!$A$3:$A$500, 0))</f>
        <v>5.08229947180936E-3</v>
      </c>
      <c r="C30" s="25">
        <f>INDEX('Domestic Pension'!$B$3:$B$500, MATCH(YEAR($A30) - 1, 'Domestic Pension'!$A$3:$A$500, 0))</f>
        <v>0.23195577293403444</v>
      </c>
      <c r="D30" s="25">
        <f>INDEX('Domestic Pension'!$E$3:$E$500, MATCH(YEAR($A30) - 1, 'Domestic Pension'!$A$3:$A$500, 0))*(1-INDEX($N$3:$N$500, MATCH(YEAR(A30), $K$3:$K$500, 0)))</f>
        <v>2.8712688858862547E-3</v>
      </c>
      <c r="E30" s="25">
        <f>INDEX('Domestic Pension'!$E$3:$E$500, MATCH(YEAR($A30) - 1, 'Domestic Pension'!$A$3:$A$500, 0))*INDEX($N$3:$N$500, MATCH(YEAR(A30), $K$3:$K$500, 0))</f>
        <v>0</v>
      </c>
      <c r="F30" s="25">
        <f>INDEX('Domestic Pension'!$D$3:$D$500, MATCH(YEAR($A30) - 1, 'Domestic Pension'!$A$3:$A$500, 0))*(1-INDEX($N$3:$N$500, MATCH(YEAR($A30), $K$3:$K$500, 0)))</f>
        <v>0.76009065870826997</v>
      </c>
      <c r="G30" s="25">
        <f>INDEX('Domestic Pension'!$D$3:$D$500, MATCH(YEAR($A30) - 1, 'Domestic Pension'!$A$3:$A$500, 0))*INDEX($N$3:$N$500, MATCH(YEAR($A30), $K$3:$K$500, 0))</f>
        <v>0</v>
      </c>
      <c r="H30" s="26">
        <f t="shared" si="1"/>
        <v>1</v>
      </c>
      <c r="K30" s="2">
        <v>45107</v>
      </c>
      <c r="L30" s="1">
        <v>1088</v>
      </c>
      <c r="M30" s="1">
        <v>378</v>
      </c>
      <c r="N30">
        <f t="shared" si="3"/>
        <v>0.74215552523874484</v>
      </c>
      <c r="P30" s="17"/>
      <c r="Q30" s="2"/>
    </row>
    <row r="31" spans="1:31">
      <c r="A31" s="24">
        <v>39721</v>
      </c>
      <c r="B31" s="25">
        <f>INDEX('Domestic Pension'!$C$3:$C$500, MATCH(YEAR($A31) - 1, 'Domestic Pension'!$A$3:$A$500, 0))</f>
        <v>5.08229947180936E-3</v>
      </c>
      <c r="C31" s="25">
        <f>INDEX('Domestic Pension'!$B$3:$B$500, MATCH(YEAR($A31) - 1, 'Domestic Pension'!$A$3:$A$500, 0))</f>
        <v>0.23195577293403444</v>
      </c>
      <c r="D31" s="25">
        <f>INDEX('Domestic Pension'!$E$3:$E$500, MATCH(YEAR($A31) - 1, 'Domestic Pension'!$A$3:$A$500, 0))*(1-INDEX($N$3:$N$500, MATCH(YEAR(A31), $K$3:$K$500, 0)))</f>
        <v>2.8712688858862547E-3</v>
      </c>
      <c r="E31" s="25">
        <f>INDEX('Domestic Pension'!$E$3:$E$500, MATCH(YEAR($A31) - 1, 'Domestic Pension'!$A$3:$A$500, 0))*INDEX($N$3:$N$500, MATCH(YEAR(A31), $K$3:$K$500, 0))</f>
        <v>0</v>
      </c>
      <c r="F31" s="25">
        <f>INDEX('Domestic Pension'!$D$3:$D$500, MATCH(YEAR($A31) - 1, 'Domestic Pension'!$A$3:$A$500, 0))*(1-INDEX($N$3:$N$500, MATCH(YEAR($A31), $K$3:$K$500, 0)))</f>
        <v>0.76009065870826997</v>
      </c>
      <c r="G31" s="25">
        <f>INDEX('Domestic Pension'!$D$3:$D$500, MATCH(YEAR($A31) - 1, 'Domestic Pension'!$A$3:$A$500, 0))*INDEX($N$3:$N$500, MATCH(YEAR($A31), $K$3:$K$500, 0))</f>
        <v>0</v>
      </c>
      <c r="H31" s="26">
        <f t="shared" si="1"/>
        <v>1</v>
      </c>
      <c r="K31" s="2">
        <v>45138</v>
      </c>
      <c r="L31" s="1">
        <v>1099</v>
      </c>
      <c r="M31" s="1">
        <v>377</v>
      </c>
      <c r="N31">
        <f t="shared" ref="N31:N32" si="4">L31/(L31+M31)</f>
        <v>0.74457994579945797</v>
      </c>
      <c r="P31" s="17"/>
      <c r="Q31" s="2"/>
    </row>
    <row r="32" spans="1:31">
      <c r="A32" s="24">
        <v>39752</v>
      </c>
      <c r="B32" s="25">
        <f>INDEX('Domestic Pension'!$C$3:$C$500, MATCH(YEAR($A32) - 1, 'Domestic Pension'!$A$3:$A$500, 0))</f>
        <v>5.08229947180936E-3</v>
      </c>
      <c r="C32" s="25">
        <f>INDEX('Domestic Pension'!$B$3:$B$500, MATCH(YEAR($A32) - 1, 'Domestic Pension'!$A$3:$A$500, 0))</f>
        <v>0.23195577293403444</v>
      </c>
      <c r="D32" s="25">
        <f>INDEX('Domestic Pension'!$E$3:$E$500, MATCH(YEAR($A32) - 1, 'Domestic Pension'!$A$3:$A$500, 0))*(1-INDEX($N$3:$N$500, MATCH(YEAR(A32), $K$3:$K$500, 0)))</f>
        <v>2.8712688858862547E-3</v>
      </c>
      <c r="E32" s="25">
        <f>INDEX('Domestic Pension'!$E$3:$E$500, MATCH(YEAR($A32) - 1, 'Domestic Pension'!$A$3:$A$500, 0))*INDEX($N$3:$N$500, MATCH(YEAR(A32), $K$3:$K$500, 0))</f>
        <v>0</v>
      </c>
      <c r="F32" s="25">
        <f>INDEX('Domestic Pension'!$D$3:$D$500, MATCH(YEAR($A32) - 1, 'Domestic Pension'!$A$3:$A$500, 0))*(1-INDEX($N$3:$N$500, MATCH(YEAR($A32), $K$3:$K$500, 0)))</f>
        <v>0.76009065870826997</v>
      </c>
      <c r="G32" s="25">
        <f>INDEX('Domestic Pension'!$D$3:$D$500, MATCH(YEAR($A32) - 1, 'Domestic Pension'!$A$3:$A$500, 0))*INDEX($N$3:$N$500, MATCH(YEAR($A32), $K$3:$K$500, 0))</f>
        <v>0</v>
      </c>
      <c r="H32" s="26">
        <f t="shared" si="1"/>
        <v>1</v>
      </c>
      <c r="K32" s="2">
        <v>45169</v>
      </c>
      <c r="L32" s="1">
        <v>1113</v>
      </c>
      <c r="M32" s="1">
        <v>377</v>
      </c>
      <c r="N32">
        <f t="shared" si="4"/>
        <v>0.74697986577181208</v>
      </c>
      <c r="P32" s="17"/>
      <c r="Q32" s="2"/>
    </row>
    <row r="33" spans="1:17">
      <c r="A33" s="24">
        <v>39780</v>
      </c>
      <c r="B33" s="25">
        <f>INDEX('Domestic Pension'!$C$3:$C$500, MATCH(YEAR($A33) - 1, 'Domestic Pension'!$A$3:$A$500, 0))</f>
        <v>5.08229947180936E-3</v>
      </c>
      <c r="C33" s="25">
        <f>INDEX('Domestic Pension'!$B$3:$B$500, MATCH(YEAR($A33) - 1, 'Domestic Pension'!$A$3:$A$500, 0))</f>
        <v>0.23195577293403444</v>
      </c>
      <c r="D33" s="25">
        <f>INDEX('Domestic Pension'!$E$3:$E$500, MATCH(YEAR($A33) - 1, 'Domestic Pension'!$A$3:$A$500, 0))*(1-INDEX($N$3:$N$500, MATCH(YEAR(A33), $K$3:$K$500, 0)))</f>
        <v>2.8712688858862547E-3</v>
      </c>
      <c r="E33" s="25">
        <f>INDEX('Domestic Pension'!$E$3:$E$500, MATCH(YEAR($A33) - 1, 'Domestic Pension'!$A$3:$A$500, 0))*INDEX($N$3:$N$500, MATCH(YEAR(A33), $K$3:$K$500, 0))</f>
        <v>0</v>
      </c>
      <c r="F33" s="25">
        <f>INDEX('Domestic Pension'!$D$3:$D$500, MATCH(YEAR($A33) - 1, 'Domestic Pension'!$A$3:$A$500, 0))*(1-INDEX($N$3:$N$500, MATCH(YEAR($A33), $K$3:$K$500, 0)))</f>
        <v>0.76009065870826997</v>
      </c>
      <c r="G33" s="25">
        <f>INDEX('Domestic Pension'!$D$3:$D$500, MATCH(YEAR($A33) - 1, 'Domestic Pension'!$A$3:$A$500, 0))*INDEX($N$3:$N$500, MATCH(YEAR($A33), $K$3:$K$500, 0))</f>
        <v>0</v>
      </c>
      <c r="H33" s="26">
        <f t="shared" si="1"/>
        <v>1</v>
      </c>
      <c r="K33" s="2">
        <v>45198</v>
      </c>
      <c r="L33" s="1">
        <v>1098</v>
      </c>
      <c r="M33" s="1">
        <v>377</v>
      </c>
      <c r="N33">
        <f t="shared" ref="N33" si="5">L33/(L33+M33)</f>
        <v>0.74440677966101698</v>
      </c>
      <c r="P33" s="17"/>
      <c r="Q33" s="2"/>
    </row>
    <row r="34" spans="1:17">
      <c r="A34" s="24">
        <v>39813</v>
      </c>
      <c r="B34" s="25">
        <f>INDEX('Domestic Pension'!$C$3:$C$500, MATCH(YEAR($A34) - 1, 'Domestic Pension'!$A$3:$A$500, 0))</f>
        <v>5.08229947180936E-3</v>
      </c>
      <c r="C34" s="25">
        <f>INDEX('Domestic Pension'!$B$3:$B$500, MATCH(YEAR($A34) - 1, 'Domestic Pension'!$A$3:$A$500, 0))</f>
        <v>0.23195577293403444</v>
      </c>
      <c r="D34" s="25">
        <f>INDEX('Domestic Pension'!$E$3:$E$500, MATCH(YEAR($A34) - 1, 'Domestic Pension'!$A$3:$A$500, 0))*(1-INDEX($N$3:$N$500, MATCH(YEAR(A34), $K$3:$K$500, 0)))</f>
        <v>2.8712688858862547E-3</v>
      </c>
      <c r="E34" s="25">
        <f>INDEX('Domestic Pension'!$E$3:$E$500, MATCH(YEAR($A34) - 1, 'Domestic Pension'!$A$3:$A$500, 0))*INDEX($N$3:$N$500, MATCH(YEAR(A34), $K$3:$K$500, 0))</f>
        <v>0</v>
      </c>
      <c r="F34" s="25">
        <f>INDEX('Domestic Pension'!$D$3:$D$500, MATCH(YEAR($A34) - 1, 'Domestic Pension'!$A$3:$A$500, 0))*(1-INDEX($N$3:$N$500, MATCH(YEAR($A34), $K$3:$K$500, 0)))</f>
        <v>0.76009065870826997</v>
      </c>
      <c r="G34" s="25">
        <f>INDEX('Domestic Pension'!$D$3:$D$500, MATCH(YEAR($A34) - 1, 'Domestic Pension'!$A$3:$A$500, 0))*INDEX($N$3:$N$500, MATCH(YEAR($A34), $K$3:$K$500, 0))</f>
        <v>0</v>
      </c>
      <c r="H34" s="26">
        <f t="shared" si="1"/>
        <v>1</v>
      </c>
      <c r="K34" s="2">
        <v>45230</v>
      </c>
      <c r="L34" s="1">
        <v>1099</v>
      </c>
      <c r="M34" s="1">
        <v>369</v>
      </c>
      <c r="N34">
        <f t="shared" ref="N34" si="6">L34/(L34+M34)</f>
        <v>0.74863760217983655</v>
      </c>
      <c r="P34" s="17"/>
      <c r="Q34" s="2"/>
    </row>
    <row r="35" spans="1:17">
      <c r="A35" s="24">
        <v>39843</v>
      </c>
      <c r="B35" s="25">
        <f>INDEX('Domestic Pension'!$C$3:$C$500, MATCH(YEAR($A35) - 1, 'Domestic Pension'!$A$3:$A$500, 0))</f>
        <v>1.2078850068547215E-2</v>
      </c>
      <c r="C35" s="25">
        <f>INDEX('Domestic Pension'!$B$3:$B$500, MATCH(YEAR($A35) - 1, 'Domestic Pension'!$A$3:$A$500, 0))</f>
        <v>0.12168164707442924</v>
      </c>
      <c r="D35" s="25">
        <f>INDEX('Domestic Pension'!$E$3:$E$500, MATCH(YEAR($A35) - 1, 'Domestic Pension'!$A$3:$A$500, 0))*(1-INDEX($N$3:$N$500, MATCH(YEAR(A35), $K$3:$K$500, 0)))</f>
        <v>4.8893091854725096E-2</v>
      </c>
      <c r="E35" s="25">
        <f>INDEX('Domestic Pension'!$E$3:$E$500, MATCH(YEAR($A35) - 1, 'Domestic Pension'!$A$3:$A$500, 0))*INDEX($N$3:$N$500, MATCH(YEAR(A35), $K$3:$K$500, 0))</f>
        <v>0</v>
      </c>
      <c r="F35" s="25">
        <f>INDEX('Domestic Pension'!$D$3:$D$500, MATCH(YEAR($A35) - 1, 'Domestic Pension'!$A$3:$A$500, 0))*(1-INDEX($N$3:$N$500, MATCH(YEAR($A35), $K$3:$K$500, 0)))</f>
        <v>0.81734641100229855</v>
      </c>
      <c r="G35" s="25">
        <f>INDEX('Domestic Pension'!$D$3:$D$500, MATCH(YEAR($A35) - 1, 'Domestic Pension'!$A$3:$A$500, 0))*INDEX($N$3:$N$500, MATCH(YEAR($A35), $K$3:$K$500, 0))</f>
        <v>0</v>
      </c>
      <c r="H35" s="26">
        <f t="shared" si="1"/>
        <v>1</v>
      </c>
      <c r="K35" s="2">
        <v>45260</v>
      </c>
      <c r="L35" s="1">
        <v>1097</v>
      </c>
      <c r="M35" s="1">
        <v>372</v>
      </c>
      <c r="N35">
        <f t="shared" ref="N35" si="7">L35/(L35+M35)</f>
        <v>0.74676650782845477</v>
      </c>
      <c r="P35" s="17"/>
      <c r="Q35" s="2"/>
    </row>
    <row r="36" spans="1:17">
      <c r="A36" s="24">
        <v>39871</v>
      </c>
      <c r="B36" s="25">
        <f>INDEX('Domestic Pension'!$C$3:$C$500, MATCH(YEAR($A36) - 1, 'Domestic Pension'!$A$3:$A$500, 0))</f>
        <v>1.2078850068547215E-2</v>
      </c>
      <c r="C36" s="25">
        <f>INDEX('Domestic Pension'!$B$3:$B$500, MATCH(YEAR($A36) - 1, 'Domestic Pension'!$A$3:$A$500, 0))</f>
        <v>0.12168164707442924</v>
      </c>
      <c r="D36" s="25">
        <f>INDEX('Domestic Pension'!$E$3:$E$500, MATCH(YEAR($A36) - 1, 'Domestic Pension'!$A$3:$A$500, 0))*(1-INDEX($N$3:$N$500, MATCH(YEAR(A36), $K$3:$K$500, 0)))</f>
        <v>4.8893091854725096E-2</v>
      </c>
      <c r="E36" s="25">
        <f>INDEX('Domestic Pension'!$E$3:$E$500, MATCH(YEAR($A36) - 1, 'Domestic Pension'!$A$3:$A$500, 0))*INDEX($N$3:$N$500, MATCH(YEAR(A36), $K$3:$K$500, 0))</f>
        <v>0</v>
      </c>
      <c r="F36" s="25">
        <f>INDEX('Domestic Pension'!$D$3:$D$500, MATCH(YEAR($A36) - 1, 'Domestic Pension'!$A$3:$A$500, 0))*(1-INDEX($N$3:$N$500, MATCH(YEAR($A36), $K$3:$K$500, 0)))</f>
        <v>0.81734641100229855</v>
      </c>
      <c r="G36" s="25">
        <f>INDEX('Domestic Pension'!$D$3:$D$500, MATCH(YEAR($A36) - 1, 'Domestic Pension'!$A$3:$A$500, 0))*INDEX($N$3:$N$500, MATCH(YEAR($A36), $K$3:$K$500, 0))</f>
        <v>0</v>
      </c>
      <c r="H36" s="26">
        <f t="shared" si="1"/>
        <v>1</v>
      </c>
      <c r="K36" s="2">
        <v>45289</v>
      </c>
      <c r="L36" s="1">
        <v>1079</v>
      </c>
      <c r="M36" s="1">
        <v>371</v>
      </c>
      <c r="N36">
        <f t="shared" ref="N36:N39" si="8">L36/(L36+M36)</f>
        <v>0.74413793103448278</v>
      </c>
      <c r="P36" s="17"/>
      <c r="Q36" s="2"/>
    </row>
    <row r="37" spans="1:17">
      <c r="A37" s="24">
        <v>39903</v>
      </c>
      <c r="B37" s="25">
        <f>INDEX('Domestic Pension'!$C$3:$C$500, MATCH(YEAR($A37) - 1, 'Domestic Pension'!$A$3:$A$500, 0))</f>
        <v>1.2078850068547215E-2</v>
      </c>
      <c r="C37" s="25">
        <f>INDEX('Domestic Pension'!$B$3:$B$500, MATCH(YEAR($A37) - 1, 'Domestic Pension'!$A$3:$A$500, 0))</f>
        <v>0.12168164707442924</v>
      </c>
      <c r="D37" s="25">
        <f>INDEX('Domestic Pension'!$E$3:$E$500, MATCH(YEAR($A37) - 1, 'Domestic Pension'!$A$3:$A$500, 0))*(1-INDEX($N$3:$N$500, MATCH(YEAR(A37), $K$3:$K$500, 0)))</f>
        <v>4.8893091854725096E-2</v>
      </c>
      <c r="E37" s="25">
        <f>INDEX('Domestic Pension'!$E$3:$E$500, MATCH(YEAR($A37) - 1, 'Domestic Pension'!$A$3:$A$500, 0))*INDEX($N$3:$N$500, MATCH(YEAR(A37), $K$3:$K$500, 0))</f>
        <v>0</v>
      </c>
      <c r="F37" s="25">
        <f>INDEX('Domestic Pension'!$D$3:$D$500, MATCH(YEAR($A37) - 1, 'Domestic Pension'!$A$3:$A$500, 0))*(1-INDEX($N$3:$N$500, MATCH(YEAR($A37), $K$3:$K$500, 0)))</f>
        <v>0.81734641100229855</v>
      </c>
      <c r="G37" s="25">
        <f>INDEX('Domestic Pension'!$D$3:$D$500, MATCH(YEAR($A37) - 1, 'Domestic Pension'!$A$3:$A$500, 0))*INDEX($N$3:$N$500, MATCH(YEAR($A37), $K$3:$K$500, 0))</f>
        <v>0</v>
      </c>
      <c r="H37" s="26">
        <f t="shared" si="1"/>
        <v>1</v>
      </c>
      <c r="K37" s="2">
        <v>45322</v>
      </c>
      <c r="L37" s="1">
        <v>1094</v>
      </c>
      <c r="M37" s="1">
        <v>378</v>
      </c>
      <c r="N37">
        <f t="shared" si="8"/>
        <v>0.74320652173913049</v>
      </c>
      <c r="P37" s="17"/>
      <c r="Q37" s="2"/>
    </row>
    <row r="38" spans="1:17">
      <c r="A38" s="24">
        <v>39933</v>
      </c>
      <c r="B38" s="25">
        <f>INDEX('Domestic Pension'!$C$3:$C$500, MATCH(YEAR($A38) - 1, 'Domestic Pension'!$A$3:$A$500, 0))</f>
        <v>1.2078850068547215E-2</v>
      </c>
      <c r="C38" s="25">
        <f>INDEX('Domestic Pension'!$B$3:$B$500, MATCH(YEAR($A38) - 1, 'Domestic Pension'!$A$3:$A$500, 0))</f>
        <v>0.12168164707442924</v>
      </c>
      <c r="D38" s="25">
        <f>INDEX('Domestic Pension'!$E$3:$E$500, MATCH(YEAR($A38) - 1, 'Domestic Pension'!$A$3:$A$500, 0))*(1-INDEX($N$3:$N$500, MATCH(YEAR(A38), $K$3:$K$500, 0)))</f>
        <v>4.8893091854725096E-2</v>
      </c>
      <c r="E38" s="25">
        <f>INDEX('Domestic Pension'!$E$3:$E$500, MATCH(YEAR($A38) - 1, 'Domestic Pension'!$A$3:$A$500, 0))*INDEX($N$3:$N$500, MATCH(YEAR(A38), $K$3:$K$500, 0))</f>
        <v>0</v>
      </c>
      <c r="F38" s="25">
        <f>INDEX('Domestic Pension'!$D$3:$D$500, MATCH(YEAR($A38) - 1, 'Domestic Pension'!$A$3:$A$500, 0))*(1-INDEX($N$3:$N$500, MATCH(YEAR($A38), $K$3:$K$500, 0)))</f>
        <v>0.81734641100229855</v>
      </c>
      <c r="G38" s="25">
        <f>INDEX('Domestic Pension'!$D$3:$D$500, MATCH(YEAR($A38) - 1, 'Domestic Pension'!$A$3:$A$500, 0))*INDEX($N$3:$N$500, MATCH(YEAR($A38), $K$3:$K$500, 0))</f>
        <v>0</v>
      </c>
      <c r="H38" s="26">
        <f t="shared" si="1"/>
        <v>1</v>
      </c>
      <c r="K38" s="2">
        <v>45351</v>
      </c>
      <c r="L38" s="1">
        <v>1115</v>
      </c>
      <c r="M38" s="1">
        <v>383</v>
      </c>
      <c r="N38">
        <f t="shared" si="8"/>
        <v>0.74432576769025371</v>
      </c>
      <c r="P38" s="17"/>
      <c r="Q38" s="2"/>
    </row>
    <row r="39" spans="1:17">
      <c r="A39" s="24">
        <v>39962</v>
      </c>
      <c r="B39" s="25">
        <f>INDEX('Domestic Pension'!$C$3:$C$500, MATCH(YEAR($A39) - 1, 'Domestic Pension'!$A$3:$A$500, 0))</f>
        <v>1.2078850068547215E-2</v>
      </c>
      <c r="C39" s="25">
        <f>INDEX('Domestic Pension'!$B$3:$B$500, MATCH(YEAR($A39) - 1, 'Domestic Pension'!$A$3:$A$500, 0))</f>
        <v>0.12168164707442924</v>
      </c>
      <c r="D39" s="25">
        <f>INDEX('Domestic Pension'!$E$3:$E$500, MATCH(YEAR($A39) - 1, 'Domestic Pension'!$A$3:$A$500, 0))*(1-INDEX($N$3:$N$500, MATCH(YEAR(A39), $K$3:$K$500, 0)))</f>
        <v>4.8893091854725096E-2</v>
      </c>
      <c r="E39" s="25">
        <f>INDEX('Domestic Pension'!$E$3:$E$500, MATCH(YEAR($A39) - 1, 'Domestic Pension'!$A$3:$A$500, 0))*INDEX($N$3:$N$500, MATCH(YEAR(A39), $K$3:$K$500, 0))</f>
        <v>0</v>
      </c>
      <c r="F39" s="25">
        <f>INDEX('Domestic Pension'!$D$3:$D$500, MATCH(YEAR($A39) - 1, 'Domestic Pension'!$A$3:$A$500, 0))*(1-INDEX($N$3:$N$500, MATCH(YEAR($A39), $K$3:$K$500, 0)))</f>
        <v>0.81734641100229855</v>
      </c>
      <c r="G39" s="25">
        <f>INDEX('Domestic Pension'!$D$3:$D$500, MATCH(YEAR($A39) - 1, 'Domestic Pension'!$A$3:$A$500, 0))*INDEX($N$3:$N$500, MATCH(YEAR($A39), $K$3:$K$500, 0))</f>
        <v>0</v>
      </c>
      <c r="H39" s="26">
        <f t="shared" si="1"/>
        <v>1</v>
      </c>
      <c r="K39" s="2">
        <v>45380</v>
      </c>
      <c r="L39" s="1">
        <v>1116</v>
      </c>
      <c r="M39" s="1">
        <v>386</v>
      </c>
      <c r="N39">
        <f t="shared" si="8"/>
        <v>0.74300932090545935</v>
      </c>
      <c r="P39" s="17"/>
      <c r="Q39" s="2"/>
    </row>
    <row r="40" spans="1:17">
      <c r="A40" s="24">
        <v>39994</v>
      </c>
      <c r="B40" s="25">
        <f>INDEX('Domestic Pension'!$C$3:$C$500, MATCH(YEAR($A40) - 1, 'Domestic Pension'!$A$3:$A$500, 0))</f>
        <v>1.2078850068547215E-2</v>
      </c>
      <c r="C40" s="25">
        <f>INDEX('Domestic Pension'!$B$3:$B$500, MATCH(YEAR($A40) - 1, 'Domestic Pension'!$A$3:$A$500, 0))</f>
        <v>0.12168164707442924</v>
      </c>
      <c r="D40" s="25">
        <f>INDEX('Domestic Pension'!$E$3:$E$500, MATCH(YEAR($A40) - 1, 'Domestic Pension'!$A$3:$A$500, 0))*(1-INDEX($N$3:$N$500, MATCH(YEAR(A40), $K$3:$K$500, 0)))</f>
        <v>4.8893091854725096E-2</v>
      </c>
      <c r="E40" s="25">
        <f>INDEX('Domestic Pension'!$E$3:$E$500, MATCH(YEAR($A40) - 1, 'Domestic Pension'!$A$3:$A$500, 0))*INDEX($N$3:$N$500, MATCH(YEAR(A40), $K$3:$K$500, 0))</f>
        <v>0</v>
      </c>
      <c r="F40" s="25">
        <f>INDEX('Domestic Pension'!$D$3:$D$500, MATCH(YEAR($A40) - 1, 'Domestic Pension'!$A$3:$A$500, 0))*(1-INDEX($N$3:$N$500, MATCH(YEAR($A40), $K$3:$K$500, 0)))</f>
        <v>0.81734641100229855</v>
      </c>
      <c r="G40" s="25">
        <f>INDEX('Domestic Pension'!$D$3:$D$500, MATCH(YEAR($A40) - 1, 'Domestic Pension'!$A$3:$A$500, 0))*INDEX($N$3:$N$500, MATCH(YEAR($A40), $K$3:$K$500, 0))</f>
        <v>0</v>
      </c>
      <c r="H40" s="26">
        <f t="shared" si="1"/>
        <v>1</v>
      </c>
      <c r="K40" s="2">
        <v>45412</v>
      </c>
      <c r="L40" s="1">
        <v>1137</v>
      </c>
      <c r="M40" s="1">
        <v>381</v>
      </c>
      <c r="N40">
        <f t="shared" ref="N40" si="9">L40/(L40+M40)</f>
        <v>0.74901185770750989</v>
      </c>
      <c r="P40" s="17"/>
      <c r="Q40" s="2"/>
    </row>
    <row r="41" spans="1:17">
      <c r="A41" s="24">
        <v>40025</v>
      </c>
      <c r="B41" s="25">
        <f>INDEX('Domestic Pension'!$C$3:$C$500, MATCH(YEAR($A41) - 1, 'Domestic Pension'!$A$3:$A$500, 0))</f>
        <v>1.2078850068547215E-2</v>
      </c>
      <c r="C41" s="25">
        <f>INDEX('Domestic Pension'!$B$3:$B$500, MATCH(YEAR($A41) - 1, 'Domestic Pension'!$A$3:$A$500, 0))</f>
        <v>0.12168164707442924</v>
      </c>
      <c r="D41" s="25">
        <f>INDEX('Domestic Pension'!$E$3:$E$500, MATCH(YEAR($A41) - 1, 'Domestic Pension'!$A$3:$A$500, 0))*(1-INDEX($N$3:$N$500, MATCH(YEAR(A41), $K$3:$K$500, 0)))</f>
        <v>4.8893091854725096E-2</v>
      </c>
      <c r="E41" s="25">
        <f>INDEX('Domestic Pension'!$E$3:$E$500, MATCH(YEAR($A41) - 1, 'Domestic Pension'!$A$3:$A$500, 0))*INDEX($N$3:$N$500, MATCH(YEAR(A41), $K$3:$K$500, 0))</f>
        <v>0</v>
      </c>
      <c r="F41" s="25">
        <f>INDEX('Domestic Pension'!$D$3:$D$500, MATCH(YEAR($A41) - 1, 'Domestic Pension'!$A$3:$A$500, 0))*(1-INDEX($N$3:$N$500, MATCH(YEAR($A41), $K$3:$K$500, 0)))</f>
        <v>0.81734641100229855</v>
      </c>
      <c r="G41" s="25">
        <f>INDEX('Domestic Pension'!$D$3:$D$500, MATCH(YEAR($A41) - 1, 'Domestic Pension'!$A$3:$A$500, 0))*INDEX($N$3:$N$500, MATCH(YEAR($A41), $K$3:$K$500, 0))</f>
        <v>0</v>
      </c>
      <c r="H41" s="26">
        <f t="shared" si="1"/>
        <v>1</v>
      </c>
      <c r="P41" s="17"/>
      <c r="Q41" s="2"/>
    </row>
    <row r="42" spans="1:17">
      <c r="A42" s="24">
        <v>40056</v>
      </c>
      <c r="B42" s="25">
        <f>INDEX('Domestic Pension'!$C$3:$C$500, MATCH(YEAR($A42) - 1, 'Domestic Pension'!$A$3:$A$500, 0))</f>
        <v>1.2078850068547215E-2</v>
      </c>
      <c r="C42" s="25">
        <f>INDEX('Domestic Pension'!$B$3:$B$500, MATCH(YEAR($A42) - 1, 'Domestic Pension'!$A$3:$A$500, 0))</f>
        <v>0.12168164707442924</v>
      </c>
      <c r="D42" s="25">
        <f>INDEX('Domestic Pension'!$E$3:$E$500, MATCH(YEAR($A42) - 1, 'Domestic Pension'!$A$3:$A$500, 0))*(1-INDEX($N$3:$N$500, MATCH(YEAR(A42), $K$3:$K$500, 0)))</f>
        <v>4.8893091854725096E-2</v>
      </c>
      <c r="E42" s="25">
        <f>INDEX('Domestic Pension'!$E$3:$E$500, MATCH(YEAR($A42) - 1, 'Domestic Pension'!$A$3:$A$500, 0))*INDEX($N$3:$N$500, MATCH(YEAR(A42), $K$3:$K$500, 0))</f>
        <v>0</v>
      </c>
      <c r="F42" s="25">
        <f>INDEX('Domestic Pension'!$D$3:$D$500, MATCH(YEAR($A42) - 1, 'Domestic Pension'!$A$3:$A$500, 0))*(1-INDEX($N$3:$N$500, MATCH(YEAR($A42), $K$3:$K$500, 0)))</f>
        <v>0.81734641100229855</v>
      </c>
      <c r="G42" s="25">
        <f>INDEX('Domestic Pension'!$D$3:$D$500, MATCH(YEAR($A42) - 1, 'Domestic Pension'!$A$3:$A$500, 0))*INDEX($N$3:$N$500, MATCH(YEAR($A42), $K$3:$K$500, 0))</f>
        <v>0</v>
      </c>
      <c r="H42" s="26">
        <f t="shared" si="1"/>
        <v>1</v>
      </c>
      <c r="P42" s="17"/>
      <c r="Q42" s="2"/>
    </row>
    <row r="43" spans="1:17">
      <c r="A43" s="24">
        <v>40086</v>
      </c>
      <c r="B43" s="25">
        <f>INDEX('Domestic Pension'!$C$3:$C$500, MATCH(YEAR($A43) - 1, 'Domestic Pension'!$A$3:$A$500, 0))</f>
        <v>1.2078850068547215E-2</v>
      </c>
      <c r="C43" s="25">
        <f>INDEX('Domestic Pension'!$B$3:$B$500, MATCH(YEAR($A43) - 1, 'Domestic Pension'!$A$3:$A$500, 0))</f>
        <v>0.12168164707442924</v>
      </c>
      <c r="D43" s="25">
        <f>INDEX('Domestic Pension'!$E$3:$E$500, MATCH(YEAR($A43) - 1, 'Domestic Pension'!$A$3:$A$500, 0))*(1-INDEX($N$3:$N$500, MATCH(YEAR(A43), $K$3:$K$500, 0)))</f>
        <v>4.8893091854725096E-2</v>
      </c>
      <c r="E43" s="25">
        <f>INDEX('Domestic Pension'!$E$3:$E$500, MATCH(YEAR($A43) - 1, 'Domestic Pension'!$A$3:$A$500, 0))*INDEX($N$3:$N$500, MATCH(YEAR(A43), $K$3:$K$500, 0))</f>
        <v>0</v>
      </c>
      <c r="F43" s="25">
        <f>INDEX('Domestic Pension'!$D$3:$D$500, MATCH(YEAR($A43) - 1, 'Domestic Pension'!$A$3:$A$500, 0))*(1-INDEX($N$3:$N$500, MATCH(YEAR($A43), $K$3:$K$500, 0)))</f>
        <v>0.81734641100229855</v>
      </c>
      <c r="G43" s="25">
        <f>INDEX('Domestic Pension'!$D$3:$D$500, MATCH(YEAR($A43) - 1, 'Domestic Pension'!$A$3:$A$500, 0))*INDEX($N$3:$N$500, MATCH(YEAR($A43), $K$3:$K$500, 0))</f>
        <v>0</v>
      </c>
      <c r="H43" s="26">
        <f t="shared" si="1"/>
        <v>1</v>
      </c>
      <c r="P43" s="17"/>
      <c r="Q43" s="2"/>
    </row>
    <row r="44" spans="1:17">
      <c r="A44" s="24">
        <v>40116</v>
      </c>
      <c r="B44" s="25">
        <f>INDEX('Domestic Pension'!$C$3:$C$500, MATCH(YEAR($A44) - 1, 'Domestic Pension'!$A$3:$A$500, 0))</f>
        <v>1.2078850068547215E-2</v>
      </c>
      <c r="C44" s="25">
        <f>INDEX('Domestic Pension'!$B$3:$B$500, MATCH(YEAR($A44) - 1, 'Domestic Pension'!$A$3:$A$500, 0))</f>
        <v>0.12168164707442924</v>
      </c>
      <c r="D44" s="25">
        <f>INDEX('Domestic Pension'!$E$3:$E$500, MATCH(YEAR($A44) - 1, 'Domestic Pension'!$A$3:$A$500, 0))*(1-INDEX($N$3:$N$500, MATCH(YEAR(A44), $K$3:$K$500, 0)))</f>
        <v>4.8893091854725096E-2</v>
      </c>
      <c r="E44" s="25">
        <f>INDEX('Domestic Pension'!$E$3:$E$500, MATCH(YEAR($A44) - 1, 'Domestic Pension'!$A$3:$A$500, 0))*INDEX($N$3:$N$500, MATCH(YEAR(A44), $K$3:$K$500, 0))</f>
        <v>0</v>
      </c>
      <c r="F44" s="25">
        <f>INDEX('Domestic Pension'!$D$3:$D$500, MATCH(YEAR($A44) - 1, 'Domestic Pension'!$A$3:$A$500, 0))*(1-INDEX($N$3:$N$500, MATCH(YEAR($A44), $K$3:$K$500, 0)))</f>
        <v>0.81734641100229855</v>
      </c>
      <c r="G44" s="25">
        <f>INDEX('Domestic Pension'!$D$3:$D$500, MATCH(YEAR($A44) - 1, 'Domestic Pension'!$A$3:$A$500, 0))*INDEX($N$3:$N$500, MATCH(YEAR($A44), $K$3:$K$500, 0))</f>
        <v>0</v>
      </c>
      <c r="H44" s="26">
        <f t="shared" si="1"/>
        <v>1</v>
      </c>
      <c r="P44" s="17"/>
      <c r="Q44" s="2"/>
    </row>
    <row r="45" spans="1:17">
      <c r="A45" s="24">
        <v>40147</v>
      </c>
      <c r="B45" s="25">
        <f>INDEX('Domestic Pension'!$C$3:$C$500, MATCH(YEAR($A45) - 1, 'Domestic Pension'!$A$3:$A$500, 0))</f>
        <v>1.2078850068547215E-2</v>
      </c>
      <c r="C45" s="25">
        <f>INDEX('Domestic Pension'!$B$3:$B$500, MATCH(YEAR($A45) - 1, 'Domestic Pension'!$A$3:$A$500, 0))</f>
        <v>0.12168164707442924</v>
      </c>
      <c r="D45" s="25">
        <f>INDEX('Domestic Pension'!$E$3:$E$500, MATCH(YEAR($A45) - 1, 'Domestic Pension'!$A$3:$A$500, 0))*(1-INDEX($N$3:$N$500, MATCH(YEAR(A45), $K$3:$K$500, 0)))</f>
        <v>4.8893091854725096E-2</v>
      </c>
      <c r="E45" s="25">
        <f>INDEX('Domestic Pension'!$E$3:$E$500, MATCH(YEAR($A45) - 1, 'Domestic Pension'!$A$3:$A$500, 0))*INDEX($N$3:$N$500, MATCH(YEAR(A45), $K$3:$K$500, 0))</f>
        <v>0</v>
      </c>
      <c r="F45" s="25">
        <f>INDEX('Domestic Pension'!$D$3:$D$500, MATCH(YEAR($A45) - 1, 'Domestic Pension'!$A$3:$A$500, 0))*(1-INDEX($N$3:$N$500, MATCH(YEAR($A45), $K$3:$K$500, 0)))</f>
        <v>0.81734641100229855</v>
      </c>
      <c r="G45" s="25">
        <f>INDEX('Domestic Pension'!$D$3:$D$500, MATCH(YEAR($A45) - 1, 'Domestic Pension'!$A$3:$A$500, 0))*INDEX($N$3:$N$500, MATCH(YEAR($A45), $K$3:$K$500, 0))</f>
        <v>0</v>
      </c>
      <c r="H45" s="26">
        <f t="shared" si="1"/>
        <v>1</v>
      </c>
      <c r="P45" s="17"/>
      <c r="Q45" s="2"/>
    </row>
    <row r="46" spans="1:17">
      <c r="A46" s="24">
        <v>40178</v>
      </c>
      <c r="B46" s="25">
        <f>INDEX('Domestic Pension'!$C$3:$C$500, MATCH(YEAR($A46) - 1, 'Domestic Pension'!$A$3:$A$500, 0))</f>
        <v>1.2078850068547215E-2</v>
      </c>
      <c r="C46" s="25">
        <f>INDEX('Domestic Pension'!$B$3:$B$500, MATCH(YEAR($A46) - 1, 'Domestic Pension'!$A$3:$A$500, 0))</f>
        <v>0.12168164707442924</v>
      </c>
      <c r="D46" s="25">
        <f>INDEX('Domestic Pension'!$E$3:$E$500, MATCH(YEAR($A46) - 1, 'Domestic Pension'!$A$3:$A$500, 0))*(1-INDEX($N$3:$N$500, MATCH(YEAR(A46), $K$3:$K$500, 0)))</f>
        <v>4.8893091854725096E-2</v>
      </c>
      <c r="E46" s="25">
        <f>INDEX('Domestic Pension'!$E$3:$E$500, MATCH(YEAR($A46) - 1, 'Domestic Pension'!$A$3:$A$500, 0))*INDEX($N$3:$N$500, MATCH(YEAR(A46), $K$3:$K$500, 0))</f>
        <v>0</v>
      </c>
      <c r="F46" s="25">
        <f>INDEX('Domestic Pension'!$D$3:$D$500, MATCH(YEAR($A46) - 1, 'Domestic Pension'!$A$3:$A$500, 0))*(1-INDEX($N$3:$N$500, MATCH(YEAR($A46), $K$3:$K$500, 0)))</f>
        <v>0.81734641100229855</v>
      </c>
      <c r="G46" s="25">
        <f>INDEX('Domestic Pension'!$D$3:$D$500, MATCH(YEAR($A46) - 1, 'Domestic Pension'!$A$3:$A$500, 0))*INDEX($N$3:$N$500, MATCH(YEAR($A46), $K$3:$K$500, 0))</f>
        <v>0</v>
      </c>
      <c r="H46" s="26">
        <f t="shared" si="1"/>
        <v>1</v>
      </c>
      <c r="P46" s="17"/>
      <c r="Q46" s="2"/>
    </row>
    <row r="47" spans="1:17">
      <c r="A47" s="24">
        <v>40207</v>
      </c>
      <c r="B47" s="25">
        <f>INDEX('Domestic Pension'!$C$3:$C$500, MATCH(YEAR($A47) - 1, 'Domestic Pension'!$A$3:$A$500, 0))</f>
        <v>1.3561320754716982E-2</v>
      </c>
      <c r="C47" s="25">
        <f>INDEX('Domestic Pension'!$B$3:$B$500, MATCH(YEAR($A47) - 1, 'Domestic Pension'!$A$3:$A$500, 0))</f>
        <v>0.1973021027922677</v>
      </c>
      <c r="D47" s="25">
        <f>INDEX('Domestic Pension'!$E$3:$E$500, MATCH(YEAR($A47) - 1, 'Domestic Pension'!$A$3:$A$500, 0))*(1-INDEX($N$3:$N$500, MATCH(YEAR(A47), $K$3:$K$500, 0)))</f>
        <v>3.4992930878828689E-2</v>
      </c>
      <c r="E47" s="25">
        <f>INDEX('Domestic Pension'!$E$3:$E$500, MATCH(YEAR($A47) - 1, 'Domestic Pension'!$A$3:$A$500, 0))*INDEX($N$3:$N$500, MATCH(YEAR(A47), $K$3:$K$500, 0))</f>
        <v>0</v>
      </c>
      <c r="F47" s="25">
        <f>INDEX('Domestic Pension'!$D$3:$D$500, MATCH(YEAR($A47) - 1, 'Domestic Pension'!$A$3:$A$500, 0))*(1-INDEX($N$3:$N$500, MATCH(YEAR($A47), $K$3:$K$500, 0)))</f>
        <v>0.75414364557418656</v>
      </c>
      <c r="G47" s="25">
        <f>INDEX('Domestic Pension'!$D$3:$D$500, MATCH(YEAR($A47) - 1, 'Domestic Pension'!$A$3:$A$500, 0))*INDEX($N$3:$N$500, MATCH(YEAR($A47), $K$3:$K$500, 0))</f>
        <v>0</v>
      </c>
      <c r="H47" s="26">
        <f t="shared" si="1"/>
        <v>0.99999999999999989</v>
      </c>
      <c r="P47" s="17"/>
      <c r="Q47" s="2"/>
    </row>
    <row r="48" spans="1:17">
      <c r="A48" s="24">
        <v>40235</v>
      </c>
      <c r="B48" s="25">
        <f>INDEX('Domestic Pension'!$C$3:$C$500, MATCH(YEAR($A48) - 1, 'Domestic Pension'!$A$3:$A$500, 0))</f>
        <v>1.3561320754716982E-2</v>
      </c>
      <c r="C48" s="25">
        <f>INDEX('Domestic Pension'!$B$3:$B$500, MATCH(YEAR($A48) - 1, 'Domestic Pension'!$A$3:$A$500, 0))</f>
        <v>0.1973021027922677</v>
      </c>
      <c r="D48" s="25">
        <f>INDEX('Domestic Pension'!$E$3:$E$500, MATCH(YEAR($A48) - 1, 'Domestic Pension'!$A$3:$A$500, 0))*(1-INDEX($N$3:$N$500, MATCH(YEAR(A48), $K$3:$K$500, 0)))</f>
        <v>3.4992930878828689E-2</v>
      </c>
      <c r="E48" s="25">
        <f>INDEX('Domestic Pension'!$E$3:$E$500, MATCH(YEAR($A48) - 1, 'Domestic Pension'!$A$3:$A$500, 0))*INDEX($N$3:$N$500, MATCH(YEAR(A48), $K$3:$K$500, 0))</f>
        <v>0</v>
      </c>
      <c r="F48" s="25">
        <f>INDEX('Domestic Pension'!$D$3:$D$500, MATCH(YEAR($A48) - 1, 'Domestic Pension'!$A$3:$A$500, 0))*(1-INDEX($N$3:$N$500, MATCH(YEAR($A48), $K$3:$K$500, 0)))</f>
        <v>0.75414364557418656</v>
      </c>
      <c r="G48" s="25">
        <f>INDEX('Domestic Pension'!$D$3:$D$500, MATCH(YEAR($A48) - 1, 'Domestic Pension'!$A$3:$A$500, 0))*INDEX($N$3:$N$500, MATCH(YEAR($A48), $K$3:$K$500, 0))</f>
        <v>0</v>
      </c>
      <c r="H48" s="26">
        <f t="shared" si="1"/>
        <v>0.99999999999999989</v>
      </c>
      <c r="P48" s="17"/>
      <c r="Q48" s="2"/>
    </row>
    <row r="49" spans="1:17">
      <c r="A49" s="24">
        <v>40268</v>
      </c>
      <c r="B49" s="25">
        <f>INDEX('Domestic Pension'!$C$3:$C$500, MATCH(YEAR($A49) - 1, 'Domestic Pension'!$A$3:$A$500, 0))</f>
        <v>1.3561320754716982E-2</v>
      </c>
      <c r="C49" s="25">
        <f>INDEX('Domestic Pension'!$B$3:$B$500, MATCH(YEAR($A49) - 1, 'Domestic Pension'!$A$3:$A$500, 0))</f>
        <v>0.1973021027922677</v>
      </c>
      <c r="D49" s="25">
        <f>INDEX('Domestic Pension'!$E$3:$E$500, MATCH(YEAR($A49) - 1, 'Domestic Pension'!$A$3:$A$500, 0))*(1-INDEX($N$3:$N$500, MATCH(YEAR(A49), $K$3:$K$500, 0)))</f>
        <v>3.4992930878828689E-2</v>
      </c>
      <c r="E49" s="25">
        <f>INDEX('Domestic Pension'!$E$3:$E$500, MATCH(YEAR($A49) - 1, 'Domestic Pension'!$A$3:$A$500, 0))*INDEX($N$3:$N$500, MATCH(YEAR(A49), $K$3:$K$500, 0))</f>
        <v>0</v>
      </c>
      <c r="F49" s="25">
        <f>INDEX('Domestic Pension'!$D$3:$D$500, MATCH(YEAR($A49) - 1, 'Domestic Pension'!$A$3:$A$500, 0))*(1-INDEX($N$3:$N$500, MATCH(YEAR($A49), $K$3:$K$500, 0)))</f>
        <v>0.75414364557418656</v>
      </c>
      <c r="G49" s="25">
        <f>INDEX('Domestic Pension'!$D$3:$D$500, MATCH(YEAR($A49) - 1, 'Domestic Pension'!$A$3:$A$500, 0))*INDEX($N$3:$N$500, MATCH(YEAR($A49), $K$3:$K$500, 0))</f>
        <v>0</v>
      </c>
      <c r="H49" s="26">
        <f t="shared" si="1"/>
        <v>0.99999999999999989</v>
      </c>
      <c r="P49" s="17"/>
      <c r="Q49" s="2"/>
    </row>
    <row r="50" spans="1:17">
      <c r="A50" s="24">
        <v>40298</v>
      </c>
      <c r="B50" s="25">
        <f>INDEX('Domestic Pension'!$C$3:$C$500, MATCH(YEAR($A50) - 1, 'Domestic Pension'!$A$3:$A$500, 0))</f>
        <v>1.3561320754716982E-2</v>
      </c>
      <c r="C50" s="25">
        <f>INDEX('Domestic Pension'!$B$3:$B$500, MATCH(YEAR($A50) - 1, 'Domestic Pension'!$A$3:$A$500, 0))</f>
        <v>0.1973021027922677</v>
      </c>
      <c r="D50" s="25">
        <f>INDEX('Domestic Pension'!$E$3:$E$500, MATCH(YEAR($A50) - 1, 'Domestic Pension'!$A$3:$A$500, 0))*(1-INDEX($N$3:$N$500, MATCH(YEAR(A50), $K$3:$K$500, 0)))</f>
        <v>3.4992930878828689E-2</v>
      </c>
      <c r="E50" s="25">
        <f>INDEX('Domestic Pension'!$E$3:$E$500, MATCH(YEAR($A50) - 1, 'Domestic Pension'!$A$3:$A$500, 0))*INDEX($N$3:$N$500, MATCH(YEAR(A50), $K$3:$K$500, 0))</f>
        <v>0</v>
      </c>
      <c r="F50" s="25">
        <f>INDEX('Domestic Pension'!$D$3:$D$500, MATCH(YEAR($A50) - 1, 'Domestic Pension'!$A$3:$A$500, 0))*(1-INDEX($N$3:$N$500, MATCH(YEAR($A50), $K$3:$K$500, 0)))</f>
        <v>0.75414364557418656</v>
      </c>
      <c r="G50" s="25">
        <f>INDEX('Domestic Pension'!$D$3:$D$500, MATCH(YEAR($A50) - 1, 'Domestic Pension'!$A$3:$A$500, 0))*INDEX($N$3:$N$500, MATCH(YEAR($A50), $K$3:$K$500, 0))</f>
        <v>0</v>
      </c>
      <c r="H50" s="26">
        <f t="shared" si="1"/>
        <v>0.99999999999999989</v>
      </c>
      <c r="P50" s="17"/>
      <c r="Q50" s="2"/>
    </row>
    <row r="51" spans="1:17">
      <c r="A51" s="24">
        <v>40329</v>
      </c>
      <c r="B51" s="25">
        <f>INDEX('Domestic Pension'!$C$3:$C$500, MATCH(YEAR($A51) - 1, 'Domestic Pension'!$A$3:$A$500, 0))</f>
        <v>1.3561320754716982E-2</v>
      </c>
      <c r="C51" s="25">
        <f>INDEX('Domestic Pension'!$B$3:$B$500, MATCH(YEAR($A51) - 1, 'Domestic Pension'!$A$3:$A$500, 0))</f>
        <v>0.1973021027922677</v>
      </c>
      <c r="D51" s="25">
        <f>INDEX('Domestic Pension'!$E$3:$E$500, MATCH(YEAR($A51) - 1, 'Domestic Pension'!$A$3:$A$500, 0))*(1-INDEX($N$3:$N$500, MATCH(YEAR(A51), $K$3:$K$500, 0)))</f>
        <v>3.4992930878828689E-2</v>
      </c>
      <c r="E51" s="25">
        <f>INDEX('Domestic Pension'!$E$3:$E$500, MATCH(YEAR($A51) - 1, 'Domestic Pension'!$A$3:$A$500, 0))*INDEX($N$3:$N$500, MATCH(YEAR(A51), $K$3:$K$500, 0))</f>
        <v>0</v>
      </c>
      <c r="F51" s="25">
        <f>INDEX('Domestic Pension'!$D$3:$D$500, MATCH(YEAR($A51) - 1, 'Domestic Pension'!$A$3:$A$500, 0))*(1-INDEX($N$3:$N$500, MATCH(YEAR($A51), $K$3:$K$500, 0)))</f>
        <v>0.75414364557418656</v>
      </c>
      <c r="G51" s="25">
        <f>INDEX('Domestic Pension'!$D$3:$D$500, MATCH(YEAR($A51) - 1, 'Domestic Pension'!$A$3:$A$500, 0))*INDEX($N$3:$N$500, MATCH(YEAR($A51), $K$3:$K$500, 0))</f>
        <v>0</v>
      </c>
      <c r="H51" s="26">
        <f t="shared" si="1"/>
        <v>0.99999999999999989</v>
      </c>
      <c r="P51" s="17"/>
      <c r="Q51" s="2"/>
    </row>
    <row r="52" spans="1:17">
      <c r="A52" s="24">
        <v>40359</v>
      </c>
      <c r="B52" s="25">
        <f>INDEX('Domestic Pension'!$C$3:$C$500, MATCH(YEAR($A52) - 1, 'Domestic Pension'!$A$3:$A$500, 0))</f>
        <v>1.3561320754716982E-2</v>
      </c>
      <c r="C52" s="25">
        <f>INDEX('Domestic Pension'!$B$3:$B$500, MATCH(YEAR($A52) - 1, 'Domestic Pension'!$A$3:$A$500, 0))</f>
        <v>0.1973021027922677</v>
      </c>
      <c r="D52" s="25">
        <f>INDEX('Domestic Pension'!$E$3:$E$500, MATCH(YEAR($A52) - 1, 'Domestic Pension'!$A$3:$A$500, 0))*(1-INDEX($N$3:$N$500, MATCH(YEAR(A52), $K$3:$K$500, 0)))</f>
        <v>3.4992930878828689E-2</v>
      </c>
      <c r="E52" s="25">
        <f>INDEX('Domestic Pension'!$E$3:$E$500, MATCH(YEAR($A52) - 1, 'Domestic Pension'!$A$3:$A$500, 0))*INDEX($N$3:$N$500, MATCH(YEAR(A52), $K$3:$K$500, 0))</f>
        <v>0</v>
      </c>
      <c r="F52" s="25">
        <f>INDEX('Domestic Pension'!$D$3:$D$500, MATCH(YEAR($A52) - 1, 'Domestic Pension'!$A$3:$A$500, 0))*(1-INDEX($N$3:$N$500, MATCH(YEAR($A52), $K$3:$K$500, 0)))</f>
        <v>0.75414364557418656</v>
      </c>
      <c r="G52" s="25">
        <f>INDEX('Domestic Pension'!$D$3:$D$500, MATCH(YEAR($A52) - 1, 'Domestic Pension'!$A$3:$A$500, 0))*INDEX($N$3:$N$500, MATCH(YEAR($A52), $K$3:$K$500, 0))</f>
        <v>0</v>
      </c>
      <c r="H52" s="26">
        <f t="shared" si="1"/>
        <v>0.99999999999999989</v>
      </c>
      <c r="P52" s="17"/>
      <c r="Q52" s="2"/>
    </row>
    <row r="53" spans="1:17">
      <c r="A53" s="24">
        <v>40389</v>
      </c>
      <c r="B53" s="25">
        <f>INDEX('Domestic Pension'!$C$3:$C$500, MATCH(YEAR($A53) - 1, 'Domestic Pension'!$A$3:$A$500, 0))</f>
        <v>1.3561320754716982E-2</v>
      </c>
      <c r="C53" s="25">
        <f>INDEX('Domestic Pension'!$B$3:$B$500, MATCH(YEAR($A53) - 1, 'Domestic Pension'!$A$3:$A$500, 0))</f>
        <v>0.1973021027922677</v>
      </c>
      <c r="D53" s="25">
        <f>INDEX('Domestic Pension'!$E$3:$E$500, MATCH(YEAR($A53) - 1, 'Domestic Pension'!$A$3:$A$500, 0))*(1-INDEX($N$3:$N$500, MATCH(YEAR(A53), $K$3:$K$500, 0)))</f>
        <v>3.4992930878828689E-2</v>
      </c>
      <c r="E53" s="25">
        <f>INDEX('Domestic Pension'!$E$3:$E$500, MATCH(YEAR($A53) - 1, 'Domestic Pension'!$A$3:$A$500, 0))*INDEX($N$3:$N$500, MATCH(YEAR(A53), $K$3:$K$500, 0))</f>
        <v>0</v>
      </c>
      <c r="F53" s="25">
        <f>INDEX('Domestic Pension'!$D$3:$D$500, MATCH(YEAR($A53) - 1, 'Domestic Pension'!$A$3:$A$500, 0))*(1-INDEX($N$3:$N$500, MATCH(YEAR($A53), $K$3:$K$500, 0)))</f>
        <v>0.75414364557418656</v>
      </c>
      <c r="G53" s="25">
        <f>INDEX('Domestic Pension'!$D$3:$D$500, MATCH(YEAR($A53) - 1, 'Domestic Pension'!$A$3:$A$500, 0))*INDEX($N$3:$N$500, MATCH(YEAR($A53), $K$3:$K$500, 0))</f>
        <v>0</v>
      </c>
      <c r="H53" s="26">
        <f t="shared" si="1"/>
        <v>0.99999999999999989</v>
      </c>
      <c r="P53" s="17"/>
      <c r="Q53" s="2"/>
    </row>
    <row r="54" spans="1:17">
      <c r="A54" s="24">
        <v>40421</v>
      </c>
      <c r="B54" s="25">
        <f>INDEX('Domestic Pension'!$C$3:$C$500, MATCH(YEAR($A54) - 1, 'Domestic Pension'!$A$3:$A$500, 0))</f>
        <v>1.3561320754716982E-2</v>
      </c>
      <c r="C54" s="25">
        <f>INDEX('Domestic Pension'!$B$3:$B$500, MATCH(YEAR($A54) - 1, 'Domestic Pension'!$A$3:$A$500, 0))</f>
        <v>0.1973021027922677</v>
      </c>
      <c r="D54" s="25">
        <f>INDEX('Domestic Pension'!$E$3:$E$500, MATCH(YEAR($A54) - 1, 'Domestic Pension'!$A$3:$A$500, 0))*(1-INDEX($N$3:$N$500, MATCH(YEAR(A54), $K$3:$K$500, 0)))</f>
        <v>3.4992930878828689E-2</v>
      </c>
      <c r="E54" s="25">
        <f>INDEX('Domestic Pension'!$E$3:$E$500, MATCH(YEAR($A54) - 1, 'Domestic Pension'!$A$3:$A$500, 0))*INDEX($N$3:$N$500, MATCH(YEAR(A54), $K$3:$K$500, 0))</f>
        <v>0</v>
      </c>
      <c r="F54" s="25">
        <f>INDEX('Domestic Pension'!$D$3:$D$500, MATCH(YEAR($A54) - 1, 'Domestic Pension'!$A$3:$A$500, 0))*(1-INDEX($N$3:$N$500, MATCH(YEAR($A54), $K$3:$K$500, 0)))</f>
        <v>0.75414364557418656</v>
      </c>
      <c r="G54" s="25">
        <f>INDEX('Domestic Pension'!$D$3:$D$500, MATCH(YEAR($A54) - 1, 'Domestic Pension'!$A$3:$A$500, 0))*INDEX($N$3:$N$500, MATCH(YEAR($A54), $K$3:$K$500, 0))</f>
        <v>0</v>
      </c>
      <c r="H54" s="26">
        <f t="shared" si="1"/>
        <v>0.99999999999999989</v>
      </c>
      <c r="P54" s="17"/>
      <c r="Q54" s="2"/>
    </row>
    <row r="55" spans="1:17">
      <c r="A55" s="24">
        <v>40451</v>
      </c>
      <c r="B55" s="25">
        <f>INDEX('Domestic Pension'!$C$3:$C$500, MATCH(YEAR($A55) - 1, 'Domestic Pension'!$A$3:$A$500, 0))</f>
        <v>1.3561320754716982E-2</v>
      </c>
      <c r="C55" s="25">
        <f>INDEX('Domestic Pension'!$B$3:$B$500, MATCH(YEAR($A55) - 1, 'Domestic Pension'!$A$3:$A$500, 0))</f>
        <v>0.1973021027922677</v>
      </c>
      <c r="D55" s="25">
        <f>INDEX('Domestic Pension'!$E$3:$E$500, MATCH(YEAR($A55) - 1, 'Domestic Pension'!$A$3:$A$500, 0))*(1-INDEX($N$3:$N$500, MATCH(YEAR(A55), $K$3:$K$500, 0)))</f>
        <v>3.4992930878828689E-2</v>
      </c>
      <c r="E55" s="25">
        <f>INDEX('Domestic Pension'!$E$3:$E$500, MATCH(YEAR($A55) - 1, 'Domestic Pension'!$A$3:$A$500, 0))*INDEX($N$3:$N$500, MATCH(YEAR(A55), $K$3:$K$500, 0))</f>
        <v>0</v>
      </c>
      <c r="F55" s="25">
        <f>INDEX('Domestic Pension'!$D$3:$D$500, MATCH(YEAR($A55) - 1, 'Domestic Pension'!$A$3:$A$500, 0))*(1-INDEX($N$3:$N$500, MATCH(YEAR($A55), $K$3:$K$500, 0)))</f>
        <v>0.75414364557418656</v>
      </c>
      <c r="G55" s="25">
        <f>INDEX('Domestic Pension'!$D$3:$D$500, MATCH(YEAR($A55) - 1, 'Domestic Pension'!$A$3:$A$500, 0))*INDEX($N$3:$N$500, MATCH(YEAR($A55), $K$3:$K$500, 0))</f>
        <v>0</v>
      </c>
      <c r="H55" s="26">
        <f t="shared" si="1"/>
        <v>0.99999999999999989</v>
      </c>
      <c r="P55" s="17"/>
      <c r="Q55" s="2"/>
    </row>
    <row r="56" spans="1:17">
      <c r="A56" s="24">
        <v>40480</v>
      </c>
      <c r="B56" s="25">
        <f>INDEX('Domestic Pension'!$C$3:$C$500, MATCH(YEAR($A56) - 1, 'Domestic Pension'!$A$3:$A$500, 0))</f>
        <v>1.3561320754716982E-2</v>
      </c>
      <c r="C56" s="25">
        <f>INDEX('Domestic Pension'!$B$3:$B$500, MATCH(YEAR($A56) - 1, 'Domestic Pension'!$A$3:$A$500, 0))</f>
        <v>0.1973021027922677</v>
      </c>
      <c r="D56" s="25">
        <f>INDEX('Domestic Pension'!$E$3:$E$500, MATCH(YEAR($A56) - 1, 'Domestic Pension'!$A$3:$A$500, 0))*(1-INDEX($N$3:$N$500, MATCH(YEAR(A56), $K$3:$K$500, 0)))</f>
        <v>3.4992930878828689E-2</v>
      </c>
      <c r="E56" s="25">
        <f>INDEX('Domestic Pension'!$E$3:$E$500, MATCH(YEAR($A56) - 1, 'Domestic Pension'!$A$3:$A$500, 0))*INDEX($N$3:$N$500, MATCH(YEAR(A56), $K$3:$K$500, 0))</f>
        <v>0</v>
      </c>
      <c r="F56" s="25">
        <f>INDEX('Domestic Pension'!$D$3:$D$500, MATCH(YEAR($A56) - 1, 'Domestic Pension'!$A$3:$A$500, 0))*(1-INDEX($N$3:$N$500, MATCH(YEAR($A56), $K$3:$K$500, 0)))</f>
        <v>0.75414364557418656</v>
      </c>
      <c r="G56" s="25">
        <f>INDEX('Domestic Pension'!$D$3:$D$500, MATCH(YEAR($A56) - 1, 'Domestic Pension'!$A$3:$A$500, 0))*INDEX($N$3:$N$500, MATCH(YEAR($A56), $K$3:$K$500, 0))</f>
        <v>0</v>
      </c>
      <c r="H56" s="26">
        <f t="shared" si="1"/>
        <v>0.99999999999999989</v>
      </c>
      <c r="P56" s="17"/>
      <c r="Q56" s="2"/>
    </row>
    <row r="57" spans="1:17">
      <c r="A57" s="24">
        <v>40512</v>
      </c>
      <c r="B57" s="25">
        <f>INDEX('Domestic Pension'!$C$3:$C$500, MATCH(YEAR($A57) - 1, 'Domestic Pension'!$A$3:$A$500, 0))</f>
        <v>1.3561320754716982E-2</v>
      </c>
      <c r="C57" s="25">
        <f>INDEX('Domestic Pension'!$B$3:$B$500, MATCH(YEAR($A57) - 1, 'Domestic Pension'!$A$3:$A$500, 0))</f>
        <v>0.1973021027922677</v>
      </c>
      <c r="D57" s="25">
        <f>INDEX('Domestic Pension'!$E$3:$E$500, MATCH(YEAR($A57) - 1, 'Domestic Pension'!$A$3:$A$500, 0))*(1-INDEX($N$3:$N$500, MATCH(YEAR(A57), $K$3:$K$500, 0)))</f>
        <v>3.4992930878828689E-2</v>
      </c>
      <c r="E57" s="25">
        <f>INDEX('Domestic Pension'!$E$3:$E$500, MATCH(YEAR($A57) - 1, 'Domestic Pension'!$A$3:$A$500, 0))*INDEX($N$3:$N$500, MATCH(YEAR(A57), $K$3:$K$500, 0))</f>
        <v>0</v>
      </c>
      <c r="F57" s="25">
        <f>INDEX('Domestic Pension'!$D$3:$D$500, MATCH(YEAR($A57) - 1, 'Domestic Pension'!$A$3:$A$500, 0))*(1-INDEX($N$3:$N$500, MATCH(YEAR($A57), $K$3:$K$500, 0)))</f>
        <v>0.75414364557418656</v>
      </c>
      <c r="G57" s="25">
        <f>INDEX('Domestic Pension'!$D$3:$D$500, MATCH(YEAR($A57) - 1, 'Domestic Pension'!$A$3:$A$500, 0))*INDEX($N$3:$N$500, MATCH(YEAR($A57), $K$3:$K$500, 0))</f>
        <v>0</v>
      </c>
      <c r="H57" s="26">
        <f t="shared" si="1"/>
        <v>0.99999999999999989</v>
      </c>
      <c r="P57" s="17"/>
      <c r="Q57" s="2"/>
    </row>
    <row r="58" spans="1:17">
      <c r="A58" s="24">
        <v>40543</v>
      </c>
      <c r="B58" s="25">
        <f>INDEX('Domestic Pension'!$C$3:$C$500, MATCH(YEAR($A58) - 1, 'Domestic Pension'!$A$3:$A$500, 0))</f>
        <v>1.3561320754716982E-2</v>
      </c>
      <c r="C58" s="25">
        <f>INDEX('Domestic Pension'!$B$3:$B$500, MATCH(YEAR($A58) - 1, 'Domestic Pension'!$A$3:$A$500, 0))</f>
        <v>0.1973021027922677</v>
      </c>
      <c r="D58" s="25">
        <f>INDEX('Domestic Pension'!$E$3:$E$500, MATCH(YEAR($A58) - 1, 'Domestic Pension'!$A$3:$A$500, 0))*(1-INDEX($N$3:$N$500, MATCH(YEAR(A58), $K$3:$K$500, 0)))</f>
        <v>3.4992930878828689E-2</v>
      </c>
      <c r="E58" s="25">
        <f>INDEX('Domestic Pension'!$E$3:$E$500, MATCH(YEAR($A58) - 1, 'Domestic Pension'!$A$3:$A$500, 0))*INDEX($N$3:$N$500, MATCH(YEAR(A58), $K$3:$K$500, 0))</f>
        <v>0</v>
      </c>
      <c r="F58" s="25">
        <f>INDEX('Domestic Pension'!$D$3:$D$500, MATCH(YEAR($A58) - 1, 'Domestic Pension'!$A$3:$A$500, 0))*(1-INDEX($N$3:$N$500, MATCH(YEAR($A58), $K$3:$K$500, 0)))</f>
        <v>0.75414364557418656</v>
      </c>
      <c r="G58" s="25">
        <f>INDEX('Domestic Pension'!$D$3:$D$500, MATCH(YEAR($A58) - 1, 'Domestic Pension'!$A$3:$A$500, 0))*INDEX($N$3:$N$500, MATCH(YEAR($A58), $K$3:$K$500, 0))</f>
        <v>0</v>
      </c>
      <c r="H58" s="26">
        <f t="shared" si="1"/>
        <v>0.99999999999999989</v>
      </c>
      <c r="P58" s="17"/>
      <c r="Q58" s="2"/>
    </row>
    <row r="59" spans="1:17">
      <c r="A59" s="24">
        <v>40574</v>
      </c>
      <c r="B59" s="25">
        <f>INDEX('Domestic Pension'!$C$3:$C$500, MATCH(YEAR($A59) - 1, 'Domestic Pension'!$A$3:$A$500, 0))</f>
        <v>1.7209972540170197E-2</v>
      </c>
      <c r="C59" s="25">
        <f>INDEX('Domestic Pension'!$B$3:$B$500, MATCH(YEAR($A59) - 1, 'Domestic Pension'!$A$3:$A$500, 0))</f>
        <v>0.23668569831829442</v>
      </c>
      <c r="D59" s="25">
        <f>INDEX('Domestic Pension'!$E$3:$E$500, MATCH(YEAR($A59) - 1, 'Domestic Pension'!$A$3:$A$500, 0))*(1-INDEX($N$3:$N$500, MATCH(YEAR(A59), $K$3:$K$500, 0)))</f>
        <v>2.7499254085132884E-2</v>
      </c>
      <c r="E59" s="25">
        <f>INDEX('Domestic Pension'!$E$3:$E$500, MATCH(YEAR($A59) - 1, 'Domestic Pension'!$A$3:$A$500, 0))*INDEX($N$3:$N$500, MATCH(YEAR(A59), $K$3:$K$500, 0))</f>
        <v>0</v>
      </c>
      <c r="F59" s="25">
        <f>INDEX('Domestic Pension'!$D$3:$D$500, MATCH(YEAR($A59) - 1, 'Domestic Pension'!$A$3:$A$500, 0))*(1-INDEX($N$3:$N$500, MATCH(YEAR($A59), $K$3:$K$500, 0)))</f>
        <v>0.71860507505640248</v>
      </c>
      <c r="G59" s="25">
        <f>INDEX('Domestic Pension'!$D$3:$D$500, MATCH(YEAR($A59) - 1, 'Domestic Pension'!$A$3:$A$500, 0))*INDEX($N$3:$N$500, MATCH(YEAR($A59), $K$3:$K$500, 0))</f>
        <v>0</v>
      </c>
      <c r="H59" s="26">
        <f t="shared" si="1"/>
        <v>1</v>
      </c>
      <c r="P59" s="17"/>
      <c r="Q59" s="2"/>
    </row>
    <row r="60" spans="1:17">
      <c r="A60" s="24">
        <v>40602</v>
      </c>
      <c r="B60" s="25">
        <f>INDEX('Domestic Pension'!$C$3:$C$500, MATCH(YEAR($A60) - 1, 'Domestic Pension'!$A$3:$A$500, 0))</f>
        <v>1.7209972540170197E-2</v>
      </c>
      <c r="C60" s="25">
        <f>INDEX('Domestic Pension'!$B$3:$B$500, MATCH(YEAR($A60) - 1, 'Domestic Pension'!$A$3:$A$500, 0))</f>
        <v>0.23668569831829442</v>
      </c>
      <c r="D60" s="25">
        <f>INDEX('Domestic Pension'!$E$3:$E$500, MATCH(YEAR($A60) - 1, 'Domestic Pension'!$A$3:$A$500, 0))*(1-INDEX($N$3:$N$500, MATCH(YEAR(A60), $K$3:$K$500, 0)))</f>
        <v>2.7499254085132884E-2</v>
      </c>
      <c r="E60" s="25">
        <f>INDEX('Domestic Pension'!$E$3:$E$500, MATCH(YEAR($A60) - 1, 'Domestic Pension'!$A$3:$A$500, 0))*INDEX($N$3:$N$500, MATCH(YEAR(A60), $K$3:$K$500, 0))</f>
        <v>0</v>
      </c>
      <c r="F60" s="25">
        <f>INDEX('Domestic Pension'!$D$3:$D$500, MATCH(YEAR($A60) - 1, 'Domestic Pension'!$A$3:$A$500, 0))*(1-INDEX($N$3:$N$500, MATCH(YEAR($A60), $K$3:$K$500, 0)))</f>
        <v>0.71860507505640248</v>
      </c>
      <c r="G60" s="25">
        <f>INDEX('Domestic Pension'!$D$3:$D$500, MATCH(YEAR($A60) - 1, 'Domestic Pension'!$A$3:$A$500, 0))*INDEX($N$3:$N$500, MATCH(YEAR($A60), $K$3:$K$500, 0))</f>
        <v>0</v>
      </c>
      <c r="H60" s="26">
        <f t="shared" si="1"/>
        <v>1</v>
      </c>
      <c r="P60" s="17"/>
      <c r="Q60" s="2"/>
    </row>
    <row r="61" spans="1:17">
      <c r="A61" s="24">
        <v>40633</v>
      </c>
      <c r="B61" s="25">
        <f>INDEX('Domestic Pension'!$C$3:$C$500, MATCH(YEAR($A61) - 1, 'Domestic Pension'!$A$3:$A$500, 0))</f>
        <v>1.7209972540170197E-2</v>
      </c>
      <c r="C61" s="25">
        <f>INDEX('Domestic Pension'!$B$3:$B$500, MATCH(YEAR($A61) - 1, 'Domestic Pension'!$A$3:$A$500, 0))</f>
        <v>0.23668569831829442</v>
      </c>
      <c r="D61" s="25">
        <f>INDEX('Domestic Pension'!$E$3:$E$500, MATCH(YEAR($A61) - 1, 'Domestic Pension'!$A$3:$A$500, 0))*(1-INDEX($N$3:$N$500, MATCH(YEAR(A61), $K$3:$K$500, 0)))</f>
        <v>2.7499254085132884E-2</v>
      </c>
      <c r="E61" s="25">
        <f>INDEX('Domestic Pension'!$E$3:$E$500, MATCH(YEAR($A61) - 1, 'Domestic Pension'!$A$3:$A$500, 0))*INDEX($N$3:$N$500, MATCH(YEAR(A61), $K$3:$K$500, 0))</f>
        <v>0</v>
      </c>
      <c r="F61" s="25">
        <f>INDEX('Domestic Pension'!$D$3:$D$500, MATCH(YEAR($A61) - 1, 'Domestic Pension'!$A$3:$A$500, 0))*(1-INDEX($N$3:$N$500, MATCH(YEAR($A61), $K$3:$K$500, 0)))</f>
        <v>0.71860507505640248</v>
      </c>
      <c r="G61" s="25">
        <f>INDEX('Domestic Pension'!$D$3:$D$500, MATCH(YEAR($A61) - 1, 'Domestic Pension'!$A$3:$A$500, 0))*INDEX($N$3:$N$500, MATCH(YEAR($A61), $K$3:$K$500, 0))</f>
        <v>0</v>
      </c>
      <c r="H61" s="26">
        <f t="shared" si="1"/>
        <v>1</v>
      </c>
      <c r="P61" s="17"/>
      <c r="Q61" s="2"/>
    </row>
    <row r="62" spans="1:17">
      <c r="A62" s="24">
        <v>40662</v>
      </c>
      <c r="B62" s="25">
        <f>INDEX('Domestic Pension'!$C$3:$C$500, MATCH(YEAR($A62) - 1, 'Domestic Pension'!$A$3:$A$500, 0))</f>
        <v>1.7209972540170197E-2</v>
      </c>
      <c r="C62" s="25">
        <f>INDEX('Domestic Pension'!$B$3:$B$500, MATCH(YEAR($A62) - 1, 'Domestic Pension'!$A$3:$A$500, 0))</f>
        <v>0.23668569831829442</v>
      </c>
      <c r="D62" s="25">
        <f>INDEX('Domestic Pension'!$E$3:$E$500, MATCH(YEAR($A62) - 1, 'Domestic Pension'!$A$3:$A$500, 0))*(1-INDEX($N$3:$N$500, MATCH(YEAR(A62), $K$3:$K$500, 0)))</f>
        <v>2.7499254085132884E-2</v>
      </c>
      <c r="E62" s="25">
        <f>INDEX('Domestic Pension'!$E$3:$E$500, MATCH(YEAR($A62) - 1, 'Domestic Pension'!$A$3:$A$500, 0))*INDEX($N$3:$N$500, MATCH(YEAR(A62), $K$3:$K$500, 0))</f>
        <v>0</v>
      </c>
      <c r="F62" s="25">
        <f>INDEX('Domestic Pension'!$D$3:$D$500, MATCH(YEAR($A62) - 1, 'Domestic Pension'!$A$3:$A$500, 0))*(1-INDEX($N$3:$N$500, MATCH(YEAR($A62), $K$3:$K$500, 0)))</f>
        <v>0.71860507505640248</v>
      </c>
      <c r="G62" s="25">
        <f>INDEX('Domestic Pension'!$D$3:$D$500, MATCH(YEAR($A62) - 1, 'Domestic Pension'!$A$3:$A$500, 0))*INDEX($N$3:$N$500, MATCH(YEAR($A62), $K$3:$K$500, 0))</f>
        <v>0</v>
      </c>
      <c r="H62" s="26">
        <f t="shared" si="1"/>
        <v>1</v>
      </c>
      <c r="P62" s="17"/>
      <c r="Q62" s="2"/>
    </row>
    <row r="63" spans="1:17">
      <c r="A63" s="24">
        <v>40694</v>
      </c>
      <c r="B63" s="25">
        <f>INDEX('Domestic Pension'!$C$3:$C$500, MATCH(YEAR($A63) - 1, 'Domestic Pension'!$A$3:$A$500, 0))</f>
        <v>1.7209972540170197E-2</v>
      </c>
      <c r="C63" s="25">
        <f>INDEX('Domestic Pension'!$B$3:$B$500, MATCH(YEAR($A63) - 1, 'Domestic Pension'!$A$3:$A$500, 0))</f>
        <v>0.23668569831829442</v>
      </c>
      <c r="D63" s="25">
        <f>INDEX('Domestic Pension'!$E$3:$E$500, MATCH(YEAR($A63) - 1, 'Domestic Pension'!$A$3:$A$500, 0))*(1-INDEX($N$3:$N$500, MATCH(YEAR(A63), $K$3:$K$500, 0)))</f>
        <v>2.7499254085132884E-2</v>
      </c>
      <c r="E63" s="25">
        <f>INDEX('Domestic Pension'!$E$3:$E$500, MATCH(YEAR($A63) - 1, 'Domestic Pension'!$A$3:$A$500, 0))*INDEX($N$3:$N$500, MATCH(YEAR(A63), $K$3:$K$500, 0))</f>
        <v>0</v>
      </c>
      <c r="F63" s="25">
        <f>INDEX('Domestic Pension'!$D$3:$D$500, MATCH(YEAR($A63) - 1, 'Domestic Pension'!$A$3:$A$500, 0))*(1-INDEX($N$3:$N$500, MATCH(YEAR($A63), $K$3:$K$500, 0)))</f>
        <v>0.71860507505640248</v>
      </c>
      <c r="G63" s="25">
        <f>INDEX('Domestic Pension'!$D$3:$D$500, MATCH(YEAR($A63) - 1, 'Domestic Pension'!$A$3:$A$500, 0))*INDEX($N$3:$N$500, MATCH(YEAR($A63), $K$3:$K$500, 0))</f>
        <v>0</v>
      </c>
      <c r="H63" s="26">
        <f t="shared" si="1"/>
        <v>1</v>
      </c>
      <c r="P63" s="17"/>
      <c r="Q63" s="2"/>
    </row>
    <row r="64" spans="1:17">
      <c r="A64" s="24">
        <v>40724</v>
      </c>
      <c r="B64" s="25">
        <f>INDEX('Domestic Pension'!$C$3:$C$500, MATCH(YEAR($A64) - 1, 'Domestic Pension'!$A$3:$A$500, 0))</f>
        <v>1.7209972540170197E-2</v>
      </c>
      <c r="C64" s="25">
        <f>INDEX('Domestic Pension'!$B$3:$B$500, MATCH(YEAR($A64) - 1, 'Domestic Pension'!$A$3:$A$500, 0))</f>
        <v>0.23668569831829442</v>
      </c>
      <c r="D64" s="25">
        <f>INDEX('Domestic Pension'!$E$3:$E$500, MATCH(YEAR($A64) - 1, 'Domestic Pension'!$A$3:$A$500, 0))*(1-INDEX($N$3:$N$500, MATCH(YEAR(A64), $K$3:$K$500, 0)))</f>
        <v>2.7499254085132884E-2</v>
      </c>
      <c r="E64" s="25">
        <f>INDEX('Domestic Pension'!$E$3:$E$500, MATCH(YEAR($A64) - 1, 'Domestic Pension'!$A$3:$A$500, 0))*INDEX($N$3:$N$500, MATCH(YEAR(A64), $K$3:$K$500, 0))</f>
        <v>0</v>
      </c>
      <c r="F64" s="25">
        <f>INDEX('Domestic Pension'!$D$3:$D$500, MATCH(YEAR($A64) - 1, 'Domestic Pension'!$A$3:$A$500, 0))*(1-INDEX($N$3:$N$500, MATCH(YEAR($A64), $K$3:$K$500, 0)))</f>
        <v>0.71860507505640248</v>
      </c>
      <c r="G64" s="25">
        <f>INDEX('Domestic Pension'!$D$3:$D$500, MATCH(YEAR($A64) - 1, 'Domestic Pension'!$A$3:$A$500, 0))*INDEX($N$3:$N$500, MATCH(YEAR($A64), $K$3:$K$500, 0))</f>
        <v>0</v>
      </c>
      <c r="H64" s="26">
        <f t="shared" si="1"/>
        <v>1</v>
      </c>
      <c r="P64" s="17"/>
      <c r="Q64" s="2"/>
    </row>
    <row r="65" spans="1:17">
      <c r="A65" s="24">
        <v>40753</v>
      </c>
      <c r="B65" s="25">
        <f>INDEX('Domestic Pension'!$C$3:$C$500, MATCH(YEAR($A65) - 1, 'Domestic Pension'!$A$3:$A$500, 0))</f>
        <v>1.7209972540170197E-2</v>
      </c>
      <c r="C65" s="25">
        <f>INDEX('Domestic Pension'!$B$3:$B$500, MATCH(YEAR($A65) - 1, 'Domestic Pension'!$A$3:$A$500, 0))</f>
        <v>0.23668569831829442</v>
      </c>
      <c r="D65" s="25">
        <f>INDEX('Domestic Pension'!$E$3:$E$500, MATCH(YEAR($A65) - 1, 'Domestic Pension'!$A$3:$A$500, 0))*(1-INDEX($N$3:$N$500, MATCH(YEAR(A65), $K$3:$K$500, 0)))</f>
        <v>2.7499254085132884E-2</v>
      </c>
      <c r="E65" s="25">
        <f>INDEX('Domestic Pension'!$E$3:$E$500, MATCH(YEAR($A65) - 1, 'Domestic Pension'!$A$3:$A$500, 0))*INDEX($N$3:$N$500, MATCH(YEAR(A65), $K$3:$K$500, 0))</f>
        <v>0</v>
      </c>
      <c r="F65" s="25">
        <f>INDEX('Domestic Pension'!$D$3:$D$500, MATCH(YEAR($A65) - 1, 'Domestic Pension'!$A$3:$A$500, 0))*(1-INDEX($N$3:$N$500, MATCH(YEAR($A65), $K$3:$K$500, 0)))</f>
        <v>0.71860507505640248</v>
      </c>
      <c r="G65" s="25">
        <f>INDEX('Domestic Pension'!$D$3:$D$500, MATCH(YEAR($A65) - 1, 'Domestic Pension'!$A$3:$A$500, 0))*INDEX($N$3:$N$500, MATCH(YEAR($A65), $K$3:$K$500, 0))</f>
        <v>0</v>
      </c>
      <c r="H65" s="26">
        <f t="shared" si="1"/>
        <v>1</v>
      </c>
      <c r="P65" s="17"/>
      <c r="Q65" s="2"/>
    </row>
    <row r="66" spans="1:17">
      <c r="A66" s="24">
        <v>40786</v>
      </c>
      <c r="B66" s="25">
        <f>INDEX('Domestic Pension'!$C$3:$C$500, MATCH(YEAR($A66) - 1, 'Domestic Pension'!$A$3:$A$500, 0))</f>
        <v>1.7209972540170197E-2</v>
      </c>
      <c r="C66" s="25">
        <f>INDEX('Domestic Pension'!$B$3:$B$500, MATCH(YEAR($A66) - 1, 'Domestic Pension'!$A$3:$A$500, 0))</f>
        <v>0.23668569831829442</v>
      </c>
      <c r="D66" s="25">
        <f>INDEX('Domestic Pension'!$E$3:$E$500, MATCH(YEAR($A66) - 1, 'Domestic Pension'!$A$3:$A$500, 0))*(1-INDEX($N$3:$N$500, MATCH(YEAR(A66), $K$3:$K$500, 0)))</f>
        <v>2.7499254085132884E-2</v>
      </c>
      <c r="E66" s="25">
        <f>INDEX('Domestic Pension'!$E$3:$E$500, MATCH(YEAR($A66) - 1, 'Domestic Pension'!$A$3:$A$500, 0))*INDEX($N$3:$N$500, MATCH(YEAR(A66), $K$3:$K$500, 0))</f>
        <v>0</v>
      </c>
      <c r="F66" s="25">
        <f>INDEX('Domestic Pension'!$D$3:$D$500, MATCH(YEAR($A66) - 1, 'Domestic Pension'!$A$3:$A$500, 0))*(1-INDEX($N$3:$N$500, MATCH(YEAR($A66), $K$3:$K$500, 0)))</f>
        <v>0.71860507505640248</v>
      </c>
      <c r="G66" s="25">
        <f>INDEX('Domestic Pension'!$D$3:$D$500, MATCH(YEAR($A66) - 1, 'Domestic Pension'!$A$3:$A$500, 0))*INDEX($N$3:$N$500, MATCH(YEAR($A66), $K$3:$K$500, 0))</f>
        <v>0</v>
      </c>
      <c r="H66" s="26">
        <f t="shared" si="1"/>
        <v>1</v>
      </c>
      <c r="P66" s="17"/>
      <c r="Q66" s="2"/>
    </row>
    <row r="67" spans="1:17">
      <c r="A67" s="24">
        <v>40816</v>
      </c>
      <c r="B67" s="25">
        <f>INDEX('Domestic Pension'!$C$3:$C$500, MATCH(YEAR($A67) - 1, 'Domestic Pension'!$A$3:$A$500, 0))</f>
        <v>1.7209972540170197E-2</v>
      </c>
      <c r="C67" s="25">
        <f>INDEX('Domestic Pension'!$B$3:$B$500, MATCH(YEAR($A67) - 1, 'Domestic Pension'!$A$3:$A$500, 0))</f>
        <v>0.23668569831829442</v>
      </c>
      <c r="D67" s="25">
        <f>INDEX('Domestic Pension'!$E$3:$E$500, MATCH(YEAR($A67) - 1, 'Domestic Pension'!$A$3:$A$500, 0))*(1-INDEX($N$3:$N$500, MATCH(YEAR(A67), $K$3:$K$500, 0)))</f>
        <v>2.7499254085132884E-2</v>
      </c>
      <c r="E67" s="25">
        <f>INDEX('Domestic Pension'!$E$3:$E$500, MATCH(YEAR($A67) - 1, 'Domestic Pension'!$A$3:$A$500, 0))*INDEX($N$3:$N$500, MATCH(YEAR(A67), $K$3:$K$500, 0))</f>
        <v>0</v>
      </c>
      <c r="F67" s="25">
        <f>INDEX('Domestic Pension'!$D$3:$D$500, MATCH(YEAR($A67) - 1, 'Domestic Pension'!$A$3:$A$500, 0))*(1-INDEX($N$3:$N$500, MATCH(YEAR($A67), $K$3:$K$500, 0)))</f>
        <v>0.71860507505640248</v>
      </c>
      <c r="G67" s="25">
        <f>INDEX('Domestic Pension'!$D$3:$D$500, MATCH(YEAR($A67) - 1, 'Domestic Pension'!$A$3:$A$500, 0))*INDEX($N$3:$N$500, MATCH(YEAR($A67), $K$3:$K$500, 0))</f>
        <v>0</v>
      </c>
      <c r="H67" s="26">
        <f t="shared" ref="H67:H130" si="10" xml:space="preserve"> SUM(B67:G67)</f>
        <v>1</v>
      </c>
      <c r="P67" s="17"/>
      <c r="Q67" s="2"/>
    </row>
    <row r="68" spans="1:17">
      <c r="A68" s="24">
        <v>40847</v>
      </c>
      <c r="B68" s="25">
        <f>INDEX('Domestic Pension'!$C$3:$C$500, MATCH(YEAR($A68) - 1, 'Domestic Pension'!$A$3:$A$500, 0))</f>
        <v>1.7209972540170197E-2</v>
      </c>
      <c r="C68" s="25">
        <f>INDEX('Domestic Pension'!$B$3:$B$500, MATCH(YEAR($A68) - 1, 'Domestic Pension'!$A$3:$A$500, 0))</f>
        <v>0.23668569831829442</v>
      </c>
      <c r="D68" s="25">
        <f>INDEX('Domestic Pension'!$E$3:$E$500, MATCH(YEAR($A68) - 1, 'Domestic Pension'!$A$3:$A$500, 0))*(1-INDEX($N$3:$N$500, MATCH(YEAR(A68), $K$3:$K$500, 0)))</f>
        <v>2.7499254085132884E-2</v>
      </c>
      <c r="E68" s="25">
        <f>INDEX('Domestic Pension'!$E$3:$E$500, MATCH(YEAR($A68) - 1, 'Domestic Pension'!$A$3:$A$500, 0))*INDEX($N$3:$N$500, MATCH(YEAR(A68), $K$3:$K$500, 0))</f>
        <v>0</v>
      </c>
      <c r="F68" s="25">
        <f>INDEX('Domestic Pension'!$D$3:$D$500, MATCH(YEAR($A68) - 1, 'Domestic Pension'!$A$3:$A$500, 0))*(1-INDEX($N$3:$N$500, MATCH(YEAR($A68), $K$3:$K$500, 0)))</f>
        <v>0.71860507505640248</v>
      </c>
      <c r="G68" s="25">
        <f>INDEX('Domestic Pension'!$D$3:$D$500, MATCH(YEAR($A68) - 1, 'Domestic Pension'!$A$3:$A$500, 0))*INDEX($N$3:$N$500, MATCH(YEAR($A68), $K$3:$K$500, 0))</f>
        <v>0</v>
      </c>
      <c r="H68" s="26">
        <f t="shared" si="10"/>
        <v>1</v>
      </c>
      <c r="P68" s="17"/>
      <c r="Q68" s="2"/>
    </row>
    <row r="69" spans="1:17">
      <c r="A69" s="24">
        <v>40877</v>
      </c>
      <c r="B69" s="25">
        <f>INDEX('Domestic Pension'!$C$3:$C$500, MATCH(YEAR($A69) - 1, 'Domestic Pension'!$A$3:$A$500, 0))</f>
        <v>1.7209972540170197E-2</v>
      </c>
      <c r="C69" s="25">
        <f>INDEX('Domestic Pension'!$B$3:$B$500, MATCH(YEAR($A69) - 1, 'Domestic Pension'!$A$3:$A$500, 0))</f>
        <v>0.23668569831829442</v>
      </c>
      <c r="D69" s="25">
        <f>INDEX('Domestic Pension'!$E$3:$E$500, MATCH(YEAR($A69) - 1, 'Domestic Pension'!$A$3:$A$500, 0))*(1-INDEX($N$3:$N$500, MATCH(YEAR(A69), $K$3:$K$500, 0)))</f>
        <v>2.7499254085132884E-2</v>
      </c>
      <c r="E69" s="25">
        <f>INDEX('Domestic Pension'!$E$3:$E$500, MATCH(YEAR($A69) - 1, 'Domestic Pension'!$A$3:$A$500, 0))*INDEX($N$3:$N$500, MATCH(YEAR(A69), $K$3:$K$500, 0))</f>
        <v>0</v>
      </c>
      <c r="F69" s="25">
        <f>INDEX('Domestic Pension'!$D$3:$D$500, MATCH(YEAR($A69) - 1, 'Domestic Pension'!$A$3:$A$500, 0))*(1-INDEX($N$3:$N$500, MATCH(YEAR($A69), $K$3:$K$500, 0)))</f>
        <v>0.71860507505640248</v>
      </c>
      <c r="G69" s="25">
        <f>INDEX('Domestic Pension'!$D$3:$D$500, MATCH(YEAR($A69) - 1, 'Domestic Pension'!$A$3:$A$500, 0))*INDEX($N$3:$N$500, MATCH(YEAR($A69), $K$3:$K$500, 0))</f>
        <v>0</v>
      </c>
      <c r="H69" s="26">
        <f t="shared" si="10"/>
        <v>1</v>
      </c>
      <c r="P69" s="17"/>
      <c r="Q69" s="2"/>
    </row>
    <row r="70" spans="1:17">
      <c r="A70" s="24">
        <v>40907</v>
      </c>
      <c r="B70" s="25">
        <f>INDEX('Domestic Pension'!$C$3:$C$500, MATCH(YEAR($A70) - 1, 'Domestic Pension'!$A$3:$A$500, 0))</f>
        <v>1.7209972540170197E-2</v>
      </c>
      <c r="C70" s="25">
        <f>INDEX('Domestic Pension'!$B$3:$B$500, MATCH(YEAR($A70) - 1, 'Domestic Pension'!$A$3:$A$500, 0))</f>
        <v>0.23668569831829442</v>
      </c>
      <c r="D70" s="25">
        <f>INDEX('Domestic Pension'!$E$3:$E$500, MATCH(YEAR($A70) - 1, 'Domestic Pension'!$A$3:$A$500, 0))*(1-INDEX($N$3:$N$500, MATCH(YEAR(A70), $K$3:$K$500, 0)))</f>
        <v>2.7499254085132884E-2</v>
      </c>
      <c r="E70" s="25">
        <f>INDEX('Domestic Pension'!$E$3:$E$500, MATCH(YEAR($A70) - 1, 'Domestic Pension'!$A$3:$A$500, 0))*INDEX($N$3:$N$500, MATCH(YEAR(A70), $K$3:$K$500, 0))</f>
        <v>0</v>
      </c>
      <c r="F70" s="25">
        <f>INDEX('Domestic Pension'!$D$3:$D$500, MATCH(YEAR($A70) - 1, 'Domestic Pension'!$A$3:$A$500, 0))*(1-INDEX($N$3:$N$500, MATCH(YEAR($A70), $K$3:$K$500, 0)))</f>
        <v>0.71860507505640248</v>
      </c>
      <c r="G70" s="25">
        <f>INDEX('Domestic Pension'!$D$3:$D$500, MATCH(YEAR($A70) - 1, 'Domestic Pension'!$A$3:$A$500, 0))*INDEX($N$3:$N$500, MATCH(YEAR($A70), $K$3:$K$500, 0))</f>
        <v>0</v>
      </c>
      <c r="H70" s="26">
        <f t="shared" si="10"/>
        <v>1</v>
      </c>
      <c r="P70" s="17"/>
      <c r="Q70" s="2"/>
    </row>
    <row r="71" spans="1:17">
      <c r="A71" s="24">
        <v>40939</v>
      </c>
      <c r="B71" s="25">
        <f>INDEX('Domestic Pension'!$C$3:$C$500, MATCH(YEAR($A71) - 1, 'Domestic Pension'!$A$3:$A$500, 0))</f>
        <v>1.3231206691173645E-2</v>
      </c>
      <c r="C71" s="25">
        <f>INDEX('Domestic Pension'!$B$3:$B$500, MATCH(YEAR($A71) - 1, 'Domestic Pension'!$A$3:$A$500, 0))</f>
        <v>0.25515794972741968</v>
      </c>
      <c r="D71" s="25">
        <f>INDEX('Domestic Pension'!$E$3:$E$500, MATCH(YEAR($A71) - 1, 'Domestic Pension'!$A$3:$A$500, 0))*(1-INDEX($N$3:$N$500, MATCH(YEAR(A71), $K$3:$K$500, 0)))</f>
        <v>1.0248285591441957E-2</v>
      </c>
      <c r="E71" s="25">
        <f>INDEX('Domestic Pension'!$E$3:$E$500, MATCH(YEAR($A71) - 1, 'Domestic Pension'!$A$3:$A$500, 0))*INDEX($N$3:$N$500, MATCH(YEAR(A71), $K$3:$K$500, 0))</f>
        <v>2.0154961663169178E-2</v>
      </c>
      <c r="F71" s="25">
        <f>INDEX('Domestic Pension'!$D$3:$D$500, MATCH(YEAR($A71) - 1, 'Domestic Pension'!$A$3:$A$500, 0))*(1-INDEX($N$3:$N$500, MATCH(YEAR($A71), $K$3:$K$500, 0)))</f>
        <v>0.23636211112139183</v>
      </c>
      <c r="G71" s="25">
        <f>INDEX('Domestic Pension'!$D$3:$D$500, MATCH(YEAR($A71) - 1, 'Domestic Pension'!$A$3:$A$500, 0))*INDEX($N$3:$N$500, MATCH(YEAR($A71), $K$3:$K$500, 0))</f>
        <v>0.46484548520540381</v>
      </c>
      <c r="H71" s="26">
        <f t="shared" si="10"/>
        <v>1</v>
      </c>
      <c r="P71" s="17"/>
      <c r="Q71" s="2"/>
    </row>
    <row r="72" spans="1:17">
      <c r="A72" s="24">
        <v>40968</v>
      </c>
      <c r="B72" s="25">
        <f>INDEX('Domestic Pension'!$C$3:$C$500, MATCH(YEAR($A72) - 1, 'Domestic Pension'!$A$3:$A$500, 0))</f>
        <v>1.3231206691173645E-2</v>
      </c>
      <c r="C72" s="25">
        <f>INDEX('Domestic Pension'!$B$3:$B$500, MATCH(YEAR($A72) - 1, 'Domestic Pension'!$A$3:$A$500, 0))</f>
        <v>0.25515794972741968</v>
      </c>
      <c r="D72" s="25">
        <f>INDEX('Domestic Pension'!$E$3:$E$500, MATCH(YEAR($A72) - 1, 'Domestic Pension'!$A$3:$A$500, 0))*(1-INDEX($N$3:$N$500, MATCH(YEAR(A72), $K$3:$K$500, 0)))</f>
        <v>1.0248285591441957E-2</v>
      </c>
      <c r="E72" s="25">
        <f>INDEX('Domestic Pension'!$E$3:$E$500, MATCH(YEAR($A72) - 1, 'Domestic Pension'!$A$3:$A$500, 0))*INDEX($N$3:$N$500, MATCH(YEAR(A72), $K$3:$K$500, 0))</f>
        <v>2.0154961663169178E-2</v>
      </c>
      <c r="F72" s="25">
        <f>INDEX('Domestic Pension'!$D$3:$D$500, MATCH(YEAR($A72) - 1, 'Domestic Pension'!$A$3:$A$500, 0))*(1-INDEX($N$3:$N$500, MATCH(YEAR($A72), $K$3:$K$500, 0)))</f>
        <v>0.23636211112139183</v>
      </c>
      <c r="G72" s="25">
        <f>INDEX('Domestic Pension'!$D$3:$D$500, MATCH(YEAR($A72) - 1, 'Domestic Pension'!$A$3:$A$500, 0))*INDEX($N$3:$N$500, MATCH(YEAR($A72), $K$3:$K$500, 0))</f>
        <v>0.46484548520540381</v>
      </c>
      <c r="H72" s="26">
        <f t="shared" si="10"/>
        <v>1</v>
      </c>
      <c r="P72" s="17"/>
      <c r="Q72" s="2"/>
    </row>
    <row r="73" spans="1:17">
      <c r="A73" s="24">
        <v>40998</v>
      </c>
      <c r="B73" s="25">
        <f>INDEX('Domestic Pension'!$C$3:$C$500, MATCH(YEAR($A73) - 1, 'Domestic Pension'!$A$3:$A$500, 0))</f>
        <v>1.3231206691173645E-2</v>
      </c>
      <c r="C73" s="25">
        <f>INDEX('Domestic Pension'!$B$3:$B$500, MATCH(YEAR($A73) - 1, 'Domestic Pension'!$A$3:$A$500, 0))</f>
        <v>0.25515794972741968</v>
      </c>
      <c r="D73" s="25">
        <f>INDEX('Domestic Pension'!$E$3:$E$500, MATCH(YEAR($A73) - 1, 'Domestic Pension'!$A$3:$A$500, 0))*(1-INDEX($N$3:$N$500, MATCH(YEAR(A73), $K$3:$K$500, 0)))</f>
        <v>1.0248285591441957E-2</v>
      </c>
      <c r="E73" s="25">
        <f>INDEX('Domestic Pension'!$E$3:$E$500, MATCH(YEAR($A73) - 1, 'Domestic Pension'!$A$3:$A$500, 0))*INDEX($N$3:$N$500, MATCH(YEAR(A73), $K$3:$K$500, 0))</f>
        <v>2.0154961663169178E-2</v>
      </c>
      <c r="F73" s="25">
        <f>INDEX('Domestic Pension'!$D$3:$D$500, MATCH(YEAR($A73) - 1, 'Domestic Pension'!$A$3:$A$500, 0))*(1-INDEX($N$3:$N$500, MATCH(YEAR($A73), $K$3:$K$500, 0)))</f>
        <v>0.23636211112139183</v>
      </c>
      <c r="G73" s="25">
        <f>INDEX('Domestic Pension'!$D$3:$D$500, MATCH(YEAR($A73) - 1, 'Domestic Pension'!$A$3:$A$500, 0))*INDEX($N$3:$N$500, MATCH(YEAR($A73), $K$3:$K$500, 0))</f>
        <v>0.46484548520540381</v>
      </c>
      <c r="H73" s="26">
        <f t="shared" si="10"/>
        <v>1</v>
      </c>
      <c r="P73" s="17"/>
      <c r="Q73" s="2"/>
    </row>
    <row r="74" spans="1:17">
      <c r="A74" s="24">
        <v>41029</v>
      </c>
      <c r="B74" s="25">
        <f>INDEX('Domestic Pension'!$C$3:$C$500, MATCH(YEAR($A74) - 1, 'Domestic Pension'!$A$3:$A$500, 0))</f>
        <v>1.3231206691173645E-2</v>
      </c>
      <c r="C74" s="25">
        <f>INDEX('Domestic Pension'!$B$3:$B$500, MATCH(YEAR($A74) - 1, 'Domestic Pension'!$A$3:$A$500, 0))</f>
        <v>0.25515794972741968</v>
      </c>
      <c r="D74" s="25">
        <f>INDEX('Domestic Pension'!$E$3:$E$500, MATCH(YEAR($A74) - 1, 'Domestic Pension'!$A$3:$A$500, 0))*(1-INDEX($N$3:$N$500, MATCH(YEAR(A74), $K$3:$K$500, 0)))</f>
        <v>1.0248285591441957E-2</v>
      </c>
      <c r="E74" s="25">
        <f>INDEX('Domestic Pension'!$E$3:$E$500, MATCH(YEAR($A74) - 1, 'Domestic Pension'!$A$3:$A$500, 0))*INDEX($N$3:$N$500, MATCH(YEAR(A74), $K$3:$K$500, 0))</f>
        <v>2.0154961663169178E-2</v>
      </c>
      <c r="F74" s="25">
        <f>INDEX('Domestic Pension'!$D$3:$D$500, MATCH(YEAR($A74) - 1, 'Domestic Pension'!$A$3:$A$500, 0))*(1-INDEX($N$3:$N$500, MATCH(YEAR($A74), $K$3:$K$500, 0)))</f>
        <v>0.23636211112139183</v>
      </c>
      <c r="G74" s="25">
        <f>INDEX('Domestic Pension'!$D$3:$D$500, MATCH(YEAR($A74) - 1, 'Domestic Pension'!$A$3:$A$500, 0))*INDEX($N$3:$N$500, MATCH(YEAR($A74), $K$3:$K$500, 0))</f>
        <v>0.46484548520540381</v>
      </c>
      <c r="H74" s="26">
        <f t="shared" si="10"/>
        <v>1</v>
      </c>
      <c r="P74" s="17"/>
      <c r="Q74" s="2"/>
    </row>
    <row r="75" spans="1:17">
      <c r="A75" s="24">
        <v>41060</v>
      </c>
      <c r="B75" s="25">
        <f>INDEX('Domestic Pension'!$C$3:$C$500, MATCH(YEAR($A75) - 1, 'Domestic Pension'!$A$3:$A$500, 0))</f>
        <v>1.3231206691173645E-2</v>
      </c>
      <c r="C75" s="25">
        <f>INDEX('Domestic Pension'!$B$3:$B$500, MATCH(YEAR($A75) - 1, 'Domestic Pension'!$A$3:$A$500, 0))</f>
        <v>0.25515794972741968</v>
      </c>
      <c r="D75" s="25">
        <f>INDEX('Domestic Pension'!$E$3:$E$500, MATCH(YEAR($A75) - 1, 'Domestic Pension'!$A$3:$A$500, 0))*(1-INDEX($N$3:$N$500, MATCH(YEAR(A75), $K$3:$K$500, 0)))</f>
        <v>1.0248285591441957E-2</v>
      </c>
      <c r="E75" s="25">
        <f>INDEX('Domestic Pension'!$E$3:$E$500, MATCH(YEAR($A75) - 1, 'Domestic Pension'!$A$3:$A$500, 0))*INDEX($N$3:$N$500, MATCH(YEAR(A75), $K$3:$K$500, 0))</f>
        <v>2.0154961663169178E-2</v>
      </c>
      <c r="F75" s="25">
        <f>INDEX('Domestic Pension'!$D$3:$D$500, MATCH(YEAR($A75) - 1, 'Domestic Pension'!$A$3:$A$500, 0))*(1-INDEX($N$3:$N$500, MATCH(YEAR($A75), $K$3:$K$500, 0)))</f>
        <v>0.23636211112139183</v>
      </c>
      <c r="G75" s="25">
        <f>INDEX('Domestic Pension'!$D$3:$D$500, MATCH(YEAR($A75) - 1, 'Domestic Pension'!$A$3:$A$500, 0))*INDEX($N$3:$N$500, MATCH(YEAR($A75), $K$3:$K$500, 0))</f>
        <v>0.46484548520540381</v>
      </c>
      <c r="H75" s="26">
        <f t="shared" si="10"/>
        <v>1</v>
      </c>
      <c r="P75" s="17"/>
      <c r="Q75" s="2"/>
    </row>
    <row r="76" spans="1:17">
      <c r="A76" s="24">
        <v>41089</v>
      </c>
      <c r="B76" s="25">
        <f>INDEX('Domestic Pension'!$C$3:$C$500, MATCH(YEAR($A76) - 1, 'Domestic Pension'!$A$3:$A$500, 0))</f>
        <v>1.3231206691173645E-2</v>
      </c>
      <c r="C76" s="25">
        <f>INDEX('Domestic Pension'!$B$3:$B$500, MATCH(YEAR($A76) - 1, 'Domestic Pension'!$A$3:$A$500, 0))</f>
        <v>0.25515794972741968</v>
      </c>
      <c r="D76" s="25">
        <f>INDEX('Domestic Pension'!$E$3:$E$500, MATCH(YEAR($A76) - 1, 'Domestic Pension'!$A$3:$A$500, 0))*(1-INDEX($N$3:$N$500, MATCH(YEAR(A76), $K$3:$K$500, 0)))</f>
        <v>1.0248285591441957E-2</v>
      </c>
      <c r="E76" s="25">
        <f>INDEX('Domestic Pension'!$E$3:$E$500, MATCH(YEAR($A76) - 1, 'Domestic Pension'!$A$3:$A$500, 0))*INDEX($N$3:$N$500, MATCH(YEAR(A76), $K$3:$K$500, 0))</f>
        <v>2.0154961663169178E-2</v>
      </c>
      <c r="F76" s="25">
        <f>INDEX('Domestic Pension'!$D$3:$D$500, MATCH(YEAR($A76) - 1, 'Domestic Pension'!$A$3:$A$500, 0))*(1-INDEX($N$3:$N$500, MATCH(YEAR($A76), $K$3:$K$500, 0)))</f>
        <v>0.23636211112139183</v>
      </c>
      <c r="G76" s="25">
        <f>INDEX('Domestic Pension'!$D$3:$D$500, MATCH(YEAR($A76) - 1, 'Domestic Pension'!$A$3:$A$500, 0))*INDEX($N$3:$N$500, MATCH(YEAR($A76), $K$3:$K$500, 0))</f>
        <v>0.46484548520540381</v>
      </c>
      <c r="H76" s="26">
        <f t="shared" si="10"/>
        <v>1</v>
      </c>
      <c r="P76" s="17"/>
      <c r="Q76" s="2"/>
    </row>
    <row r="77" spans="1:17">
      <c r="A77" s="24">
        <v>41121</v>
      </c>
      <c r="B77" s="25">
        <f>INDEX('Domestic Pension'!$C$3:$C$500, MATCH(YEAR($A77) - 1, 'Domestic Pension'!$A$3:$A$500, 0))</f>
        <v>1.3231206691173645E-2</v>
      </c>
      <c r="C77" s="25">
        <f>INDEX('Domestic Pension'!$B$3:$B$500, MATCH(YEAR($A77) - 1, 'Domestic Pension'!$A$3:$A$500, 0))</f>
        <v>0.25515794972741968</v>
      </c>
      <c r="D77" s="25">
        <f>INDEX('Domestic Pension'!$E$3:$E$500, MATCH(YEAR($A77) - 1, 'Domestic Pension'!$A$3:$A$500, 0))*(1-INDEX($N$3:$N$500, MATCH(YEAR(A77), $K$3:$K$500, 0)))</f>
        <v>1.0248285591441957E-2</v>
      </c>
      <c r="E77" s="25">
        <f>INDEX('Domestic Pension'!$E$3:$E$500, MATCH(YEAR($A77) - 1, 'Domestic Pension'!$A$3:$A$500, 0))*INDEX($N$3:$N$500, MATCH(YEAR(A77), $K$3:$K$500, 0))</f>
        <v>2.0154961663169178E-2</v>
      </c>
      <c r="F77" s="25">
        <f>INDEX('Domestic Pension'!$D$3:$D$500, MATCH(YEAR($A77) - 1, 'Domestic Pension'!$A$3:$A$500, 0))*(1-INDEX($N$3:$N$500, MATCH(YEAR($A77), $K$3:$K$500, 0)))</f>
        <v>0.23636211112139183</v>
      </c>
      <c r="G77" s="25">
        <f>INDEX('Domestic Pension'!$D$3:$D$500, MATCH(YEAR($A77) - 1, 'Domestic Pension'!$A$3:$A$500, 0))*INDEX($N$3:$N$500, MATCH(YEAR($A77), $K$3:$K$500, 0))</f>
        <v>0.46484548520540381</v>
      </c>
      <c r="H77" s="26">
        <f t="shared" si="10"/>
        <v>1</v>
      </c>
      <c r="P77" s="17"/>
      <c r="Q77" s="2"/>
    </row>
    <row r="78" spans="1:17">
      <c r="A78" s="24">
        <v>41152</v>
      </c>
      <c r="B78" s="25">
        <f>INDEX('Domestic Pension'!$C$3:$C$500, MATCH(YEAR($A78) - 1, 'Domestic Pension'!$A$3:$A$500, 0))</f>
        <v>1.3231206691173645E-2</v>
      </c>
      <c r="C78" s="25">
        <f>INDEX('Domestic Pension'!$B$3:$B$500, MATCH(YEAR($A78) - 1, 'Domestic Pension'!$A$3:$A$500, 0))</f>
        <v>0.25515794972741968</v>
      </c>
      <c r="D78" s="25">
        <f>INDEX('Domestic Pension'!$E$3:$E$500, MATCH(YEAR($A78) - 1, 'Domestic Pension'!$A$3:$A$500, 0))*(1-INDEX($N$3:$N$500, MATCH(YEAR(A78), $K$3:$K$500, 0)))</f>
        <v>1.0248285591441957E-2</v>
      </c>
      <c r="E78" s="25">
        <f>INDEX('Domestic Pension'!$E$3:$E$500, MATCH(YEAR($A78) - 1, 'Domestic Pension'!$A$3:$A$500, 0))*INDEX($N$3:$N$500, MATCH(YEAR(A78), $K$3:$K$500, 0))</f>
        <v>2.0154961663169178E-2</v>
      </c>
      <c r="F78" s="25">
        <f>INDEX('Domestic Pension'!$D$3:$D$500, MATCH(YEAR($A78) - 1, 'Domestic Pension'!$A$3:$A$500, 0))*(1-INDEX($N$3:$N$500, MATCH(YEAR($A78), $K$3:$K$500, 0)))</f>
        <v>0.23636211112139183</v>
      </c>
      <c r="G78" s="25">
        <f>INDEX('Domestic Pension'!$D$3:$D$500, MATCH(YEAR($A78) - 1, 'Domestic Pension'!$A$3:$A$500, 0))*INDEX($N$3:$N$500, MATCH(YEAR($A78), $K$3:$K$500, 0))</f>
        <v>0.46484548520540381</v>
      </c>
      <c r="H78" s="26">
        <f t="shared" si="10"/>
        <v>1</v>
      </c>
      <c r="P78" s="17"/>
      <c r="Q78" s="2"/>
    </row>
    <row r="79" spans="1:17">
      <c r="A79" s="24">
        <v>41180</v>
      </c>
      <c r="B79" s="25">
        <f>INDEX('Domestic Pension'!$C$3:$C$500, MATCH(YEAR($A79) - 1, 'Domestic Pension'!$A$3:$A$500, 0))</f>
        <v>1.3231206691173645E-2</v>
      </c>
      <c r="C79" s="25">
        <f>INDEX('Domestic Pension'!$B$3:$B$500, MATCH(YEAR($A79) - 1, 'Domestic Pension'!$A$3:$A$500, 0))</f>
        <v>0.25515794972741968</v>
      </c>
      <c r="D79" s="25">
        <f>INDEX('Domestic Pension'!$E$3:$E$500, MATCH(YEAR($A79) - 1, 'Domestic Pension'!$A$3:$A$500, 0))*(1-INDEX($N$3:$N$500, MATCH(YEAR(A79), $K$3:$K$500, 0)))</f>
        <v>1.0248285591441957E-2</v>
      </c>
      <c r="E79" s="25">
        <f>INDEX('Domestic Pension'!$E$3:$E$500, MATCH(YEAR($A79) - 1, 'Domestic Pension'!$A$3:$A$500, 0))*INDEX($N$3:$N$500, MATCH(YEAR(A79), $K$3:$K$500, 0))</f>
        <v>2.0154961663169178E-2</v>
      </c>
      <c r="F79" s="25">
        <f>INDEX('Domestic Pension'!$D$3:$D$500, MATCH(YEAR($A79) - 1, 'Domestic Pension'!$A$3:$A$500, 0))*(1-INDEX($N$3:$N$500, MATCH(YEAR($A79), $K$3:$K$500, 0)))</f>
        <v>0.23636211112139183</v>
      </c>
      <c r="G79" s="25">
        <f>INDEX('Domestic Pension'!$D$3:$D$500, MATCH(YEAR($A79) - 1, 'Domestic Pension'!$A$3:$A$500, 0))*INDEX($N$3:$N$500, MATCH(YEAR($A79), $K$3:$K$500, 0))</f>
        <v>0.46484548520540381</v>
      </c>
      <c r="H79" s="26">
        <f t="shared" si="10"/>
        <v>1</v>
      </c>
      <c r="P79" s="17"/>
      <c r="Q79" s="2"/>
    </row>
    <row r="80" spans="1:17">
      <c r="A80" s="24">
        <v>41213</v>
      </c>
      <c r="B80" s="25">
        <f>INDEX('Domestic Pension'!$C$3:$C$500, MATCH(YEAR($A80) - 1, 'Domestic Pension'!$A$3:$A$500, 0))</f>
        <v>1.3231206691173645E-2</v>
      </c>
      <c r="C80" s="25">
        <f>INDEX('Domestic Pension'!$B$3:$B$500, MATCH(YEAR($A80) - 1, 'Domestic Pension'!$A$3:$A$500, 0))</f>
        <v>0.25515794972741968</v>
      </c>
      <c r="D80" s="25">
        <f>INDEX('Domestic Pension'!$E$3:$E$500, MATCH(YEAR($A80) - 1, 'Domestic Pension'!$A$3:$A$500, 0))*(1-INDEX($N$3:$N$500, MATCH(YEAR(A80), $K$3:$K$500, 0)))</f>
        <v>1.0248285591441957E-2</v>
      </c>
      <c r="E80" s="25">
        <f>INDEX('Domestic Pension'!$E$3:$E$500, MATCH(YEAR($A80) - 1, 'Domestic Pension'!$A$3:$A$500, 0))*INDEX($N$3:$N$500, MATCH(YEAR(A80), $K$3:$K$500, 0))</f>
        <v>2.0154961663169178E-2</v>
      </c>
      <c r="F80" s="25">
        <f>INDEX('Domestic Pension'!$D$3:$D$500, MATCH(YEAR($A80) - 1, 'Domestic Pension'!$A$3:$A$500, 0))*(1-INDEX($N$3:$N$500, MATCH(YEAR($A80), $K$3:$K$500, 0)))</f>
        <v>0.23636211112139183</v>
      </c>
      <c r="G80" s="25">
        <f>INDEX('Domestic Pension'!$D$3:$D$500, MATCH(YEAR($A80) - 1, 'Domestic Pension'!$A$3:$A$500, 0))*INDEX($N$3:$N$500, MATCH(YEAR($A80), $K$3:$K$500, 0))</f>
        <v>0.46484548520540381</v>
      </c>
      <c r="H80" s="26">
        <f t="shared" si="10"/>
        <v>1</v>
      </c>
      <c r="P80" s="17"/>
      <c r="Q80" s="2"/>
    </row>
    <row r="81" spans="1:17">
      <c r="A81" s="24">
        <v>41243</v>
      </c>
      <c r="B81" s="25">
        <f>INDEX('Domestic Pension'!$C$3:$C$500, MATCH(YEAR($A81) - 1, 'Domestic Pension'!$A$3:$A$500, 0))</f>
        <v>1.3231206691173645E-2</v>
      </c>
      <c r="C81" s="25">
        <f>INDEX('Domestic Pension'!$B$3:$B$500, MATCH(YEAR($A81) - 1, 'Domestic Pension'!$A$3:$A$500, 0))</f>
        <v>0.25515794972741968</v>
      </c>
      <c r="D81" s="25">
        <f>INDEX('Domestic Pension'!$E$3:$E$500, MATCH(YEAR($A81) - 1, 'Domestic Pension'!$A$3:$A$500, 0))*(1-INDEX($N$3:$N$500, MATCH(YEAR(A81), $K$3:$K$500, 0)))</f>
        <v>1.0248285591441957E-2</v>
      </c>
      <c r="E81" s="25">
        <f>INDEX('Domestic Pension'!$E$3:$E$500, MATCH(YEAR($A81) - 1, 'Domestic Pension'!$A$3:$A$500, 0))*INDEX($N$3:$N$500, MATCH(YEAR(A81), $K$3:$K$500, 0))</f>
        <v>2.0154961663169178E-2</v>
      </c>
      <c r="F81" s="25">
        <f>INDEX('Domestic Pension'!$D$3:$D$500, MATCH(YEAR($A81) - 1, 'Domestic Pension'!$A$3:$A$500, 0))*(1-INDEX($N$3:$N$500, MATCH(YEAR($A81), $K$3:$K$500, 0)))</f>
        <v>0.23636211112139183</v>
      </c>
      <c r="G81" s="25">
        <f>INDEX('Domestic Pension'!$D$3:$D$500, MATCH(YEAR($A81) - 1, 'Domestic Pension'!$A$3:$A$500, 0))*INDEX($N$3:$N$500, MATCH(YEAR($A81), $K$3:$K$500, 0))</f>
        <v>0.46484548520540381</v>
      </c>
      <c r="H81" s="26">
        <f t="shared" si="10"/>
        <v>1</v>
      </c>
      <c r="P81" s="17"/>
      <c r="Q81" s="2"/>
    </row>
    <row r="82" spans="1:17">
      <c r="A82" s="24">
        <v>41274</v>
      </c>
      <c r="B82" s="25">
        <f>INDEX('Domestic Pension'!$C$3:$C$500, MATCH(YEAR($A82) - 1, 'Domestic Pension'!$A$3:$A$500, 0))</f>
        <v>1.3231206691173645E-2</v>
      </c>
      <c r="C82" s="25">
        <f>INDEX('Domestic Pension'!$B$3:$B$500, MATCH(YEAR($A82) - 1, 'Domestic Pension'!$A$3:$A$500, 0))</f>
        <v>0.25515794972741968</v>
      </c>
      <c r="D82" s="25">
        <f>INDEX('Domestic Pension'!$E$3:$E$500, MATCH(YEAR($A82) - 1, 'Domestic Pension'!$A$3:$A$500, 0))*(1-INDEX($N$3:$N$500, MATCH(YEAR(A82), $K$3:$K$500, 0)))</f>
        <v>1.0248285591441957E-2</v>
      </c>
      <c r="E82" s="25">
        <f>INDEX('Domestic Pension'!$E$3:$E$500, MATCH(YEAR($A82) - 1, 'Domestic Pension'!$A$3:$A$500, 0))*INDEX($N$3:$N$500, MATCH(YEAR(A82), $K$3:$K$500, 0))</f>
        <v>2.0154961663169178E-2</v>
      </c>
      <c r="F82" s="25">
        <f>INDEX('Domestic Pension'!$D$3:$D$500, MATCH(YEAR($A82) - 1, 'Domestic Pension'!$A$3:$A$500, 0))*(1-INDEX($N$3:$N$500, MATCH(YEAR($A82), $K$3:$K$500, 0)))</f>
        <v>0.23636211112139183</v>
      </c>
      <c r="G82" s="25">
        <f>INDEX('Domestic Pension'!$D$3:$D$500, MATCH(YEAR($A82) - 1, 'Domestic Pension'!$A$3:$A$500, 0))*INDEX($N$3:$N$500, MATCH(YEAR($A82), $K$3:$K$500, 0))</f>
        <v>0.46484548520540381</v>
      </c>
      <c r="H82" s="26">
        <f t="shared" si="10"/>
        <v>1</v>
      </c>
      <c r="P82" s="17"/>
      <c r="Q82" s="2"/>
    </row>
    <row r="83" spans="1:17">
      <c r="A83" s="24">
        <v>41305</v>
      </c>
      <c r="B83" s="25">
        <f>INDEX('Domestic Pension'!$C$3:$C$500, MATCH(YEAR($A83) - 1, 'Domestic Pension'!$A$3:$A$500, 0))</f>
        <v>1.1811736993499581E-2</v>
      </c>
      <c r="C83" s="25">
        <f>INDEX('Domestic Pension'!$B$3:$B$500, MATCH(YEAR($A83) - 1, 'Domestic Pension'!$A$3:$A$500, 0))</f>
        <v>0.28485037559318549</v>
      </c>
      <c r="D83" s="25">
        <f>INDEX('Domestic Pension'!$E$3:$E$500, MATCH(YEAR($A83) - 1, 'Domestic Pension'!$A$3:$A$500, 0))*(1-INDEX($N$3:$N$500, MATCH(YEAR(A83), $K$3:$K$500, 0)))</f>
        <v>8.5056047429127746E-3</v>
      </c>
      <c r="E83" s="25">
        <f>INDEX('Domestic Pension'!$E$3:$E$500, MATCH(YEAR($A83) - 1, 'Domestic Pension'!$A$3:$A$500, 0))*INDEX($N$3:$N$500, MATCH(YEAR(A83), $K$3:$K$500, 0))</f>
        <v>1.6899293633945114E-2</v>
      </c>
      <c r="F83" s="25">
        <f>INDEX('Domestic Pension'!$D$3:$D$500, MATCH(YEAR($A83) - 1, 'Domestic Pension'!$A$3:$A$500, 0))*(1-INDEX($N$3:$N$500, MATCH(YEAR($A83), $K$3:$K$500, 0)))</f>
        <v>0.22697315932498124</v>
      </c>
      <c r="G83" s="25">
        <f>INDEX('Domestic Pension'!$D$3:$D$500, MATCH(YEAR($A83) - 1, 'Domestic Pension'!$A$3:$A$500, 0))*INDEX($N$3:$N$500, MATCH(YEAR($A83), $K$3:$K$500, 0))</f>
        <v>0.4509598297114758</v>
      </c>
      <c r="H83" s="26">
        <f t="shared" si="10"/>
        <v>1</v>
      </c>
      <c r="P83" s="17"/>
      <c r="Q83" s="2"/>
    </row>
    <row r="84" spans="1:17">
      <c r="A84" s="24">
        <v>41333</v>
      </c>
      <c r="B84" s="25">
        <f>INDEX('Domestic Pension'!$C$3:$C$500, MATCH(YEAR($A84) - 1, 'Domestic Pension'!$A$3:$A$500, 0))</f>
        <v>1.1811736993499581E-2</v>
      </c>
      <c r="C84" s="25">
        <f>INDEX('Domestic Pension'!$B$3:$B$500, MATCH(YEAR($A84) - 1, 'Domestic Pension'!$A$3:$A$500, 0))</f>
        <v>0.28485037559318549</v>
      </c>
      <c r="D84" s="25">
        <f>INDEX('Domestic Pension'!$E$3:$E$500, MATCH(YEAR($A84) - 1, 'Domestic Pension'!$A$3:$A$500, 0))*(1-INDEX($N$3:$N$500, MATCH(YEAR(A84), $K$3:$K$500, 0)))</f>
        <v>8.5056047429127746E-3</v>
      </c>
      <c r="E84" s="25">
        <f>INDEX('Domestic Pension'!$E$3:$E$500, MATCH(YEAR($A84) - 1, 'Domestic Pension'!$A$3:$A$500, 0))*INDEX($N$3:$N$500, MATCH(YEAR(A84), $K$3:$K$500, 0))</f>
        <v>1.6899293633945114E-2</v>
      </c>
      <c r="F84" s="25">
        <f>INDEX('Domestic Pension'!$D$3:$D$500, MATCH(YEAR($A84) - 1, 'Domestic Pension'!$A$3:$A$500, 0))*(1-INDEX($N$3:$N$500, MATCH(YEAR($A84), $K$3:$K$500, 0)))</f>
        <v>0.22697315932498124</v>
      </c>
      <c r="G84" s="25">
        <f>INDEX('Domestic Pension'!$D$3:$D$500, MATCH(YEAR($A84) - 1, 'Domestic Pension'!$A$3:$A$500, 0))*INDEX($N$3:$N$500, MATCH(YEAR($A84), $K$3:$K$500, 0))</f>
        <v>0.4509598297114758</v>
      </c>
      <c r="H84" s="26">
        <f t="shared" si="10"/>
        <v>1</v>
      </c>
      <c r="P84" s="17"/>
      <c r="Q84" s="2"/>
    </row>
    <row r="85" spans="1:17">
      <c r="A85" s="24">
        <v>41362</v>
      </c>
      <c r="B85" s="25">
        <f>INDEX('Domestic Pension'!$C$3:$C$500, MATCH(YEAR($A85) - 1, 'Domestic Pension'!$A$3:$A$500, 0))</f>
        <v>1.1811736993499581E-2</v>
      </c>
      <c r="C85" s="25">
        <f>INDEX('Domestic Pension'!$B$3:$B$500, MATCH(YEAR($A85) - 1, 'Domestic Pension'!$A$3:$A$500, 0))</f>
        <v>0.28485037559318549</v>
      </c>
      <c r="D85" s="25">
        <f>INDEX('Domestic Pension'!$E$3:$E$500, MATCH(YEAR($A85) - 1, 'Domestic Pension'!$A$3:$A$500, 0))*(1-INDEX($N$3:$N$500, MATCH(YEAR(A85), $K$3:$K$500, 0)))</f>
        <v>8.5056047429127746E-3</v>
      </c>
      <c r="E85" s="25">
        <f>INDEX('Domestic Pension'!$E$3:$E$500, MATCH(YEAR($A85) - 1, 'Domestic Pension'!$A$3:$A$500, 0))*INDEX($N$3:$N$500, MATCH(YEAR(A85), $K$3:$K$500, 0))</f>
        <v>1.6899293633945114E-2</v>
      </c>
      <c r="F85" s="25">
        <f>INDEX('Domestic Pension'!$D$3:$D$500, MATCH(YEAR($A85) - 1, 'Domestic Pension'!$A$3:$A$500, 0))*(1-INDEX($N$3:$N$500, MATCH(YEAR($A85), $K$3:$K$500, 0)))</f>
        <v>0.22697315932498124</v>
      </c>
      <c r="G85" s="25">
        <f>INDEX('Domestic Pension'!$D$3:$D$500, MATCH(YEAR($A85) - 1, 'Domestic Pension'!$A$3:$A$500, 0))*INDEX($N$3:$N$500, MATCH(YEAR($A85), $K$3:$K$500, 0))</f>
        <v>0.4509598297114758</v>
      </c>
      <c r="H85" s="26">
        <f t="shared" si="10"/>
        <v>1</v>
      </c>
      <c r="P85" s="17"/>
      <c r="Q85" s="2"/>
    </row>
    <row r="86" spans="1:17">
      <c r="A86" s="24">
        <v>41394</v>
      </c>
      <c r="B86" s="25">
        <f>INDEX('Domestic Pension'!$C$3:$C$500, MATCH(YEAR($A86) - 1, 'Domestic Pension'!$A$3:$A$500, 0))</f>
        <v>1.1811736993499581E-2</v>
      </c>
      <c r="C86" s="25">
        <f>INDEX('Domestic Pension'!$B$3:$B$500, MATCH(YEAR($A86) - 1, 'Domestic Pension'!$A$3:$A$500, 0))</f>
        <v>0.28485037559318549</v>
      </c>
      <c r="D86" s="25">
        <f>INDEX('Domestic Pension'!$E$3:$E$500, MATCH(YEAR($A86) - 1, 'Domestic Pension'!$A$3:$A$500, 0))*(1-INDEX($N$3:$N$500, MATCH(YEAR(A86), $K$3:$K$500, 0)))</f>
        <v>8.5056047429127746E-3</v>
      </c>
      <c r="E86" s="25">
        <f>INDEX('Domestic Pension'!$E$3:$E$500, MATCH(YEAR($A86) - 1, 'Domestic Pension'!$A$3:$A$500, 0))*INDEX($N$3:$N$500, MATCH(YEAR(A86), $K$3:$K$500, 0))</f>
        <v>1.6899293633945114E-2</v>
      </c>
      <c r="F86" s="25">
        <f>INDEX('Domestic Pension'!$D$3:$D$500, MATCH(YEAR($A86) - 1, 'Domestic Pension'!$A$3:$A$500, 0))*(1-INDEX($N$3:$N$500, MATCH(YEAR($A86), $K$3:$K$500, 0)))</f>
        <v>0.22697315932498124</v>
      </c>
      <c r="G86" s="25">
        <f>INDEX('Domestic Pension'!$D$3:$D$500, MATCH(YEAR($A86) - 1, 'Domestic Pension'!$A$3:$A$500, 0))*INDEX($N$3:$N$500, MATCH(YEAR($A86), $K$3:$K$500, 0))</f>
        <v>0.4509598297114758</v>
      </c>
      <c r="H86" s="26">
        <f t="shared" si="10"/>
        <v>1</v>
      </c>
      <c r="P86" s="17"/>
      <c r="Q86" s="2"/>
    </row>
    <row r="87" spans="1:17">
      <c r="A87" s="24">
        <v>41425</v>
      </c>
      <c r="B87" s="25">
        <f>INDEX('Domestic Pension'!$C$3:$C$500, MATCH(YEAR($A87) - 1, 'Domestic Pension'!$A$3:$A$500, 0))</f>
        <v>1.1811736993499581E-2</v>
      </c>
      <c r="C87" s="25">
        <f>INDEX('Domestic Pension'!$B$3:$B$500, MATCH(YEAR($A87) - 1, 'Domestic Pension'!$A$3:$A$500, 0))</f>
        <v>0.28485037559318549</v>
      </c>
      <c r="D87" s="25">
        <f>INDEX('Domestic Pension'!$E$3:$E$500, MATCH(YEAR($A87) - 1, 'Domestic Pension'!$A$3:$A$500, 0))*(1-INDEX($N$3:$N$500, MATCH(YEAR(A87), $K$3:$K$500, 0)))</f>
        <v>8.5056047429127746E-3</v>
      </c>
      <c r="E87" s="25">
        <f>INDEX('Domestic Pension'!$E$3:$E$500, MATCH(YEAR($A87) - 1, 'Domestic Pension'!$A$3:$A$500, 0))*INDEX($N$3:$N$500, MATCH(YEAR(A87), $K$3:$K$500, 0))</f>
        <v>1.6899293633945114E-2</v>
      </c>
      <c r="F87" s="25">
        <f>INDEX('Domestic Pension'!$D$3:$D$500, MATCH(YEAR($A87) - 1, 'Domestic Pension'!$A$3:$A$500, 0))*(1-INDEX($N$3:$N$500, MATCH(YEAR($A87), $K$3:$K$500, 0)))</f>
        <v>0.22697315932498124</v>
      </c>
      <c r="G87" s="25">
        <f>INDEX('Domestic Pension'!$D$3:$D$500, MATCH(YEAR($A87) - 1, 'Domestic Pension'!$A$3:$A$500, 0))*INDEX($N$3:$N$500, MATCH(YEAR($A87), $K$3:$K$500, 0))</f>
        <v>0.4509598297114758</v>
      </c>
      <c r="H87" s="26">
        <f t="shared" si="10"/>
        <v>1</v>
      </c>
      <c r="P87" s="17"/>
      <c r="Q87" s="2"/>
    </row>
    <row r="88" spans="1:17">
      <c r="A88" s="24">
        <v>41453</v>
      </c>
      <c r="B88" s="25">
        <f>INDEX('Domestic Pension'!$C$3:$C$500, MATCH(YEAR($A88) - 1, 'Domestic Pension'!$A$3:$A$500, 0))</f>
        <v>1.1811736993499581E-2</v>
      </c>
      <c r="C88" s="25">
        <f>INDEX('Domestic Pension'!$B$3:$B$500, MATCH(YEAR($A88) - 1, 'Domestic Pension'!$A$3:$A$500, 0))</f>
        <v>0.28485037559318549</v>
      </c>
      <c r="D88" s="25">
        <f>INDEX('Domestic Pension'!$E$3:$E$500, MATCH(YEAR($A88) - 1, 'Domestic Pension'!$A$3:$A$500, 0))*(1-INDEX($N$3:$N$500, MATCH(YEAR(A88), $K$3:$K$500, 0)))</f>
        <v>8.5056047429127746E-3</v>
      </c>
      <c r="E88" s="25">
        <f>INDEX('Domestic Pension'!$E$3:$E$500, MATCH(YEAR($A88) - 1, 'Domestic Pension'!$A$3:$A$500, 0))*INDEX($N$3:$N$500, MATCH(YEAR(A88), $K$3:$K$500, 0))</f>
        <v>1.6899293633945114E-2</v>
      </c>
      <c r="F88" s="25">
        <f>INDEX('Domestic Pension'!$D$3:$D$500, MATCH(YEAR($A88) - 1, 'Domestic Pension'!$A$3:$A$500, 0))*(1-INDEX($N$3:$N$500, MATCH(YEAR($A88), $K$3:$K$500, 0)))</f>
        <v>0.22697315932498124</v>
      </c>
      <c r="G88" s="25">
        <f>INDEX('Domestic Pension'!$D$3:$D$500, MATCH(YEAR($A88) - 1, 'Domestic Pension'!$A$3:$A$500, 0))*INDEX($N$3:$N$500, MATCH(YEAR($A88), $K$3:$K$500, 0))</f>
        <v>0.4509598297114758</v>
      </c>
      <c r="H88" s="26">
        <f t="shared" si="10"/>
        <v>1</v>
      </c>
      <c r="P88" s="17"/>
      <c r="Q88" s="2"/>
    </row>
    <row r="89" spans="1:17">
      <c r="A89" s="24">
        <v>41486</v>
      </c>
      <c r="B89" s="25">
        <f>INDEX('Domestic Pension'!$C$3:$C$500, MATCH(YEAR($A89) - 1, 'Domestic Pension'!$A$3:$A$500, 0))</f>
        <v>1.1811736993499581E-2</v>
      </c>
      <c r="C89" s="25">
        <f>INDEX('Domestic Pension'!$B$3:$B$500, MATCH(YEAR($A89) - 1, 'Domestic Pension'!$A$3:$A$500, 0))</f>
        <v>0.28485037559318549</v>
      </c>
      <c r="D89" s="25">
        <f>INDEX('Domestic Pension'!$E$3:$E$500, MATCH(YEAR($A89) - 1, 'Domestic Pension'!$A$3:$A$500, 0))*(1-INDEX($N$3:$N$500, MATCH(YEAR(A89), $K$3:$K$500, 0)))</f>
        <v>8.5056047429127746E-3</v>
      </c>
      <c r="E89" s="25">
        <f>INDEX('Domestic Pension'!$E$3:$E$500, MATCH(YEAR($A89) - 1, 'Domestic Pension'!$A$3:$A$500, 0))*INDEX($N$3:$N$500, MATCH(YEAR(A89), $K$3:$K$500, 0))</f>
        <v>1.6899293633945114E-2</v>
      </c>
      <c r="F89" s="25">
        <f>INDEX('Domestic Pension'!$D$3:$D$500, MATCH(YEAR($A89) - 1, 'Domestic Pension'!$A$3:$A$500, 0))*(1-INDEX($N$3:$N$500, MATCH(YEAR($A89), $K$3:$K$500, 0)))</f>
        <v>0.22697315932498124</v>
      </c>
      <c r="G89" s="25">
        <f>INDEX('Domestic Pension'!$D$3:$D$500, MATCH(YEAR($A89) - 1, 'Domestic Pension'!$A$3:$A$500, 0))*INDEX($N$3:$N$500, MATCH(YEAR($A89), $K$3:$K$500, 0))</f>
        <v>0.4509598297114758</v>
      </c>
      <c r="H89" s="26">
        <f t="shared" si="10"/>
        <v>1</v>
      </c>
      <c r="P89" s="17"/>
      <c r="Q89" s="2"/>
    </row>
    <row r="90" spans="1:17">
      <c r="A90" s="24">
        <v>41516</v>
      </c>
      <c r="B90" s="25">
        <f>INDEX('Domestic Pension'!$C$3:$C$500, MATCH(YEAR($A90) - 1, 'Domestic Pension'!$A$3:$A$500, 0))</f>
        <v>1.1811736993499581E-2</v>
      </c>
      <c r="C90" s="25">
        <f>INDEX('Domestic Pension'!$B$3:$B$500, MATCH(YEAR($A90) - 1, 'Domestic Pension'!$A$3:$A$500, 0))</f>
        <v>0.28485037559318549</v>
      </c>
      <c r="D90" s="25">
        <f>INDEX('Domestic Pension'!$E$3:$E$500, MATCH(YEAR($A90) - 1, 'Domestic Pension'!$A$3:$A$500, 0))*(1-INDEX($N$3:$N$500, MATCH(YEAR(A90), $K$3:$K$500, 0)))</f>
        <v>8.5056047429127746E-3</v>
      </c>
      <c r="E90" s="25">
        <f>INDEX('Domestic Pension'!$E$3:$E$500, MATCH(YEAR($A90) - 1, 'Domestic Pension'!$A$3:$A$500, 0))*INDEX($N$3:$N$500, MATCH(YEAR(A90), $K$3:$K$500, 0))</f>
        <v>1.6899293633945114E-2</v>
      </c>
      <c r="F90" s="25">
        <f>INDEX('Domestic Pension'!$D$3:$D$500, MATCH(YEAR($A90) - 1, 'Domestic Pension'!$A$3:$A$500, 0))*(1-INDEX($N$3:$N$500, MATCH(YEAR($A90), $K$3:$K$500, 0)))</f>
        <v>0.22697315932498124</v>
      </c>
      <c r="G90" s="25">
        <f>INDEX('Domestic Pension'!$D$3:$D$500, MATCH(YEAR($A90) - 1, 'Domestic Pension'!$A$3:$A$500, 0))*INDEX($N$3:$N$500, MATCH(YEAR($A90), $K$3:$K$500, 0))</f>
        <v>0.4509598297114758</v>
      </c>
      <c r="H90" s="26">
        <f t="shared" si="10"/>
        <v>1</v>
      </c>
      <c r="P90" s="17"/>
      <c r="Q90" s="2"/>
    </row>
    <row r="91" spans="1:17">
      <c r="A91" s="24">
        <v>41547</v>
      </c>
      <c r="B91" s="25">
        <f>INDEX('Domestic Pension'!$C$3:$C$500, MATCH(YEAR($A91) - 1, 'Domestic Pension'!$A$3:$A$500, 0))</f>
        <v>1.1811736993499581E-2</v>
      </c>
      <c r="C91" s="25">
        <f>INDEX('Domestic Pension'!$B$3:$B$500, MATCH(YEAR($A91) - 1, 'Domestic Pension'!$A$3:$A$500, 0))</f>
        <v>0.28485037559318549</v>
      </c>
      <c r="D91" s="25">
        <f>INDEX('Domestic Pension'!$E$3:$E$500, MATCH(YEAR($A91) - 1, 'Domestic Pension'!$A$3:$A$500, 0))*(1-INDEX($N$3:$N$500, MATCH(YEAR(A91), $K$3:$K$500, 0)))</f>
        <v>8.5056047429127746E-3</v>
      </c>
      <c r="E91" s="25">
        <f>INDEX('Domestic Pension'!$E$3:$E$500, MATCH(YEAR($A91) - 1, 'Domestic Pension'!$A$3:$A$500, 0))*INDEX($N$3:$N$500, MATCH(YEAR(A91), $K$3:$K$500, 0))</f>
        <v>1.6899293633945114E-2</v>
      </c>
      <c r="F91" s="25">
        <f>INDEX('Domestic Pension'!$D$3:$D$500, MATCH(YEAR($A91) - 1, 'Domestic Pension'!$A$3:$A$500, 0))*(1-INDEX($N$3:$N$500, MATCH(YEAR($A91), $K$3:$K$500, 0)))</f>
        <v>0.22697315932498124</v>
      </c>
      <c r="G91" s="25">
        <f>INDEX('Domestic Pension'!$D$3:$D$500, MATCH(YEAR($A91) - 1, 'Domestic Pension'!$A$3:$A$500, 0))*INDEX($N$3:$N$500, MATCH(YEAR($A91), $K$3:$K$500, 0))</f>
        <v>0.4509598297114758</v>
      </c>
      <c r="H91" s="26">
        <f t="shared" si="10"/>
        <v>1</v>
      </c>
      <c r="P91" s="17"/>
      <c r="Q91" s="2"/>
    </row>
    <row r="92" spans="1:17">
      <c r="A92" s="24">
        <v>41578</v>
      </c>
      <c r="B92" s="25">
        <f>INDEX('Domestic Pension'!$C$3:$C$500, MATCH(YEAR($A92) - 1, 'Domestic Pension'!$A$3:$A$500, 0))</f>
        <v>1.1811736993499581E-2</v>
      </c>
      <c r="C92" s="25">
        <f>INDEX('Domestic Pension'!$B$3:$B$500, MATCH(YEAR($A92) - 1, 'Domestic Pension'!$A$3:$A$500, 0))</f>
        <v>0.28485037559318549</v>
      </c>
      <c r="D92" s="25">
        <f>INDEX('Domestic Pension'!$E$3:$E$500, MATCH(YEAR($A92) - 1, 'Domestic Pension'!$A$3:$A$500, 0))*(1-INDEX($N$3:$N$500, MATCH(YEAR(A92), $K$3:$K$500, 0)))</f>
        <v>8.5056047429127746E-3</v>
      </c>
      <c r="E92" s="25">
        <f>INDEX('Domestic Pension'!$E$3:$E$500, MATCH(YEAR($A92) - 1, 'Domestic Pension'!$A$3:$A$500, 0))*INDEX($N$3:$N$500, MATCH(YEAR(A92), $K$3:$K$500, 0))</f>
        <v>1.6899293633945114E-2</v>
      </c>
      <c r="F92" s="25">
        <f>INDEX('Domestic Pension'!$D$3:$D$500, MATCH(YEAR($A92) - 1, 'Domestic Pension'!$A$3:$A$500, 0))*(1-INDEX($N$3:$N$500, MATCH(YEAR($A92), $K$3:$K$500, 0)))</f>
        <v>0.22697315932498124</v>
      </c>
      <c r="G92" s="25">
        <f>INDEX('Domestic Pension'!$D$3:$D$500, MATCH(YEAR($A92) - 1, 'Domestic Pension'!$A$3:$A$500, 0))*INDEX($N$3:$N$500, MATCH(YEAR($A92), $K$3:$K$500, 0))</f>
        <v>0.4509598297114758</v>
      </c>
      <c r="H92" s="26">
        <f t="shared" si="10"/>
        <v>1</v>
      </c>
      <c r="P92" s="17"/>
      <c r="Q92" s="2"/>
    </row>
    <row r="93" spans="1:17">
      <c r="A93" s="24">
        <v>41607</v>
      </c>
      <c r="B93" s="25">
        <f>INDEX('Domestic Pension'!$C$3:$C$500, MATCH(YEAR($A93) - 1, 'Domestic Pension'!$A$3:$A$500, 0))</f>
        <v>1.1811736993499581E-2</v>
      </c>
      <c r="C93" s="25">
        <f>INDEX('Domestic Pension'!$B$3:$B$500, MATCH(YEAR($A93) - 1, 'Domestic Pension'!$A$3:$A$500, 0))</f>
        <v>0.28485037559318549</v>
      </c>
      <c r="D93" s="25">
        <f>INDEX('Domestic Pension'!$E$3:$E$500, MATCH(YEAR($A93) - 1, 'Domestic Pension'!$A$3:$A$500, 0))*(1-INDEX($N$3:$N$500, MATCH(YEAR(A93), $K$3:$K$500, 0)))</f>
        <v>8.5056047429127746E-3</v>
      </c>
      <c r="E93" s="25">
        <f>INDEX('Domestic Pension'!$E$3:$E$500, MATCH(YEAR($A93) - 1, 'Domestic Pension'!$A$3:$A$500, 0))*INDEX($N$3:$N$500, MATCH(YEAR(A93), $K$3:$K$500, 0))</f>
        <v>1.6899293633945114E-2</v>
      </c>
      <c r="F93" s="25">
        <f>INDEX('Domestic Pension'!$D$3:$D$500, MATCH(YEAR($A93) - 1, 'Domestic Pension'!$A$3:$A$500, 0))*(1-INDEX($N$3:$N$500, MATCH(YEAR($A93), $K$3:$K$500, 0)))</f>
        <v>0.22697315932498124</v>
      </c>
      <c r="G93" s="25">
        <f>INDEX('Domestic Pension'!$D$3:$D$500, MATCH(YEAR($A93) - 1, 'Domestic Pension'!$A$3:$A$500, 0))*INDEX($N$3:$N$500, MATCH(YEAR($A93), $K$3:$K$500, 0))</f>
        <v>0.4509598297114758</v>
      </c>
      <c r="H93" s="26">
        <f t="shared" si="10"/>
        <v>1</v>
      </c>
      <c r="P93" s="17"/>
      <c r="Q93" s="2"/>
    </row>
    <row r="94" spans="1:17">
      <c r="A94" s="24">
        <v>41639</v>
      </c>
      <c r="B94" s="25">
        <f>INDEX('Domestic Pension'!$C$3:$C$500, MATCH(YEAR($A94) - 1, 'Domestic Pension'!$A$3:$A$500, 0))</f>
        <v>1.1811736993499581E-2</v>
      </c>
      <c r="C94" s="25">
        <f>INDEX('Domestic Pension'!$B$3:$B$500, MATCH(YEAR($A94) - 1, 'Domestic Pension'!$A$3:$A$500, 0))</f>
        <v>0.28485037559318549</v>
      </c>
      <c r="D94" s="25">
        <f>INDEX('Domestic Pension'!$E$3:$E$500, MATCH(YEAR($A94) - 1, 'Domestic Pension'!$A$3:$A$500, 0))*(1-INDEX($N$3:$N$500, MATCH(YEAR(A94), $K$3:$K$500, 0)))</f>
        <v>8.5056047429127746E-3</v>
      </c>
      <c r="E94" s="25">
        <f>INDEX('Domestic Pension'!$E$3:$E$500, MATCH(YEAR($A94) - 1, 'Domestic Pension'!$A$3:$A$500, 0))*INDEX($N$3:$N$500, MATCH(YEAR(A94), $K$3:$K$500, 0))</f>
        <v>1.6899293633945114E-2</v>
      </c>
      <c r="F94" s="25">
        <f>INDEX('Domestic Pension'!$D$3:$D$500, MATCH(YEAR($A94) - 1, 'Domestic Pension'!$A$3:$A$500, 0))*(1-INDEX($N$3:$N$500, MATCH(YEAR($A94), $K$3:$K$500, 0)))</f>
        <v>0.22697315932498124</v>
      </c>
      <c r="G94" s="25">
        <f>INDEX('Domestic Pension'!$D$3:$D$500, MATCH(YEAR($A94) - 1, 'Domestic Pension'!$A$3:$A$500, 0))*INDEX($N$3:$N$500, MATCH(YEAR($A94), $K$3:$K$500, 0))</f>
        <v>0.4509598297114758</v>
      </c>
      <c r="H94" s="26">
        <f t="shared" si="10"/>
        <v>1</v>
      </c>
      <c r="P94" s="17"/>
      <c r="Q94" s="2"/>
    </row>
    <row r="95" spans="1:17">
      <c r="A95" s="24">
        <v>41668</v>
      </c>
      <c r="B95" s="25">
        <f>INDEX('Domestic Pension'!$C$3:$C$500, MATCH(YEAR($A95) - 1, 'Domestic Pension'!$A$3:$A$500, 0))</f>
        <v>5.6048094626532569E-2</v>
      </c>
      <c r="C95" s="25">
        <f>INDEX('Domestic Pension'!$B$3:$B$500, MATCH(YEAR($A95) - 1, 'Domestic Pension'!$A$3:$A$500, 0))</f>
        <v>0.28702320579119905</v>
      </c>
      <c r="D95" s="25">
        <f>INDEX('Domestic Pension'!$E$3:$E$500, MATCH(YEAR($A95) - 1, 'Domestic Pension'!$A$3:$A$500, 0))*(1-INDEX($N$3:$N$500, MATCH(YEAR(A95), $K$3:$K$500, 0)))</f>
        <v>1.0885566543184148E-2</v>
      </c>
      <c r="E95" s="25">
        <f>INDEX('Domestic Pension'!$E$3:$E$500, MATCH(YEAR($A95) - 1, 'Domestic Pension'!$A$3:$A$500, 0))*INDEX($N$3:$N$500, MATCH(YEAR(A95), $K$3:$K$500, 0))</f>
        <v>2.3745948255707017E-2</v>
      </c>
      <c r="F95" s="25">
        <f>INDEX('Domestic Pension'!$D$3:$D$500, MATCH(YEAR($A95) - 1, 'Domestic Pension'!$A$3:$A$500, 0))*(1-INDEX($N$3:$N$500, MATCH(YEAR($A95), $K$3:$K$500, 0)))</f>
        <v>0.19560384389574856</v>
      </c>
      <c r="G95" s="25">
        <f>INDEX('Domestic Pension'!$D$3:$D$500, MATCH(YEAR($A95) - 1, 'Domestic Pension'!$A$3:$A$500, 0))*INDEX($N$3:$N$500, MATCH(YEAR($A95), $K$3:$K$500, 0))</f>
        <v>0.42669334088762856</v>
      </c>
      <c r="H95" s="26">
        <f t="shared" si="10"/>
        <v>0.99999999999999989</v>
      </c>
      <c r="P95" s="17"/>
      <c r="Q95" s="2"/>
    </row>
    <row r="96" spans="1:17">
      <c r="A96" s="24">
        <v>41698</v>
      </c>
      <c r="B96" s="25">
        <f>INDEX('Domestic Pension'!$C$3:$C$500, MATCH(YEAR($A96) - 1, 'Domestic Pension'!$A$3:$A$500, 0))</f>
        <v>5.6048094626532569E-2</v>
      </c>
      <c r="C96" s="25">
        <f>INDEX('Domestic Pension'!$B$3:$B$500, MATCH(YEAR($A96) - 1, 'Domestic Pension'!$A$3:$A$500, 0))</f>
        <v>0.28702320579119905</v>
      </c>
      <c r="D96" s="25">
        <f>INDEX('Domestic Pension'!$E$3:$E$500, MATCH(YEAR($A96) - 1, 'Domestic Pension'!$A$3:$A$500, 0))*(1-INDEX($N$3:$N$500, MATCH(YEAR(A96), $K$3:$K$500, 0)))</f>
        <v>1.0885566543184148E-2</v>
      </c>
      <c r="E96" s="25">
        <f>INDEX('Domestic Pension'!$E$3:$E$500, MATCH(YEAR($A96) - 1, 'Domestic Pension'!$A$3:$A$500, 0))*INDEX($N$3:$N$500, MATCH(YEAR(A96), $K$3:$K$500, 0))</f>
        <v>2.3745948255707017E-2</v>
      </c>
      <c r="F96" s="25">
        <f>INDEX('Domestic Pension'!$D$3:$D$500, MATCH(YEAR($A96) - 1, 'Domestic Pension'!$A$3:$A$500, 0))*(1-INDEX($N$3:$N$500, MATCH(YEAR($A96), $K$3:$K$500, 0)))</f>
        <v>0.19560384389574856</v>
      </c>
      <c r="G96" s="25">
        <f>INDEX('Domestic Pension'!$D$3:$D$500, MATCH(YEAR($A96) - 1, 'Domestic Pension'!$A$3:$A$500, 0))*INDEX($N$3:$N$500, MATCH(YEAR($A96), $K$3:$K$500, 0))</f>
        <v>0.42669334088762856</v>
      </c>
      <c r="H96" s="26">
        <f t="shared" si="10"/>
        <v>0.99999999999999989</v>
      </c>
      <c r="P96" s="17"/>
      <c r="Q96" s="2"/>
    </row>
    <row r="97" spans="1:17">
      <c r="A97" s="24">
        <v>41729</v>
      </c>
      <c r="B97" s="25">
        <f>INDEX('Domestic Pension'!$C$3:$C$500, MATCH(YEAR($A97) - 1, 'Domestic Pension'!$A$3:$A$500, 0))</f>
        <v>5.6048094626532569E-2</v>
      </c>
      <c r="C97" s="25">
        <f>INDEX('Domestic Pension'!$B$3:$B$500, MATCH(YEAR($A97) - 1, 'Domestic Pension'!$A$3:$A$500, 0))</f>
        <v>0.28702320579119905</v>
      </c>
      <c r="D97" s="25">
        <f>INDEX('Domestic Pension'!$E$3:$E$500, MATCH(YEAR($A97) - 1, 'Domestic Pension'!$A$3:$A$500, 0))*(1-INDEX($N$3:$N$500, MATCH(YEAR(A97), $K$3:$K$500, 0)))</f>
        <v>1.0885566543184148E-2</v>
      </c>
      <c r="E97" s="25">
        <f>INDEX('Domestic Pension'!$E$3:$E$500, MATCH(YEAR($A97) - 1, 'Domestic Pension'!$A$3:$A$500, 0))*INDEX($N$3:$N$500, MATCH(YEAR(A97), $K$3:$K$500, 0))</f>
        <v>2.3745948255707017E-2</v>
      </c>
      <c r="F97" s="25">
        <f>INDEX('Domestic Pension'!$D$3:$D$500, MATCH(YEAR($A97) - 1, 'Domestic Pension'!$A$3:$A$500, 0))*(1-INDEX($N$3:$N$500, MATCH(YEAR($A97), $K$3:$K$500, 0)))</f>
        <v>0.19560384389574856</v>
      </c>
      <c r="G97" s="25">
        <f>INDEX('Domestic Pension'!$D$3:$D$500, MATCH(YEAR($A97) - 1, 'Domestic Pension'!$A$3:$A$500, 0))*INDEX($N$3:$N$500, MATCH(YEAR($A97), $K$3:$K$500, 0))</f>
        <v>0.42669334088762856</v>
      </c>
      <c r="H97" s="26">
        <f t="shared" si="10"/>
        <v>0.99999999999999989</v>
      </c>
      <c r="P97" s="17"/>
      <c r="Q97" s="2"/>
    </row>
    <row r="98" spans="1:17">
      <c r="A98" s="24">
        <v>41759</v>
      </c>
      <c r="B98" s="25">
        <f>INDEX('Domestic Pension'!$C$3:$C$500, MATCH(YEAR($A98) - 1, 'Domestic Pension'!$A$3:$A$500, 0))</f>
        <v>5.6048094626532569E-2</v>
      </c>
      <c r="C98" s="25">
        <f>INDEX('Domestic Pension'!$B$3:$B$500, MATCH(YEAR($A98) - 1, 'Domestic Pension'!$A$3:$A$500, 0))</f>
        <v>0.28702320579119905</v>
      </c>
      <c r="D98" s="25">
        <f>INDEX('Domestic Pension'!$E$3:$E$500, MATCH(YEAR($A98) - 1, 'Domestic Pension'!$A$3:$A$500, 0))*(1-INDEX($N$3:$N$500, MATCH(YEAR(A98), $K$3:$K$500, 0)))</f>
        <v>1.0885566543184148E-2</v>
      </c>
      <c r="E98" s="25">
        <f>INDEX('Domestic Pension'!$E$3:$E$500, MATCH(YEAR($A98) - 1, 'Domestic Pension'!$A$3:$A$500, 0))*INDEX($N$3:$N$500, MATCH(YEAR(A98), $K$3:$K$500, 0))</f>
        <v>2.3745948255707017E-2</v>
      </c>
      <c r="F98" s="25">
        <f>INDEX('Domestic Pension'!$D$3:$D$500, MATCH(YEAR($A98) - 1, 'Domestic Pension'!$A$3:$A$500, 0))*(1-INDEX($N$3:$N$500, MATCH(YEAR($A98), $K$3:$K$500, 0)))</f>
        <v>0.19560384389574856</v>
      </c>
      <c r="G98" s="25">
        <f>INDEX('Domestic Pension'!$D$3:$D$500, MATCH(YEAR($A98) - 1, 'Domestic Pension'!$A$3:$A$500, 0))*INDEX($N$3:$N$500, MATCH(YEAR($A98), $K$3:$K$500, 0))</f>
        <v>0.42669334088762856</v>
      </c>
      <c r="H98" s="26">
        <f t="shared" si="10"/>
        <v>0.99999999999999989</v>
      </c>
      <c r="P98" s="17"/>
      <c r="Q98" s="2"/>
    </row>
    <row r="99" spans="1:17">
      <c r="A99" s="24">
        <v>41789</v>
      </c>
      <c r="B99" s="25">
        <f>INDEX('Domestic Pension'!$C$3:$C$500, MATCH(YEAR($A99) - 1, 'Domestic Pension'!$A$3:$A$500, 0))</f>
        <v>5.6048094626532569E-2</v>
      </c>
      <c r="C99" s="25">
        <f>INDEX('Domestic Pension'!$B$3:$B$500, MATCH(YEAR($A99) - 1, 'Domestic Pension'!$A$3:$A$500, 0))</f>
        <v>0.28702320579119905</v>
      </c>
      <c r="D99" s="25">
        <f>INDEX('Domestic Pension'!$E$3:$E$500, MATCH(YEAR($A99) - 1, 'Domestic Pension'!$A$3:$A$500, 0))*(1-INDEX($N$3:$N$500, MATCH(YEAR(A99), $K$3:$K$500, 0)))</f>
        <v>1.0885566543184148E-2</v>
      </c>
      <c r="E99" s="25">
        <f>INDEX('Domestic Pension'!$E$3:$E$500, MATCH(YEAR($A99) - 1, 'Domestic Pension'!$A$3:$A$500, 0))*INDEX($N$3:$N$500, MATCH(YEAR(A99), $K$3:$K$500, 0))</f>
        <v>2.3745948255707017E-2</v>
      </c>
      <c r="F99" s="25">
        <f>INDEX('Domestic Pension'!$D$3:$D$500, MATCH(YEAR($A99) - 1, 'Domestic Pension'!$A$3:$A$500, 0))*(1-INDEX($N$3:$N$500, MATCH(YEAR($A99), $K$3:$K$500, 0)))</f>
        <v>0.19560384389574856</v>
      </c>
      <c r="G99" s="25">
        <f>INDEX('Domestic Pension'!$D$3:$D$500, MATCH(YEAR($A99) - 1, 'Domestic Pension'!$A$3:$A$500, 0))*INDEX($N$3:$N$500, MATCH(YEAR($A99), $K$3:$K$500, 0))</f>
        <v>0.42669334088762856</v>
      </c>
      <c r="H99" s="26">
        <f t="shared" si="10"/>
        <v>0.99999999999999989</v>
      </c>
      <c r="P99" s="17"/>
      <c r="Q99" s="2"/>
    </row>
    <row r="100" spans="1:17">
      <c r="A100" s="24">
        <v>41820</v>
      </c>
      <c r="B100" s="25">
        <f>INDEX('Domestic Pension'!$C$3:$C$500, MATCH(YEAR($A100) - 1, 'Domestic Pension'!$A$3:$A$500, 0))</f>
        <v>5.6048094626532569E-2</v>
      </c>
      <c r="C100" s="25">
        <f>INDEX('Domestic Pension'!$B$3:$B$500, MATCH(YEAR($A100) - 1, 'Domestic Pension'!$A$3:$A$500, 0))</f>
        <v>0.28702320579119905</v>
      </c>
      <c r="D100" s="25">
        <f>INDEX('Domestic Pension'!$E$3:$E$500, MATCH(YEAR($A100) - 1, 'Domestic Pension'!$A$3:$A$500, 0))*(1-INDEX($N$3:$N$500, MATCH(YEAR(A100), $K$3:$K$500, 0)))</f>
        <v>1.0885566543184148E-2</v>
      </c>
      <c r="E100" s="25">
        <f>INDEX('Domestic Pension'!$E$3:$E$500, MATCH(YEAR($A100) - 1, 'Domestic Pension'!$A$3:$A$500, 0))*INDEX($N$3:$N$500, MATCH(YEAR(A100), $K$3:$K$500, 0))</f>
        <v>2.3745948255707017E-2</v>
      </c>
      <c r="F100" s="25">
        <f>INDEX('Domestic Pension'!$D$3:$D$500, MATCH(YEAR($A100) - 1, 'Domestic Pension'!$A$3:$A$500, 0))*(1-INDEX($N$3:$N$500, MATCH(YEAR($A100), $K$3:$K$500, 0)))</f>
        <v>0.19560384389574856</v>
      </c>
      <c r="G100" s="25">
        <f>INDEX('Domestic Pension'!$D$3:$D$500, MATCH(YEAR($A100) - 1, 'Domestic Pension'!$A$3:$A$500, 0))*INDEX($N$3:$N$500, MATCH(YEAR($A100), $K$3:$K$500, 0))</f>
        <v>0.42669334088762856</v>
      </c>
      <c r="H100" s="26">
        <f t="shared" si="10"/>
        <v>0.99999999999999989</v>
      </c>
      <c r="P100" s="17"/>
      <c r="Q100" s="2"/>
    </row>
    <row r="101" spans="1:17">
      <c r="A101" s="24">
        <v>41851</v>
      </c>
      <c r="B101" s="25">
        <f>INDEX('Domestic Pension'!$C$3:$C$500, MATCH(YEAR($A101) - 1, 'Domestic Pension'!$A$3:$A$500, 0))</f>
        <v>5.6048094626532569E-2</v>
      </c>
      <c r="C101" s="25">
        <f>INDEX('Domestic Pension'!$B$3:$B$500, MATCH(YEAR($A101) - 1, 'Domestic Pension'!$A$3:$A$500, 0))</f>
        <v>0.28702320579119905</v>
      </c>
      <c r="D101" s="25">
        <f>INDEX('Domestic Pension'!$E$3:$E$500, MATCH(YEAR($A101) - 1, 'Domestic Pension'!$A$3:$A$500, 0))*(1-INDEX($N$3:$N$500, MATCH(YEAR(A101), $K$3:$K$500, 0)))</f>
        <v>1.0885566543184148E-2</v>
      </c>
      <c r="E101" s="25">
        <f>INDEX('Domestic Pension'!$E$3:$E$500, MATCH(YEAR($A101) - 1, 'Domestic Pension'!$A$3:$A$500, 0))*INDEX($N$3:$N$500, MATCH(YEAR(A101), $K$3:$K$500, 0))</f>
        <v>2.3745948255707017E-2</v>
      </c>
      <c r="F101" s="25">
        <f>INDEX('Domestic Pension'!$D$3:$D$500, MATCH(YEAR($A101) - 1, 'Domestic Pension'!$A$3:$A$500, 0))*(1-INDEX($N$3:$N$500, MATCH(YEAR($A101), $K$3:$K$500, 0)))</f>
        <v>0.19560384389574856</v>
      </c>
      <c r="G101" s="25">
        <f>INDEX('Domestic Pension'!$D$3:$D$500, MATCH(YEAR($A101) - 1, 'Domestic Pension'!$A$3:$A$500, 0))*INDEX($N$3:$N$500, MATCH(YEAR($A101), $K$3:$K$500, 0))</f>
        <v>0.42669334088762856</v>
      </c>
      <c r="H101" s="26">
        <f t="shared" si="10"/>
        <v>0.99999999999999989</v>
      </c>
      <c r="P101" s="17"/>
      <c r="Q101" s="2"/>
    </row>
    <row r="102" spans="1:17">
      <c r="A102" s="24">
        <v>41880</v>
      </c>
      <c r="B102" s="25">
        <f>INDEX('Domestic Pension'!$C$3:$C$500, MATCH(YEAR($A102) - 1, 'Domestic Pension'!$A$3:$A$500, 0))</f>
        <v>5.6048094626532569E-2</v>
      </c>
      <c r="C102" s="25">
        <f>INDEX('Domestic Pension'!$B$3:$B$500, MATCH(YEAR($A102) - 1, 'Domestic Pension'!$A$3:$A$500, 0))</f>
        <v>0.28702320579119905</v>
      </c>
      <c r="D102" s="25">
        <f>INDEX('Domestic Pension'!$E$3:$E$500, MATCH(YEAR($A102) - 1, 'Domestic Pension'!$A$3:$A$500, 0))*(1-INDEX($N$3:$N$500, MATCH(YEAR(A102), $K$3:$K$500, 0)))</f>
        <v>1.0885566543184148E-2</v>
      </c>
      <c r="E102" s="25">
        <f>INDEX('Domestic Pension'!$E$3:$E$500, MATCH(YEAR($A102) - 1, 'Domestic Pension'!$A$3:$A$500, 0))*INDEX($N$3:$N$500, MATCH(YEAR(A102), $K$3:$K$500, 0))</f>
        <v>2.3745948255707017E-2</v>
      </c>
      <c r="F102" s="25">
        <f>INDEX('Domestic Pension'!$D$3:$D$500, MATCH(YEAR($A102) - 1, 'Domestic Pension'!$A$3:$A$500, 0))*(1-INDEX($N$3:$N$500, MATCH(YEAR($A102), $K$3:$K$500, 0)))</f>
        <v>0.19560384389574856</v>
      </c>
      <c r="G102" s="25">
        <f>INDEX('Domestic Pension'!$D$3:$D$500, MATCH(YEAR($A102) - 1, 'Domestic Pension'!$A$3:$A$500, 0))*INDEX($N$3:$N$500, MATCH(YEAR($A102), $K$3:$K$500, 0))</f>
        <v>0.42669334088762856</v>
      </c>
      <c r="H102" s="26">
        <f t="shared" si="10"/>
        <v>0.99999999999999989</v>
      </c>
      <c r="P102" s="17"/>
      <c r="Q102" s="2"/>
    </row>
    <row r="103" spans="1:17">
      <c r="A103" s="24">
        <v>41912</v>
      </c>
      <c r="B103" s="25">
        <f>INDEX('Domestic Pension'!$C$3:$C$500, MATCH(YEAR($A103) - 1, 'Domestic Pension'!$A$3:$A$500, 0))</f>
        <v>5.6048094626532569E-2</v>
      </c>
      <c r="C103" s="25">
        <f>INDEX('Domestic Pension'!$B$3:$B$500, MATCH(YEAR($A103) - 1, 'Domestic Pension'!$A$3:$A$500, 0))</f>
        <v>0.28702320579119905</v>
      </c>
      <c r="D103" s="25">
        <f>INDEX('Domestic Pension'!$E$3:$E$500, MATCH(YEAR($A103) - 1, 'Domestic Pension'!$A$3:$A$500, 0))*(1-INDEX($N$3:$N$500, MATCH(YEAR(A103), $K$3:$K$500, 0)))</f>
        <v>1.0885566543184148E-2</v>
      </c>
      <c r="E103" s="25">
        <f>INDEX('Domestic Pension'!$E$3:$E$500, MATCH(YEAR($A103) - 1, 'Domestic Pension'!$A$3:$A$500, 0))*INDEX($N$3:$N$500, MATCH(YEAR(A103), $K$3:$K$500, 0))</f>
        <v>2.3745948255707017E-2</v>
      </c>
      <c r="F103" s="25">
        <f>INDEX('Domestic Pension'!$D$3:$D$500, MATCH(YEAR($A103) - 1, 'Domestic Pension'!$A$3:$A$500, 0))*(1-INDEX($N$3:$N$500, MATCH(YEAR($A103), $K$3:$K$500, 0)))</f>
        <v>0.19560384389574856</v>
      </c>
      <c r="G103" s="25">
        <f>INDEX('Domestic Pension'!$D$3:$D$500, MATCH(YEAR($A103) - 1, 'Domestic Pension'!$A$3:$A$500, 0))*INDEX($N$3:$N$500, MATCH(YEAR($A103), $K$3:$K$500, 0))</f>
        <v>0.42669334088762856</v>
      </c>
      <c r="H103" s="26">
        <f t="shared" si="10"/>
        <v>0.99999999999999989</v>
      </c>
      <c r="P103" s="17"/>
      <c r="Q103" s="2"/>
    </row>
    <row r="104" spans="1:17">
      <c r="A104" s="24">
        <v>41943</v>
      </c>
      <c r="B104" s="25">
        <f>INDEX('Domestic Pension'!$C$3:$C$500, MATCH(YEAR($A104) - 1, 'Domestic Pension'!$A$3:$A$500, 0))</f>
        <v>5.6048094626532569E-2</v>
      </c>
      <c r="C104" s="25">
        <f>INDEX('Domestic Pension'!$B$3:$B$500, MATCH(YEAR($A104) - 1, 'Domestic Pension'!$A$3:$A$500, 0))</f>
        <v>0.28702320579119905</v>
      </c>
      <c r="D104" s="25">
        <f>INDEX('Domestic Pension'!$E$3:$E$500, MATCH(YEAR($A104) - 1, 'Domestic Pension'!$A$3:$A$500, 0))*(1-INDEX($N$3:$N$500, MATCH(YEAR(A104), $K$3:$K$500, 0)))</f>
        <v>1.0885566543184148E-2</v>
      </c>
      <c r="E104" s="25">
        <f>INDEX('Domestic Pension'!$E$3:$E$500, MATCH(YEAR($A104) - 1, 'Domestic Pension'!$A$3:$A$500, 0))*INDEX($N$3:$N$500, MATCH(YEAR(A104), $K$3:$K$500, 0))</f>
        <v>2.3745948255707017E-2</v>
      </c>
      <c r="F104" s="25">
        <f>INDEX('Domestic Pension'!$D$3:$D$500, MATCH(YEAR($A104) - 1, 'Domestic Pension'!$A$3:$A$500, 0))*(1-INDEX($N$3:$N$500, MATCH(YEAR($A104), $K$3:$K$500, 0)))</f>
        <v>0.19560384389574856</v>
      </c>
      <c r="G104" s="25">
        <f>INDEX('Domestic Pension'!$D$3:$D$500, MATCH(YEAR($A104) - 1, 'Domestic Pension'!$A$3:$A$500, 0))*INDEX($N$3:$N$500, MATCH(YEAR($A104), $K$3:$K$500, 0))</f>
        <v>0.42669334088762856</v>
      </c>
      <c r="H104" s="26">
        <f t="shared" si="10"/>
        <v>0.99999999999999989</v>
      </c>
      <c r="P104" s="17"/>
      <c r="Q104" s="2"/>
    </row>
    <row r="105" spans="1:17">
      <c r="A105" s="24">
        <v>41971</v>
      </c>
      <c r="B105" s="25">
        <f>INDEX('Domestic Pension'!$C$3:$C$500, MATCH(YEAR($A105) - 1, 'Domestic Pension'!$A$3:$A$500, 0))</f>
        <v>5.6048094626532569E-2</v>
      </c>
      <c r="C105" s="25">
        <f>INDEX('Domestic Pension'!$B$3:$B$500, MATCH(YEAR($A105) - 1, 'Domestic Pension'!$A$3:$A$500, 0))</f>
        <v>0.28702320579119905</v>
      </c>
      <c r="D105" s="25">
        <f>INDEX('Domestic Pension'!$E$3:$E$500, MATCH(YEAR($A105) - 1, 'Domestic Pension'!$A$3:$A$500, 0))*(1-INDEX($N$3:$N$500, MATCH(YEAR(A105), $K$3:$K$500, 0)))</f>
        <v>1.0885566543184148E-2</v>
      </c>
      <c r="E105" s="25">
        <f>INDEX('Domestic Pension'!$E$3:$E$500, MATCH(YEAR($A105) - 1, 'Domestic Pension'!$A$3:$A$500, 0))*INDEX($N$3:$N$500, MATCH(YEAR(A105), $K$3:$K$500, 0))</f>
        <v>2.3745948255707017E-2</v>
      </c>
      <c r="F105" s="25">
        <f>INDEX('Domestic Pension'!$D$3:$D$500, MATCH(YEAR($A105) - 1, 'Domestic Pension'!$A$3:$A$500, 0))*(1-INDEX($N$3:$N$500, MATCH(YEAR($A105), $K$3:$K$500, 0)))</f>
        <v>0.19560384389574856</v>
      </c>
      <c r="G105" s="25">
        <f>INDEX('Domestic Pension'!$D$3:$D$500, MATCH(YEAR($A105) - 1, 'Domestic Pension'!$A$3:$A$500, 0))*INDEX($N$3:$N$500, MATCH(YEAR($A105), $K$3:$K$500, 0))</f>
        <v>0.42669334088762856</v>
      </c>
      <c r="H105" s="26">
        <f t="shared" si="10"/>
        <v>0.99999999999999989</v>
      </c>
      <c r="P105" s="17"/>
      <c r="Q105" s="2"/>
    </row>
    <row r="106" spans="1:17">
      <c r="A106" s="24">
        <v>42004</v>
      </c>
      <c r="B106" s="25">
        <f>INDEX('Domestic Pension'!$C$3:$C$500, MATCH(YEAR($A106) - 1, 'Domestic Pension'!$A$3:$A$500, 0))</f>
        <v>5.6048094626532569E-2</v>
      </c>
      <c r="C106" s="25">
        <f>INDEX('Domestic Pension'!$B$3:$B$500, MATCH(YEAR($A106) - 1, 'Domestic Pension'!$A$3:$A$500, 0))</f>
        <v>0.28702320579119905</v>
      </c>
      <c r="D106" s="25">
        <f>INDEX('Domestic Pension'!$E$3:$E$500, MATCH(YEAR($A106) - 1, 'Domestic Pension'!$A$3:$A$500, 0))*(1-INDEX($N$3:$N$500, MATCH(YEAR(A106), $K$3:$K$500, 0)))</f>
        <v>1.0885566543184148E-2</v>
      </c>
      <c r="E106" s="25">
        <f>INDEX('Domestic Pension'!$E$3:$E$500, MATCH(YEAR($A106) - 1, 'Domestic Pension'!$A$3:$A$500, 0))*INDEX($N$3:$N$500, MATCH(YEAR(A106), $K$3:$K$500, 0))</f>
        <v>2.3745948255707017E-2</v>
      </c>
      <c r="F106" s="25">
        <f>INDEX('Domestic Pension'!$D$3:$D$500, MATCH(YEAR($A106) - 1, 'Domestic Pension'!$A$3:$A$500, 0))*(1-INDEX($N$3:$N$500, MATCH(YEAR($A106), $K$3:$K$500, 0)))</f>
        <v>0.19560384389574856</v>
      </c>
      <c r="G106" s="25">
        <f>INDEX('Domestic Pension'!$D$3:$D$500, MATCH(YEAR($A106) - 1, 'Domestic Pension'!$A$3:$A$500, 0))*INDEX($N$3:$N$500, MATCH(YEAR($A106), $K$3:$K$500, 0))</f>
        <v>0.42669334088762856</v>
      </c>
      <c r="H106" s="26">
        <f t="shared" si="10"/>
        <v>0.99999999999999989</v>
      </c>
      <c r="P106" s="17"/>
      <c r="Q106" s="2"/>
    </row>
    <row r="107" spans="1:17">
      <c r="A107" s="24">
        <v>42034</v>
      </c>
      <c r="B107" s="25">
        <f>INDEX('Domestic Pension'!$C$3:$C$500, MATCH(YEAR($A107) - 1, 'Domestic Pension'!$A$3:$A$500, 0))</f>
        <v>8.7152522506262028E-2</v>
      </c>
      <c r="C107" s="25">
        <f>INDEX('Domestic Pension'!$B$3:$B$500, MATCH(YEAR($A107) - 1, 'Domestic Pension'!$A$3:$A$500, 0))</f>
        <v>0.28153591745765821</v>
      </c>
      <c r="D107" s="25">
        <f>INDEX('Domestic Pension'!$E$3:$E$500, MATCH(YEAR($A107) - 1, 'Domestic Pension'!$A$3:$A$500, 0))*(1-INDEX($N$3:$N$500, MATCH(YEAR(A107), $K$3:$K$500, 0)))</f>
        <v>1.2054067193012887E-2</v>
      </c>
      <c r="E107" s="25">
        <f>INDEX('Domestic Pension'!$E$3:$E$500, MATCH(YEAR($A107) - 1, 'Domestic Pension'!$A$3:$A$500, 0))*INDEX($N$3:$N$500, MATCH(YEAR(A107), $K$3:$K$500, 0))</f>
        <v>2.8813450088561499E-2</v>
      </c>
      <c r="F107" s="25">
        <f>INDEX('Domestic Pension'!$D$3:$D$500, MATCH(YEAR($A107) - 1, 'Domestic Pension'!$A$3:$A$500, 0))*(1-INDEX($N$3:$N$500, MATCH(YEAR($A107), $K$3:$K$500, 0)))</f>
        <v>0.17415425840624482</v>
      </c>
      <c r="G107" s="25">
        <f>INDEX('Domestic Pension'!$D$3:$D$500, MATCH(YEAR($A107) - 1, 'Domestic Pension'!$A$3:$A$500, 0))*INDEX($N$3:$N$500, MATCH(YEAR($A107), $K$3:$K$500, 0))</f>
        <v>0.41628978434826053</v>
      </c>
      <c r="H107" s="26">
        <f t="shared" si="10"/>
        <v>1</v>
      </c>
      <c r="P107" s="17"/>
      <c r="Q107" s="2"/>
    </row>
    <row r="108" spans="1:17">
      <c r="A108" s="24">
        <v>42062</v>
      </c>
      <c r="B108" s="25">
        <f>INDEX('Domestic Pension'!$C$3:$C$500, MATCH(YEAR($A108) - 1, 'Domestic Pension'!$A$3:$A$500, 0))</f>
        <v>8.7152522506262028E-2</v>
      </c>
      <c r="C108" s="25">
        <f>INDEX('Domestic Pension'!$B$3:$B$500, MATCH(YEAR($A108) - 1, 'Domestic Pension'!$A$3:$A$500, 0))</f>
        <v>0.28153591745765821</v>
      </c>
      <c r="D108" s="25">
        <f>INDEX('Domestic Pension'!$E$3:$E$500, MATCH(YEAR($A108) - 1, 'Domestic Pension'!$A$3:$A$500, 0))*(1-INDEX($N$3:$N$500, MATCH(YEAR(A108), $K$3:$K$500, 0)))</f>
        <v>1.2054067193012887E-2</v>
      </c>
      <c r="E108" s="25">
        <f>INDEX('Domestic Pension'!$E$3:$E$500, MATCH(YEAR($A108) - 1, 'Domestic Pension'!$A$3:$A$500, 0))*INDEX($N$3:$N$500, MATCH(YEAR(A108), $K$3:$K$500, 0))</f>
        <v>2.8813450088561499E-2</v>
      </c>
      <c r="F108" s="25">
        <f>INDEX('Domestic Pension'!$D$3:$D$500, MATCH(YEAR($A108) - 1, 'Domestic Pension'!$A$3:$A$500, 0))*(1-INDEX($N$3:$N$500, MATCH(YEAR($A108), $K$3:$K$500, 0)))</f>
        <v>0.17415425840624482</v>
      </c>
      <c r="G108" s="25">
        <f>INDEX('Domestic Pension'!$D$3:$D$500, MATCH(YEAR($A108) - 1, 'Domestic Pension'!$A$3:$A$500, 0))*INDEX($N$3:$N$500, MATCH(YEAR($A108), $K$3:$K$500, 0))</f>
        <v>0.41628978434826053</v>
      </c>
      <c r="H108" s="26">
        <f t="shared" si="10"/>
        <v>1</v>
      </c>
      <c r="P108" s="17"/>
      <c r="Q108" s="2"/>
    </row>
    <row r="109" spans="1:17">
      <c r="A109" s="24">
        <v>42094</v>
      </c>
      <c r="B109" s="25">
        <f>INDEX('Domestic Pension'!$C$3:$C$500, MATCH(YEAR($A109) - 1, 'Domestic Pension'!$A$3:$A$500, 0))</f>
        <v>8.7152522506262028E-2</v>
      </c>
      <c r="C109" s="25">
        <f>INDEX('Domestic Pension'!$B$3:$B$500, MATCH(YEAR($A109) - 1, 'Domestic Pension'!$A$3:$A$500, 0))</f>
        <v>0.28153591745765821</v>
      </c>
      <c r="D109" s="25">
        <f>INDEX('Domestic Pension'!$E$3:$E$500, MATCH(YEAR($A109) - 1, 'Domestic Pension'!$A$3:$A$500, 0))*(1-INDEX($N$3:$N$500, MATCH(YEAR(A109), $K$3:$K$500, 0)))</f>
        <v>1.2054067193012887E-2</v>
      </c>
      <c r="E109" s="25">
        <f>INDEX('Domestic Pension'!$E$3:$E$500, MATCH(YEAR($A109) - 1, 'Domestic Pension'!$A$3:$A$500, 0))*INDEX($N$3:$N$500, MATCH(YEAR(A109), $K$3:$K$500, 0))</f>
        <v>2.8813450088561499E-2</v>
      </c>
      <c r="F109" s="25">
        <f>INDEX('Domestic Pension'!$D$3:$D$500, MATCH(YEAR($A109) - 1, 'Domestic Pension'!$A$3:$A$500, 0))*(1-INDEX($N$3:$N$500, MATCH(YEAR($A109), $K$3:$K$500, 0)))</f>
        <v>0.17415425840624482</v>
      </c>
      <c r="G109" s="25">
        <f>INDEX('Domestic Pension'!$D$3:$D$500, MATCH(YEAR($A109) - 1, 'Domestic Pension'!$A$3:$A$500, 0))*INDEX($N$3:$N$500, MATCH(YEAR($A109), $K$3:$K$500, 0))</f>
        <v>0.41628978434826053</v>
      </c>
      <c r="H109" s="26">
        <f t="shared" si="10"/>
        <v>1</v>
      </c>
      <c r="P109" s="17"/>
      <c r="Q109" s="2"/>
    </row>
    <row r="110" spans="1:17">
      <c r="A110" s="24">
        <v>42124</v>
      </c>
      <c r="B110" s="25">
        <f>INDEX('Domestic Pension'!$C$3:$C$500, MATCH(YEAR($A110) - 1, 'Domestic Pension'!$A$3:$A$500, 0))</f>
        <v>8.7152522506262028E-2</v>
      </c>
      <c r="C110" s="25">
        <f>INDEX('Domestic Pension'!$B$3:$B$500, MATCH(YEAR($A110) - 1, 'Domestic Pension'!$A$3:$A$500, 0))</f>
        <v>0.28153591745765821</v>
      </c>
      <c r="D110" s="25">
        <f>INDEX('Domestic Pension'!$E$3:$E$500, MATCH(YEAR($A110) - 1, 'Domestic Pension'!$A$3:$A$500, 0))*(1-INDEX($N$3:$N$500, MATCH(YEAR(A110), $K$3:$K$500, 0)))</f>
        <v>1.2054067193012887E-2</v>
      </c>
      <c r="E110" s="25">
        <f>INDEX('Domestic Pension'!$E$3:$E$500, MATCH(YEAR($A110) - 1, 'Domestic Pension'!$A$3:$A$500, 0))*INDEX($N$3:$N$500, MATCH(YEAR(A110), $K$3:$K$500, 0))</f>
        <v>2.8813450088561499E-2</v>
      </c>
      <c r="F110" s="25">
        <f>INDEX('Domestic Pension'!$D$3:$D$500, MATCH(YEAR($A110) - 1, 'Domestic Pension'!$A$3:$A$500, 0))*(1-INDEX($N$3:$N$500, MATCH(YEAR($A110), $K$3:$K$500, 0)))</f>
        <v>0.17415425840624482</v>
      </c>
      <c r="G110" s="25">
        <f>INDEX('Domestic Pension'!$D$3:$D$500, MATCH(YEAR($A110) - 1, 'Domestic Pension'!$A$3:$A$500, 0))*INDEX($N$3:$N$500, MATCH(YEAR($A110), $K$3:$K$500, 0))</f>
        <v>0.41628978434826053</v>
      </c>
      <c r="H110" s="26">
        <f t="shared" si="10"/>
        <v>1</v>
      </c>
      <c r="P110" s="17"/>
      <c r="Q110" s="2"/>
    </row>
    <row r="111" spans="1:17">
      <c r="A111" s="24">
        <v>42153</v>
      </c>
      <c r="B111" s="25">
        <f>INDEX('Domestic Pension'!$C$3:$C$500, MATCH(YEAR($A111) - 1, 'Domestic Pension'!$A$3:$A$500, 0))</f>
        <v>8.7152522506262028E-2</v>
      </c>
      <c r="C111" s="25">
        <f>INDEX('Domestic Pension'!$B$3:$B$500, MATCH(YEAR($A111) - 1, 'Domestic Pension'!$A$3:$A$500, 0))</f>
        <v>0.28153591745765821</v>
      </c>
      <c r="D111" s="25">
        <f>INDEX('Domestic Pension'!$E$3:$E$500, MATCH(YEAR($A111) - 1, 'Domestic Pension'!$A$3:$A$500, 0))*(1-INDEX($N$3:$N$500, MATCH(YEAR(A111), $K$3:$K$500, 0)))</f>
        <v>1.2054067193012887E-2</v>
      </c>
      <c r="E111" s="25">
        <f>INDEX('Domestic Pension'!$E$3:$E$500, MATCH(YEAR($A111) - 1, 'Domestic Pension'!$A$3:$A$500, 0))*INDEX($N$3:$N$500, MATCH(YEAR(A111), $K$3:$K$500, 0))</f>
        <v>2.8813450088561499E-2</v>
      </c>
      <c r="F111" s="25">
        <f>INDEX('Domestic Pension'!$D$3:$D$500, MATCH(YEAR($A111) - 1, 'Domestic Pension'!$A$3:$A$500, 0))*(1-INDEX($N$3:$N$500, MATCH(YEAR($A111), $K$3:$K$500, 0)))</f>
        <v>0.17415425840624482</v>
      </c>
      <c r="G111" s="25">
        <f>INDEX('Domestic Pension'!$D$3:$D$500, MATCH(YEAR($A111) - 1, 'Domestic Pension'!$A$3:$A$500, 0))*INDEX($N$3:$N$500, MATCH(YEAR($A111), $K$3:$K$500, 0))</f>
        <v>0.41628978434826053</v>
      </c>
      <c r="H111" s="26">
        <f t="shared" si="10"/>
        <v>1</v>
      </c>
      <c r="P111" s="17"/>
      <c r="Q111" s="2"/>
    </row>
    <row r="112" spans="1:17">
      <c r="A112" s="24">
        <v>42185</v>
      </c>
      <c r="B112" s="25">
        <f>INDEX('Domestic Pension'!$C$3:$C$500, MATCH(YEAR($A112) - 1, 'Domestic Pension'!$A$3:$A$500, 0))</f>
        <v>8.7152522506262028E-2</v>
      </c>
      <c r="C112" s="25">
        <f>INDEX('Domestic Pension'!$B$3:$B$500, MATCH(YEAR($A112) - 1, 'Domestic Pension'!$A$3:$A$500, 0))</f>
        <v>0.28153591745765821</v>
      </c>
      <c r="D112" s="25">
        <f>INDEX('Domestic Pension'!$E$3:$E$500, MATCH(YEAR($A112) - 1, 'Domestic Pension'!$A$3:$A$500, 0))*(1-INDEX($N$3:$N$500, MATCH(YEAR(A112), $K$3:$K$500, 0)))</f>
        <v>1.2054067193012887E-2</v>
      </c>
      <c r="E112" s="25">
        <f>INDEX('Domestic Pension'!$E$3:$E$500, MATCH(YEAR($A112) - 1, 'Domestic Pension'!$A$3:$A$500, 0))*INDEX($N$3:$N$500, MATCH(YEAR(A112), $K$3:$K$500, 0))</f>
        <v>2.8813450088561499E-2</v>
      </c>
      <c r="F112" s="25">
        <f>INDEX('Domestic Pension'!$D$3:$D$500, MATCH(YEAR($A112) - 1, 'Domestic Pension'!$A$3:$A$500, 0))*(1-INDEX($N$3:$N$500, MATCH(YEAR($A112), $K$3:$K$500, 0)))</f>
        <v>0.17415425840624482</v>
      </c>
      <c r="G112" s="25">
        <f>INDEX('Domestic Pension'!$D$3:$D$500, MATCH(YEAR($A112) - 1, 'Domestic Pension'!$A$3:$A$500, 0))*INDEX($N$3:$N$500, MATCH(YEAR($A112), $K$3:$K$500, 0))</f>
        <v>0.41628978434826053</v>
      </c>
      <c r="H112" s="26">
        <f t="shared" si="10"/>
        <v>1</v>
      </c>
      <c r="P112" s="17"/>
      <c r="Q112" s="2"/>
    </row>
    <row r="113" spans="1:17">
      <c r="A113" s="24">
        <v>42216</v>
      </c>
      <c r="B113" s="25">
        <f>INDEX('Domestic Pension'!$C$3:$C$500, MATCH(YEAR($A113) - 1, 'Domestic Pension'!$A$3:$A$500, 0))</f>
        <v>8.7152522506262028E-2</v>
      </c>
      <c r="C113" s="25">
        <f>INDEX('Domestic Pension'!$B$3:$B$500, MATCH(YEAR($A113) - 1, 'Domestic Pension'!$A$3:$A$500, 0))</f>
        <v>0.28153591745765821</v>
      </c>
      <c r="D113" s="25">
        <f>INDEX('Domestic Pension'!$E$3:$E$500, MATCH(YEAR($A113) - 1, 'Domestic Pension'!$A$3:$A$500, 0))*(1-INDEX($N$3:$N$500, MATCH(YEAR(A113), $K$3:$K$500, 0)))</f>
        <v>1.2054067193012887E-2</v>
      </c>
      <c r="E113" s="25">
        <f>INDEX('Domestic Pension'!$E$3:$E$500, MATCH(YEAR($A113) - 1, 'Domestic Pension'!$A$3:$A$500, 0))*INDEX($N$3:$N$500, MATCH(YEAR(A113), $K$3:$K$500, 0))</f>
        <v>2.8813450088561499E-2</v>
      </c>
      <c r="F113" s="25">
        <f>INDEX('Domestic Pension'!$D$3:$D$500, MATCH(YEAR($A113) - 1, 'Domestic Pension'!$A$3:$A$500, 0))*(1-INDEX($N$3:$N$500, MATCH(YEAR($A113), $K$3:$K$500, 0)))</f>
        <v>0.17415425840624482</v>
      </c>
      <c r="G113" s="25">
        <f>INDEX('Domestic Pension'!$D$3:$D$500, MATCH(YEAR($A113) - 1, 'Domestic Pension'!$A$3:$A$500, 0))*INDEX($N$3:$N$500, MATCH(YEAR($A113), $K$3:$K$500, 0))</f>
        <v>0.41628978434826053</v>
      </c>
      <c r="H113" s="26">
        <f t="shared" si="10"/>
        <v>1</v>
      </c>
      <c r="P113" s="17"/>
      <c r="Q113" s="2"/>
    </row>
    <row r="114" spans="1:17">
      <c r="A114" s="24">
        <v>42247</v>
      </c>
      <c r="B114" s="25">
        <f>INDEX('Domestic Pension'!$C$3:$C$500, MATCH(YEAR($A114) - 1, 'Domestic Pension'!$A$3:$A$500, 0))</f>
        <v>8.7152522506262028E-2</v>
      </c>
      <c r="C114" s="25">
        <f>INDEX('Domestic Pension'!$B$3:$B$500, MATCH(YEAR($A114) - 1, 'Domestic Pension'!$A$3:$A$500, 0))</f>
        <v>0.28153591745765821</v>
      </c>
      <c r="D114" s="25">
        <f>INDEX('Domestic Pension'!$E$3:$E$500, MATCH(YEAR($A114) - 1, 'Domestic Pension'!$A$3:$A$500, 0))*(1-INDEX($N$3:$N$500, MATCH(YEAR(A114), $K$3:$K$500, 0)))</f>
        <v>1.2054067193012887E-2</v>
      </c>
      <c r="E114" s="25">
        <f>INDEX('Domestic Pension'!$E$3:$E$500, MATCH(YEAR($A114) - 1, 'Domestic Pension'!$A$3:$A$500, 0))*INDEX($N$3:$N$500, MATCH(YEAR(A114), $K$3:$K$500, 0))</f>
        <v>2.8813450088561499E-2</v>
      </c>
      <c r="F114" s="25">
        <f>INDEX('Domestic Pension'!$D$3:$D$500, MATCH(YEAR($A114) - 1, 'Domestic Pension'!$A$3:$A$500, 0))*(1-INDEX($N$3:$N$500, MATCH(YEAR($A114), $K$3:$K$500, 0)))</f>
        <v>0.17415425840624482</v>
      </c>
      <c r="G114" s="25">
        <f>INDEX('Domestic Pension'!$D$3:$D$500, MATCH(YEAR($A114) - 1, 'Domestic Pension'!$A$3:$A$500, 0))*INDEX($N$3:$N$500, MATCH(YEAR($A114), $K$3:$K$500, 0))</f>
        <v>0.41628978434826053</v>
      </c>
      <c r="H114" s="26">
        <f t="shared" si="10"/>
        <v>1</v>
      </c>
      <c r="P114" s="17"/>
      <c r="Q114" s="2"/>
    </row>
    <row r="115" spans="1:17">
      <c r="A115" s="24">
        <v>42277</v>
      </c>
      <c r="B115" s="25">
        <f>INDEX('Domestic Pension'!$C$3:$C$500, MATCH(YEAR($A115) - 1, 'Domestic Pension'!$A$3:$A$500, 0))</f>
        <v>8.7152522506262028E-2</v>
      </c>
      <c r="C115" s="25">
        <f>INDEX('Domestic Pension'!$B$3:$B$500, MATCH(YEAR($A115) - 1, 'Domestic Pension'!$A$3:$A$500, 0))</f>
        <v>0.28153591745765821</v>
      </c>
      <c r="D115" s="25">
        <f>INDEX('Domestic Pension'!$E$3:$E$500, MATCH(YEAR($A115) - 1, 'Domestic Pension'!$A$3:$A$500, 0))*(1-INDEX($N$3:$N$500, MATCH(YEAR(A115), $K$3:$K$500, 0)))</f>
        <v>1.2054067193012887E-2</v>
      </c>
      <c r="E115" s="25">
        <f>INDEX('Domestic Pension'!$E$3:$E$500, MATCH(YEAR($A115) - 1, 'Domestic Pension'!$A$3:$A$500, 0))*INDEX($N$3:$N$500, MATCH(YEAR(A115), $K$3:$K$500, 0))</f>
        <v>2.8813450088561499E-2</v>
      </c>
      <c r="F115" s="25">
        <f>INDEX('Domestic Pension'!$D$3:$D$500, MATCH(YEAR($A115) - 1, 'Domestic Pension'!$A$3:$A$500, 0))*(1-INDEX($N$3:$N$500, MATCH(YEAR($A115), $K$3:$K$500, 0)))</f>
        <v>0.17415425840624482</v>
      </c>
      <c r="G115" s="25">
        <f>INDEX('Domestic Pension'!$D$3:$D$500, MATCH(YEAR($A115) - 1, 'Domestic Pension'!$A$3:$A$500, 0))*INDEX($N$3:$N$500, MATCH(YEAR($A115), $K$3:$K$500, 0))</f>
        <v>0.41628978434826053</v>
      </c>
      <c r="H115" s="26">
        <f t="shared" si="10"/>
        <v>1</v>
      </c>
      <c r="P115" s="17"/>
      <c r="Q115" s="2"/>
    </row>
    <row r="116" spans="1:17">
      <c r="A116" s="24">
        <v>42307</v>
      </c>
      <c r="B116" s="25">
        <f>INDEX('Domestic Pension'!$C$3:$C$500, MATCH(YEAR($A116) - 1, 'Domestic Pension'!$A$3:$A$500, 0))</f>
        <v>8.7152522506262028E-2</v>
      </c>
      <c r="C116" s="25">
        <f>INDEX('Domestic Pension'!$B$3:$B$500, MATCH(YEAR($A116) - 1, 'Domestic Pension'!$A$3:$A$500, 0))</f>
        <v>0.28153591745765821</v>
      </c>
      <c r="D116" s="25">
        <f>INDEX('Domestic Pension'!$E$3:$E$500, MATCH(YEAR($A116) - 1, 'Domestic Pension'!$A$3:$A$500, 0))*(1-INDEX($N$3:$N$500, MATCH(YEAR(A116), $K$3:$K$500, 0)))</f>
        <v>1.2054067193012887E-2</v>
      </c>
      <c r="E116" s="25">
        <f>INDEX('Domestic Pension'!$E$3:$E$500, MATCH(YEAR($A116) - 1, 'Domestic Pension'!$A$3:$A$500, 0))*INDEX($N$3:$N$500, MATCH(YEAR(A116), $K$3:$K$500, 0))</f>
        <v>2.8813450088561499E-2</v>
      </c>
      <c r="F116" s="25">
        <f>INDEX('Domestic Pension'!$D$3:$D$500, MATCH(YEAR($A116) - 1, 'Domestic Pension'!$A$3:$A$500, 0))*(1-INDEX($N$3:$N$500, MATCH(YEAR($A116), $K$3:$K$500, 0)))</f>
        <v>0.17415425840624482</v>
      </c>
      <c r="G116" s="25">
        <f>INDEX('Domestic Pension'!$D$3:$D$500, MATCH(YEAR($A116) - 1, 'Domestic Pension'!$A$3:$A$500, 0))*INDEX($N$3:$N$500, MATCH(YEAR($A116), $K$3:$K$500, 0))</f>
        <v>0.41628978434826053</v>
      </c>
      <c r="H116" s="26">
        <f t="shared" si="10"/>
        <v>1</v>
      </c>
      <c r="P116" s="17"/>
      <c r="Q116" s="2"/>
    </row>
    <row r="117" spans="1:17">
      <c r="A117" s="24">
        <v>42338</v>
      </c>
      <c r="B117" s="25">
        <f>INDEX('Domestic Pension'!$C$3:$C$500, MATCH(YEAR($A117) - 1, 'Domestic Pension'!$A$3:$A$500, 0))</f>
        <v>8.7152522506262028E-2</v>
      </c>
      <c r="C117" s="25">
        <f>INDEX('Domestic Pension'!$B$3:$B$500, MATCH(YEAR($A117) - 1, 'Domestic Pension'!$A$3:$A$500, 0))</f>
        <v>0.28153591745765821</v>
      </c>
      <c r="D117" s="25">
        <f>INDEX('Domestic Pension'!$E$3:$E$500, MATCH(YEAR($A117) - 1, 'Domestic Pension'!$A$3:$A$500, 0))*(1-INDEX($N$3:$N$500, MATCH(YEAR(A117), $K$3:$K$500, 0)))</f>
        <v>1.2054067193012887E-2</v>
      </c>
      <c r="E117" s="25">
        <f>INDEX('Domestic Pension'!$E$3:$E$500, MATCH(YEAR($A117) - 1, 'Domestic Pension'!$A$3:$A$500, 0))*INDEX($N$3:$N$500, MATCH(YEAR(A117), $K$3:$K$500, 0))</f>
        <v>2.8813450088561499E-2</v>
      </c>
      <c r="F117" s="25">
        <f>INDEX('Domestic Pension'!$D$3:$D$500, MATCH(YEAR($A117) - 1, 'Domestic Pension'!$A$3:$A$500, 0))*(1-INDEX($N$3:$N$500, MATCH(YEAR($A117), $K$3:$K$500, 0)))</f>
        <v>0.17415425840624482</v>
      </c>
      <c r="G117" s="25">
        <f>INDEX('Domestic Pension'!$D$3:$D$500, MATCH(YEAR($A117) - 1, 'Domestic Pension'!$A$3:$A$500, 0))*INDEX($N$3:$N$500, MATCH(YEAR($A117), $K$3:$K$500, 0))</f>
        <v>0.41628978434826053</v>
      </c>
      <c r="H117" s="26">
        <f t="shared" si="10"/>
        <v>1</v>
      </c>
      <c r="P117" s="17"/>
      <c r="Q117" s="2"/>
    </row>
    <row r="118" spans="1:17">
      <c r="A118" s="24">
        <v>42369</v>
      </c>
      <c r="B118" s="25">
        <f>INDEX('Domestic Pension'!$C$3:$C$500, MATCH(YEAR($A118) - 1, 'Domestic Pension'!$A$3:$A$500, 0))</f>
        <v>8.7152522506262028E-2</v>
      </c>
      <c r="C118" s="25">
        <f>INDEX('Domestic Pension'!$B$3:$B$500, MATCH(YEAR($A118) - 1, 'Domestic Pension'!$A$3:$A$500, 0))</f>
        <v>0.28153591745765821</v>
      </c>
      <c r="D118" s="25">
        <f>INDEX('Domestic Pension'!$E$3:$E$500, MATCH(YEAR($A118) - 1, 'Domestic Pension'!$A$3:$A$500, 0))*(1-INDEX($N$3:$N$500, MATCH(YEAR(A118), $K$3:$K$500, 0)))</f>
        <v>1.2054067193012887E-2</v>
      </c>
      <c r="E118" s="25">
        <f>INDEX('Domestic Pension'!$E$3:$E$500, MATCH(YEAR($A118) - 1, 'Domestic Pension'!$A$3:$A$500, 0))*INDEX($N$3:$N$500, MATCH(YEAR(A118), $K$3:$K$500, 0))</f>
        <v>2.8813450088561499E-2</v>
      </c>
      <c r="F118" s="25">
        <f>INDEX('Domestic Pension'!$D$3:$D$500, MATCH(YEAR($A118) - 1, 'Domestic Pension'!$A$3:$A$500, 0))*(1-INDEX($N$3:$N$500, MATCH(YEAR($A118), $K$3:$K$500, 0)))</f>
        <v>0.17415425840624482</v>
      </c>
      <c r="G118" s="25">
        <f>INDEX('Domestic Pension'!$D$3:$D$500, MATCH(YEAR($A118) - 1, 'Domestic Pension'!$A$3:$A$500, 0))*INDEX($N$3:$N$500, MATCH(YEAR($A118), $K$3:$K$500, 0))</f>
        <v>0.41628978434826053</v>
      </c>
      <c r="H118" s="26">
        <f t="shared" si="10"/>
        <v>1</v>
      </c>
      <c r="P118" s="17"/>
      <c r="Q118" s="2"/>
    </row>
    <row r="119" spans="1:17">
      <c r="A119" s="24">
        <v>42398</v>
      </c>
      <c r="B119" s="25">
        <f>INDEX('Domestic Pension'!$C$3:$C$500, MATCH(YEAR($A119) - 1, 'Domestic Pension'!$A$3:$A$500, 0))</f>
        <v>0.11463562044590309</v>
      </c>
      <c r="C119" s="25">
        <f>INDEX('Domestic Pension'!$B$3:$B$500, MATCH(YEAR($A119) - 1, 'Domestic Pension'!$A$3:$A$500, 0))</f>
        <v>0.2758898865234673</v>
      </c>
      <c r="D119" s="25">
        <f>INDEX('Domestic Pension'!$E$3:$E$500, MATCH(YEAR($A119) - 1, 'Domestic Pension'!$A$3:$A$500, 0))*(1-INDEX($N$3:$N$500, MATCH(YEAR(A119), $K$3:$K$500, 0)))</f>
        <v>1.4221205262917348E-2</v>
      </c>
      <c r="E119" s="25">
        <f>INDEX('Domestic Pension'!$E$3:$E$500, MATCH(YEAR($A119) - 1, 'Domestic Pension'!$A$3:$A$500, 0))*INDEX($N$3:$N$500, MATCH(YEAR(A119), $K$3:$K$500, 0))</f>
        <v>3.6559824149358308E-2</v>
      </c>
      <c r="F119" s="25">
        <f>INDEX('Domestic Pension'!$D$3:$D$500, MATCH(YEAR($A119) - 1, 'Domestic Pension'!$A$3:$A$500, 0))*(1-INDEX($N$3:$N$500, MATCH(YEAR($A119), $K$3:$K$500, 0)))</f>
        <v>0.15646186217812644</v>
      </c>
      <c r="G119" s="25">
        <f>INDEX('Domestic Pension'!$D$3:$D$500, MATCH(YEAR($A119) - 1, 'Domestic Pension'!$A$3:$A$500, 0))*INDEX($N$3:$N$500, MATCH(YEAR($A119), $K$3:$K$500, 0))</f>
        <v>0.40223160144022763</v>
      </c>
      <c r="H119" s="26">
        <f t="shared" si="10"/>
        <v>1</v>
      </c>
      <c r="P119" s="17"/>
      <c r="Q119" s="2"/>
    </row>
    <row r="120" spans="1:17">
      <c r="A120" s="24">
        <v>42429</v>
      </c>
      <c r="B120" s="25">
        <f>INDEX('Domestic Pension'!$C$3:$C$500, MATCH(YEAR($A120) - 1, 'Domestic Pension'!$A$3:$A$500, 0))</f>
        <v>0.11463562044590309</v>
      </c>
      <c r="C120" s="25">
        <f>INDEX('Domestic Pension'!$B$3:$B$500, MATCH(YEAR($A120) - 1, 'Domestic Pension'!$A$3:$A$500, 0))</f>
        <v>0.2758898865234673</v>
      </c>
      <c r="D120" s="25">
        <f>INDEX('Domestic Pension'!$E$3:$E$500, MATCH(YEAR($A120) - 1, 'Domestic Pension'!$A$3:$A$500, 0))*(1-INDEX($N$3:$N$500, MATCH(YEAR(A120), $K$3:$K$500, 0)))</f>
        <v>1.4221205262917348E-2</v>
      </c>
      <c r="E120" s="25">
        <f>INDEX('Domestic Pension'!$E$3:$E$500, MATCH(YEAR($A120) - 1, 'Domestic Pension'!$A$3:$A$500, 0))*INDEX($N$3:$N$500, MATCH(YEAR(A120), $K$3:$K$500, 0))</f>
        <v>3.6559824149358308E-2</v>
      </c>
      <c r="F120" s="25">
        <f>INDEX('Domestic Pension'!$D$3:$D$500, MATCH(YEAR($A120) - 1, 'Domestic Pension'!$A$3:$A$500, 0))*(1-INDEX($N$3:$N$500, MATCH(YEAR($A120), $K$3:$K$500, 0)))</f>
        <v>0.15646186217812644</v>
      </c>
      <c r="G120" s="25">
        <f>INDEX('Domestic Pension'!$D$3:$D$500, MATCH(YEAR($A120) - 1, 'Domestic Pension'!$A$3:$A$500, 0))*INDEX($N$3:$N$500, MATCH(YEAR($A120), $K$3:$K$500, 0))</f>
        <v>0.40223160144022763</v>
      </c>
      <c r="H120" s="26">
        <f t="shared" si="10"/>
        <v>1</v>
      </c>
      <c r="P120" s="17"/>
      <c r="Q120" s="2"/>
    </row>
    <row r="121" spans="1:17">
      <c r="A121" s="24">
        <v>42460</v>
      </c>
      <c r="B121" s="25">
        <f>INDEX('Domestic Pension'!$C$3:$C$500, MATCH(YEAR($A121) - 1, 'Domestic Pension'!$A$3:$A$500, 0))</f>
        <v>0.11463562044590309</v>
      </c>
      <c r="C121" s="25">
        <f>INDEX('Domestic Pension'!$B$3:$B$500, MATCH(YEAR($A121) - 1, 'Domestic Pension'!$A$3:$A$500, 0))</f>
        <v>0.2758898865234673</v>
      </c>
      <c r="D121" s="25">
        <f>INDEX('Domestic Pension'!$E$3:$E$500, MATCH(YEAR($A121) - 1, 'Domestic Pension'!$A$3:$A$500, 0))*(1-INDEX($N$3:$N$500, MATCH(YEAR(A121), $K$3:$K$500, 0)))</f>
        <v>1.4221205262917348E-2</v>
      </c>
      <c r="E121" s="25">
        <f>INDEX('Domestic Pension'!$E$3:$E$500, MATCH(YEAR($A121) - 1, 'Domestic Pension'!$A$3:$A$500, 0))*INDEX($N$3:$N$500, MATCH(YEAR(A121), $K$3:$K$500, 0))</f>
        <v>3.6559824149358308E-2</v>
      </c>
      <c r="F121" s="25">
        <f>INDEX('Domestic Pension'!$D$3:$D$500, MATCH(YEAR($A121) - 1, 'Domestic Pension'!$A$3:$A$500, 0))*(1-INDEX($N$3:$N$500, MATCH(YEAR($A121), $K$3:$K$500, 0)))</f>
        <v>0.15646186217812644</v>
      </c>
      <c r="G121" s="25">
        <f>INDEX('Domestic Pension'!$D$3:$D$500, MATCH(YEAR($A121) - 1, 'Domestic Pension'!$A$3:$A$500, 0))*INDEX($N$3:$N$500, MATCH(YEAR($A121), $K$3:$K$500, 0))</f>
        <v>0.40223160144022763</v>
      </c>
      <c r="H121" s="26">
        <f t="shared" si="10"/>
        <v>1</v>
      </c>
      <c r="P121" s="17"/>
      <c r="Q121" s="2"/>
    </row>
    <row r="122" spans="1:17">
      <c r="A122" s="24">
        <v>42489</v>
      </c>
      <c r="B122" s="25">
        <f>INDEX('Domestic Pension'!$C$3:$C$500, MATCH(YEAR($A122) - 1, 'Domestic Pension'!$A$3:$A$500, 0))</f>
        <v>0.11463562044590309</v>
      </c>
      <c r="C122" s="25">
        <f>INDEX('Domestic Pension'!$B$3:$B$500, MATCH(YEAR($A122) - 1, 'Domestic Pension'!$A$3:$A$500, 0))</f>
        <v>0.2758898865234673</v>
      </c>
      <c r="D122" s="25">
        <f>INDEX('Domestic Pension'!$E$3:$E$500, MATCH(YEAR($A122) - 1, 'Domestic Pension'!$A$3:$A$500, 0))*(1-INDEX($N$3:$N$500, MATCH(YEAR(A122), $K$3:$K$500, 0)))</f>
        <v>1.4221205262917348E-2</v>
      </c>
      <c r="E122" s="25">
        <f>INDEX('Domestic Pension'!$E$3:$E$500, MATCH(YEAR($A122) - 1, 'Domestic Pension'!$A$3:$A$500, 0))*INDEX($N$3:$N$500, MATCH(YEAR(A122), $K$3:$K$500, 0))</f>
        <v>3.6559824149358308E-2</v>
      </c>
      <c r="F122" s="25">
        <f>INDEX('Domestic Pension'!$D$3:$D$500, MATCH(YEAR($A122) - 1, 'Domestic Pension'!$A$3:$A$500, 0))*(1-INDEX($N$3:$N$500, MATCH(YEAR($A122), $K$3:$K$500, 0)))</f>
        <v>0.15646186217812644</v>
      </c>
      <c r="G122" s="25">
        <f>INDEX('Domestic Pension'!$D$3:$D$500, MATCH(YEAR($A122) - 1, 'Domestic Pension'!$A$3:$A$500, 0))*INDEX($N$3:$N$500, MATCH(YEAR($A122), $K$3:$K$500, 0))</f>
        <v>0.40223160144022763</v>
      </c>
      <c r="H122" s="26">
        <f t="shared" si="10"/>
        <v>1</v>
      </c>
      <c r="P122" s="17"/>
      <c r="Q122" s="2"/>
    </row>
    <row r="123" spans="1:17">
      <c r="A123" s="24">
        <v>42521</v>
      </c>
      <c r="B123" s="25">
        <f>INDEX('Domestic Pension'!$C$3:$C$500, MATCH(YEAR($A123) - 1, 'Domestic Pension'!$A$3:$A$500, 0))</f>
        <v>0.11463562044590309</v>
      </c>
      <c r="C123" s="25">
        <f>INDEX('Domestic Pension'!$B$3:$B$500, MATCH(YEAR($A123) - 1, 'Domestic Pension'!$A$3:$A$500, 0))</f>
        <v>0.2758898865234673</v>
      </c>
      <c r="D123" s="25">
        <f>INDEX('Domestic Pension'!$E$3:$E$500, MATCH(YEAR($A123) - 1, 'Domestic Pension'!$A$3:$A$500, 0))*(1-INDEX($N$3:$N$500, MATCH(YEAR(A123), $K$3:$K$500, 0)))</f>
        <v>1.4221205262917348E-2</v>
      </c>
      <c r="E123" s="25">
        <f>INDEX('Domestic Pension'!$E$3:$E$500, MATCH(YEAR($A123) - 1, 'Domestic Pension'!$A$3:$A$500, 0))*INDEX($N$3:$N$500, MATCH(YEAR(A123), $K$3:$K$500, 0))</f>
        <v>3.6559824149358308E-2</v>
      </c>
      <c r="F123" s="25">
        <f>INDEX('Domestic Pension'!$D$3:$D$500, MATCH(YEAR($A123) - 1, 'Domestic Pension'!$A$3:$A$500, 0))*(1-INDEX($N$3:$N$500, MATCH(YEAR($A123), $K$3:$K$500, 0)))</f>
        <v>0.15646186217812644</v>
      </c>
      <c r="G123" s="25">
        <f>INDEX('Domestic Pension'!$D$3:$D$500, MATCH(YEAR($A123) - 1, 'Domestic Pension'!$A$3:$A$500, 0))*INDEX($N$3:$N$500, MATCH(YEAR($A123), $K$3:$K$500, 0))</f>
        <v>0.40223160144022763</v>
      </c>
      <c r="H123" s="26">
        <f t="shared" si="10"/>
        <v>1</v>
      </c>
      <c r="P123" s="17"/>
      <c r="Q123" s="2"/>
    </row>
    <row r="124" spans="1:17">
      <c r="A124" s="24">
        <v>42551</v>
      </c>
      <c r="B124" s="25">
        <f>INDEX('Domestic Pension'!$C$3:$C$500, MATCH(YEAR($A124) - 1, 'Domestic Pension'!$A$3:$A$500, 0))</f>
        <v>0.11463562044590309</v>
      </c>
      <c r="C124" s="25">
        <f>INDEX('Domestic Pension'!$B$3:$B$500, MATCH(YEAR($A124) - 1, 'Domestic Pension'!$A$3:$A$500, 0))</f>
        <v>0.2758898865234673</v>
      </c>
      <c r="D124" s="25">
        <f>INDEX('Domestic Pension'!$E$3:$E$500, MATCH(YEAR($A124) - 1, 'Domestic Pension'!$A$3:$A$500, 0))*(1-INDEX($N$3:$N$500, MATCH(YEAR(A124), $K$3:$K$500, 0)))</f>
        <v>1.4221205262917348E-2</v>
      </c>
      <c r="E124" s="25">
        <f>INDEX('Domestic Pension'!$E$3:$E$500, MATCH(YEAR($A124) - 1, 'Domestic Pension'!$A$3:$A$500, 0))*INDEX($N$3:$N$500, MATCH(YEAR(A124), $K$3:$K$500, 0))</f>
        <v>3.6559824149358308E-2</v>
      </c>
      <c r="F124" s="25">
        <f>INDEX('Domestic Pension'!$D$3:$D$500, MATCH(YEAR($A124) - 1, 'Domestic Pension'!$A$3:$A$500, 0))*(1-INDEX($N$3:$N$500, MATCH(YEAR($A124), $K$3:$K$500, 0)))</f>
        <v>0.15646186217812644</v>
      </c>
      <c r="G124" s="25">
        <f>INDEX('Domestic Pension'!$D$3:$D$500, MATCH(YEAR($A124) - 1, 'Domestic Pension'!$A$3:$A$500, 0))*INDEX($N$3:$N$500, MATCH(YEAR($A124), $K$3:$K$500, 0))</f>
        <v>0.40223160144022763</v>
      </c>
      <c r="H124" s="26">
        <f t="shared" si="10"/>
        <v>1</v>
      </c>
      <c r="P124" s="17"/>
      <c r="Q124" s="2"/>
    </row>
    <row r="125" spans="1:17">
      <c r="A125" s="24">
        <v>42580</v>
      </c>
      <c r="B125" s="25">
        <f>INDEX('Domestic Pension'!$C$3:$C$500, MATCH(YEAR($A125) - 1, 'Domestic Pension'!$A$3:$A$500, 0))</f>
        <v>0.11463562044590309</v>
      </c>
      <c r="C125" s="25">
        <f>INDEX('Domestic Pension'!$B$3:$B$500, MATCH(YEAR($A125) - 1, 'Domestic Pension'!$A$3:$A$500, 0))</f>
        <v>0.2758898865234673</v>
      </c>
      <c r="D125" s="25">
        <f>INDEX('Domestic Pension'!$E$3:$E$500, MATCH(YEAR($A125) - 1, 'Domestic Pension'!$A$3:$A$500, 0))*(1-INDEX($N$3:$N$500, MATCH(YEAR(A125), $K$3:$K$500, 0)))</f>
        <v>1.4221205262917348E-2</v>
      </c>
      <c r="E125" s="25">
        <f>INDEX('Domestic Pension'!$E$3:$E$500, MATCH(YEAR($A125) - 1, 'Domestic Pension'!$A$3:$A$500, 0))*INDEX($N$3:$N$500, MATCH(YEAR(A125), $K$3:$K$500, 0))</f>
        <v>3.6559824149358308E-2</v>
      </c>
      <c r="F125" s="25">
        <f>INDEX('Domestic Pension'!$D$3:$D$500, MATCH(YEAR($A125) - 1, 'Domestic Pension'!$A$3:$A$500, 0))*(1-INDEX($N$3:$N$500, MATCH(YEAR($A125), $K$3:$K$500, 0)))</f>
        <v>0.15646186217812644</v>
      </c>
      <c r="G125" s="25">
        <f>INDEX('Domestic Pension'!$D$3:$D$500, MATCH(YEAR($A125) - 1, 'Domestic Pension'!$A$3:$A$500, 0))*INDEX($N$3:$N$500, MATCH(YEAR($A125), $K$3:$K$500, 0))</f>
        <v>0.40223160144022763</v>
      </c>
      <c r="H125" s="26">
        <f t="shared" si="10"/>
        <v>1</v>
      </c>
      <c r="P125" s="17"/>
      <c r="Q125" s="2"/>
    </row>
    <row r="126" spans="1:17">
      <c r="A126" s="24">
        <v>42613</v>
      </c>
      <c r="B126" s="25">
        <f>INDEX('Domestic Pension'!$C$3:$C$500, MATCH(YEAR($A126) - 1, 'Domestic Pension'!$A$3:$A$500, 0))</f>
        <v>0.11463562044590309</v>
      </c>
      <c r="C126" s="25">
        <f>INDEX('Domestic Pension'!$B$3:$B$500, MATCH(YEAR($A126) - 1, 'Domestic Pension'!$A$3:$A$500, 0))</f>
        <v>0.2758898865234673</v>
      </c>
      <c r="D126" s="25">
        <f>INDEX('Domestic Pension'!$E$3:$E$500, MATCH(YEAR($A126) - 1, 'Domestic Pension'!$A$3:$A$500, 0))*(1-INDEX($N$3:$N$500, MATCH(YEAR(A126), $K$3:$K$500, 0)))</f>
        <v>1.4221205262917348E-2</v>
      </c>
      <c r="E126" s="25">
        <f>INDEX('Domestic Pension'!$E$3:$E$500, MATCH(YEAR($A126) - 1, 'Domestic Pension'!$A$3:$A$500, 0))*INDEX($N$3:$N$500, MATCH(YEAR(A126), $K$3:$K$500, 0))</f>
        <v>3.6559824149358308E-2</v>
      </c>
      <c r="F126" s="25">
        <f>INDEX('Domestic Pension'!$D$3:$D$500, MATCH(YEAR($A126) - 1, 'Domestic Pension'!$A$3:$A$500, 0))*(1-INDEX($N$3:$N$500, MATCH(YEAR($A126), $K$3:$K$500, 0)))</f>
        <v>0.15646186217812644</v>
      </c>
      <c r="G126" s="25">
        <f>INDEX('Domestic Pension'!$D$3:$D$500, MATCH(YEAR($A126) - 1, 'Domestic Pension'!$A$3:$A$500, 0))*INDEX($N$3:$N$500, MATCH(YEAR($A126), $K$3:$K$500, 0))</f>
        <v>0.40223160144022763</v>
      </c>
      <c r="H126" s="26">
        <f t="shared" si="10"/>
        <v>1</v>
      </c>
      <c r="P126" s="17"/>
      <c r="Q126" s="2"/>
    </row>
    <row r="127" spans="1:17">
      <c r="A127" s="24">
        <v>42643</v>
      </c>
      <c r="B127" s="25">
        <f>INDEX('Domestic Pension'!$C$3:$C$500, MATCH(YEAR($A127) - 1, 'Domestic Pension'!$A$3:$A$500, 0))</f>
        <v>0.11463562044590309</v>
      </c>
      <c r="C127" s="25">
        <f>INDEX('Domestic Pension'!$B$3:$B$500, MATCH(YEAR($A127) - 1, 'Domestic Pension'!$A$3:$A$500, 0))</f>
        <v>0.2758898865234673</v>
      </c>
      <c r="D127" s="25">
        <f>INDEX('Domestic Pension'!$E$3:$E$500, MATCH(YEAR($A127) - 1, 'Domestic Pension'!$A$3:$A$500, 0))*(1-INDEX($N$3:$N$500, MATCH(YEAR(A127), $K$3:$K$500, 0)))</f>
        <v>1.4221205262917348E-2</v>
      </c>
      <c r="E127" s="25">
        <f>INDEX('Domestic Pension'!$E$3:$E$500, MATCH(YEAR($A127) - 1, 'Domestic Pension'!$A$3:$A$500, 0))*INDEX($N$3:$N$500, MATCH(YEAR(A127), $K$3:$K$500, 0))</f>
        <v>3.6559824149358308E-2</v>
      </c>
      <c r="F127" s="25">
        <f>INDEX('Domestic Pension'!$D$3:$D$500, MATCH(YEAR($A127) - 1, 'Domestic Pension'!$A$3:$A$500, 0))*(1-INDEX($N$3:$N$500, MATCH(YEAR($A127), $K$3:$K$500, 0)))</f>
        <v>0.15646186217812644</v>
      </c>
      <c r="G127" s="25">
        <f>INDEX('Domestic Pension'!$D$3:$D$500, MATCH(YEAR($A127) - 1, 'Domestic Pension'!$A$3:$A$500, 0))*INDEX($N$3:$N$500, MATCH(YEAR($A127), $K$3:$K$500, 0))</f>
        <v>0.40223160144022763</v>
      </c>
      <c r="H127" s="26">
        <f t="shared" si="10"/>
        <v>1</v>
      </c>
      <c r="P127" s="17"/>
      <c r="Q127" s="2"/>
    </row>
    <row r="128" spans="1:17">
      <c r="A128" s="24">
        <v>42674</v>
      </c>
      <c r="B128" s="25">
        <f>INDEX('Domestic Pension'!$C$3:$C$500, MATCH(YEAR($A128) - 1, 'Domestic Pension'!$A$3:$A$500, 0))</f>
        <v>0.11463562044590309</v>
      </c>
      <c r="C128" s="25">
        <f>INDEX('Domestic Pension'!$B$3:$B$500, MATCH(YEAR($A128) - 1, 'Domestic Pension'!$A$3:$A$500, 0))</f>
        <v>0.2758898865234673</v>
      </c>
      <c r="D128" s="25">
        <f>INDEX('Domestic Pension'!$E$3:$E$500, MATCH(YEAR($A128) - 1, 'Domestic Pension'!$A$3:$A$500, 0))*(1-INDEX($N$3:$N$500, MATCH(YEAR(A128), $K$3:$K$500, 0)))</f>
        <v>1.4221205262917348E-2</v>
      </c>
      <c r="E128" s="25">
        <f>INDEX('Domestic Pension'!$E$3:$E$500, MATCH(YEAR($A128) - 1, 'Domestic Pension'!$A$3:$A$500, 0))*INDEX($N$3:$N$500, MATCH(YEAR(A128), $K$3:$K$500, 0))</f>
        <v>3.6559824149358308E-2</v>
      </c>
      <c r="F128" s="25">
        <f>INDEX('Domestic Pension'!$D$3:$D$500, MATCH(YEAR($A128) - 1, 'Domestic Pension'!$A$3:$A$500, 0))*(1-INDEX($N$3:$N$500, MATCH(YEAR($A128), $K$3:$K$500, 0)))</f>
        <v>0.15646186217812644</v>
      </c>
      <c r="G128" s="25">
        <f>INDEX('Domestic Pension'!$D$3:$D$500, MATCH(YEAR($A128) - 1, 'Domestic Pension'!$A$3:$A$500, 0))*INDEX($N$3:$N$500, MATCH(YEAR($A128), $K$3:$K$500, 0))</f>
        <v>0.40223160144022763</v>
      </c>
      <c r="H128" s="26">
        <f t="shared" si="10"/>
        <v>1</v>
      </c>
      <c r="P128" s="17"/>
      <c r="Q128" s="2"/>
    </row>
    <row r="129" spans="1:17">
      <c r="A129" s="24">
        <v>42704</v>
      </c>
      <c r="B129" s="25">
        <f>INDEX('Domestic Pension'!$C$3:$C$500, MATCH(YEAR($A129) - 1, 'Domestic Pension'!$A$3:$A$500, 0))</f>
        <v>0.11463562044590309</v>
      </c>
      <c r="C129" s="25">
        <f>INDEX('Domestic Pension'!$B$3:$B$500, MATCH(YEAR($A129) - 1, 'Domestic Pension'!$A$3:$A$500, 0))</f>
        <v>0.2758898865234673</v>
      </c>
      <c r="D129" s="25">
        <f>INDEX('Domestic Pension'!$E$3:$E$500, MATCH(YEAR($A129) - 1, 'Domestic Pension'!$A$3:$A$500, 0))*(1-INDEX($N$3:$N$500, MATCH(YEAR(A129), $K$3:$K$500, 0)))</f>
        <v>1.4221205262917348E-2</v>
      </c>
      <c r="E129" s="25">
        <f>INDEX('Domestic Pension'!$E$3:$E$500, MATCH(YEAR($A129) - 1, 'Domestic Pension'!$A$3:$A$500, 0))*INDEX($N$3:$N$500, MATCH(YEAR(A129), $K$3:$K$500, 0))</f>
        <v>3.6559824149358308E-2</v>
      </c>
      <c r="F129" s="25">
        <f>INDEX('Domestic Pension'!$D$3:$D$500, MATCH(YEAR($A129) - 1, 'Domestic Pension'!$A$3:$A$500, 0))*(1-INDEX($N$3:$N$500, MATCH(YEAR($A129), $K$3:$K$500, 0)))</f>
        <v>0.15646186217812644</v>
      </c>
      <c r="G129" s="25">
        <f>INDEX('Domestic Pension'!$D$3:$D$500, MATCH(YEAR($A129) - 1, 'Domestic Pension'!$A$3:$A$500, 0))*INDEX($N$3:$N$500, MATCH(YEAR($A129), $K$3:$K$500, 0))</f>
        <v>0.40223160144022763</v>
      </c>
      <c r="H129" s="26">
        <f t="shared" si="10"/>
        <v>1</v>
      </c>
      <c r="P129" s="17"/>
      <c r="Q129" s="2"/>
    </row>
    <row r="130" spans="1:17">
      <c r="A130" s="24">
        <v>42734</v>
      </c>
      <c r="B130" s="25">
        <f>INDEX('Domestic Pension'!$C$3:$C$500, MATCH(YEAR($A130) - 1, 'Domestic Pension'!$A$3:$A$500, 0))</f>
        <v>0.11463562044590309</v>
      </c>
      <c r="C130" s="25">
        <f>INDEX('Domestic Pension'!$B$3:$B$500, MATCH(YEAR($A130) - 1, 'Domestic Pension'!$A$3:$A$500, 0))</f>
        <v>0.2758898865234673</v>
      </c>
      <c r="D130" s="25">
        <f>INDEX('Domestic Pension'!$E$3:$E$500, MATCH(YEAR($A130) - 1, 'Domestic Pension'!$A$3:$A$500, 0))*(1-INDEX($N$3:$N$500, MATCH(YEAR(A130), $K$3:$K$500, 0)))</f>
        <v>1.4221205262917348E-2</v>
      </c>
      <c r="E130" s="25">
        <f>INDEX('Domestic Pension'!$E$3:$E$500, MATCH(YEAR($A130) - 1, 'Domestic Pension'!$A$3:$A$500, 0))*INDEX($N$3:$N$500, MATCH(YEAR(A130), $K$3:$K$500, 0))</f>
        <v>3.6559824149358308E-2</v>
      </c>
      <c r="F130" s="25">
        <f>INDEX('Domestic Pension'!$D$3:$D$500, MATCH(YEAR($A130) - 1, 'Domestic Pension'!$A$3:$A$500, 0))*(1-INDEX($N$3:$N$500, MATCH(YEAR($A130), $K$3:$K$500, 0)))</f>
        <v>0.15646186217812644</v>
      </c>
      <c r="G130" s="25">
        <f>INDEX('Domestic Pension'!$D$3:$D$500, MATCH(YEAR($A130) - 1, 'Domestic Pension'!$A$3:$A$500, 0))*INDEX($N$3:$N$500, MATCH(YEAR($A130), $K$3:$K$500, 0))</f>
        <v>0.40223160144022763</v>
      </c>
      <c r="H130" s="26">
        <f t="shared" si="10"/>
        <v>1</v>
      </c>
      <c r="P130" s="17"/>
      <c r="Q130" s="2"/>
    </row>
    <row r="131" spans="1:17">
      <c r="A131" s="24">
        <v>42766</v>
      </c>
      <c r="B131" s="25">
        <f>INDEX('Domestic Pension'!$C$3:$C$500, MATCH(YEAR($A131) - 1, 'Domestic Pension'!$A$3:$A$500, 0))</f>
        <v>0.13797999190246543</v>
      </c>
      <c r="C131" s="25">
        <f>INDEX('Domestic Pension'!$B$3:$B$500, MATCH(YEAR($A131) - 1, 'Domestic Pension'!$A$3:$A$500, 0))</f>
        <v>0.27065713751342774</v>
      </c>
      <c r="D131" s="25">
        <f>INDEX('Domestic Pension'!$E$3:$E$500, MATCH(YEAR($A131) - 1, 'Domestic Pension'!$A$3:$A$500, 0))*(1-INDEX($N$3:$N$500, MATCH(YEAR(A131), $K$3:$K$500, 0)))</f>
        <v>1.4922519928232887E-2</v>
      </c>
      <c r="E131" s="25">
        <f>INDEX('Domestic Pension'!$E$3:$E$500, MATCH(YEAR($A131) - 1, 'Domestic Pension'!$A$3:$A$500, 0))*INDEX($N$3:$N$500, MATCH(YEAR(A131), $K$3:$K$500, 0))</f>
        <v>3.9052552152609464E-2</v>
      </c>
      <c r="F131" s="25">
        <f>INDEX('Domestic Pension'!$D$3:$D$500, MATCH(YEAR($A131) - 1, 'Domestic Pension'!$A$3:$A$500, 0))*(1-INDEX($N$3:$N$500, MATCH(YEAR($A131), $K$3:$K$500, 0)))</f>
        <v>0.14857192076266726</v>
      </c>
      <c r="G131" s="25">
        <f>INDEX('Domestic Pension'!$D$3:$D$500, MATCH(YEAR($A131) - 1, 'Domestic Pension'!$A$3:$A$500, 0))*INDEX($N$3:$N$500, MATCH(YEAR($A131), $K$3:$K$500, 0))</f>
        <v>0.38881587774059728</v>
      </c>
      <c r="H131" s="26">
        <f t="shared" ref="H131:H194" si="11" xml:space="preserve"> SUM(B131:G131)</f>
        <v>1</v>
      </c>
      <c r="P131" s="17"/>
      <c r="Q131" s="2"/>
    </row>
    <row r="132" spans="1:17">
      <c r="A132" s="24">
        <v>42794</v>
      </c>
      <c r="B132" s="25">
        <f>INDEX('Domestic Pension'!$C$3:$C$500, MATCH(YEAR($A132) - 1, 'Domestic Pension'!$A$3:$A$500, 0))</f>
        <v>0.13797999190246543</v>
      </c>
      <c r="C132" s="25">
        <f>INDEX('Domestic Pension'!$B$3:$B$500, MATCH(YEAR($A132) - 1, 'Domestic Pension'!$A$3:$A$500, 0))</f>
        <v>0.27065713751342774</v>
      </c>
      <c r="D132" s="25">
        <f>INDEX('Domestic Pension'!$E$3:$E$500, MATCH(YEAR($A132) - 1, 'Domestic Pension'!$A$3:$A$500, 0))*(1-INDEX($N$3:$N$500, MATCH(YEAR(A132), $K$3:$K$500, 0)))</f>
        <v>1.4922519928232887E-2</v>
      </c>
      <c r="E132" s="25">
        <f>INDEX('Domestic Pension'!$E$3:$E$500, MATCH(YEAR($A132) - 1, 'Domestic Pension'!$A$3:$A$500, 0))*INDEX($N$3:$N$500, MATCH(YEAR(A132), $K$3:$K$500, 0))</f>
        <v>3.9052552152609464E-2</v>
      </c>
      <c r="F132" s="25">
        <f>INDEX('Domestic Pension'!$D$3:$D$500, MATCH(YEAR($A132) - 1, 'Domestic Pension'!$A$3:$A$500, 0))*(1-INDEX($N$3:$N$500, MATCH(YEAR($A132), $K$3:$K$500, 0)))</f>
        <v>0.14857192076266726</v>
      </c>
      <c r="G132" s="25">
        <f>INDEX('Domestic Pension'!$D$3:$D$500, MATCH(YEAR($A132) - 1, 'Domestic Pension'!$A$3:$A$500, 0))*INDEX($N$3:$N$500, MATCH(YEAR($A132), $K$3:$K$500, 0))</f>
        <v>0.38881587774059728</v>
      </c>
      <c r="H132" s="26">
        <f t="shared" si="11"/>
        <v>1</v>
      </c>
      <c r="P132" s="17"/>
      <c r="Q132" s="2"/>
    </row>
    <row r="133" spans="1:17">
      <c r="A133" s="24">
        <v>42825</v>
      </c>
      <c r="B133" s="25">
        <f>INDEX('Domestic Pension'!$C$3:$C$500, MATCH(YEAR($A133) - 1, 'Domestic Pension'!$A$3:$A$500, 0))</f>
        <v>0.13797999190246543</v>
      </c>
      <c r="C133" s="25">
        <f>INDEX('Domestic Pension'!$B$3:$B$500, MATCH(YEAR($A133) - 1, 'Domestic Pension'!$A$3:$A$500, 0))</f>
        <v>0.27065713751342774</v>
      </c>
      <c r="D133" s="25">
        <f>INDEX('Domestic Pension'!$E$3:$E$500, MATCH(YEAR($A133) - 1, 'Domestic Pension'!$A$3:$A$500, 0))*(1-INDEX($N$3:$N$500, MATCH(YEAR(A133), $K$3:$K$500, 0)))</f>
        <v>1.4922519928232887E-2</v>
      </c>
      <c r="E133" s="25">
        <f>INDEX('Domestic Pension'!$E$3:$E$500, MATCH(YEAR($A133) - 1, 'Domestic Pension'!$A$3:$A$500, 0))*INDEX($N$3:$N$500, MATCH(YEAR(A133), $K$3:$K$500, 0))</f>
        <v>3.9052552152609464E-2</v>
      </c>
      <c r="F133" s="25">
        <f>INDEX('Domestic Pension'!$D$3:$D$500, MATCH(YEAR($A133) - 1, 'Domestic Pension'!$A$3:$A$500, 0))*(1-INDEX($N$3:$N$500, MATCH(YEAR($A133), $K$3:$K$500, 0)))</f>
        <v>0.14857192076266726</v>
      </c>
      <c r="G133" s="25">
        <f>INDEX('Domestic Pension'!$D$3:$D$500, MATCH(YEAR($A133) - 1, 'Domestic Pension'!$A$3:$A$500, 0))*INDEX($N$3:$N$500, MATCH(YEAR($A133), $K$3:$K$500, 0))</f>
        <v>0.38881587774059728</v>
      </c>
      <c r="H133" s="26">
        <f t="shared" si="11"/>
        <v>1</v>
      </c>
      <c r="P133" s="17"/>
      <c r="Q133" s="2"/>
    </row>
    <row r="134" spans="1:17">
      <c r="A134" s="24">
        <v>42853</v>
      </c>
      <c r="B134" s="25">
        <f>INDEX('Domestic Pension'!$C$3:$C$500, MATCH(YEAR($A134) - 1, 'Domestic Pension'!$A$3:$A$500, 0))</f>
        <v>0.13797999190246543</v>
      </c>
      <c r="C134" s="25">
        <f>INDEX('Domestic Pension'!$B$3:$B$500, MATCH(YEAR($A134) - 1, 'Domestic Pension'!$A$3:$A$500, 0))</f>
        <v>0.27065713751342774</v>
      </c>
      <c r="D134" s="25">
        <f>INDEX('Domestic Pension'!$E$3:$E$500, MATCH(YEAR($A134) - 1, 'Domestic Pension'!$A$3:$A$500, 0))*(1-INDEX($N$3:$N$500, MATCH(YEAR(A134), $K$3:$K$500, 0)))</f>
        <v>1.4922519928232887E-2</v>
      </c>
      <c r="E134" s="25">
        <f>INDEX('Domestic Pension'!$E$3:$E$500, MATCH(YEAR($A134) - 1, 'Domestic Pension'!$A$3:$A$500, 0))*INDEX($N$3:$N$500, MATCH(YEAR(A134), $K$3:$K$500, 0))</f>
        <v>3.9052552152609464E-2</v>
      </c>
      <c r="F134" s="25">
        <f>INDEX('Domestic Pension'!$D$3:$D$500, MATCH(YEAR($A134) - 1, 'Domestic Pension'!$A$3:$A$500, 0))*(1-INDEX($N$3:$N$500, MATCH(YEAR($A134), $K$3:$K$500, 0)))</f>
        <v>0.14857192076266726</v>
      </c>
      <c r="G134" s="25">
        <f>INDEX('Domestic Pension'!$D$3:$D$500, MATCH(YEAR($A134) - 1, 'Domestic Pension'!$A$3:$A$500, 0))*INDEX($N$3:$N$500, MATCH(YEAR($A134), $K$3:$K$500, 0))</f>
        <v>0.38881587774059728</v>
      </c>
      <c r="H134" s="26">
        <f t="shared" si="11"/>
        <v>1</v>
      </c>
      <c r="P134" s="17"/>
      <c r="Q134" s="2"/>
    </row>
    <row r="135" spans="1:17">
      <c r="A135" s="24">
        <v>42886</v>
      </c>
      <c r="B135" s="25">
        <f>INDEX('Domestic Pension'!$C$3:$C$500, MATCH(YEAR($A135) - 1, 'Domestic Pension'!$A$3:$A$500, 0))</f>
        <v>0.13797999190246543</v>
      </c>
      <c r="C135" s="25">
        <f>INDEX('Domestic Pension'!$B$3:$B$500, MATCH(YEAR($A135) - 1, 'Domestic Pension'!$A$3:$A$500, 0))</f>
        <v>0.27065713751342774</v>
      </c>
      <c r="D135" s="25">
        <f>INDEX('Domestic Pension'!$E$3:$E$500, MATCH(YEAR($A135) - 1, 'Domestic Pension'!$A$3:$A$500, 0))*(1-INDEX($N$3:$N$500, MATCH(YEAR(A135), $K$3:$K$500, 0)))</f>
        <v>1.4922519928232887E-2</v>
      </c>
      <c r="E135" s="25">
        <f>INDEX('Domestic Pension'!$E$3:$E$500, MATCH(YEAR($A135) - 1, 'Domestic Pension'!$A$3:$A$500, 0))*INDEX($N$3:$N$500, MATCH(YEAR(A135), $K$3:$K$500, 0))</f>
        <v>3.9052552152609464E-2</v>
      </c>
      <c r="F135" s="25">
        <f>INDEX('Domestic Pension'!$D$3:$D$500, MATCH(YEAR($A135) - 1, 'Domestic Pension'!$A$3:$A$500, 0))*(1-INDEX($N$3:$N$500, MATCH(YEAR($A135), $K$3:$K$500, 0)))</f>
        <v>0.14857192076266726</v>
      </c>
      <c r="G135" s="25">
        <f>INDEX('Domestic Pension'!$D$3:$D$500, MATCH(YEAR($A135) - 1, 'Domestic Pension'!$A$3:$A$500, 0))*INDEX($N$3:$N$500, MATCH(YEAR($A135), $K$3:$K$500, 0))</f>
        <v>0.38881587774059728</v>
      </c>
      <c r="H135" s="26">
        <f t="shared" si="11"/>
        <v>1</v>
      </c>
      <c r="P135" s="17"/>
      <c r="Q135" s="2"/>
    </row>
    <row r="136" spans="1:17">
      <c r="A136" s="24">
        <v>42916</v>
      </c>
      <c r="B136" s="25">
        <f>INDEX('Domestic Pension'!$C$3:$C$500, MATCH(YEAR($A136) - 1, 'Domestic Pension'!$A$3:$A$500, 0))</f>
        <v>0.13797999190246543</v>
      </c>
      <c r="C136" s="25">
        <f>INDEX('Domestic Pension'!$B$3:$B$500, MATCH(YEAR($A136) - 1, 'Domestic Pension'!$A$3:$A$500, 0))</f>
        <v>0.27065713751342774</v>
      </c>
      <c r="D136" s="25">
        <f>INDEX('Domestic Pension'!$E$3:$E$500, MATCH(YEAR($A136) - 1, 'Domestic Pension'!$A$3:$A$500, 0))*(1-INDEX($N$3:$N$500, MATCH(YEAR(A136), $K$3:$K$500, 0)))</f>
        <v>1.4922519928232887E-2</v>
      </c>
      <c r="E136" s="25">
        <f>INDEX('Domestic Pension'!$E$3:$E$500, MATCH(YEAR($A136) - 1, 'Domestic Pension'!$A$3:$A$500, 0))*INDEX($N$3:$N$500, MATCH(YEAR(A136), $K$3:$K$500, 0))</f>
        <v>3.9052552152609464E-2</v>
      </c>
      <c r="F136" s="25">
        <f>INDEX('Domestic Pension'!$D$3:$D$500, MATCH(YEAR($A136) - 1, 'Domestic Pension'!$A$3:$A$500, 0))*(1-INDEX($N$3:$N$500, MATCH(YEAR($A136), $K$3:$K$500, 0)))</f>
        <v>0.14857192076266726</v>
      </c>
      <c r="G136" s="25">
        <f>INDEX('Domestic Pension'!$D$3:$D$500, MATCH(YEAR($A136) - 1, 'Domestic Pension'!$A$3:$A$500, 0))*INDEX($N$3:$N$500, MATCH(YEAR($A136), $K$3:$K$500, 0))</f>
        <v>0.38881587774059728</v>
      </c>
      <c r="H136" s="26">
        <f t="shared" si="11"/>
        <v>1</v>
      </c>
      <c r="P136" s="17"/>
      <c r="Q136" s="2"/>
    </row>
    <row r="137" spans="1:17">
      <c r="A137" s="24">
        <v>42947</v>
      </c>
      <c r="B137" s="25">
        <f>INDEX('Domestic Pension'!$C$3:$C$500, MATCH(YEAR($A137) - 1, 'Domestic Pension'!$A$3:$A$500, 0))</f>
        <v>0.13797999190246543</v>
      </c>
      <c r="C137" s="25">
        <f>INDEX('Domestic Pension'!$B$3:$B$500, MATCH(YEAR($A137) - 1, 'Domestic Pension'!$A$3:$A$500, 0))</f>
        <v>0.27065713751342774</v>
      </c>
      <c r="D137" s="25">
        <f>INDEX('Domestic Pension'!$E$3:$E$500, MATCH(YEAR($A137) - 1, 'Domestic Pension'!$A$3:$A$500, 0))*(1-INDEX($N$3:$N$500, MATCH(YEAR(A137), $K$3:$K$500, 0)))</f>
        <v>1.4922519928232887E-2</v>
      </c>
      <c r="E137" s="25">
        <f>INDEX('Domestic Pension'!$E$3:$E$500, MATCH(YEAR($A137) - 1, 'Domestic Pension'!$A$3:$A$500, 0))*INDEX($N$3:$N$500, MATCH(YEAR(A137), $K$3:$K$500, 0))</f>
        <v>3.9052552152609464E-2</v>
      </c>
      <c r="F137" s="25">
        <f>INDEX('Domestic Pension'!$D$3:$D$500, MATCH(YEAR($A137) - 1, 'Domestic Pension'!$A$3:$A$500, 0))*(1-INDEX($N$3:$N$500, MATCH(YEAR($A137), $K$3:$K$500, 0)))</f>
        <v>0.14857192076266726</v>
      </c>
      <c r="G137" s="25">
        <f>INDEX('Domestic Pension'!$D$3:$D$500, MATCH(YEAR($A137) - 1, 'Domestic Pension'!$A$3:$A$500, 0))*INDEX($N$3:$N$500, MATCH(YEAR($A137), $K$3:$K$500, 0))</f>
        <v>0.38881587774059728</v>
      </c>
      <c r="H137" s="26">
        <f t="shared" si="11"/>
        <v>1</v>
      </c>
      <c r="P137" s="17"/>
      <c r="Q137" s="2"/>
    </row>
    <row r="138" spans="1:17">
      <c r="A138" s="24">
        <v>42978</v>
      </c>
      <c r="B138" s="25">
        <f>INDEX('Domestic Pension'!$C$3:$C$500, MATCH(YEAR($A138) - 1, 'Domestic Pension'!$A$3:$A$500, 0))</f>
        <v>0.13797999190246543</v>
      </c>
      <c r="C138" s="25">
        <f>INDEX('Domestic Pension'!$B$3:$B$500, MATCH(YEAR($A138) - 1, 'Domestic Pension'!$A$3:$A$500, 0))</f>
        <v>0.27065713751342774</v>
      </c>
      <c r="D138" s="25">
        <f>INDEX('Domestic Pension'!$E$3:$E$500, MATCH(YEAR($A138) - 1, 'Domestic Pension'!$A$3:$A$500, 0))*(1-INDEX($N$3:$N$500, MATCH(YEAR(A138), $K$3:$K$500, 0)))</f>
        <v>1.4922519928232887E-2</v>
      </c>
      <c r="E138" s="25">
        <f>INDEX('Domestic Pension'!$E$3:$E$500, MATCH(YEAR($A138) - 1, 'Domestic Pension'!$A$3:$A$500, 0))*INDEX($N$3:$N$500, MATCH(YEAR(A138), $K$3:$K$500, 0))</f>
        <v>3.9052552152609464E-2</v>
      </c>
      <c r="F138" s="25">
        <f>INDEX('Domestic Pension'!$D$3:$D$500, MATCH(YEAR($A138) - 1, 'Domestic Pension'!$A$3:$A$500, 0))*(1-INDEX($N$3:$N$500, MATCH(YEAR($A138), $K$3:$K$500, 0)))</f>
        <v>0.14857192076266726</v>
      </c>
      <c r="G138" s="25">
        <f>INDEX('Domestic Pension'!$D$3:$D$500, MATCH(YEAR($A138) - 1, 'Domestic Pension'!$A$3:$A$500, 0))*INDEX($N$3:$N$500, MATCH(YEAR($A138), $K$3:$K$500, 0))</f>
        <v>0.38881587774059728</v>
      </c>
      <c r="H138" s="26">
        <f t="shared" si="11"/>
        <v>1</v>
      </c>
      <c r="P138" s="17"/>
      <c r="Q138" s="2"/>
    </row>
    <row r="139" spans="1:17">
      <c r="A139" s="24">
        <v>43007</v>
      </c>
      <c r="B139" s="25">
        <f>INDEX('Domestic Pension'!$C$3:$C$500, MATCH(YEAR($A139) - 1, 'Domestic Pension'!$A$3:$A$500, 0))</f>
        <v>0.13797999190246543</v>
      </c>
      <c r="C139" s="25">
        <f>INDEX('Domestic Pension'!$B$3:$B$500, MATCH(YEAR($A139) - 1, 'Domestic Pension'!$A$3:$A$500, 0))</f>
        <v>0.27065713751342774</v>
      </c>
      <c r="D139" s="25">
        <f>INDEX('Domestic Pension'!$E$3:$E$500, MATCH(YEAR($A139) - 1, 'Domestic Pension'!$A$3:$A$500, 0))*(1-INDEX($N$3:$N$500, MATCH(YEAR(A139), $K$3:$K$500, 0)))</f>
        <v>1.4922519928232887E-2</v>
      </c>
      <c r="E139" s="25">
        <f>INDEX('Domestic Pension'!$E$3:$E$500, MATCH(YEAR($A139) - 1, 'Domestic Pension'!$A$3:$A$500, 0))*INDEX($N$3:$N$500, MATCH(YEAR(A139), $K$3:$K$500, 0))</f>
        <v>3.9052552152609464E-2</v>
      </c>
      <c r="F139" s="25">
        <f>INDEX('Domestic Pension'!$D$3:$D$500, MATCH(YEAR($A139) - 1, 'Domestic Pension'!$A$3:$A$500, 0))*(1-INDEX($N$3:$N$500, MATCH(YEAR($A139), $K$3:$K$500, 0)))</f>
        <v>0.14857192076266726</v>
      </c>
      <c r="G139" s="25">
        <f>INDEX('Domestic Pension'!$D$3:$D$500, MATCH(YEAR($A139) - 1, 'Domestic Pension'!$A$3:$A$500, 0))*INDEX($N$3:$N$500, MATCH(YEAR($A139), $K$3:$K$500, 0))</f>
        <v>0.38881587774059728</v>
      </c>
      <c r="H139" s="26">
        <f t="shared" si="11"/>
        <v>1</v>
      </c>
      <c r="P139" s="17"/>
      <c r="Q139" s="2"/>
    </row>
    <row r="140" spans="1:17">
      <c r="A140" s="24">
        <v>43039</v>
      </c>
      <c r="B140" s="25">
        <f>INDEX('Domestic Pension'!$C$3:$C$500, MATCH(YEAR($A140) - 1, 'Domestic Pension'!$A$3:$A$500, 0))</f>
        <v>0.13797999190246543</v>
      </c>
      <c r="C140" s="25">
        <f>INDEX('Domestic Pension'!$B$3:$B$500, MATCH(YEAR($A140) - 1, 'Domestic Pension'!$A$3:$A$500, 0))</f>
        <v>0.27065713751342774</v>
      </c>
      <c r="D140" s="25">
        <f>INDEX('Domestic Pension'!$E$3:$E$500, MATCH(YEAR($A140) - 1, 'Domestic Pension'!$A$3:$A$500, 0))*(1-INDEX($N$3:$N$500, MATCH(YEAR(A140), $K$3:$K$500, 0)))</f>
        <v>1.4922519928232887E-2</v>
      </c>
      <c r="E140" s="25">
        <f>INDEX('Domestic Pension'!$E$3:$E$500, MATCH(YEAR($A140) - 1, 'Domestic Pension'!$A$3:$A$500, 0))*INDEX($N$3:$N$500, MATCH(YEAR(A140), $K$3:$K$500, 0))</f>
        <v>3.9052552152609464E-2</v>
      </c>
      <c r="F140" s="25">
        <f>INDEX('Domestic Pension'!$D$3:$D$500, MATCH(YEAR($A140) - 1, 'Domestic Pension'!$A$3:$A$500, 0))*(1-INDEX($N$3:$N$500, MATCH(YEAR($A140), $K$3:$K$500, 0)))</f>
        <v>0.14857192076266726</v>
      </c>
      <c r="G140" s="25">
        <f>INDEX('Domestic Pension'!$D$3:$D$500, MATCH(YEAR($A140) - 1, 'Domestic Pension'!$A$3:$A$500, 0))*INDEX($N$3:$N$500, MATCH(YEAR($A140), $K$3:$K$500, 0))</f>
        <v>0.38881587774059728</v>
      </c>
      <c r="H140" s="26">
        <f t="shared" si="11"/>
        <v>1</v>
      </c>
      <c r="P140" s="17"/>
      <c r="Q140" s="2"/>
    </row>
    <row r="141" spans="1:17">
      <c r="A141" s="24">
        <v>43069</v>
      </c>
      <c r="B141" s="25">
        <f>INDEX('Domestic Pension'!$C$3:$C$500, MATCH(YEAR($A141) - 1, 'Domestic Pension'!$A$3:$A$500, 0))</f>
        <v>0.13797999190246543</v>
      </c>
      <c r="C141" s="25">
        <f>INDEX('Domestic Pension'!$B$3:$B$500, MATCH(YEAR($A141) - 1, 'Domestic Pension'!$A$3:$A$500, 0))</f>
        <v>0.27065713751342774</v>
      </c>
      <c r="D141" s="25">
        <f>INDEX('Domestic Pension'!$E$3:$E$500, MATCH(YEAR($A141) - 1, 'Domestic Pension'!$A$3:$A$500, 0))*(1-INDEX($N$3:$N$500, MATCH(YEAR(A141), $K$3:$K$500, 0)))</f>
        <v>1.4922519928232887E-2</v>
      </c>
      <c r="E141" s="25">
        <f>INDEX('Domestic Pension'!$E$3:$E$500, MATCH(YEAR($A141) - 1, 'Domestic Pension'!$A$3:$A$500, 0))*INDEX($N$3:$N$500, MATCH(YEAR(A141), $K$3:$K$500, 0))</f>
        <v>3.9052552152609464E-2</v>
      </c>
      <c r="F141" s="25">
        <f>INDEX('Domestic Pension'!$D$3:$D$500, MATCH(YEAR($A141) - 1, 'Domestic Pension'!$A$3:$A$500, 0))*(1-INDEX($N$3:$N$500, MATCH(YEAR($A141), $K$3:$K$500, 0)))</f>
        <v>0.14857192076266726</v>
      </c>
      <c r="G141" s="25">
        <f>INDEX('Domestic Pension'!$D$3:$D$500, MATCH(YEAR($A141) - 1, 'Domestic Pension'!$A$3:$A$500, 0))*INDEX($N$3:$N$500, MATCH(YEAR($A141), $K$3:$K$500, 0))</f>
        <v>0.38881587774059728</v>
      </c>
      <c r="H141" s="26">
        <f t="shared" si="11"/>
        <v>1</v>
      </c>
      <c r="P141" s="17"/>
      <c r="Q141" s="2"/>
    </row>
    <row r="142" spans="1:17">
      <c r="A142" s="24">
        <v>43098</v>
      </c>
      <c r="B142" s="25">
        <f>INDEX('Domestic Pension'!$C$3:$C$500, MATCH(YEAR($A142) - 1, 'Domestic Pension'!$A$3:$A$500, 0))</f>
        <v>0.13797999190246543</v>
      </c>
      <c r="C142" s="25">
        <f>INDEX('Domestic Pension'!$B$3:$B$500, MATCH(YEAR($A142) - 1, 'Domestic Pension'!$A$3:$A$500, 0))</f>
        <v>0.27065713751342774</v>
      </c>
      <c r="D142" s="25">
        <f>INDEX('Domestic Pension'!$E$3:$E$500, MATCH(YEAR($A142) - 1, 'Domestic Pension'!$A$3:$A$500, 0))*(1-INDEX($N$3:$N$500, MATCH(YEAR(A142), $K$3:$K$500, 0)))</f>
        <v>1.4922519928232887E-2</v>
      </c>
      <c r="E142" s="25">
        <f>INDEX('Domestic Pension'!$E$3:$E$500, MATCH(YEAR($A142) - 1, 'Domestic Pension'!$A$3:$A$500, 0))*INDEX($N$3:$N$500, MATCH(YEAR(A142), $K$3:$K$500, 0))</f>
        <v>3.9052552152609464E-2</v>
      </c>
      <c r="F142" s="25">
        <f>INDEX('Domestic Pension'!$D$3:$D$500, MATCH(YEAR($A142) - 1, 'Domestic Pension'!$A$3:$A$500, 0))*(1-INDEX($N$3:$N$500, MATCH(YEAR($A142), $K$3:$K$500, 0)))</f>
        <v>0.14857192076266726</v>
      </c>
      <c r="G142" s="25">
        <f>INDEX('Domestic Pension'!$D$3:$D$500, MATCH(YEAR($A142) - 1, 'Domestic Pension'!$A$3:$A$500, 0))*INDEX($N$3:$N$500, MATCH(YEAR($A142), $K$3:$K$500, 0))</f>
        <v>0.38881587774059728</v>
      </c>
      <c r="H142" s="26">
        <f t="shared" si="11"/>
        <v>1</v>
      </c>
      <c r="P142" s="17"/>
      <c r="Q142" s="2"/>
    </row>
    <row r="143" spans="1:17">
      <c r="A143" s="24">
        <v>43131</v>
      </c>
      <c r="B143" s="25">
        <f>INDEX('Domestic Pension'!$C$3:$C$500, MATCH(YEAR($A143) - 1, 'Domestic Pension'!$A$3:$A$500, 0))</f>
        <v>0.1558633148459152</v>
      </c>
      <c r="C143" s="25">
        <f>INDEX('Domestic Pension'!$B$3:$B$500, MATCH(YEAR($A143) - 1, 'Domestic Pension'!$A$3:$A$500, 0))</f>
        <v>0.29721192944942348</v>
      </c>
      <c r="D143" s="25">
        <f>INDEX('Domestic Pension'!$E$3:$E$500, MATCH(YEAR($A143) - 1, 'Domestic Pension'!$A$3:$A$500, 0))*(1-INDEX($N$3:$N$500, MATCH(YEAR(A143), $K$3:$K$500, 0)))</f>
        <v>1.6361240603083489E-2</v>
      </c>
      <c r="E143" s="25">
        <f>INDEX('Domestic Pension'!$E$3:$E$500, MATCH(YEAR($A143) - 1, 'Domestic Pension'!$A$3:$A$500, 0))*INDEX($N$3:$N$500, MATCH(YEAR(A143), $K$3:$K$500, 0))</f>
        <v>4.1225173173123755E-2</v>
      </c>
      <c r="F143" s="25">
        <f>INDEX('Domestic Pension'!$D$3:$D$500, MATCH(YEAR($A143) - 1, 'Domestic Pension'!$A$3:$A$500, 0))*(1-INDEX($N$3:$N$500, MATCH(YEAR($A143), $K$3:$K$500, 0)))</f>
        <v>0.13902901437340862</v>
      </c>
      <c r="G143" s="25">
        <f>INDEX('Domestic Pension'!$D$3:$D$500, MATCH(YEAR($A143) - 1, 'Domestic Pension'!$A$3:$A$500, 0))*INDEX($N$3:$N$500, MATCH(YEAR($A143), $K$3:$K$500, 0))</f>
        <v>0.3503093275550454</v>
      </c>
      <c r="H143" s="26">
        <f t="shared" si="11"/>
        <v>1</v>
      </c>
      <c r="P143" s="17"/>
      <c r="Q143" s="2"/>
    </row>
    <row r="144" spans="1:17">
      <c r="A144" s="24">
        <v>43159</v>
      </c>
      <c r="B144" s="25">
        <f>INDEX('Domestic Pension'!$C$3:$C$500, MATCH(YEAR($A144) - 1, 'Domestic Pension'!$A$3:$A$500, 0))</f>
        <v>0.1558633148459152</v>
      </c>
      <c r="C144" s="25">
        <f>INDEX('Domestic Pension'!$B$3:$B$500, MATCH(YEAR($A144) - 1, 'Domestic Pension'!$A$3:$A$500, 0))</f>
        <v>0.29721192944942348</v>
      </c>
      <c r="D144" s="25">
        <f>INDEX('Domestic Pension'!$E$3:$E$500, MATCH(YEAR($A144) - 1, 'Domestic Pension'!$A$3:$A$500, 0))*(1-INDEX($N$3:$N$500, MATCH(YEAR(A144), $K$3:$K$500, 0)))</f>
        <v>1.6361240603083489E-2</v>
      </c>
      <c r="E144" s="25">
        <f>INDEX('Domestic Pension'!$E$3:$E$500, MATCH(YEAR($A144) - 1, 'Domestic Pension'!$A$3:$A$500, 0))*INDEX($N$3:$N$500, MATCH(YEAR(A144), $K$3:$K$500, 0))</f>
        <v>4.1225173173123755E-2</v>
      </c>
      <c r="F144" s="25">
        <f>INDEX('Domestic Pension'!$D$3:$D$500, MATCH(YEAR($A144) - 1, 'Domestic Pension'!$A$3:$A$500, 0))*(1-INDEX($N$3:$N$500, MATCH(YEAR($A144), $K$3:$K$500, 0)))</f>
        <v>0.13902901437340862</v>
      </c>
      <c r="G144" s="25">
        <f>INDEX('Domestic Pension'!$D$3:$D$500, MATCH(YEAR($A144) - 1, 'Domestic Pension'!$A$3:$A$500, 0))*INDEX($N$3:$N$500, MATCH(YEAR($A144), $K$3:$K$500, 0))</f>
        <v>0.3503093275550454</v>
      </c>
      <c r="H144" s="26">
        <f t="shared" si="11"/>
        <v>1</v>
      </c>
      <c r="P144" s="17"/>
      <c r="Q144" s="2"/>
    </row>
    <row r="145" spans="1:17">
      <c r="A145" s="24">
        <v>43189</v>
      </c>
      <c r="B145" s="25">
        <f>INDEX('Domestic Pension'!$C$3:$C$500, MATCH(YEAR($A145) - 1, 'Domestic Pension'!$A$3:$A$500, 0))</f>
        <v>0.1558633148459152</v>
      </c>
      <c r="C145" s="25">
        <f>INDEX('Domestic Pension'!$B$3:$B$500, MATCH(YEAR($A145) - 1, 'Domestic Pension'!$A$3:$A$500, 0))</f>
        <v>0.29721192944942348</v>
      </c>
      <c r="D145" s="25">
        <f>INDEX('Domestic Pension'!$E$3:$E$500, MATCH(YEAR($A145) - 1, 'Domestic Pension'!$A$3:$A$500, 0))*(1-INDEX($N$3:$N$500, MATCH(YEAR(A145), $K$3:$K$500, 0)))</f>
        <v>1.6361240603083489E-2</v>
      </c>
      <c r="E145" s="25">
        <f>INDEX('Domestic Pension'!$E$3:$E$500, MATCH(YEAR($A145) - 1, 'Domestic Pension'!$A$3:$A$500, 0))*INDEX($N$3:$N$500, MATCH(YEAR(A145), $K$3:$K$500, 0))</f>
        <v>4.1225173173123755E-2</v>
      </c>
      <c r="F145" s="25">
        <f>INDEX('Domestic Pension'!$D$3:$D$500, MATCH(YEAR($A145) - 1, 'Domestic Pension'!$A$3:$A$500, 0))*(1-INDEX($N$3:$N$500, MATCH(YEAR($A145), $K$3:$K$500, 0)))</f>
        <v>0.13902901437340862</v>
      </c>
      <c r="G145" s="25">
        <f>INDEX('Domestic Pension'!$D$3:$D$500, MATCH(YEAR($A145) - 1, 'Domestic Pension'!$A$3:$A$500, 0))*INDEX($N$3:$N$500, MATCH(YEAR($A145), $K$3:$K$500, 0))</f>
        <v>0.3503093275550454</v>
      </c>
      <c r="H145" s="26">
        <f t="shared" si="11"/>
        <v>1</v>
      </c>
      <c r="P145" s="17"/>
      <c r="Q145" s="2"/>
    </row>
    <row r="146" spans="1:17">
      <c r="A146" s="24">
        <v>43220</v>
      </c>
      <c r="B146" s="25">
        <f>INDEX('Domestic Pension'!$C$3:$C$500, MATCH(YEAR($A146) - 1, 'Domestic Pension'!$A$3:$A$500, 0))</f>
        <v>0.1558633148459152</v>
      </c>
      <c r="C146" s="25">
        <f>INDEX('Domestic Pension'!$B$3:$B$500, MATCH(YEAR($A146) - 1, 'Domestic Pension'!$A$3:$A$500, 0))</f>
        <v>0.29721192944942348</v>
      </c>
      <c r="D146" s="25">
        <f>INDEX('Domestic Pension'!$E$3:$E$500, MATCH(YEAR($A146) - 1, 'Domestic Pension'!$A$3:$A$500, 0))*(1-INDEX($N$3:$N$500, MATCH(YEAR(A146), $K$3:$K$500, 0)))</f>
        <v>1.6361240603083489E-2</v>
      </c>
      <c r="E146" s="25">
        <f>INDEX('Domestic Pension'!$E$3:$E$500, MATCH(YEAR($A146) - 1, 'Domestic Pension'!$A$3:$A$500, 0))*INDEX($N$3:$N$500, MATCH(YEAR(A146), $K$3:$K$500, 0))</f>
        <v>4.1225173173123755E-2</v>
      </c>
      <c r="F146" s="25">
        <f>INDEX('Domestic Pension'!$D$3:$D$500, MATCH(YEAR($A146) - 1, 'Domestic Pension'!$A$3:$A$500, 0))*(1-INDEX($N$3:$N$500, MATCH(YEAR($A146), $K$3:$K$500, 0)))</f>
        <v>0.13902901437340862</v>
      </c>
      <c r="G146" s="25">
        <f>INDEX('Domestic Pension'!$D$3:$D$500, MATCH(YEAR($A146) - 1, 'Domestic Pension'!$A$3:$A$500, 0))*INDEX($N$3:$N$500, MATCH(YEAR($A146), $K$3:$K$500, 0))</f>
        <v>0.3503093275550454</v>
      </c>
      <c r="H146" s="26">
        <f t="shared" si="11"/>
        <v>1</v>
      </c>
      <c r="P146" s="17"/>
      <c r="Q146" s="2"/>
    </row>
    <row r="147" spans="1:17">
      <c r="A147" s="24">
        <v>43251</v>
      </c>
      <c r="B147" s="25">
        <f>INDEX('Domestic Pension'!$C$3:$C$500, MATCH(YEAR($A147) - 1, 'Domestic Pension'!$A$3:$A$500, 0))</f>
        <v>0.1558633148459152</v>
      </c>
      <c r="C147" s="25">
        <f>INDEX('Domestic Pension'!$B$3:$B$500, MATCH(YEAR($A147) - 1, 'Domestic Pension'!$A$3:$A$500, 0))</f>
        <v>0.29721192944942348</v>
      </c>
      <c r="D147" s="25">
        <f>INDEX('Domestic Pension'!$E$3:$E$500, MATCH(YEAR($A147) - 1, 'Domestic Pension'!$A$3:$A$500, 0))*(1-INDEX($N$3:$N$500, MATCH(YEAR(A147), $K$3:$K$500, 0)))</f>
        <v>1.6361240603083489E-2</v>
      </c>
      <c r="E147" s="25">
        <f>INDEX('Domestic Pension'!$E$3:$E$500, MATCH(YEAR($A147) - 1, 'Domestic Pension'!$A$3:$A$500, 0))*INDEX($N$3:$N$500, MATCH(YEAR(A147), $K$3:$K$500, 0))</f>
        <v>4.1225173173123755E-2</v>
      </c>
      <c r="F147" s="25">
        <f>INDEX('Domestic Pension'!$D$3:$D$500, MATCH(YEAR($A147) - 1, 'Domestic Pension'!$A$3:$A$500, 0))*(1-INDEX($N$3:$N$500, MATCH(YEAR($A147), $K$3:$K$500, 0)))</f>
        <v>0.13902901437340862</v>
      </c>
      <c r="G147" s="25">
        <f>INDEX('Domestic Pension'!$D$3:$D$500, MATCH(YEAR($A147) - 1, 'Domestic Pension'!$A$3:$A$500, 0))*INDEX($N$3:$N$500, MATCH(YEAR($A147), $K$3:$K$500, 0))</f>
        <v>0.3503093275550454</v>
      </c>
      <c r="H147" s="26">
        <f t="shared" si="11"/>
        <v>1</v>
      </c>
      <c r="P147" s="17"/>
      <c r="Q147" s="2"/>
    </row>
    <row r="148" spans="1:17">
      <c r="A148" s="24">
        <v>43280</v>
      </c>
      <c r="B148" s="25">
        <f>INDEX('Domestic Pension'!$C$3:$C$500, MATCH(YEAR($A148) - 1, 'Domestic Pension'!$A$3:$A$500, 0))</f>
        <v>0.1558633148459152</v>
      </c>
      <c r="C148" s="25">
        <f>INDEX('Domestic Pension'!$B$3:$B$500, MATCH(YEAR($A148) - 1, 'Domestic Pension'!$A$3:$A$500, 0))</f>
        <v>0.29721192944942348</v>
      </c>
      <c r="D148" s="25">
        <f>INDEX('Domestic Pension'!$E$3:$E$500, MATCH(YEAR($A148) - 1, 'Domestic Pension'!$A$3:$A$500, 0))*(1-INDEX($N$3:$N$500, MATCH(YEAR(A148), $K$3:$K$500, 0)))</f>
        <v>1.6361240603083489E-2</v>
      </c>
      <c r="E148" s="25">
        <f>INDEX('Domestic Pension'!$E$3:$E$500, MATCH(YEAR($A148) - 1, 'Domestic Pension'!$A$3:$A$500, 0))*INDEX($N$3:$N$500, MATCH(YEAR(A148), $K$3:$K$500, 0))</f>
        <v>4.1225173173123755E-2</v>
      </c>
      <c r="F148" s="25">
        <f>INDEX('Domestic Pension'!$D$3:$D$500, MATCH(YEAR($A148) - 1, 'Domestic Pension'!$A$3:$A$500, 0))*(1-INDEX($N$3:$N$500, MATCH(YEAR($A148), $K$3:$K$500, 0)))</f>
        <v>0.13902901437340862</v>
      </c>
      <c r="G148" s="25">
        <f>INDEX('Domestic Pension'!$D$3:$D$500, MATCH(YEAR($A148) - 1, 'Domestic Pension'!$A$3:$A$500, 0))*INDEX($N$3:$N$500, MATCH(YEAR($A148), $K$3:$K$500, 0))</f>
        <v>0.3503093275550454</v>
      </c>
      <c r="H148" s="26">
        <f t="shared" si="11"/>
        <v>1</v>
      </c>
      <c r="P148" s="17"/>
      <c r="Q148" s="2"/>
    </row>
    <row r="149" spans="1:17">
      <c r="A149" s="24">
        <v>43312</v>
      </c>
      <c r="B149" s="25">
        <f>INDEX('Domestic Pension'!$C$3:$C$500, MATCH(YEAR($A149) - 1, 'Domestic Pension'!$A$3:$A$500, 0))</f>
        <v>0.1558633148459152</v>
      </c>
      <c r="C149" s="25">
        <f>INDEX('Domestic Pension'!$B$3:$B$500, MATCH(YEAR($A149) - 1, 'Domestic Pension'!$A$3:$A$500, 0))</f>
        <v>0.29721192944942348</v>
      </c>
      <c r="D149" s="25">
        <f>INDEX('Domestic Pension'!$E$3:$E$500, MATCH(YEAR($A149) - 1, 'Domestic Pension'!$A$3:$A$500, 0))*(1-INDEX($N$3:$N$500, MATCH(YEAR(A149), $K$3:$K$500, 0)))</f>
        <v>1.6361240603083489E-2</v>
      </c>
      <c r="E149" s="25">
        <f>INDEX('Domestic Pension'!$E$3:$E$500, MATCH(YEAR($A149) - 1, 'Domestic Pension'!$A$3:$A$500, 0))*INDEX($N$3:$N$500, MATCH(YEAR(A149), $K$3:$K$500, 0))</f>
        <v>4.1225173173123755E-2</v>
      </c>
      <c r="F149" s="25">
        <f>INDEX('Domestic Pension'!$D$3:$D$500, MATCH(YEAR($A149) - 1, 'Domestic Pension'!$A$3:$A$500, 0))*(1-INDEX($N$3:$N$500, MATCH(YEAR($A149), $K$3:$K$500, 0)))</f>
        <v>0.13902901437340862</v>
      </c>
      <c r="G149" s="25">
        <f>INDEX('Domestic Pension'!$D$3:$D$500, MATCH(YEAR($A149) - 1, 'Domestic Pension'!$A$3:$A$500, 0))*INDEX($N$3:$N$500, MATCH(YEAR($A149), $K$3:$K$500, 0))</f>
        <v>0.3503093275550454</v>
      </c>
      <c r="H149" s="26">
        <f t="shared" si="11"/>
        <v>1</v>
      </c>
      <c r="P149" s="17"/>
      <c r="Q149" s="2"/>
    </row>
    <row r="150" spans="1:17">
      <c r="A150" s="24">
        <v>43343</v>
      </c>
      <c r="B150" s="25">
        <f>INDEX('Domestic Pension'!$C$3:$C$500, MATCH(YEAR($A150) - 1, 'Domestic Pension'!$A$3:$A$500, 0))</f>
        <v>0.1558633148459152</v>
      </c>
      <c r="C150" s="25">
        <f>INDEX('Domestic Pension'!$B$3:$B$500, MATCH(YEAR($A150) - 1, 'Domestic Pension'!$A$3:$A$500, 0))</f>
        <v>0.29721192944942348</v>
      </c>
      <c r="D150" s="25">
        <f>INDEX('Domestic Pension'!$E$3:$E$500, MATCH(YEAR($A150) - 1, 'Domestic Pension'!$A$3:$A$500, 0))*(1-INDEX($N$3:$N$500, MATCH(YEAR(A150), $K$3:$K$500, 0)))</f>
        <v>1.6361240603083489E-2</v>
      </c>
      <c r="E150" s="25">
        <f>INDEX('Domestic Pension'!$E$3:$E$500, MATCH(YEAR($A150) - 1, 'Domestic Pension'!$A$3:$A$500, 0))*INDEX($N$3:$N$500, MATCH(YEAR(A150), $K$3:$K$500, 0))</f>
        <v>4.1225173173123755E-2</v>
      </c>
      <c r="F150" s="25">
        <f>INDEX('Domestic Pension'!$D$3:$D$500, MATCH(YEAR($A150) - 1, 'Domestic Pension'!$A$3:$A$500, 0))*(1-INDEX($N$3:$N$500, MATCH(YEAR($A150), $K$3:$K$500, 0)))</f>
        <v>0.13902901437340862</v>
      </c>
      <c r="G150" s="25">
        <f>INDEX('Domestic Pension'!$D$3:$D$500, MATCH(YEAR($A150) - 1, 'Domestic Pension'!$A$3:$A$500, 0))*INDEX($N$3:$N$500, MATCH(YEAR($A150), $K$3:$K$500, 0))</f>
        <v>0.3503093275550454</v>
      </c>
      <c r="H150" s="26">
        <f t="shared" si="11"/>
        <v>1</v>
      </c>
      <c r="P150" s="17"/>
      <c r="Q150" s="2"/>
    </row>
    <row r="151" spans="1:17">
      <c r="A151" s="24">
        <v>43371</v>
      </c>
      <c r="B151" s="25">
        <f>INDEX('Domestic Pension'!$C$3:$C$500, MATCH(YEAR($A151) - 1, 'Domestic Pension'!$A$3:$A$500, 0))</f>
        <v>0.1558633148459152</v>
      </c>
      <c r="C151" s="25">
        <f>INDEX('Domestic Pension'!$B$3:$B$500, MATCH(YEAR($A151) - 1, 'Domestic Pension'!$A$3:$A$500, 0))</f>
        <v>0.29721192944942348</v>
      </c>
      <c r="D151" s="25">
        <f>INDEX('Domestic Pension'!$E$3:$E$500, MATCH(YEAR($A151) - 1, 'Domestic Pension'!$A$3:$A$500, 0))*(1-INDEX($N$3:$N$500, MATCH(YEAR(A151), $K$3:$K$500, 0)))</f>
        <v>1.6361240603083489E-2</v>
      </c>
      <c r="E151" s="25">
        <f>INDEX('Domestic Pension'!$E$3:$E$500, MATCH(YEAR($A151) - 1, 'Domestic Pension'!$A$3:$A$500, 0))*INDEX($N$3:$N$500, MATCH(YEAR(A151), $K$3:$K$500, 0))</f>
        <v>4.1225173173123755E-2</v>
      </c>
      <c r="F151" s="25">
        <f>INDEX('Domestic Pension'!$D$3:$D$500, MATCH(YEAR($A151) - 1, 'Domestic Pension'!$A$3:$A$500, 0))*(1-INDEX($N$3:$N$500, MATCH(YEAR($A151), $K$3:$K$500, 0)))</f>
        <v>0.13902901437340862</v>
      </c>
      <c r="G151" s="25">
        <f>INDEX('Domestic Pension'!$D$3:$D$500, MATCH(YEAR($A151) - 1, 'Domestic Pension'!$A$3:$A$500, 0))*INDEX($N$3:$N$500, MATCH(YEAR($A151), $K$3:$K$500, 0))</f>
        <v>0.3503093275550454</v>
      </c>
      <c r="H151" s="26">
        <f t="shared" si="11"/>
        <v>1</v>
      </c>
      <c r="P151" s="17"/>
      <c r="Q151" s="2"/>
    </row>
    <row r="152" spans="1:17">
      <c r="A152" s="24">
        <v>43404</v>
      </c>
      <c r="B152" s="25">
        <f>INDEX('Domestic Pension'!$C$3:$C$500, MATCH(YEAR($A152) - 1, 'Domestic Pension'!$A$3:$A$500, 0))</f>
        <v>0.1558633148459152</v>
      </c>
      <c r="C152" s="25">
        <f>INDEX('Domestic Pension'!$B$3:$B$500, MATCH(YEAR($A152) - 1, 'Domestic Pension'!$A$3:$A$500, 0))</f>
        <v>0.29721192944942348</v>
      </c>
      <c r="D152" s="25">
        <f>INDEX('Domestic Pension'!$E$3:$E$500, MATCH(YEAR($A152) - 1, 'Domestic Pension'!$A$3:$A$500, 0))*(1-INDEX($N$3:$N$500, MATCH(YEAR(A152), $K$3:$K$500, 0)))</f>
        <v>1.6361240603083489E-2</v>
      </c>
      <c r="E152" s="25">
        <f>INDEX('Domestic Pension'!$E$3:$E$500, MATCH(YEAR($A152) - 1, 'Domestic Pension'!$A$3:$A$500, 0))*INDEX($N$3:$N$500, MATCH(YEAR(A152), $K$3:$K$500, 0))</f>
        <v>4.1225173173123755E-2</v>
      </c>
      <c r="F152" s="25">
        <f>INDEX('Domestic Pension'!$D$3:$D$500, MATCH(YEAR($A152) - 1, 'Domestic Pension'!$A$3:$A$500, 0))*(1-INDEX($N$3:$N$500, MATCH(YEAR($A152), $K$3:$K$500, 0)))</f>
        <v>0.13902901437340862</v>
      </c>
      <c r="G152" s="25">
        <f>INDEX('Domestic Pension'!$D$3:$D$500, MATCH(YEAR($A152) - 1, 'Domestic Pension'!$A$3:$A$500, 0))*INDEX($N$3:$N$500, MATCH(YEAR($A152), $K$3:$K$500, 0))</f>
        <v>0.3503093275550454</v>
      </c>
      <c r="H152" s="26">
        <f t="shared" si="11"/>
        <v>1</v>
      </c>
      <c r="P152" s="17"/>
      <c r="Q152" s="2"/>
    </row>
    <row r="153" spans="1:17">
      <c r="A153" s="24">
        <v>43434</v>
      </c>
      <c r="B153" s="25">
        <f>INDEX('Domestic Pension'!$C$3:$C$500, MATCH(YEAR($A153) - 1, 'Domestic Pension'!$A$3:$A$500, 0))</f>
        <v>0.1558633148459152</v>
      </c>
      <c r="C153" s="25">
        <f>INDEX('Domestic Pension'!$B$3:$B$500, MATCH(YEAR($A153) - 1, 'Domestic Pension'!$A$3:$A$500, 0))</f>
        <v>0.29721192944942348</v>
      </c>
      <c r="D153" s="25">
        <f>INDEX('Domestic Pension'!$E$3:$E$500, MATCH(YEAR($A153) - 1, 'Domestic Pension'!$A$3:$A$500, 0))*(1-INDEX($N$3:$N$500, MATCH(YEAR(A153), $K$3:$K$500, 0)))</f>
        <v>1.6361240603083489E-2</v>
      </c>
      <c r="E153" s="25">
        <f>INDEX('Domestic Pension'!$E$3:$E$500, MATCH(YEAR($A153) - 1, 'Domestic Pension'!$A$3:$A$500, 0))*INDEX($N$3:$N$500, MATCH(YEAR(A153), $K$3:$K$500, 0))</f>
        <v>4.1225173173123755E-2</v>
      </c>
      <c r="F153" s="25">
        <f>INDEX('Domestic Pension'!$D$3:$D$500, MATCH(YEAR($A153) - 1, 'Domestic Pension'!$A$3:$A$500, 0))*(1-INDEX($N$3:$N$500, MATCH(YEAR($A153), $K$3:$K$500, 0)))</f>
        <v>0.13902901437340862</v>
      </c>
      <c r="G153" s="25">
        <f>INDEX('Domestic Pension'!$D$3:$D$500, MATCH(YEAR($A153) - 1, 'Domestic Pension'!$A$3:$A$500, 0))*INDEX($N$3:$N$500, MATCH(YEAR($A153), $K$3:$K$500, 0))</f>
        <v>0.3503093275550454</v>
      </c>
      <c r="H153" s="26">
        <f t="shared" si="11"/>
        <v>1</v>
      </c>
      <c r="P153" s="17"/>
      <c r="Q153" s="2"/>
    </row>
    <row r="154" spans="1:17">
      <c r="A154" s="24">
        <v>43465</v>
      </c>
      <c r="B154" s="25">
        <f>INDEX('Domestic Pension'!$C$3:$C$500, MATCH(YEAR($A154) - 1, 'Domestic Pension'!$A$3:$A$500, 0))</f>
        <v>0.1558633148459152</v>
      </c>
      <c r="C154" s="25">
        <f>INDEX('Domestic Pension'!$B$3:$B$500, MATCH(YEAR($A154) - 1, 'Domestic Pension'!$A$3:$A$500, 0))</f>
        <v>0.29721192944942348</v>
      </c>
      <c r="D154" s="25">
        <f>INDEX('Domestic Pension'!$E$3:$E$500, MATCH(YEAR($A154) - 1, 'Domestic Pension'!$A$3:$A$500, 0))*(1-INDEX($N$3:$N$500, MATCH(YEAR(A154), $K$3:$K$500, 0)))</f>
        <v>1.6361240603083489E-2</v>
      </c>
      <c r="E154" s="25">
        <f>INDEX('Domestic Pension'!$E$3:$E$500, MATCH(YEAR($A154) - 1, 'Domestic Pension'!$A$3:$A$500, 0))*INDEX($N$3:$N$500, MATCH(YEAR(A154), $K$3:$K$500, 0))</f>
        <v>4.1225173173123755E-2</v>
      </c>
      <c r="F154" s="25">
        <f>INDEX('Domestic Pension'!$D$3:$D$500, MATCH(YEAR($A154) - 1, 'Domestic Pension'!$A$3:$A$500, 0))*(1-INDEX($N$3:$N$500, MATCH(YEAR($A154), $K$3:$K$500, 0)))</f>
        <v>0.13902901437340862</v>
      </c>
      <c r="G154" s="25">
        <f>INDEX('Domestic Pension'!$D$3:$D$500, MATCH(YEAR($A154) - 1, 'Domestic Pension'!$A$3:$A$500, 0))*INDEX($N$3:$N$500, MATCH(YEAR($A154), $K$3:$K$500, 0))</f>
        <v>0.3503093275550454</v>
      </c>
      <c r="H154" s="26">
        <f t="shared" si="11"/>
        <v>1</v>
      </c>
      <c r="P154" s="17"/>
      <c r="Q154" s="2"/>
    </row>
    <row r="155" spans="1:17">
      <c r="A155" s="24">
        <v>43496</v>
      </c>
      <c r="B155" s="25">
        <f>INDEX('Domestic Pension'!$C$3:$C$500, MATCH(YEAR($A155) - 1, 'Domestic Pension'!$A$3:$A$500, 0))</f>
        <v>0.17563854620468</v>
      </c>
      <c r="C155" s="25">
        <f>INDEX('Domestic Pension'!$B$3:$B$500, MATCH(YEAR($A155) - 1, 'Domestic Pension'!$A$3:$A$500, 0))</f>
        <v>0.24664620391877967</v>
      </c>
      <c r="D155" s="25">
        <f>INDEX('Domestic Pension'!$E$3:$E$500, MATCH(YEAR($A155) - 1, 'Domestic Pension'!$A$3:$A$500, 0))*(1-INDEX($N$3:$N$500, MATCH(YEAR(A155), $K$3:$K$500, 0)))</f>
        <v>1.9768675576087472E-2</v>
      </c>
      <c r="E155" s="25">
        <f>INDEX('Domestic Pension'!$E$3:$E$500, MATCH(YEAR($A155) - 1, 'Domestic Pension'!$A$3:$A$500, 0))*INDEX($N$3:$N$500, MATCH(YEAR(A155), $K$3:$K$500, 0))</f>
        <v>4.6899478608097171E-2</v>
      </c>
      <c r="F155" s="25">
        <f>INDEX('Domestic Pension'!$D$3:$D$500, MATCH(YEAR($A155) - 1, 'Domestic Pension'!$A$3:$A$500, 0))*(1-INDEX($N$3:$N$500, MATCH(YEAR($A155), $K$3:$K$500, 0)))</f>
        <v>0.15153748236276399</v>
      </c>
      <c r="G155" s="25">
        <f>INDEX('Domestic Pension'!$D$3:$D$500, MATCH(YEAR($A155) - 1, 'Domestic Pension'!$A$3:$A$500, 0))*INDEX($N$3:$N$500, MATCH(YEAR($A155), $K$3:$K$500, 0))</f>
        <v>0.35950961332959175</v>
      </c>
      <c r="H155" s="26">
        <f t="shared" si="11"/>
        <v>1</v>
      </c>
      <c r="P155" s="17"/>
      <c r="Q155" s="2"/>
    </row>
    <row r="156" spans="1:17">
      <c r="A156" s="24">
        <v>43524</v>
      </c>
      <c r="B156" s="25">
        <f>INDEX('Domestic Pension'!$C$3:$C$500, MATCH(YEAR($A156) - 1, 'Domestic Pension'!$A$3:$A$500, 0))</f>
        <v>0.17563854620468</v>
      </c>
      <c r="C156" s="25">
        <f>INDEX('Domestic Pension'!$B$3:$B$500, MATCH(YEAR($A156) - 1, 'Domestic Pension'!$A$3:$A$500, 0))</f>
        <v>0.24664620391877967</v>
      </c>
      <c r="D156" s="25">
        <f>INDEX('Domestic Pension'!$E$3:$E$500, MATCH(YEAR($A156) - 1, 'Domestic Pension'!$A$3:$A$500, 0))*(1-INDEX($N$3:$N$500, MATCH(YEAR(A156), $K$3:$K$500, 0)))</f>
        <v>1.9768675576087472E-2</v>
      </c>
      <c r="E156" s="25">
        <f>INDEX('Domestic Pension'!$E$3:$E$500, MATCH(YEAR($A156) - 1, 'Domestic Pension'!$A$3:$A$500, 0))*INDEX($N$3:$N$500, MATCH(YEAR(A156), $K$3:$K$500, 0))</f>
        <v>4.6899478608097171E-2</v>
      </c>
      <c r="F156" s="25">
        <f>INDEX('Domestic Pension'!$D$3:$D$500, MATCH(YEAR($A156) - 1, 'Domestic Pension'!$A$3:$A$500, 0))*(1-INDEX($N$3:$N$500, MATCH(YEAR($A156), $K$3:$K$500, 0)))</f>
        <v>0.15153748236276399</v>
      </c>
      <c r="G156" s="25">
        <f>INDEX('Domestic Pension'!$D$3:$D$500, MATCH(YEAR($A156) - 1, 'Domestic Pension'!$A$3:$A$500, 0))*INDEX($N$3:$N$500, MATCH(YEAR($A156), $K$3:$K$500, 0))</f>
        <v>0.35950961332959175</v>
      </c>
      <c r="H156" s="26">
        <f t="shared" si="11"/>
        <v>1</v>
      </c>
      <c r="P156" s="17"/>
      <c r="Q156" s="2"/>
    </row>
    <row r="157" spans="1:17">
      <c r="A157" s="24">
        <v>43553</v>
      </c>
      <c r="B157" s="25">
        <f>INDEX('Domestic Pension'!$C$3:$C$500, MATCH(YEAR($A157) - 1, 'Domestic Pension'!$A$3:$A$500, 0))</f>
        <v>0.17563854620468</v>
      </c>
      <c r="C157" s="25">
        <f>INDEX('Domestic Pension'!$B$3:$B$500, MATCH(YEAR($A157) - 1, 'Domestic Pension'!$A$3:$A$500, 0))</f>
        <v>0.24664620391877967</v>
      </c>
      <c r="D157" s="25">
        <f>INDEX('Domestic Pension'!$E$3:$E$500, MATCH(YEAR($A157) - 1, 'Domestic Pension'!$A$3:$A$500, 0))*(1-INDEX($N$3:$N$500, MATCH(YEAR(A157), $K$3:$K$500, 0)))</f>
        <v>1.9768675576087472E-2</v>
      </c>
      <c r="E157" s="25">
        <f>INDEX('Domestic Pension'!$E$3:$E$500, MATCH(YEAR($A157) - 1, 'Domestic Pension'!$A$3:$A$500, 0))*INDEX($N$3:$N$500, MATCH(YEAR(A157), $K$3:$K$500, 0))</f>
        <v>4.6899478608097171E-2</v>
      </c>
      <c r="F157" s="25">
        <f>INDEX('Domestic Pension'!$D$3:$D$500, MATCH(YEAR($A157) - 1, 'Domestic Pension'!$A$3:$A$500, 0))*(1-INDEX($N$3:$N$500, MATCH(YEAR($A157), $K$3:$K$500, 0)))</f>
        <v>0.15153748236276399</v>
      </c>
      <c r="G157" s="25">
        <f>INDEX('Domestic Pension'!$D$3:$D$500, MATCH(YEAR($A157) - 1, 'Domestic Pension'!$A$3:$A$500, 0))*INDEX($N$3:$N$500, MATCH(YEAR($A157), $K$3:$K$500, 0))</f>
        <v>0.35950961332959175</v>
      </c>
      <c r="H157" s="26">
        <f t="shared" si="11"/>
        <v>1</v>
      </c>
      <c r="P157" s="17"/>
      <c r="Q157" s="2"/>
    </row>
    <row r="158" spans="1:17">
      <c r="A158" s="24">
        <v>43585</v>
      </c>
      <c r="B158" s="25">
        <f>INDEX('Domestic Pension'!$C$3:$C$500, MATCH(YEAR($A158) - 1, 'Domestic Pension'!$A$3:$A$500, 0))</f>
        <v>0.17563854620468</v>
      </c>
      <c r="C158" s="25">
        <f>INDEX('Domestic Pension'!$B$3:$B$500, MATCH(YEAR($A158) - 1, 'Domestic Pension'!$A$3:$A$500, 0))</f>
        <v>0.24664620391877967</v>
      </c>
      <c r="D158" s="25">
        <f>INDEX('Domestic Pension'!$E$3:$E$500, MATCH(YEAR($A158) - 1, 'Domestic Pension'!$A$3:$A$500, 0))*(1-INDEX($N$3:$N$500, MATCH(YEAR(A158), $K$3:$K$500, 0)))</f>
        <v>1.9768675576087472E-2</v>
      </c>
      <c r="E158" s="25">
        <f>INDEX('Domestic Pension'!$E$3:$E$500, MATCH(YEAR($A158) - 1, 'Domestic Pension'!$A$3:$A$500, 0))*INDEX($N$3:$N$500, MATCH(YEAR(A158), $K$3:$K$500, 0))</f>
        <v>4.6899478608097171E-2</v>
      </c>
      <c r="F158" s="25">
        <f>INDEX('Domestic Pension'!$D$3:$D$500, MATCH(YEAR($A158) - 1, 'Domestic Pension'!$A$3:$A$500, 0))*(1-INDEX($N$3:$N$500, MATCH(YEAR($A158), $K$3:$K$500, 0)))</f>
        <v>0.15153748236276399</v>
      </c>
      <c r="G158" s="25">
        <f>INDEX('Domestic Pension'!$D$3:$D$500, MATCH(YEAR($A158) - 1, 'Domestic Pension'!$A$3:$A$500, 0))*INDEX($N$3:$N$500, MATCH(YEAR($A158), $K$3:$K$500, 0))</f>
        <v>0.35950961332959175</v>
      </c>
      <c r="H158" s="26">
        <f t="shared" si="11"/>
        <v>1</v>
      </c>
      <c r="P158" s="17"/>
      <c r="Q158" s="2"/>
    </row>
    <row r="159" spans="1:17">
      <c r="A159" s="24">
        <v>43616</v>
      </c>
      <c r="B159" s="25">
        <f>INDEX('Domestic Pension'!$C$3:$C$500, MATCH(YEAR($A159) - 1, 'Domestic Pension'!$A$3:$A$500, 0))</f>
        <v>0.17563854620468</v>
      </c>
      <c r="C159" s="25">
        <f>INDEX('Domestic Pension'!$B$3:$B$500, MATCH(YEAR($A159) - 1, 'Domestic Pension'!$A$3:$A$500, 0))</f>
        <v>0.24664620391877967</v>
      </c>
      <c r="D159" s="25">
        <f>INDEX('Domestic Pension'!$E$3:$E$500, MATCH(YEAR($A159) - 1, 'Domestic Pension'!$A$3:$A$500, 0))*(1-INDEX($N$3:$N$500, MATCH(YEAR(A159), $K$3:$K$500, 0)))</f>
        <v>1.9768675576087472E-2</v>
      </c>
      <c r="E159" s="25">
        <f>INDEX('Domestic Pension'!$E$3:$E$500, MATCH(YEAR($A159) - 1, 'Domestic Pension'!$A$3:$A$500, 0))*INDEX($N$3:$N$500, MATCH(YEAR(A159), $K$3:$K$500, 0))</f>
        <v>4.6899478608097171E-2</v>
      </c>
      <c r="F159" s="25">
        <f>INDEX('Domestic Pension'!$D$3:$D$500, MATCH(YEAR($A159) - 1, 'Domestic Pension'!$A$3:$A$500, 0))*(1-INDEX($N$3:$N$500, MATCH(YEAR($A159), $K$3:$K$500, 0)))</f>
        <v>0.15153748236276399</v>
      </c>
      <c r="G159" s="25">
        <f>INDEX('Domestic Pension'!$D$3:$D$500, MATCH(YEAR($A159) - 1, 'Domestic Pension'!$A$3:$A$500, 0))*INDEX($N$3:$N$500, MATCH(YEAR($A159), $K$3:$K$500, 0))</f>
        <v>0.35950961332959175</v>
      </c>
      <c r="H159" s="26">
        <f t="shared" si="11"/>
        <v>1</v>
      </c>
      <c r="P159" s="17"/>
      <c r="Q159" s="2"/>
    </row>
    <row r="160" spans="1:17">
      <c r="A160" s="24">
        <v>43644</v>
      </c>
      <c r="B160" s="25">
        <f>INDEX('Domestic Pension'!$C$3:$C$500, MATCH(YEAR($A160) - 1, 'Domestic Pension'!$A$3:$A$500, 0))</f>
        <v>0.17563854620468</v>
      </c>
      <c r="C160" s="25">
        <f>INDEX('Domestic Pension'!$B$3:$B$500, MATCH(YEAR($A160) - 1, 'Domestic Pension'!$A$3:$A$500, 0))</f>
        <v>0.24664620391877967</v>
      </c>
      <c r="D160" s="25">
        <f>INDEX('Domestic Pension'!$E$3:$E$500, MATCH(YEAR($A160) - 1, 'Domestic Pension'!$A$3:$A$500, 0))*(1-INDEX($N$3:$N$500, MATCH(YEAR(A160), $K$3:$K$500, 0)))</f>
        <v>1.9768675576087472E-2</v>
      </c>
      <c r="E160" s="25">
        <f>INDEX('Domestic Pension'!$E$3:$E$500, MATCH(YEAR($A160) - 1, 'Domestic Pension'!$A$3:$A$500, 0))*INDEX($N$3:$N$500, MATCH(YEAR(A160), $K$3:$K$500, 0))</f>
        <v>4.6899478608097171E-2</v>
      </c>
      <c r="F160" s="25">
        <f>INDEX('Domestic Pension'!$D$3:$D$500, MATCH(YEAR($A160) - 1, 'Domestic Pension'!$A$3:$A$500, 0))*(1-INDEX($N$3:$N$500, MATCH(YEAR($A160), $K$3:$K$500, 0)))</f>
        <v>0.15153748236276399</v>
      </c>
      <c r="G160" s="25">
        <f>INDEX('Domestic Pension'!$D$3:$D$500, MATCH(YEAR($A160) - 1, 'Domestic Pension'!$A$3:$A$500, 0))*INDEX($N$3:$N$500, MATCH(YEAR($A160), $K$3:$K$500, 0))</f>
        <v>0.35950961332959175</v>
      </c>
      <c r="H160" s="26">
        <f t="shared" si="11"/>
        <v>1</v>
      </c>
      <c r="P160" s="17"/>
      <c r="Q160" s="2"/>
    </row>
    <row r="161" spans="1:17">
      <c r="A161" s="24">
        <v>43677</v>
      </c>
      <c r="B161" s="25">
        <f>INDEX('Domestic Pension'!$C$3:$C$500, MATCH(YEAR($A161) - 1, 'Domestic Pension'!$A$3:$A$500, 0))</f>
        <v>0.17563854620468</v>
      </c>
      <c r="C161" s="25">
        <f>INDEX('Domestic Pension'!$B$3:$B$500, MATCH(YEAR($A161) - 1, 'Domestic Pension'!$A$3:$A$500, 0))</f>
        <v>0.24664620391877967</v>
      </c>
      <c r="D161" s="25">
        <f>INDEX('Domestic Pension'!$E$3:$E$500, MATCH(YEAR($A161) - 1, 'Domestic Pension'!$A$3:$A$500, 0))*(1-INDEX($N$3:$N$500, MATCH(YEAR(A161), $K$3:$K$500, 0)))</f>
        <v>1.9768675576087472E-2</v>
      </c>
      <c r="E161" s="25">
        <f>INDEX('Domestic Pension'!$E$3:$E$500, MATCH(YEAR($A161) - 1, 'Domestic Pension'!$A$3:$A$500, 0))*INDEX($N$3:$N$500, MATCH(YEAR(A161), $K$3:$K$500, 0))</f>
        <v>4.6899478608097171E-2</v>
      </c>
      <c r="F161" s="25">
        <f>INDEX('Domestic Pension'!$D$3:$D$500, MATCH(YEAR($A161) - 1, 'Domestic Pension'!$A$3:$A$500, 0))*(1-INDEX($N$3:$N$500, MATCH(YEAR($A161), $K$3:$K$500, 0)))</f>
        <v>0.15153748236276399</v>
      </c>
      <c r="G161" s="25">
        <f>INDEX('Domestic Pension'!$D$3:$D$500, MATCH(YEAR($A161) - 1, 'Domestic Pension'!$A$3:$A$500, 0))*INDEX($N$3:$N$500, MATCH(YEAR($A161), $K$3:$K$500, 0))</f>
        <v>0.35950961332959175</v>
      </c>
      <c r="H161" s="26">
        <f t="shared" si="11"/>
        <v>1</v>
      </c>
      <c r="P161" s="17"/>
      <c r="Q161" s="2"/>
    </row>
    <row r="162" spans="1:17">
      <c r="A162" s="24">
        <v>43707</v>
      </c>
      <c r="B162" s="25">
        <f>INDEX('Domestic Pension'!$C$3:$C$500, MATCH(YEAR($A162) - 1, 'Domestic Pension'!$A$3:$A$500, 0))</f>
        <v>0.17563854620468</v>
      </c>
      <c r="C162" s="25">
        <f>INDEX('Domestic Pension'!$B$3:$B$500, MATCH(YEAR($A162) - 1, 'Domestic Pension'!$A$3:$A$500, 0))</f>
        <v>0.24664620391877967</v>
      </c>
      <c r="D162" s="25">
        <f>INDEX('Domestic Pension'!$E$3:$E$500, MATCH(YEAR($A162) - 1, 'Domestic Pension'!$A$3:$A$500, 0))*(1-INDEX($N$3:$N$500, MATCH(YEAR(A162), $K$3:$K$500, 0)))</f>
        <v>1.9768675576087472E-2</v>
      </c>
      <c r="E162" s="25">
        <f>INDEX('Domestic Pension'!$E$3:$E$500, MATCH(YEAR($A162) - 1, 'Domestic Pension'!$A$3:$A$500, 0))*INDEX($N$3:$N$500, MATCH(YEAR(A162), $K$3:$K$500, 0))</f>
        <v>4.6899478608097171E-2</v>
      </c>
      <c r="F162" s="25">
        <f>INDEX('Domestic Pension'!$D$3:$D$500, MATCH(YEAR($A162) - 1, 'Domestic Pension'!$A$3:$A$500, 0))*(1-INDEX($N$3:$N$500, MATCH(YEAR($A162), $K$3:$K$500, 0)))</f>
        <v>0.15153748236276399</v>
      </c>
      <c r="G162" s="25">
        <f>INDEX('Domestic Pension'!$D$3:$D$500, MATCH(YEAR($A162) - 1, 'Domestic Pension'!$A$3:$A$500, 0))*INDEX($N$3:$N$500, MATCH(YEAR($A162), $K$3:$K$500, 0))</f>
        <v>0.35950961332959175</v>
      </c>
      <c r="H162" s="26">
        <f t="shared" si="11"/>
        <v>1</v>
      </c>
      <c r="P162" s="17"/>
      <c r="Q162" s="2"/>
    </row>
    <row r="163" spans="1:17">
      <c r="A163" s="24">
        <v>43738</v>
      </c>
      <c r="B163" s="25">
        <f>INDEX('Domestic Pension'!$C$3:$C$500, MATCH(YEAR($A163) - 1, 'Domestic Pension'!$A$3:$A$500, 0))</f>
        <v>0.17563854620468</v>
      </c>
      <c r="C163" s="25">
        <f>INDEX('Domestic Pension'!$B$3:$B$500, MATCH(YEAR($A163) - 1, 'Domestic Pension'!$A$3:$A$500, 0))</f>
        <v>0.24664620391877967</v>
      </c>
      <c r="D163" s="25">
        <f>INDEX('Domestic Pension'!$E$3:$E$500, MATCH(YEAR($A163) - 1, 'Domestic Pension'!$A$3:$A$500, 0))*(1-INDEX($N$3:$N$500, MATCH(YEAR(A163), $K$3:$K$500, 0)))</f>
        <v>1.9768675576087472E-2</v>
      </c>
      <c r="E163" s="25">
        <f>INDEX('Domestic Pension'!$E$3:$E$500, MATCH(YEAR($A163) - 1, 'Domestic Pension'!$A$3:$A$500, 0))*INDEX($N$3:$N$500, MATCH(YEAR(A163), $K$3:$K$500, 0))</f>
        <v>4.6899478608097171E-2</v>
      </c>
      <c r="F163" s="25">
        <f>INDEX('Domestic Pension'!$D$3:$D$500, MATCH(YEAR($A163) - 1, 'Domestic Pension'!$A$3:$A$500, 0))*(1-INDEX($N$3:$N$500, MATCH(YEAR($A163), $K$3:$K$500, 0)))</f>
        <v>0.15153748236276399</v>
      </c>
      <c r="G163" s="25">
        <f>INDEX('Domestic Pension'!$D$3:$D$500, MATCH(YEAR($A163) - 1, 'Domestic Pension'!$A$3:$A$500, 0))*INDEX($N$3:$N$500, MATCH(YEAR($A163), $K$3:$K$500, 0))</f>
        <v>0.35950961332959175</v>
      </c>
      <c r="H163" s="26">
        <f t="shared" si="11"/>
        <v>1</v>
      </c>
      <c r="P163" s="17"/>
      <c r="Q163" s="2"/>
    </row>
    <row r="164" spans="1:17">
      <c r="A164" s="24">
        <v>43769</v>
      </c>
      <c r="B164" s="25">
        <f>INDEX('Domestic Pension'!$C$3:$C$500, MATCH(YEAR($A164) - 1, 'Domestic Pension'!$A$3:$A$500, 0))</f>
        <v>0.17563854620468</v>
      </c>
      <c r="C164" s="25">
        <f>INDEX('Domestic Pension'!$B$3:$B$500, MATCH(YEAR($A164) - 1, 'Domestic Pension'!$A$3:$A$500, 0))</f>
        <v>0.24664620391877967</v>
      </c>
      <c r="D164" s="25">
        <f>INDEX('Domestic Pension'!$E$3:$E$500, MATCH(YEAR($A164) - 1, 'Domestic Pension'!$A$3:$A$500, 0))*(1-INDEX($N$3:$N$500, MATCH(YEAR(A164), $K$3:$K$500, 0)))</f>
        <v>1.9768675576087472E-2</v>
      </c>
      <c r="E164" s="25">
        <f>INDEX('Domestic Pension'!$E$3:$E$500, MATCH(YEAR($A164) - 1, 'Domestic Pension'!$A$3:$A$500, 0))*INDEX($N$3:$N$500, MATCH(YEAR(A164), $K$3:$K$500, 0))</f>
        <v>4.6899478608097171E-2</v>
      </c>
      <c r="F164" s="25">
        <f>INDEX('Domestic Pension'!$D$3:$D$500, MATCH(YEAR($A164) - 1, 'Domestic Pension'!$A$3:$A$500, 0))*(1-INDEX($N$3:$N$500, MATCH(YEAR($A164), $K$3:$K$500, 0)))</f>
        <v>0.15153748236276399</v>
      </c>
      <c r="G164" s="25">
        <f>INDEX('Domestic Pension'!$D$3:$D$500, MATCH(YEAR($A164) - 1, 'Domestic Pension'!$A$3:$A$500, 0))*INDEX($N$3:$N$500, MATCH(YEAR($A164), $K$3:$K$500, 0))</f>
        <v>0.35950961332959175</v>
      </c>
      <c r="H164" s="26">
        <f t="shared" si="11"/>
        <v>1</v>
      </c>
      <c r="P164" s="17"/>
      <c r="Q164" s="2"/>
    </row>
    <row r="165" spans="1:17">
      <c r="A165" s="24">
        <v>43798</v>
      </c>
      <c r="B165" s="25">
        <f>INDEX('Domestic Pension'!$C$3:$C$500, MATCH(YEAR($A165) - 1, 'Domestic Pension'!$A$3:$A$500, 0))</f>
        <v>0.17563854620468</v>
      </c>
      <c r="C165" s="25">
        <f>INDEX('Domestic Pension'!$B$3:$B$500, MATCH(YEAR($A165) - 1, 'Domestic Pension'!$A$3:$A$500, 0))</f>
        <v>0.24664620391877967</v>
      </c>
      <c r="D165" s="25">
        <f>INDEX('Domestic Pension'!$E$3:$E$500, MATCH(YEAR($A165) - 1, 'Domestic Pension'!$A$3:$A$500, 0))*(1-INDEX($N$3:$N$500, MATCH(YEAR(A165), $K$3:$K$500, 0)))</f>
        <v>1.9768675576087472E-2</v>
      </c>
      <c r="E165" s="25">
        <f>INDEX('Domestic Pension'!$E$3:$E$500, MATCH(YEAR($A165) - 1, 'Domestic Pension'!$A$3:$A$500, 0))*INDEX($N$3:$N$500, MATCH(YEAR(A165), $K$3:$K$500, 0))</f>
        <v>4.6899478608097171E-2</v>
      </c>
      <c r="F165" s="25">
        <f>INDEX('Domestic Pension'!$D$3:$D$500, MATCH(YEAR($A165) - 1, 'Domestic Pension'!$A$3:$A$500, 0))*(1-INDEX($N$3:$N$500, MATCH(YEAR($A165), $K$3:$K$500, 0)))</f>
        <v>0.15153748236276399</v>
      </c>
      <c r="G165" s="25">
        <f>INDEX('Domestic Pension'!$D$3:$D$500, MATCH(YEAR($A165) - 1, 'Domestic Pension'!$A$3:$A$500, 0))*INDEX($N$3:$N$500, MATCH(YEAR($A165), $K$3:$K$500, 0))</f>
        <v>0.35950961332959175</v>
      </c>
      <c r="H165" s="26">
        <f t="shared" si="11"/>
        <v>1</v>
      </c>
      <c r="P165" s="17"/>
      <c r="Q165" s="2"/>
    </row>
    <row r="166" spans="1:17">
      <c r="A166" s="24">
        <v>43830</v>
      </c>
      <c r="B166" s="25">
        <f>INDEX('Domestic Pension'!$C$3:$C$500, MATCH(YEAR($A166) - 1, 'Domestic Pension'!$A$3:$A$500, 0))</f>
        <v>0.17563854620468</v>
      </c>
      <c r="C166" s="25">
        <f>INDEX('Domestic Pension'!$B$3:$B$500, MATCH(YEAR($A166) - 1, 'Domestic Pension'!$A$3:$A$500, 0))</f>
        <v>0.24664620391877967</v>
      </c>
      <c r="D166" s="25">
        <f>INDEX('Domestic Pension'!$E$3:$E$500, MATCH(YEAR($A166) - 1, 'Domestic Pension'!$A$3:$A$500, 0))*(1-INDEX($N$3:$N$500, MATCH(YEAR(A166), $K$3:$K$500, 0)))</f>
        <v>1.9768675576087472E-2</v>
      </c>
      <c r="E166" s="25">
        <f>INDEX('Domestic Pension'!$E$3:$E$500, MATCH(YEAR($A166) - 1, 'Domestic Pension'!$A$3:$A$500, 0))*INDEX($N$3:$N$500, MATCH(YEAR(A166), $K$3:$K$500, 0))</f>
        <v>4.6899478608097171E-2</v>
      </c>
      <c r="F166" s="25">
        <f>INDEX('Domestic Pension'!$D$3:$D$500, MATCH(YEAR($A166) - 1, 'Domestic Pension'!$A$3:$A$500, 0))*(1-INDEX($N$3:$N$500, MATCH(YEAR($A166), $K$3:$K$500, 0)))</f>
        <v>0.15153748236276399</v>
      </c>
      <c r="G166" s="25">
        <f>INDEX('Domestic Pension'!$D$3:$D$500, MATCH(YEAR($A166) - 1, 'Domestic Pension'!$A$3:$A$500, 0))*INDEX($N$3:$N$500, MATCH(YEAR($A166), $K$3:$K$500, 0))</f>
        <v>0.35950961332959175</v>
      </c>
      <c r="H166" s="26">
        <f t="shared" si="11"/>
        <v>1</v>
      </c>
      <c r="P166" s="17"/>
      <c r="Q166" s="2"/>
    </row>
    <row r="167" spans="1:17">
      <c r="A167" s="24">
        <v>43861</v>
      </c>
      <c r="B167" s="25">
        <f>INDEX('Domestic Pension'!$C$3:$C$500, MATCH(YEAR($A167) - 1, 'Domestic Pension'!$A$3:$A$500, 0))</f>
        <v>0.21141304747646794</v>
      </c>
      <c r="C167" s="25">
        <f>INDEX('Domestic Pension'!$B$3:$B$500, MATCH(YEAR($A167) - 1, 'Domestic Pension'!$A$3:$A$500, 0))</f>
        <v>0.25580825563059717</v>
      </c>
      <c r="D167" s="25">
        <f>INDEX('Domestic Pension'!$E$3:$E$500, MATCH(YEAR($A167) - 1, 'Domestic Pension'!$A$3:$A$500, 0))*(1-INDEX($N$3:$N$500, MATCH(YEAR(A167), $K$3:$K$500, 0)))</f>
        <v>2.2588978660690776E-2</v>
      </c>
      <c r="E167" s="25">
        <f>INDEX('Domestic Pension'!$E$3:$E$500, MATCH(YEAR($A167) - 1, 'Domestic Pension'!$A$3:$A$500, 0))*INDEX($N$3:$N$500, MATCH(YEAR(A167), $K$3:$K$500, 0))</f>
        <v>5.6297609355591555E-2</v>
      </c>
      <c r="F167" s="25">
        <f>INDEX('Domestic Pension'!$D$3:$D$500, MATCH(YEAR($A167) - 1, 'Domestic Pension'!$A$3:$A$500, 0))*(1-INDEX($N$3:$N$500, MATCH(YEAR($A167), $K$3:$K$500, 0)))</f>
        <v>0.12997087869428972</v>
      </c>
      <c r="G167" s="25">
        <f>INDEX('Domestic Pension'!$D$3:$D$500, MATCH(YEAR($A167) - 1, 'Domestic Pension'!$A$3:$A$500, 0))*INDEX($N$3:$N$500, MATCH(YEAR($A167), $K$3:$K$500, 0))</f>
        <v>0.32392123018236285</v>
      </c>
      <c r="H167" s="26">
        <f t="shared" si="11"/>
        <v>1</v>
      </c>
      <c r="P167" s="17"/>
      <c r="Q167" s="2"/>
    </row>
    <row r="168" spans="1:17">
      <c r="A168" s="24">
        <v>43889</v>
      </c>
      <c r="B168" s="25">
        <f>INDEX('Domestic Pension'!$C$3:$C$500, MATCH(YEAR($A168) - 1, 'Domestic Pension'!$A$3:$A$500, 0))</f>
        <v>0.21141304747646794</v>
      </c>
      <c r="C168" s="25">
        <f>INDEX('Domestic Pension'!$B$3:$B$500, MATCH(YEAR($A168) - 1, 'Domestic Pension'!$A$3:$A$500, 0))</f>
        <v>0.25580825563059717</v>
      </c>
      <c r="D168" s="25">
        <f>INDEX('Domestic Pension'!$E$3:$E$500, MATCH(YEAR($A168) - 1, 'Domestic Pension'!$A$3:$A$500, 0))*(1-INDEX($N$3:$N$500, MATCH(YEAR(A168), $K$3:$K$500, 0)))</f>
        <v>2.2588978660690776E-2</v>
      </c>
      <c r="E168" s="25">
        <f>INDEX('Domestic Pension'!$E$3:$E$500, MATCH(YEAR($A168) - 1, 'Domestic Pension'!$A$3:$A$500, 0))*INDEX($N$3:$N$500, MATCH(YEAR(A168), $K$3:$K$500, 0))</f>
        <v>5.6297609355591555E-2</v>
      </c>
      <c r="F168" s="25">
        <f>INDEX('Domestic Pension'!$D$3:$D$500, MATCH(YEAR($A168) - 1, 'Domestic Pension'!$A$3:$A$500, 0))*(1-INDEX($N$3:$N$500, MATCH(YEAR($A168), $K$3:$K$500, 0)))</f>
        <v>0.12997087869428972</v>
      </c>
      <c r="G168" s="25">
        <f>INDEX('Domestic Pension'!$D$3:$D$500, MATCH(YEAR($A168) - 1, 'Domestic Pension'!$A$3:$A$500, 0))*INDEX($N$3:$N$500, MATCH(YEAR($A168), $K$3:$K$500, 0))</f>
        <v>0.32392123018236285</v>
      </c>
      <c r="H168" s="26">
        <f t="shared" si="11"/>
        <v>1</v>
      </c>
      <c r="P168" s="17"/>
      <c r="Q168" s="2"/>
    </row>
    <row r="169" spans="1:17">
      <c r="A169" s="24">
        <v>43921</v>
      </c>
      <c r="B169" s="25">
        <f>INDEX('Domestic Pension'!$C$3:$C$500, MATCH(YEAR($A169) - 1, 'Domestic Pension'!$A$3:$A$500, 0))</f>
        <v>0.21141304747646794</v>
      </c>
      <c r="C169" s="25">
        <f>INDEX('Domestic Pension'!$B$3:$B$500, MATCH(YEAR($A169) - 1, 'Domestic Pension'!$A$3:$A$500, 0))</f>
        <v>0.25580825563059717</v>
      </c>
      <c r="D169" s="25">
        <f>INDEX('Domestic Pension'!$E$3:$E$500, MATCH(YEAR($A169) - 1, 'Domestic Pension'!$A$3:$A$500, 0))*(1-INDEX($N$3:$N$500, MATCH(YEAR(A169), $K$3:$K$500, 0)))</f>
        <v>2.2588978660690776E-2</v>
      </c>
      <c r="E169" s="25">
        <f>INDEX('Domestic Pension'!$E$3:$E$500, MATCH(YEAR($A169) - 1, 'Domestic Pension'!$A$3:$A$500, 0))*INDEX($N$3:$N$500, MATCH(YEAR(A169), $K$3:$K$500, 0))</f>
        <v>5.6297609355591555E-2</v>
      </c>
      <c r="F169" s="25">
        <f>INDEX('Domestic Pension'!$D$3:$D$500, MATCH(YEAR($A169) - 1, 'Domestic Pension'!$A$3:$A$500, 0))*(1-INDEX($N$3:$N$500, MATCH(YEAR($A169), $K$3:$K$500, 0)))</f>
        <v>0.12997087869428972</v>
      </c>
      <c r="G169" s="25">
        <f>INDEX('Domestic Pension'!$D$3:$D$500, MATCH(YEAR($A169) - 1, 'Domestic Pension'!$A$3:$A$500, 0))*INDEX($N$3:$N$500, MATCH(YEAR($A169), $K$3:$K$500, 0))</f>
        <v>0.32392123018236285</v>
      </c>
      <c r="H169" s="26">
        <f t="shared" si="11"/>
        <v>1</v>
      </c>
      <c r="P169" s="17"/>
      <c r="Q169" s="2"/>
    </row>
    <row r="170" spans="1:17">
      <c r="A170" s="24">
        <v>43951</v>
      </c>
      <c r="B170" s="25">
        <f>INDEX('Domestic Pension'!$C$3:$C$500, MATCH(YEAR($A170) - 1, 'Domestic Pension'!$A$3:$A$500, 0))</f>
        <v>0.21141304747646794</v>
      </c>
      <c r="C170" s="25">
        <f>INDEX('Domestic Pension'!$B$3:$B$500, MATCH(YEAR($A170) - 1, 'Domestic Pension'!$A$3:$A$500, 0))</f>
        <v>0.25580825563059717</v>
      </c>
      <c r="D170" s="25">
        <f>INDEX('Domestic Pension'!$E$3:$E$500, MATCH(YEAR($A170) - 1, 'Domestic Pension'!$A$3:$A$500, 0))*(1-INDEX($N$3:$N$500, MATCH(YEAR(A170), $K$3:$K$500, 0)))</f>
        <v>2.2588978660690776E-2</v>
      </c>
      <c r="E170" s="25">
        <f>INDEX('Domestic Pension'!$E$3:$E$500, MATCH(YEAR($A170) - 1, 'Domestic Pension'!$A$3:$A$500, 0))*INDEX($N$3:$N$500, MATCH(YEAR(A170), $K$3:$K$500, 0))</f>
        <v>5.6297609355591555E-2</v>
      </c>
      <c r="F170" s="25">
        <f>INDEX('Domestic Pension'!$D$3:$D$500, MATCH(YEAR($A170) - 1, 'Domestic Pension'!$A$3:$A$500, 0))*(1-INDEX($N$3:$N$500, MATCH(YEAR($A170), $K$3:$K$500, 0)))</f>
        <v>0.12997087869428972</v>
      </c>
      <c r="G170" s="25">
        <f>INDEX('Domestic Pension'!$D$3:$D$500, MATCH(YEAR($A170) - 1, 'Domestic Pension'!$A$3:$A$500, 0))*INDEX($N$3:$N$500, MATCH(YEAR($A170), $K$3:$K$500, 0))</f>
        <v>0.32392123018236285</v>
      </c>
      <c r="H170" s="26">
        <f t="shared" si="11"/>
        <v>1</v>
      </c>
      <c r="P170" s="17"/>
      <c r="Q170" s="2"/>
    </row>
    <row r="171" spans="1:17">
      <c r="A171" s="24">
        <v>43980</v>
      </c>
      <c r="B171" s="25">
        <f>INDEX('Domestic Pension'!$C$3:$C$500, MATCH(YEAR($A171) - 1, 'Domestic Pension'!$A$3:$A$500, 0))</f>
        <v>0.21141304747646794</v>
      </c>
      <c r="C171" s="25">
        <f>INDEX('Domestic Pension'!$B$3:$B$500, MATCH(YEAR($A171) - 1, 'Domestic Pension'!$A$3:$A$500, 0))</f>
        <v>0.25580825563059717</v>
      </c>
      <c r="D171" s="25">
        <f>INDEX('Domestic Pension'!$E$3:$E$500, MATCH(YEAR($A171) - 1, 'Domestic Pension'!$A$3:$A$500, 0))*(1-INDEX($N$3:$N$500, MATCH(YEAR(A171), $K$3:$K$500, 0)))</f>
        <v>2.2588978660690776E-2</v>
      </c>
      <c r="E171" s="25">
        <f>INDEX('Domestic Pension'!$E$3:$E$500, MATCH(YEAR($A171) - 1, 'Domestic Pension'!$A$3:$A$500, 0))*INDEX($N$3:$N$500, MATCH(YEAR(A171), $K$3:$K$500, 0))</f>
        <v>5.6297609355591555E-2</v>
      </c>
      <c r="F171" s="25">
        <f>INDEX('Domestic Pension'!$D$3:$D$500, MATCH(YEAR($A171) - 1, 'Domestic Pension'!$A$3:$A$500, 0))*(1-INDEX($N$3:$N$500, MATCH(YEAR($A171), $K$3:$K$500, 0)))</f>
        <v>0.12997087869428972</v>
      </c>
      <c r="G171" s="25">
        <f>INDEX('Domestic Pension'!$D$3:$D$500, MATCH(YEAR($A171) - 1, 'Domestic Pension'!$A$3:$A$500, 0))*INDEX($N$3:$N$500, MATCH(YEAR($A171), $K$3:$K$500, 0))</f>
        <v>0.32392123018236285</v>
      </c>
      <c r="H171" s="26">
        <f t="shared" si="11"/>
        <v>1</v>
      </c>
      <c r="P171" s="17"/>
      <c r="Q171" s="2"/>
    </row>
    <row r="172" spans="1:17">
      <c r="A172" s="24">
        <v>44012</v>
      </c>
      <c r="B172" s="25">
        <f>INDEX('Domestic Pension'!$C$3:$C$500, MATCH(YEAR($A172) - 1, 'Domestic Pension'!$A$3:$A$500, 0))</f>
        <v>0.21141304747646794</v>
      </c>
      <c r="C172" s="25">
        <f>INDEX('Domestic Pension'!$B$3:$B$500, MATCH(YEAR($A172) - 1, 'Domestic Pension'!$A$3:$A$500, 0))</f>
        <v>0.25580825563059717</v>
      </c>
      <c r="D172" s="25">
        <f>INDEX('Domestic Pension'!$E$3:$E$500, MATCH(YEAR($A172) - 1, 'Domestic Pension'!$A$3:$A$500, 0))*(1-INDEX($N$3:$N$500, MATCH(YEAR(A172), $K$3:$K$500, 0)))</f>
        <v>2.2588978660690776E-2</v>
      </c>
      <c r="E172" s="25">
        <f>INDEX('Domestic Pension'!$E$3:$E$500, MATCH(YEAR($A172) - 1, 'Domestic Pension'!$A$3:$A$500, 0))*INDEX($N$3:$N$500, MATCH(YEAR(A172), $K$3:$K$500, 0))</f>
        <v>5.6297609355591555E-2</v>
      </c>
      <c r="F172" s="25">
        <f>INDEX('Domestic Pension'!$D$3:$D$500, MATCH(YEAR($A172) - 1, 'Domestic Pension'!$A$3:$A$500, 0))*(1-INDEX($N$3:$N$500, MATCH(YEAR($A172), $K$3:$K$500, 0)))</f>
        <v>0.12997087869428972</v>
      </c>
      <c r="G172" s="25">
        <f>INDEX('Domestic Pension'!$D$3:$D$500, MATCH(YEAR($A172) - 1, 'Domestic Pension'!$A$3:$A$500, 0))*INDEX($N$3:$N$500, MATCH(YEAR($A172), $K$3:$K$500, 0))</f>
        <v>0.32392123018236285</v>
      </c>
      <c r="H172" s="26">
        <f t="shared" si="11"/>
        <v>1</v>
      </c>
      <c r="P172" s="17"/>
      <c r="Q172" s="2"/>
    </row>
    <row r="173" spans="1:17">
      <c r="A173" s="24">
        <v>44043</v>
      </c>
      <c r="B173" s="25">
        <f>INDEX('Domestic Pension'!$C$3:$C$500, MATCH(YEAR($A173) - 1, 'Domestic Pension'!$A$3:$A$500, 0))</f>
        <v>0.21141304747646794</v>
      </c>
      <c r="C173" s="25">
        <f>INDEX('Domestic Pension'!$B$3:$B$500, MATCH(YEAR($A173) - 1, 'Domestic Pension'!$A$3:$A$500, 0))</f>
        <v>0.25580825563059717</v>
      </c>
      <c r="D173" s="25">
        <f>INDEX('Domestic Pension'!$E$3:$E$500, MATCH(YEAR($A173) - 1, 'Domestic Pension'!$A$3:$A$500, 0))*(1-INDEX($N$3:$N$500, MATCH(YEAR(A173), $K$3:$K$500, 0)))</f>
        <v>2.2588978660690776E-2</v>
      </c>
      <c r="E173" s="25">
        <f>INDEX('Domestic Pension'!$E$3:$E$500, MATCH(YEAR($A173) - 1, 'Domestic Pension'!$A$3:$A$500, 0))*INDEX($N$3:$N$500, MATCH(YEAR(A173), $K$3:$K$500, 0))</f>
        <v>5.6297609355591555E-2</v>
      </c>
      <c r="F173" s="25">
        <f>INDEX('Domestic Pension'!$D$3:$D$500, MATCH(YEAR($A173) - 1, 'Domestic Pension'!$A$3:$A$500, 0))*(1-INDEX($N$3:$N$500, MATCH(YEAR($A173), $K$3:$K$500, 0)))</f>
        <v>0.12997087869428972</v>
      </c>
      <c r="G173" s="25">
        <f>INDEX('Domestic Pension'!$D$3:$D$500, MATCH(YEAR($A173) - 1, 'Domestic Pension'!$A$3:$A$500, 0))*INDEX($N$3:$N$500, MATCH(YEAR($A173), $K$3:$K$500, 0))</f>
        <v>0.32392123018236285</v>
      </c>
      <c r="H173" s="26">
        <f t="shared" si="11"/>
        <v>1</v>
      </c>
      <c r="P173" s="17"/>
      <c r="Q173" s="2"/>
    </row>
    <row r="174" spans="1:17">
      <c r="A174" s="24">
        <v>44074</v>
      </c>
      <c r="B174" s="25">
        <f>INDEX('Domestic Pension'!$C$3:$C$500, MATCH(YEAR($A174) - 1, 'Domestic Pension'!$A$3:$A$500, 0))</f>
        <v>0.21141304747646794</v>
      </c>
      <c r="C174" s="25">
        <f>INDEX('Domestic Pension'!$B$3:$B$500, MATCH(YEAR($A174) - 1, 'Domestic Pension'!$A$3:$A$500, 0))</f>
        <v>0.25580825563059717</v>
      </c>
      <c r="D174" s="25">
        <f>INDEX('Domestic Pension'!$E$3:$E$500, MATCH(YEAR($A174) - 1, 'Domestic Pension'!$A$3:$A$500, 0))*(1-INDEX($N$3:$N$500, MATCH(YEAR(A174), $K$3:$K$500, 0)))</f>
        <v>2.2588978660690776E-2</v>
      </c>
      <c r="E174" s="25">
        <f>INDEX('Domestic Pension'!$E$3:$E$500, MATCH(YEAR($A174) - 1, 'Domestic Pension'!$A$3:$A$500, 0))*INDEX($N$3:$N$500, MATCH(YEAR(A174), $K$3:$K$500, 0))</f>
        <v>5.6297609355591555E-2</v>
      </c>
      <c r="F174" s="25">
        <f>INDEX('Domestic Pension'!$D$3:$D$500, MATCH(YEAR($A174) - 1, 'Domestic Pension'!$A$3:$A$500, 0))*(1-INDEX($N$3:$N$500, MATCH(YEAR($A174), $K$3:$K$500, 0)))</f>
        <v>0.12997087869428972</v>
      </c>
      <c r="G174" s="25">
        <f>INDEX('Domestic Pension'!$D$3:$D$500, MATCH(YEAR($A174) - 1, 'Domestic Pension'!$A$3:$A$500, 0))*INDEX($N$3:$N$500, MATCH(YEAR($A174), $K$3:$K$500, 0))</f>
        <v>0.32392123018236285</v>
      </c>
      <c r="H174" s="26">
        <f t="shared" si="11"/>
        <v>1</v>
      </c>
      <c r="P174" s="17"/>
      <c r="Q174" s="2"/>
    </row>
    <row r="175" spans="1:17">
      <c r="A175" s="24">
        <v>44104</v>
      </c>
      <c r="B175" s="25">
        <f>INDEX('Domestic Pension'!$C$3:$C$500, MATCH(YEAR($A175) - 1, 'Domestic Pension'!$A$3:$A$500, 0))</f>
        <v>0.21141304747646794</v>
      </c>
      <c r="C175" s="25">
        <f>INDEX('Domestic Pension'!$B$3:$B$500, MATCH(YEAR($A175) - 1, 'Domestic Pension'!$A$3:$A$500, 0))</f>
        <v>0.25580825563059717</v>
      </c>
      <c r="D175" s="25">
        <f>INDEX('Domestic Pension'!$E$3:$E$500, MATCH(YEAR($A175) - 1, 'Domestic Pension'!$A$3:$A$500, 0))*(1-INDEX($N$3:$N$500, MATCH(YEAR(A175), $K$3:$K$500, 0)))</f>
        <v>2.2588978660690776E-2</v>
      </c>
      <c r="E175" s="25">
        <f>INDEX('Domestic Pension'!$E$3:$E$500, MATCH(YEAR($A175) - 1, 'Domestic Pension'!$A$3:$A$500, 0))*INDEX($N$3:$N$500, MATCH(YEAR(A175), $K$3:$K$500, 0))</f>
        <v>5.6297609355591555E-2</v>
      </c>
      <c r="F175" s="25">
        <f>INDEX('Domestic Pension'!$D$3:$D$500, MATCH(YEAR($A175) - 1, 'Domestic Pension'!$A$3:$A$500, 0))*(1-INDEX($N$3:$N$500, MATCH(YEAR($A175), $K$3:$K$500, 0)))</f>
        <v>0.12997087869428972</v>
      </c>
      <c r="G175" s="25">
        <f>INDEX('Domestic Pension'!$D$3:$D$500, MATCH(YEAR($A175) - 1, 'Domestic Pension'!$A$3:$A$500, 0))*INDEX($N$3:$N$500, MATCH(YEAR($A175), $K$3:$K$500, 0))</f>
        <v>0.32392123018236285</v>
      </c>
      <c r="H175" s="26">
        <f t="shared" si="11"/>
        <v>1</v>
      </c>
      <c r="P175" s="17"/>
      <c r="Q175" s="2"/>
    </row>
    <row r="176" spans="1:17">
      <c r="A176" s="24">
        <v>44134</v>
      </c>
      <c r="B176" s="25">
        <f>INDEX('Domestic Pension'!$C$3:$C$500, MATCH(YEAR($A176) - 1, 'Domestic Pension'!$A$3:$A$500, 0))</f>
        <v>0.21141304747646794</v>
      </c>
      <c r="C176" s="25">
        <f>INDEX('Domestic Pension'!$B$3:$B$500, MATCH(YEAR($A176) - 1, 'Domestic Pension'!$A$3:$A$500, 0))</f>
        <v>0.25580825563059717</v>
      </c>
      <c r="D176" s="25">
        <f>INDEX('Domestic Pension'!$E$3:$E$500, MATCH(YEAR($A176) - 1, 'Domestic Pension'!$A$3:$A$500, 0))*(1-INDEX($N$3:$N$500, MATCH(YEAR(A176), $K$3:$K$500, 0)))</f>
        <v>2.2588978660690776E-2</v>
      </c>
      <c r="E176" s="25">
        <f>INDEX('Domestic Pension'!$E$3:$E$500, MATCH(YEAR($A176) - 1, 'Domestic Pension'!$A$3:$A$500, 0))*INDEX($N$3:$N$500, MATCH(YEAR(A176), $K$3:$K$500, 0))</f>
        <v>5.6297609355591555E-2</v>
      </c>
      <c r="F176" s="25">
        <f>INDEX('Domestic Pension'!$D$3:$D$500, MATCH(YEAR($A176) - 1, 'Domestic Pension'!$A$3:$A$500, 0))*(1-INDEX($N$3:$N$500, MATCH(YEAR($A176), $K$3:$K$500, 0)))</f>
        <v>0.12997087869428972</v>
      </c>
      <c r="G176" s="25">
        <f>INDEX('Domestic Pension'!$D$3:$D$500, MATCH(YEAR($A176) - 1, 'Domestic Pension'!$A$3:$A$500, 0))*INDEX($N$3:$N$500, MATCH(YEAR($A176), $K$3:$K$500, 0))</f>
        <v>0.32392123018236285</v>
      </c>
      <c r="H176" s="26">
        <f t="shared" si="11"/>
        <v>1</v>
      </c>
      <c r="P176" s="17"/>
      <c r="Q176" s="2"/>
    </row>
    <row r="177" spans="1:17">
      <c r="A177" s="24">
        <v>44165</v>
      </c>
      <c r="B177" s="25">
        <f>INDEX('Domestic Pension'!$C$3:$C$500, MATCH(YEAR($A177) - 1, 'Domestic Pension'!$A$3:$A$500, 0))</f>
        <v>0.21141304747646794</v>
      </c>
      <c r="C177" s="25">
        <f>INDEX('Domestic Pension'!$B$3:$B$500, MATCH(YEAR($A177) - 1, 'Domestic Pension'!$A$3:$A$500, 0))</f>
        <v>0.25580825563059717</v>
      </c>
      <c r="D177" s="25">
        <f>INDEX('Domestic Pension'!$E$3:$E$500, MATCH(YEAR($A177) - 1, 'Domestic Pension'!$A$3:$A$500, 0))*(1-INDEX($N$3:$N$500, MATCH(YEAR(A177), $K$3:$K$500, 0)))</f>
        <v>2.2588978660690776E-2</v>
      </c>
      <c r="E177" s="25">
        <f>INDEX('Domestic Pension'!$E$3:$E$500, MATCH(YEAR($A177) - 1, 'Domestic Pension'!$A$3:$A$500, 0))*INDEX($N$3:$N$500, MATCH(YEAR(A177), $K$3:$K$500, 0))</f>
        <v>5.6297609355591555E-2</v>
      </c>
      <c r="F177" s="25">
        <f>INDEX('Domestic Pension'!$D$3:$D$500, MATCH(YEAR($A177) - 1, 'Domestic Pension'!$A$3:$A$500, 0))*(1-INDEX($N$3:$N$500, MATCH(YEAR($A177), $K$3:$K$500, 0)))</f>
        <v>0.12997087869428972</v>
      </c>
      <c r="G177" s="25">
        <f>INDEX('Domestic Pension'!$D$3:$D$500, MATCH(YEAR($A177) - 1, 'Domestic Pension'!$A$3:$A$500, 0))*INDEX($N$3:$N$500, MATCH(YEAR($A177), $K$3:$K$500, 0))</f>
        <v>0.32392123018236285</v>
      </c>
      <c r="H177" s="26">
        <f t="shared" si="11"/>
        <v>1</v>
      </c>
      <c r="P177" s="17"/>
      <c r="Q177" s="2"/>
    </row>
    <row r="178" spans="1:17">
      <c r="A178" s="24">
        <v>44196</v>
      </c>
      <c r="B178" s="25">
        <f>INDEX('Domestic Pension'!$C$3:$C$500, MATCH(YEAR($A178) - 1, 'Domestic Pension'!$A$3:$A$500, 0))</f>
        <v>0.21141304747646794</v>
      </c>
      <c r="C178" s="25">
        <f>INDEX('Domestic Pension'!$B$3:$B$500, MATCH(YEAR($A178) - 1, 'Domestic Pension'!$A$3:$A$500, 0))</f>
        <v>0.25580825563059717</v>
      </c>
      <c r="D178" s="25">
        <f>INDEX('Domestic Pension'!$E$3:$E$500, MATCH(YEAR($A178) - 1, 'Domestic Pension'!$A$3:$A$500, 0))*(1-INDEX($N$3:$N$500, MATCH(YEAR(A178), $K$3:$K$500, 0)))</f>
        <v>2.2588978660690776E-2</v>
      </c>
      <c r="E178" s="25">
        <f>INDEX('Domestic Pension'!$E$3:$E$500, MATCH(YEAR($A178) - 1, 'Domestic Pension'!$A$3:$A$500, 0))*INDEX($N$3:$N$500, MATCH(YEAR(A178), $K$3:$K$500, 0))</f>
        <v>5.6297609355591555E-2</v>
      </c>
      <c r="F178" s="25">
        <f>INDEX('Domestic Pension'!$D$3:$D$500, MATCH(YEAR($A178) - 1, 'Domestic Pension'!$A$3:$A$500, 0))*(1-INDEX($N$3:$N$500, MATCH(YEAR($A178), $K$3:$K$500, 0)))</f>
        <v>0.12997087869428972</v>
      </c>
      <c r="G178" s="25">
        <f>INDEX('Domestic Pension'!$D$3:$D$500, MATCH(YEAR($A178) - 1, 'Domestic Pension'!$A$3:$A$500, 0))*INDEX($N$3:$N$500, MATCH(YEAR($A178), $K$3:$K$500, 0))</f>
        <v>0.32392123018236285</v>
      </c>
      <c r="H178" s="26">
        <f t="shared" si="11"/>
        <v>1</v>
      </c>
      <c r="P178" s="17"/>
      <c r="Q178" s="2"/>
    </row>
    <row r="179" spans="1:17">
      <c r="A179" s="24">
        <v>44225</v>
      </c>
      <c r="B179" s="25">
        <f>INDEX('Domestic Pension'!$C$3:$C$500, MATCH(YEAR($A179) - 1, 'Domestic Pension'!$A$3:$A$500, 0))</f>
        <v>0.23132712526070009</v>
      </c>
      <c r="C179" s="25">
        <f>INDEX('Domestic Pension'!$B$3:$B$500, MATCH(YEAR($A179) - 1, 'Domestic Pension'!$A$3:$A$500, 0))</f>
        <v>0.2733181354252987</v>
      </c>
      <c r="D179" s="25">
        <f>INDEX('Domestic Pension'!$E$3:$E$500, MATCH(YEAR($A179) - 1, 'Domestic Pension'!$A$3:$A$500, 0))*(1-INDEX($N$3:$N$500, MATCH(YEAR(A179), $K$3:$K$500, 0)))</f>
        <v>2.0204848958608579E-2</v>
      </c>
      <c r="E179" s="25">
        <f>INDEX('Domestic Pension'!$E$3:$E$500, MATCH(YEAR($A179) - 1, 'Domestic Pension'!$A$3:$A$500, 0))*INDEX($N$3:$N$500, MATCH(YEAR(A179), $K$3:$K$500, 0))</f>
        <v>5.2351499402557233E-2</v>
      </c>
      <c r="F179" s="25">
        <f>INDEX('Domestic Pension'!$D$3:$D$500, MATCH(YEAR($A179) - 1, 'Domestic Pension'!$A$3:$A$500, 0))*(1-INDEX($N$3:$N$500, MATCH(YEAR($A179), $K$3:$K$500, 0)))</f>
        <v>0.11773714943070379</v>
      </c>
      <c r="G179" s="25">
        <f>INDEX('Domestic Pension'!$D$3:$D$500, MATCH(YEAR($A179) - 1, 'Domestic Pension'!$A$3:$A$500, 0))*INDEX($N$3:$N$500, MATCH(YEAR($A179), $K$3:$K$500, 0))</f>
        <v>0.3050612415221316</v>
      </c>
      <c r="H179" s="26">
        <f t="shared" si="11"/>
        <v>1</v>
      </c>
      <c r="P179" s="17"/>
      <c r="Q179" s="2"/>
    </row>
    <row r="180" spans="1:17">
      <c r="A180" s="24">
        <v>44253</v>
      </c>
      <c r="B180" s="25">
        <f>INDEX('Domestic Pension'!$C$3:$C$500, MATCH(YEAR($A180) - 1, 'Domestic Pension'!$A$3:$A$500, 0))</f>
        <v>0.23132712526070009</v>
      </c>
      <c r="C180" s="25">
        <f>INDEX('Domestic Pension'!$B$3:$B$500, MATCH(YEAR($A180) - 1, 'Domestic Pension'!$A$3:$A$500, 0))</f>
        <v>0.2733181354252987</v>
      </c>
      <c r="D180" s="25">
        <f>INDEX('Domestic Pension'!$E$3:$E$500, MATCH(YEAR($A180) - 1, 'Domestic Pension'!$A$3:$A$500, 0))*(1-INDEX($N$3:$N$500, MATCH(YEAR(A180), $K$3:$K$500, 0)))</f>
        <v>2.0204848958608579E-2</v>
      </c>
      <c r="E180" s="25">
        <f>INDEX('Domestic Pension'!$E$3:$E$500, MATCH(YEAR($A180) - 1, 'Domestic Pension'!$A$3:$A$500, 0))*INDEX($N$3:$N$500, MATCH(YEAR(A180), $K$3:$K$500, 0))</f>
        <v>5.2351499402557233E-2</v>
      </c>
      <c r="F180" s="25">
        <f>INDEX('Domestic Pension'!$D$3:$D$500, MATCH(YEAR($A180) - 1, 'Domestic Pension'!$A$3:$A$500, 0))*(1-INDEX($N$3:$N$500, MATCH(YEAR($A180), $K$3:$K$500, 0)))</f>
        <v>0.11773714943070379</v>
      </c>
      <c r="G180" s="25">
        <f>INDEX('Domestic Pension'!$D$3:$D$500, MATCH(YEAR($A180) - 1, 'Domestic Pension'!$A$3:$A$500, 0))*INDEX($N$3:$N$500, MATCH(YEAR($A180), $K$3:$K$500, 0))</f>
        <v>0.3050612415221316</v>
      </c>
      <c r="H180" s="26">
        <f t="shared" si="11"/>
        <v>1</v>
      </c>
      <c r="P180" s="17"/>
      <c r="Q180" s="2"/>
    </row>
    <row r="181" spans="1:17">
      <c r="A181" s="24">
        <v>44286</v>
      </c>
      <c r="B181" s="25">
        <f>INDEX('Domestic Pension'!$C$3:$C$500, MATCH(YEAR($A181) - 1, 'Domestic Pension'!$A$3:$A$500, 0))</f>
        <v>0.23132712526070009</v>
      </c>
      <c r="C181" s="25">
        <f>INDEX('Domestic Pension'!$B$3:$B$500, MATCH(YEAR($A181) - 1, 'Domestic Pension'!$A$3:$A$500, 0))</f>
        <v>0.2733181354252987</v>
      </c>
      <c r="D181" s="25">
        <f>INDEX('Domestic Pension'!$E$3:$E$500, MATCH(YEAR($A181) - 1, 'Domestic Pension'!$A$3:$A$500, 0))*(1-INDEX($N$3:$N$500, MATCH(YEAR(A181), $K$3:$K$500, 0)))</f>
        <v>2.0204848958608579E-2</v>
      </c>
      <c r="E181" s="25">
        <f>INDEX('Domestic Pension'!$E$3:$E$500, MATCH(YEAR($A181) - 1, 'Domestic Pension'!$A$3:$A$500, 0))*INDEX($N$3:$N$500, MATCH(YEAR(A181), $K$3:$K$500, 0))</f>
        <v>5.2351499402557233E-2</v>
      </c>
      <c r="F181" s="25">
        <f>INDEX('Domestic Pension'!$D$3:$D$500, MATCH(YEAR($A181) - 1, 'Domestic Pension'!$A$3:$A$500, 0))*(1-INDEX($N$3:$N$500, MATCH(YEAR($A181), $K$3:$K$500, 0)))</f>
        <v>0.11773714943070379</v>
      </c>
      <c r="G181" s="25">
        <f>INDEX('Domestic Pension'!$D$3:$D$500, MATCH(YEAR($A181) - 1, 'Domestic Pension'!$A$3:$A$500, 0))*INDEX($N$3:$N$500, MATCH(YEAR($A181), $K$3:$K$500, 0))</f>
        <v>0.3050612415221316</v>
      </c>
      <c r="H181" s="26">
        <f t="shared" si="11"/>
        <v>1</v>
      </c>
      <c r="P181" s="17"/>
      <c r="Q181" s="2"/>
    </row>
    <row r="182" spans="1:17">
      <c r="A182" s="24">
        <v>44316</v>
      </c>
      <c r="B182" s="25">
        <f>INDEX('Domestic Pension'!$C$3:$C$500, MATCH(YEAR($A182) - 1, 'Domestic Pension'!$A$3:$A$500, 0))</f>
        <v>0.23132712526070009</v>
      </c>
      <c r="C182" s="25">
        <f>INDEX('Domestic Pension'!$B$3:$B$500, MATCH(YEAR($A182) - 1, 'Domestic Pension'!$A$3:$A$500, 0))</f>
        <v>0.2733181354252987</v>
      </c>
      <c r="D182" s="25">
        <f>INDEX('Domestic Pension'!$E$3:$E$500, MATCH(YEAR($A182) - 1, 'Domestic Pension'!$A$3:$A$500, 0))*(1-INDEX($N$3:$N$500, MATCH(YEAR(A182), $K$3:$K$500, 0)))</f>
        <v>2.0204848958608579E-2</v>
      </c>
      <c r="E182" s="25">
        <f>INDEX('Domestic Pension'!$E$3:$E$500, MATCH(YEAR($A182) - 1, 'Domestic Pension'!$A$3:$A$500, 0))*INDEX($N$3:$N$500, MATCH(YEAR(A182), $K$3:$K$500, 0))</f>
        <v>5.2351499402557233E-2</v>
      </c>
      <c r="F182" s="25">
        <f>INDEX('Domestic Pension'!$D$3:$D$500, MATCH(YEAR($A182) - 1, 'Domestic Pension'!$A$3:$A$500, 0))*(1-INDEX($N$3:$N$500, MATCH(YEAR($A182), $K$3:$K$500, 0)))</f>
        <v>0.11773714943070379</v>
      </c>
      <c r="G182" s="25">
        <f>INDEX('Domestic Pension'!$D$3:$D$500, MATCH(YEAR($A182) - 1, 'Domestic Pension'!$A$3:$A$500, 0))*INDEX($N$3:$N$500, MATCH(YEAR($A182), $K$3:$K$500, 0))</f>
        <v>0.3050612415221316</v>
      </c>
      <c r="H182" s="26">
        <f t="shared" si="11"/>
        <v>1</v>
      </c>
      <c r="P182" s="17"/>
      <c r="Q182" s="2"/>
    </row>
    <row r="183" spans="1:17">
      <c r="A183" s="24">
        <v>44347</v>
      </c>
      <c r="B183" s="25">
        <f>INDEX('Domestic Pension'!$C$3:$C$500, MATCH(YEAR($A183) - 1, 'Domestic Pension'!$A$3:$A$500, 0))</f>
        <v>0.23132712526070009</v>
      </c>
      <c r="C183" s="25">
        <f>INDEX('Domestic Pension'!$B$3:$B$500, MATCH(YEAR($A183) - 1, 'Domestic Pension'!$A$3:$A$500, 0))</f>
        <v>0.2733181354252987</v>
      </c>
      <c r="D183" s="25">
        <f>INDEX('Domestic Pension'!$E$3:$E$500, MATCH(YEAR($A183) - 1, 'Domestic Pension'!$A$3:$A$500, 0))*(1-INDEX($N$3:$N$500, MATCH(YEAR(A183), $K$3:$K$500, 0)))</f>
        <v>2.0204848958608579E-2</v>
      </c>
      <c r="E183" s="25">
        <f>INDEX('Domestic Pension'!$E$3:$E$500, MATCH(YEAR($A183) - 1, 'Domestic Pension'!$A$3:$A$500, 0))*INDEX($N$3:$N$500, MATCH(YEAR(A183), $K$3:$K$500, 0))</f>
        <v>5.2351499402557233E-2</v>
      </c>
      <c r="F183" s="25">
        <f>INDEX('Domestic Pension'!$D$3:$D$500, MATCH(YEAR($A183) - 1, 'Domestic Pension'!$A$3:$A$500, 0))*(1-INDEX($N$3:$N$500, MATCH(YEAR($A183), $K$3:$K$500, 0)))</f>
        <v>0.11773714943070379</v>
      </c>
      <c r="G183" s="25">
        <f>INDEX('Domestic Pension'!$D$3:$D$500, MATCH(YEAR($A183) - 1, 'Domestic Pension'!$A$3:$A$500, 0))*INDEX($N$3:$N$500, MATCH(YEAR($A183), $K$3:$K$500, 0))</f>
        <v>0.3050612415221316</v>
      </c>
      <c r="H183" s="26">
        <f t="shared" si="11"/>
        <v>1</v>
      </c>
      <c r="P183" s="17"/>
      <c r="Q183" s="2"/>
    </row>
    <row r="184" spans="1:17">
      <c r="A184" s="24">
        <v>44377</v>
      </c>
      <c r="B184" s="25">
        <f>INDEX('Domestic Pension'!$C$3:$C$500, MATCH(YEAR($A184) - 1, 'Domestic Pension'!$A$3:$A$500, 0))</f>
        <v>0.23132712526070009</v>
      </c>
      <c r="C184" s="25">
        <f>INDEX('Domestic Pension'!$B$3:$B$500, MATCH(YEAR($A184) - 1, 'Domestic Pension'!$A$3:$A$500, 0))</f>
        <v>0.2733181354252987</v>
      </c>
      <c r="D184" s="25">
        <f>INDEX('Domestic Pension'!$E$3:$E$500, MATCH(YEAR($A184) - 1, 'Domestic Pension'!$A$3:$A$500, 0))*(1-INDEX($N$3:$N$500, MATCH(YEAR(A184), $K$3:$K$500, 0)))</f>
        <v>2.0204848958608579E-2</v>
      </c>
      <c r="E184" s="25">
        <f>INDEX('Domestic Pension'!$E$3:$E$500, MATCH(YEAR($A184) - 1, 'Domestic Pension'!$A$3:$A$500, 0))*INDEX($N$3:$N$500, MATCH(YEAR(A184), $K$3:$K$500, 0))</f>
        <v>5.2351499402557233E-2</v>
      </c>
      <c r="F184" s="25">
        <f>INDEX('Domestic Pension'!$D$3:$D$500, MATCH(YEAR($A184) - 1, 'Domestic Pension'!$A$3:$A$500, 0))*(1-INDEX($N$3:$N$500, MATCH(YEAR($A184), $K$3:$K$500, 0)))</f>
        <v>0.11773714943070379</v>
      </c>
      <c r="G184" s="25">
        <f>INDEX('Domestic Pension'!$D$3:$D$500, MATCH(YEAR($A184) - 1, 'Domestic Pension'!$A$3:$A$500, 0))*INDEX($N$3:$N$500, MATCH(YEAR($A184), $K$3:$K$500, 0))</f>
        <v>0.3050612415221316</v>
      </c>
      <c r="H184" s="26">
        <f t="shared" si="11"/>
        <v>1</v>
      </c>
      <c r="P184" s="17"/>
      <c r="Q184" s="2"/>
    </row>
    <row r="185" spans="1:17">
      <c r="A185" s="24">
        <v>44407</v>
      </c>
      <c r="B185" s="25">
        <f>INDEX('Domestic Pension'!$C$3:$C$500, MATCH(YEAR($A185) - 1, 'Domestic Pension'!$A$3:$A$500, 0))</f>
        <v>0.23132712526070009</v>
      </c>
      <c r="C185" s="25">
        <f>INDEX('Domestic Pension'!$B$3:$B$500, MATCH(YEAR($A185) - 1, 'Domestic Pension'!$A$3:$A$500, 0))</f>
        <v>0.2733181354252987</v>
      </c>
      <c r="D185" s="25">
        <f>INDEX('Domestic Pension'!$E$3:$E$500, MATCH(YEAR($A185) - 1, 'Domestic Pension'!$A$3:$A$500, 0))*(1-INDEX($N$3:$N$500, MATCH(YEAR(A185), $K$3:$K$500, 0)))</f>
        <v>2.0204848958608579E-2</v>
      </c>
      <c r="E185" s="25">
        <f>INDEX('Domestic Pension'!$E$3:$E$500, MATCH(YEAR($A185) - 1, 'Domestic Pension'!$A$3:$A$500, 0))*INDEX($N$3:$N$500, MATCH(YEAR(A185), $K$3:$K$500, 0))</f>
        <v>5.2351499402557233E-2</v>
      </c>
      <c r="F185" s="25">
        <f>INDEX('Domestic Pension'!$D$3:$D$500, MATCH(YEAR($A185) - 1, 'Domestic Pension'!$A$3:$A$500, 0))*(1-INDEX($N$3:$N$500, MATCH(YEAR($A185), $K$3:$K$500, 0)))</f>
        <v>0.11773714943070379</v>
      </c>
      <c r="G185" s="25">
        <f>INDEX('Domestic Pension'!$D$3:$D$500, MATCH(YEAR($A185) - 1, 'Domestic Pension'!$A$3:$A$500, 0))*INDEX($N$3:$N$500, MATCH(YEAR($A185), $K$3:$K$500, 0))</f>
        <v>0.3050612415221316</v>
      </c>
      <c r="H185" s="26">
        <f t="shared" si="11"/>
        <v>1</v>
      </c>
      <c r="P185" s="17"/>
      <c r="Q185" s="2"/>
    </row>
    <row r="186" spans="1:17">
      <c r="A186" s="24">
        <v>44439</v>
      </c>
      <c r="B186" s="25">
        <f>INDEX('Domestic Pension'!$C$3:$C$500, MATCH(YEAR($A186) - 1, 'Domestic Pension'!$A$3:$A$500, 0))</f>
        <v>0.23132712526070009</v>
      </c>
      <c r="C186" s="25">
        <f>INDEX('Domestic Pension'!$B$3:$B$500, MATCH(YEAR($A186) - 1, 'Domestic Pension'!$A$3:$A$500, 0))</f>
        <v>0.2733181354252987</v>
      </c>
      <c r="D186" s="25">
        <f>INDEX('Domestic Pension'!$E$3:$E$500, MATCH(YEAR($A186) - 1, 'Domestic Pension'!$A$3:$A$500, 0))*(1-INDEX($N$3:$N$500, MATCH(YEAR(A186), $K$3:$K$500, 0)))</f>
        <v>2.0204848958608579E-2</v>
      </c>
      <c r="E186" s="25">
        <f>INDEX('Domestic Pension'!$E$3:$E$500, MATCH(YEAR($A186) - 1, 'Domestic Pension'!$A$3:$A$500, 0))*INDEX($N$3:$N$500, MATCH(YEAR(A186), $K$3:$K$500, 0))</f>
        <v>5.2351499402557233E-2</v>
      </c>
      <c r="F186" s="25">
        <f>INDEX('Domestic Pension'!$D$3:$D$500, MATCH(YEAR($A186) - 1, 'Domestic Pension'!$A$3:$A$500, 0))*(1-INDEX($N$3:$N$500, MATCH(YEAR($A186), $K$3:$K$500, 0)))</f>
        <v>0.11773714943070379</v>
      </c>
      <c r="G186" s="25">
        <f>INDEX('Domestic Pension'!$D$3:$D$500, MATCH(YEAR($A186) - 1, 'Domestic Pension'!$A$3:$A$500, 0))*INDEX($N$3:$N$500, MATCH(YEAR($A186), $K$3:$K$500, 0))</f>
        <v>0.3050612415221316</v>
      </c>
      <c r="H186" s="26">
        <f t="shared" si="11"/>
        <v>1</v>
      </c>
      <c r="P186" s="17"/>
      <c r="Q186" s="2"/>
    </row>
    <row r="187" spans="1:17">
      <c r="A187" s="24">
        <v>44469</v>
      </c>
      <c r="B187" s="25">
        <f>INDEX('Domestic Pension'!$C$3:$C$500, MATCH(YEAR($A187) - 1, 'Domestic Pension'!$A$3:$A$500, 0))</f>
        <v>0.23132712526070009</v>
      </c>
      <c r="C187" s="25">
        <f>INDEX('Domestic Pension'!$B$3:$B$500, MATCH(YEAR($A187) - 1, 'Domestic Pension'!$A$3:$A$500, 0))</f>
        <v>0.2733181354252987</v>
      </c>
      <c r="D187" s="25">
        <f>INDEX('Domestic Pension'!$E$3:$E$500, MATCH(YEAR($A187) - 1, 'Domestic Pension'!$A$3:$A$500, 0))*(1-INDEX($N$3:$N$500, MATCH(YEAR(A187), $K$3:$K$500, 0)))</f>
        <v>2.0204848958608579E-2</v>
      </c>
      <c r="E187" s="25">
        <f>INDEX('Domestic Pension'!$E$3:$E$500, MATCH(YEAR($A187) - 1, 'Domestic Pension'!$A$3:$A$500, 0))*INDEX($N$3:$N$500, MATCH(YEAR(A187), $K$3:$K$500, 0))</f>
        <v>5.2351499402557233E-2</v>
      </c>
      <c r="F187" s="25">
        <f>INDEX('Domestic Pension'!$D$3:$D$500, MATCH(YEAR($A187) - 1, 'Domestic Pension'!$A$3:$A$500, 0))*(1-INDEX($N$3:$N$500, MATCH(YEAR($A187), $K$3:$K$500, 0)))</f>
        <v>0.11773714943070379</v>
      </c>
      <c r="G187" s="25">
        <f>INDEX('Domestic Pension'!$D$3:$D$500, MATCH(YEAR($A187) - 1, 'Domestic Pension'!$A$3:$A$500, 0))*INDEX($N$3:$N$500, MATCH(YEAR($A187), $K$3:$K$500, 0))</f>
        <v>0.3050612415221316</v>
      </c>
      <c r="H187" s="26">
        <f t="shared" si="11"/>
        <v>1</v>
      </c>
      <c r="P187" s="17"/>
      <c r="Q187" s="2"/>
    </row>
    <row r="188" spans="1:17">
      <c r="A188" s="24">
        <v>44498</v>
      </c>
      <c r="B188" s="25">
        <f>INDEX('Domestic Pension'!$C$3:$C$500, MATCH(YEAR($A188) - 1, 'Domestic Pension'!$A$3:$A$500, 0))</f>
        <v>0.23132712526070009</v>
      </c>
      <c r="C188" s="25">
        <f>INDEX('Domestic Pension'!$B$3:$B$500, MATCH(YEAR($A188) - 1, 'Domestic Pension'!$A$3:$A$500, 0))</f>
        <v>0.2733181354252987</v>
      </c>
      <c r="D188" s="25">
        <f>INDEX('Domestic Pension'!$E$3:$E$500, MATCH(YEAR($A188) - 1, 'Domestic Pension'!$A$3:$A$500, 0))*(1-INDEX($N$3:$N$500, MATCH(YEAR(A188), $K$3:$K$500, 0)))</f>
        <v>2.0204848958608579E-2</v>
      </c>
      <c r="E188" s="25">
        <f>INDEX('Domestic Pension'!$E$3:$E$500, MATCH(YEAR($A188) - 1, 'Domestic Pension'!$A$3:$A$500, 0))*INDEX($N$3:$N$500, MATCH(YEAR(A188), $K$3:$K$500, 0))</f>
        <v>5.2351499402557233E-2</v>
      </c>
      <c r="F188" s="25">
        <f>INDEX('Domestic Pension'!$D$3:$D$500, MATCH(YEAR($A188) - 1, 'Domestic Pension'!$A$3:$A$500, 0))*(1-INDEX($N$3:$N$500, MATCH(YEAR($A188), $K$3:$K$500, 0)))</f>
        <v>0.11773714943070379</v>
      </c>
      <c r="G188" s="25">
        <f>INDEX('Domestic Pension'!$D$3:$D$500, MATCH(YEAR($A188) - 1, 'Domestic Pension'!$A$3:$A$500, 0))*INDEX($N$3:$N$500, MATCH(YEAR($A188), $K$3:$K$500, 0))</f>
        <v>0.3050612415221316</v>
      </c>
      <c r="H188" s="26">
        <f t="shared" si="11"/>
        <v>1</v>
      </c>
      <c r="P188" s="17"/>
      <c r="Q188" s="2"/>
    </row>
    <row r="189" spans="1:17">
      <c r="A189" s="24">
        <v>44530</v>
      </c>
      <c r="B189" s="25">
        <f>INDEX('Domestic Pension'!$C$3:$C$500, MATCH(YEAR($A189) - 1, 'Domestic Pension'!$A$3:$A$500, 0))</f>
        <v>0.23132712526070009</v>
      </c>
      <c r="C189" s="25">
        <f>INDEX('Domestic Pension'!$B$3:$B$500, MATCH(YEAR($A189) - 1, 'Domestic Pension'!$A$3:$A$500, 0))</f>
        <v>0.2733181354252987</v>
      </c>
      <c r="D189" s="25">
        <f>INDEX('Domestic Pension'!$E$3:$E$500, MATCH(YEAR($A189) - 1, 'Domestic Pension'!$A$3:$A$500, 0))*(1-INDEX($N$3:$N$500, MATCH(YEAR(A189), $K$3:$K$500, 0)))</f>
        <v>2.0204848958608579E-2</v>
      </c>
      <c r="E189" s="25">
        <f>INDEX('Domestic Pension'!$E$3:$E$500, MATCH(YEAR($A189) - 1, 'Domestic Pension'!$A$3:$A$500, 0))*INDEX($N$3:$N$500, MATCH(YEAR(A189), $K$3:$K$500, 0))</f>
        <v>5.2351499402557233E-2</v>
      </c>
      <c r="F189" s="25">
        <f>INDEX('Domestic Pension'!$D$3:$D$500, MATCH(YEAR($A189) - 1, 'Domestic Pension'!$A$3:$A$500, 0))*(1-INDEX($N$3:$N$500, MATCH(YEAR($A189), $K$3:$K$500, 0)))</f>
        <v>0.11773714943070379</v>
      </c>
      <c r="G189" s="25">
        <f>INDEX('Domestic Pension'!$D$3:$D$500, MATCH(YEAR($A189) - 1, 'Domestic Pension'!$A$3:$A$500, 0))*INDEX($N$3:$N$500, MATCH(YEAR($A189), $K$3:$K$500, 0))</f>
        <v>0.3050612415221316</v>
      </c>
      <c r="H189" s="26">
        <f t="shared" si="11"/>
        <v>1</v>
      </c>
      <c r="P189" s="17"/>
      <c r="Q189" s="2"/>
    </row>
    <row r="190" spans="1:17">
      <c r="A190" s="24">
        <v>44561</v>
      </c>
      <c r="B190" s="25">
        <f>INDEX('Domestic Pension'!$C$3:$C$500, MATCH(YEAR($A190) - 1, 'Domestic Pension'!$A$3:$A$500, 0))</f>
        <v>0.23132712526070009</v>
      </c>
      <c r="C190" s="25">
        <f>INDEX('Domestic Pension'!$B$3:$B$500, MATCH(YEAR($A190) - 1, 'Domestic Pension'!$A$3:$A$500, 0))</f>
        <v>0.2733181354252987</v>
      </c>
      <c r="D190" s="25">
        <f>INDEX('Domestic Pension'!$E$3:$E$500, MATCH(YEAR($A190) - 1, 'Domestic Pension'!$A$3:$A$500, 0))*(1-INDEX($N$3:$N$500, MATCH(YEAR(A190), $K$3:$K$500, 0)))</f>
        <v>2.0204848958608579E-2</v>
      </c>
      <c r="E190" s="25">
        <f>INDEX('Domestic Pension'!$E$3:$E$500, MATCH(YEAR($A190) - 1, 'Domestic Pension'!$A$3:$A$500, 0))*INDEX($N$3:$N$500, MATCH(YEAR(A190), $K$3:$K$500, 0))</f>
        <v>5.2351499402557233E-2</v>
      </c>
      <c r="F190" s="25">
        <f>INDEX('Domestic Pension'!$D$3:$D$500, MATCH(YEAR($A190) - 1, 'Domestic Pension'!$A$3:$A$500, 0))*(1-INDEX($N$3:$N$500, MATCH(YEAR($A190), $K$3:$K$500, 0)))</f>
        <v>0.11773714943070379</v>
      </c>
      <c r="G190" s="25">
        <f>INDEX('Domestic Pension'!$D$3:$D$500, MATCH(YEAR($A190) - 1, 'Domestic Pension'!$A$3:$A$500, 0))*INDEX($N$3:$N$500, MATCH(YEAR($A190), $K$3:$K$500, 0))</f>
        <v>0.3050612415221316</v>
      </c>
      <c r="H190" s="26">
        <f t="shared" si="11"/>
        <v>1</v>
      </c>
      <c r="P190" s="17"/>
      <c r="Q190" s="2"/>
    </row>
    <row r="191" spans="1:17">
      <c r="A191" s="24">
        <v>44592</v>
      </c>
      <c r="B191" s="25">
        <f>INDEX('Domestic Pension'!$C$3:$C$500, MATCH(YEAR($A191) - 1, 'Domestic Pension'!$A$3:$A$500, 0))</f>
        <v>0.27203339137853089</v>
      </c>
      <c r="C191" s="25">
        <f>INDEX('Domestic Pension'!$B$3:$B$500, MATCH(YEAR($A191) - 1, 'Domestic Pension'!$A$3:$A$500, 0))</f>
        <v>0.23048491361020318</v>
      </c>
      <c r="D191" s="25">
        <f>INDEX('Domestic Pension'!$E$3:$E$500, MATCH(YEAR($A191) - 1, 'Domestic Pension'!$A$3:$A$500, 0))*(1-INDEX($N$3:$N$500, MATCH(YEAR(A191), $K$3:$K$500, 0)))</f>
        <v>2.2267415747864141E-2</v>
      </c>
      <c r="E191" s="25">
        <f>INDEX('Domestic Pension'!$E$3:$E$500, MATCH(YEAR($A191) - 1, 'Domestic Pension'!$A$3:$A$500, 0))*INDEX($N$3:$N$500, MATCH(YEAR(A191), $K$3:$K$500, 0))</f>
        <v>6.2916243941333577E-2</v>
      </c>
      <c r="F191" s="25">
        <f>INDEX('Domestic Pension'!$D$3:$D$500, MATCH(YEAR($A191) - 1, 'Domestic Pension'!$A$3:$A$500, 0))*(1-INDEX($N$3:$N$500, MATCH(YEAR($A191), $K$3:$K$500, 0)))</f>
        <v>0.10777667686550806</v>
      </c>
      <c r="G191" s="25">
        <f>INDEX('Domestic Pension'!$D$3:$D$500, MATCH(YEAR($A191) - 1, 'Domestic Pension'!$A$3:$A$500, 0))*INDEX($N$3:$N$500, MATCH(YEAR($A191), $K$3:$K$500, 0))</f>
        <v>0.30452135845656014</v>
      </c>
      <c r="H191" s="26">
        <f t="shared" si="11"/>
        <v>1</v>
      </c>
      <c r="P191" s="17"/>
      <c r="Q191" s="2"/>
    </row>
    <row r="192" spans="1:17">
      <c r="A192" s="24">
        <v>44620</v>
      </c>
      <c r="B192" s="25">
        <f>INDEX('Domestic Pension'!$C$3:$C$500, MATCH(YEAR($A192) - 1, 'Domestic Pension'!$A$3:$A$500, 0))</f>
        <v>0.27203339137853089</v>
      </c>
      <c r="C192" s="25">
        <f>INDEX('Domestic Pension'!$B$3:$B$500, MATCH(YEAR($A192) - 1, 'Domestic Pension'!$A$3:$A$500, 0))</f>
        <v>0.23048491361020318</v>
      </c>
      <c r="D192" s="25">
        <f>INDEX('Domestic Pension'!$E$3:$E$500, MATCH(YEAR($A192) - 1, 'Domestic Pension'!$A$3:$A$500, 0))*(1-INDEX($N$3:$N$500, MATCH(YEAR(A192), $K$3:$K$500, 0)))</f>
        <v>2.2267415747864141E-2</v>
      </c>
      <c r="E192" s="25">
        <f>INDEX('Domestic Pension'!$E$3:$E$500, MATCH(YEAR($A192) - 1, 'Domestic Pension'!$A$3:$A$500, 0))*INDEX($N$3:$N$500, MATCH(YEAR(A192), $K$3:$K$500, 0))</f>
        <v>6.2916243941333577E-2</v>
      </c>
      <c r="F192" s="25">
        <f>INDEX('Domestic Pension'!$D$3:$D$500, MATCH(YEAR($A192) - 1, 'Domestic Pension'!$A$3:$A$500, 0))*(1-INDEX($N$3:$N$500, MATCH(YEAR($A192), $K$3:$K$500, 0)))</f>
        <v>0.10777667686550806</v>
      </c>
      <c r="G192" s="25">
        <f>INDEX('Domestic Pension'!$D$3:$D$500, MATCH(YEAR($A192) - 1, 'Domestic Pension'!$A$3:$A$500, 0))*INDEX($N$3:$N$500, MATCH(YEAR($A192), $K$3:$K$500, 0))</f>
        <v>0.30452135845656014</v>
      </c>
      <c r="H192" s="26">
        <f t="shared" si="11"/>
        <v>1</v>
      </c>
      <c r="P192" s="17"/>
      <c r="Q192" s="2"/>
    </row>
    <row r="193" spans="1:17">
      <c r="A193" s="24">
        <v>44651</v>
      </c>
      <c r="B193" s="25">
        <f>INDEX('Domestic Pension'!$C$3:$C$500, MATCH(YEAR($A193) - 1, 'Domestic Pension'!$A$3:$A$500, 0))</f>
        <v>0.27203339137853089</v>
      </c>
      <c r="C193" s="25">
        <f>INDEX('Domestic Pension'!$B$3:$B$500, MATCH(YEAR($A193) - 1, 'Domestic Pension'!$A$3:$A$500, 0))</f>
        <v>0.23048491361020318</v>
      </c>
      <c r="D193" s="25">
        <f>INDEX('Domestic Pension'!$E$3:$E$500, MATCH(YEAR($A193) - 1, 'Domestic Pension'!$A$3:$A$500, 0))*(1-INDEX($N$3:$N$500, MATCH(YEAR(A193), $K$3:$K$500, 0)))</f>
        <v>2.2267415747864141E-2</v>
      </c>
      <c r="E193" s="25">
        <f>INDEX('Domestic Pension'!$E$3:$E$500, MATCH(YEAR($A193) - 1, 'Domestic Pension'!$A$3:$A$500, 0))*INDEX($N$3:$N$500, MATCH(YEAR(A193), $K$3:$K$500, 0))</f>
        <v>6.2916243941333577E-2</v>
      </c>
      <c r="F193" s="25">
        <f>INDEX('Domestic Pension'!$D$3:$D$500, MATCH(YEAR($A193) - 1, 'Domestic Pension'!$A$3:$A$500, 0))*(1-INDEX($N$3:$N$500, MATCH(YEAR($A193), $K$3:$K$500, 0)))</f>
        <v>0.10777667686550806</v>
      </c>
      <c r="G193" s="25">
        <f>INDEX('Domestic Pension'!$D$3:$D$500, MATCH(YEAR($A193) - 1, 'Domestic Pension'!$A$3:$A$500, 0))*INDEX($N$3:$N$500, MATCH(YEAR($A193), $K$3:$K$500, 0))</f>
        <v>0.30452135845656014</v>
      </c>
      <c r="H193" s="26">
        <f t="shared" si="11"/>
        <v>1</v>
      </c>
      <c r="P193" s="17"/>
      <c r="Q193" s="2"/>
    </row>
    <row r="194" spans="1:17">
      <c r="A194" s="24">
        <v>44680</v>
      </c>
      <c r="B194" s="25">
        <f>INDEX('Domestic Pension'!$C$3:$C$500, MATCH(YEAR($A194) - 1, 'Domestic Pension'!$A$3:$A$500, 0))</f>
        <v>0.27203339137853089</v>
      </c>
      <c r="C194" s="25">
        <f>INDEX('Domestic Pension'!$B$3:$B$500, MATCH(YEAR($A194) - 1, 'Domestic Pension'!$A$3:$A$500, 0))</f>
        <v>0.23048491361020318</v>
      </c>
      <c r="D194" s="25">
        <f>INDEX('Domestic Pension'!$E$3:$E$500, MATCH(YEAR($A194) - 1, 'Domestic Pension'!$A$3:$A$500, 0))*(1-INDEX($N$3:$N$500, MATCH(YEAR(A194), $K$3:$K$500, 0)))</f>
        <v>2.2267415747864141E-2</v>
      </c>
      <c r="E194" s="25">
        <f>INDEX('Domestic Pension'!$E$3:$E$500, MATCH(YEAR($A194) - 1, 'Domestic Pension'!$A$3:$A$500, 0))*INDEX($N$3:$N$500, MATCH(YEAR(A194), $K$3:$K$500, 0))</f>
        <v>6.2916243941333577E-2</v>
      </c>
      <c r="F194" s="25">
        <f>INDEX('Domestic Pension'!$D$3:$D$500, MATCH(YEAR($A194) - 1, 'Domestic Pension'!$A$3:$A$500, 0))*(1-INDEX($N$3:$N$500, MATCH(YEAR($A194), $K$3:$K$500, 0)))</f>
        <v>0.10777667686550806</v>
      </c>
      <c r="G194" s="25">
        <f>INDEX('Domestic Pension'!$D$3:$D$500, MATCH(YEAR($A194) - 1, 'Domestic Pension'!$A$3:$A$500, 0))*INDEX($N$3:$N$500, MATCH(YEAR($A194), $K$3:$K$500, 0))</f>
        <v>0.30452135845656014</v>
      </c>
      <c r="H194" s="26">
        <f t="shared" si="11"/>
        <v>1</v>
      </c>
      <c r="P194" s="17"/>
      <c r="Q194" s="2"/>
    </row>
    <row r="195" spans="1:17">
      <c r="A195" s="24">
        <v>44712</v>
      </c>
      <c r="B195" s="25">
        <f>INDEX('Domestic Pension'!$C$3:$C$500, MATCH(YEAR($A195) - 1, 'Domestic Pension'!$A$3:$A$500, 0))</f>
        <v>0.27203339137853089</v>
      </c>
      <c r="C195" s="25">
        <f>INDEX('Domestic Pension'!$B$3:$B$500, MATCH(YEAR($A195) - 1, 'Domestic Pension'!$A$3:$A$500, 0))</f>
        <v>0.23048491361020318</v>
      </c>
      <c r="D195" s="25">
        <f>INDEX('Domestic Pension'!$E$3:$E$500, MATCH(YEAR($A195) - 1, 'Domestic Pension'!$A$3:$A$500, 0))*(1-INDEX($N$3:$N$500, MATCH(YEAR(A195), $K$3:$K$500, 0)))</f>
        <v>2.2267415747864141E-2</v>
      </c>
      <c r="E195" s="25">
        <f>INDEX('Domestic Pension'!$E$3:$E$500, MATCH(YEAR($A195) - 1, 'Domestic Pension'!$A$3:$A$500, 0))*INDEX($N$3:$N$500, MATCH(YEAR(A195), $K$3:$K$500, 0))</f>
        <v>6.2916243941333577E-2</v>
      </c>
      <c r="F195" s="25">
        <f>INDEX('Domestic Pension'!$D$3:$D$500, MATCH(YEAR($A195) - 1, 'Domestic Pension'!$A$3:$A$500, 0))*(1-INDEX($N$3:$N$500, MATCH(YEAR($A195), $K$3:$K$500, 0)))</f>
        <v>0.10777667686550806</v>
      </c>
      <c r="G195" s="25">
        <f>INDEX('Domestic Pension'!$D$3:$D$500, MATCH(YEAR($A195) - 1, 'Domestic Pension'!$A$3:$A$500, 0))*INDEX($N$3:$N$500, MATCH(YEAR($A195), $K$3:$K$500, 0))</f>
        <v>0.30452135845656014</v>
      </c>
      <c r="H195" s="26">
        <f t="shared" ref="H195:H204" si="12" xml:space="preserve"> SUM(B195:G195)</f>
        <v>1</v>
      </c>
      <c r="P195" s="17"/>
      <c r="Q195" s="2"/>
    </row>
    <row r="196" spans="1:17">
      <c r="A196" s="24">
        <v>44742</v>
      </c>
      <c r="B196" s="25">
        <f>INDEX('Domestic Pension'!$C$3:$C$500, MATCH(YEAR($A196) - 1, 'Domestic Pension'!$A$3:$A$500, 0))</f>
        <v>0.27203339137853089</v>
      </c>
      <c r="C196" s="25">
        <f>INDEX('Domestic Pension'!$B$3:$B$500, MATCH(YEAR($A196) - 1, 'Domestic Pension'!$A$3:$A$500, 0))</f>
        <v>0.23048491361020318</v>
      </c>
      <c r="D196" s="25">
        <f>INDEX('Domestic Pension'!$E$3:$E$500, MATCH(YEAR($A196) - 1, 'Domestic Pension'!$A$3:$A$500, 0))*(1-INDEX($N$3:$N$500, MATCH(YEAR(A196), $K$3:$K$500, 0)))</f>
        <v>2.2267415747864141E-2</v>
      </c>
      <c r="E196" s="25">
        <f>INDEX('Domestic Pension'!$E$3:$E$500, MATCH(YEAR($A196) - 1, 'Domestic Pension'!$A$3:$A$500, 0))*INDEX($N$3:$N$500, MATCH(YEAR(A196), $K$3:$K$500, 0))</f>
        <v>6.2916243941333577E-2</v>
      </c>
      <c r="F196" s="25">
        <f>INDEX('Domestic Pension'!$D$3:$D$500, MATCH(YEAR($A196) - 1, 'Domestic Pension'!$A$3:$A$500, 0))*(1-INDEX($N$3:$N$500, MATCH(YEAR($A196), $K$3:$K$500, 0)))</f>
        <v>0.10777667686550806</v>
      </c>
      <c r="G196" s="25">
        <f>INDEX('Domestic Pension'!$D$3:$D$500, MATCH(YEAR($A196) - 1, 'Domestic Pension'!$A$3:$A$500, 0))*INDEX($N$3:$N$500, MATCH(YEAR($A196), $K$3:$K$500, 0))</f>
        <v>0.30452135845656014</v>
      </c>
      <c r="H196" s="26">
        <f t="shared" si="12"/>
        <v>1</v>
      </c>
      <c r="P196" s="17"/>
      <c r="Q196" s="2"/>
    </row>
    <row r="197" spans="1:17">
      <c r="A197" s="24">
        <v>44771</v>
      </c>
      <c r="B197" s="25">
        <f>INDEX('Domestic Pension'!$C$3:$C$500, MATCH(YEAR($A197) - 1, 'Domestic Pension'!$A$3:$A$500, 0))</f>
        <v>0.27203339137853089</v>
      </c>
      <c r="C197" s="25">
        <f>INDEX('Domestic Pension'!$B$3:$B$500, MATCH(YEAR($A197) - 1, 'Domestic Pension'!$A$3:$A$500, 0))</f>
        <v>0.23048491361020318</v>
      </c>
      <c r="D197" s="25">
        <f>INDEX('Domestic Pension'!$E$3:$E$500, MATCH(YEAR($A197) - 1, 'Domestic Pension'!$A$3:$A$500, 0))*(1-INDEX($N$3:$N$500, MATCH(YEAR(A197), $K$3:$K$500, 0)))</f>
        <v>2.2267415747864141E-2</v>
      </c>
      <c r="E197" s="25">
        <f>INDEX('Domestic Pension'!$E$3:$E$500, MATCH(YEAR($A197) - 1, 'Domestic Pension'!$A$3:$A$500, 0))*INDEX($N$3:$N$500, MATCH(YEAR(A197), $K$3:$K$500, 0))</f>
        <v>6.2916243941333577E-2</v>
      </c>
      <c r="F197" s="25">
        <f>INDEX('Domestic Pension'!$D$3:$D$500, MATCH(YEAR($A197) - 1, 'Domestic Pension'!$A$3:$A$500, 0))*(1-INDEX($N$3:$N$500, MATCH(YEAR($A197), $K$3:$K$500, 0)))</f>
        <v>0.10777667686550806</v>
      </c>
      <c r="G197" s="25">
        <f>INDEX('Domestic Pension'!$D$3:$D$500, MATCH(YEAR($A197) - 1, 'Domestic Pension'!$A$3:$A$500, 0))*INDEX($N$3:$N$500, MATCH(YEAR($A197), $K$3:$K$500, 0))</f>
        <v>0.30452135845656014</v>
      </c>
      <c r="H197" s="26">
        <f t="shared" si="12"/>
        <v>1</v>
      </c>
      <c r="P197" s="17"/>
      <c r="Q197" s="2"/>
    </row>
    <row r="198" spans="1:17">
      <c r="A198" s="24">
        <v>44804</v>
      </c>
      <c r="B198" s="25">
        <f>INDEX('Domestic Pension'!$C$3:$C$500, MATCH(YEAR($A198) - 1, 'Domestic Pension'!$A$3:$A$500, 0))</f>
        <v>0.27203339137853089</v>
      </c>
      <c r="C198" s="25">
        <f>INDEX('Domestic Pension'!$B$3:$B$500, MATCH(YEAR($A198) - 1, 'Domestic Pension'!$A$3:$A$500, 0))</f>
        <v>0.23048491361020318</v>
      </c>
      <c r="D198" s="25">
        <f>INDEX('Domestic Pension'!$E$3:$E$500, MATCH(YEAR($A198) - 1, 'Domestic Pension'!$A$3:$A$500, 0))*(1-INDEX($N$3:$N$500, MATCH(YEAR(A198), $K$3:$K$500, 0)))</f>
        <v>2.2267415747864141E-2</v>
      </c>
      <c r="E198" s="25">
        <f>INDEX('Domestic Pension'!$E$3:$E$500, MATCH(YEAR($A198) - 1, 'Domestic Pension'!$A$3:$A$500, 0))*INDEX($N$3:$N$500, MATCH(YEAR(A198), $K$3:$K$500, 0))</f>
        <v>6.2916243941333577E-2</v>
      </c>
      <c r="F198" s="25">
        <f>INDEX('Domestic Pension'!$D$3:$D$500, MATCH(YEAR($A198) - 1, 'Domestic Pension'!$A$3:$A$500, 0))*(1-INDEX($N$3:$N$500, MATCH(YEAR($A198), $K$3:$K$500, 0)))</f>
        <v>0.10777667686550806</v>
      </c>
      <c r="G198" s="25">
        <f>INDEX('Domestic Pension'!$D$3:$D$500, MATCH(YEAR($A198) - 1, 'Domestic Pension'!$A$3:$A$500, 0))*INDEX($N$3:$N$500, MATCH(YEAR($A198), $K$3:$K$500, 0))</f>
        <v>0.30452135845656014</v>
      </c>
      <c r="H198" s="26">
        <f t="shared" si="12"/>
        <v>1</v>
      </c>
      <c r="P198" s="17"/>
      <c r="Q198" s="2"/>
    </row>
    <row r="199" spans="1:17">
      <c r="A199" s="24">
        <v>44834</v>
      </c>
      <c r="B199" s="25">
        <f>INDEX('Domestic Pension'!$C$3:$C$500, MATCH(YEAR($A199) - 1, 'Domestic Pension'!$A$3:$A$500, 0))</f>
        <v>0.27203339137853089</v>
      </c>
      <c r="C199" s="25">
        <f>INDEX('Domestic Pension'!$B$3:$B$500, MATCH(YEAR($A199) - 1, 'Domestic Pension'!$A$3:$A$500, 0))</f>
        <v>0.23048491361020318</v>
      </c>
      <c r="D199" s="25">
        <f>INDEX('Domestic Pension'!$E$3:$E$500, MATCH(YEAR($A199) - 1, 'Domestic Pension'!$A$3:$A$500, 0))*(1-INDEX($N$3:$N$500, MATCH(YEAR(A199), $K$3:$K$500, 0)))</f>
        <v>2.2267415747864141E-2</v>
      </c>
      <c r="E199" s="25">
        <f>INDEX('Domestic Pension'!$E$3:$E$500, MATCH(YEAR($A199) - 1, 'Domestic Pension'!$A$3:$A$500, 0))*INDEX($N$3:$N$500, MATCH(YEAR(A199), $K$3:$K$500, 0))</f>
        <v>6.2916243941333577E-2</v>
      </c>
      <c r="F199" s="25">
        <f>INDEX('Domestic Pension'!$D$3:$D$500, MATCH(YEAR($A199) - 1, 'Domestic Pension'!$A$3:$A$500, 0))*(1-INDEX($N$3:$N$500, MATCH(YEAR($A199), $K$3:$K$500, 0)))</f>
        <v>0.10777667686550806</v>
      </c>
      <c r="G199" s="25">
        <f>INDEX('Domestic Pension'!$D$3:$D$500, MATCH(YEAR($A199) - 1, 'Domestic Pension'!$A$3:$A$500, 0))*INDEX($N$3:$N$500, MATCH(YEAR($A199), $K$3:$K$500, 0))</f>
        <v>0.30452135845656014</v>
      </c>
      <c r="H199" s="26">
        <f t="shared" si="12"/>
        <v>1</v>
      </c>
      <c r="P199" s="17"/>
      <c r="Q199" s="2"/>
    </row>
    <row r="200" spans="1:17">
      <c r="A200" s="24">
        <v>44865</v>
      </c>
      <c r="B200" s="25">
        <f>INDEX('Domestic Pension'!$C$3:$C$500, MATCH(YEAR($A200) - 1, 'Domestic Pension'!$A$3:$A$500, 0))</f>
        <v>0.27203339137853089</v>
      </c>
      <c r="C200" s="25">
        <f>INDEX('Domestic Pension'!$B$3:$B$500, MATCH(YEAR($A200) - 1, 'Domestic Pension'!$A$3:$A$500, 0))</f>
        <v>0.23048491361020318</v>
      </c>
      <c r="D200" s="25">
        <f>INDEX('Domestic Pension'!$E$3:$E$500, MATCH(YEAR($A200) - 1, 'Domestic Pension'!$A$3:$A$500, 0))*(1-INDEX($N$3:$N$500, MATCH(YEAR(A200), $K$3:$K$500, 0)))</f>
        <v>2.2267415747864141E-2</v>
      </c>
      <c r="E200" s="25">
        <f>INDEX('Domestic Pension'!$E$3:$E$500, MATCH(YEAR($A200) - 1, 'Domestic Pension'!$A$3:$A$500, 0))*INDEX($N$3:$N$500, MATCH(YEAR(A200), $K$3:$K$500, 0))</f>
        <v>6.2916243941333577E-2</v>
      </c>
      <c r="F200" s="25">
        <f>INDEX('Domestic Pension'!$D$3:$D$500, MATCH(YEAR($A200) - 1, 'Domestic Pension'!$A$3:$A$500, 0))*(1-INDEX($N$3:$N$500, MATCH(YEAR($A200), $K$3:$K$500, 0)))</f>
        <v>0.10777667686550806</v>
      </c>
      <c r="G200" s="25">
        <f>INDEX('Domestic Pension'!$D$3:$D$500, MATCH(YEAR($A200) - 1, 'Domestic Pension'!$A$3:$A$500, 0))*INDEX($N$3:$N$500, MATCH(YEAR($A200), $K$3:$K$500, 0))</f>
        <v>0.30452135845656014</v>
      </c>
      <c r="H200" s="26">
        <f t="shared" si="12"/>
        <v>1</v>
      </c>
    </row>
    <row r="201" spans="1:17">
      <c r="A201" s="24">
        <v>44895</v>
      </c>
      <c r="B201" s="25">
        <f>INDEX('Domestic Pension'!$C$3:$C$500, MATCH(YEAR($A201) - 1, 'Domestic Pension'!$A$3:$A$500, 0))</f>
        <v>0.27203339137853089</v>
      </c>
      <c r="C201" s="25">
        <f>INDEX('Domestic Pension'!$B$3:$B$500, MATCH(YEAR($A201) - 1, 'Domestic Pension'!$A$3:$A$500, 0))</f>
        <v>0.23048491361020318</v>
      </c>
      <c r="D201" s="25">
        <f>INDEX('Domestic Pension'!$E$3:$E$500, MATCH(YEAR($A201) - 1, 'Domestic Pension'!$A$3:$A$500, 0))*(1-INDEX($N$3:$N$500, MATCH(YEAR(A201), $K$3:$K$500, 0)))</f>
        <v>2.2267415747864141E-2</v>
      </c>
      <c r="E201" s="25">
        <f>INDEX('Domestic Pension'!$E$3:$E$500, MATCH(YEAR($A201) - 1, 'Domestic Pension'!$A$3:$A$500, 0))*INDEX($N$3:$N$500, MATCH(YEAR(A201), $K$3:$K$500, 0))</f>
        <v>6.2916243941333577E-2</v>
      </c>
      <c r="F201" s="25">
        <f>INDEX('Domestic Pension'!$D$3:$D$500, MATCH(YEAR($A201) - 1, 'Domestic Pension'!$A$3:$A$500, 0))*(1-INDEX($N$3:$N$500, MATCH(YEAR($A201), $K$3:$K$500, 0)))</f>
        <v>0.10777667686550806</v>
      </c>
      <c r="G201" s="25">
        <f>INDEX('Domestic Pension'!$D$3:$D$500, MATCH(YEAR($A201) - 1, 'Domestic Pension'!$A$3:$A$500, 0))*INDEX($N$3:$N$500, MATCH(YEAR($A201), $K$3:$K$500, 0))</f>
        <v>0.30452135845656014</v>
      </c>
      <c r="H201" s="26">
        <f t="shared" si="12"/>
        <v>1</v>
      </c>
    </row>
    <row r="202" spans="1:17">
      <c r="A202" s="24">
        <v>44926</v>
      </c>
      <c r="B202" s="25">
        <f>INDEX('Domestic Pension'!$C$3:$C$500, MATCH(YEAR($A202) - 1, 'Domestic Pension'!$A$3:$A$500, 0))</f>
        <v>0.27203339137853089</v>
      </c>
      <c r="C202" s="25">
        <f>INDEX('Domestic Pension'!$B$3:$B$500, MATCH(YEAR($A202) - 1, 'Domestic Pension'!$A$3:$A$500, 0))</f>
        <v>0.23048491361020318</v>
      </c>
      <c r="D202" s="25">
        <f>INDEX('Domestic Pension'!$E$3:$E$500, MATCH(YEAR($A202) - 1, 'Domestic Pension'!$A$3:$A$500, 0))*(1-INDEX($N$3:$N$500, MATCH(YEAR(A202), $K$3:$K$500, 0)))</f>
        <v>2.2267415747864141E-2</v>
      </c>
      <c r="E202" s="25">
        <f>INDEX('Domestic Pension'!$E$3:$E$500, MATCH(YEAR($A202) - 1, 'Domestic Pension'!$A$3:$A$500, 0))*INDEX($N$3:$N$500, MATCH(YEAR(A202), $K$3:$K$500, 0))</f>
        <v>6.2916243941333577E-2</v>
      </c>
      <c r="F202" s="25">
        <f>INDEX('Domestic Pension'!$D$3:$D$500, MATCH(YEAR($A202) - 1, 'Domestic Pension'!$A$3:$A$500, 0))*(1-INDEX($N$3:$N$500, MATCH(YEAR($A202), $K$3:$K$500, 0)))</f>
        <v>0.10777667686550806</v>
      </c>
      <c r="G202" s="25">
        <f>INDEX('Domestic Pension'!$D$3:$D$500, MATCH(YEAR($A202) - 1, 'Domestic Pension'!$A$3:$A$500, 0))*INDEX($N$3:$N$500, MATCH(YEAR($A202), $K$3:$K$500, 0))</f>
        <v>0.30452135845656014</v>
      </c>
      <c r="H202" s="26">
        <f t="shared" si="12"/>
        <v>1</v>
      </c>
    </row>
    <row r="203" spans="1:17">
      <c r="A203" s="36">
        <v>44957</v>
      </c>
      <c r="B203" s="25">
        <f>INDEX('Domestic Pension'!$C$3:$C$500, MATCH(YEAR($A203) - 1, 'Domestic Pension'!$A$3:$A$500, 0))</f>
        <v>0.28073086888026849</v>
      </c>
      <c r="C203" s="25">
        <f>INDEX('Domestic Pension'!$B$3:$B$500, MATCH(YEAR($A203) - 1, 'Domestic Pension'!$A$3:$A$500, 0))</f>
        <v>0.19764365335541093</v>
      </c>
      <c r="D203" s="25">
        <f>INDEX('Domestic Pension'!$E$3:$E$500, MATCH(YEAR($A203) - 1, 'Domestic Pension'!$A$3:$A$500, 0))*(1-INDEX($N$3:$N$500, MATCH($A203, $K$3:$K$500, 0)))</f>
        <v>2.5668473822067089E-2</v>
      </c>
      <c r="E203" s="25">
        <f>INDEX('Domestic Pension'!$E$3:$E$500, MATCH(YEAR($A203) - 1, 'Domestic Pension'!$A$3:$A$500, 0))*INDEX($N$3:$N$500, MATCH($A203, $K$3:$K$500, 0))</f>
        <v>7.2574972559926676E-2</v>
      </c>
      <c r="F203" s="25">
        <f>INDEX('Domestic Pension'!$D$3:$D$500, MATCH(YEAR($A203) - 1, 'Domestic Pension'!$A$3:$A$500, 0))*(1-INDEX($N$3:$N$500, MATCH($A203, $K$3:$K$500, 0)))</f>
        <v>0.11061878414785202</v>
      </c>
      <c r="G203" s="25">
        <f>INDEX('Domestic Pension'!$D$3:$D$500, MATCH(YEAR($A203) - 1, 'Domestic Pension'!$A$3:$A$500, 0))*INDEX($N$3:$N$500, MATCH($A203, $K$3:$K$500, 0))</f>
        <v>0.31276324723447479</v>
      </c>
      <c r="H203" s="26">
        <f t="shared" si="12"/>
        <v>0.99999999999999989</v>
      </c>
    </row>
    <row r="204" spans="1:17">
      <c r="A204" s="36">
        <v>44985</v>
      </c>
      <c r="B204" s="25">
        <f>INDEX('Domestic Pension'!$C$3:$C$500, MATCH(YEAR($A204) - 1, 'Domestic Pension'!$A$3:$A$500, 0))</f>
        <v>0.28073086888026849</v>
      </c>
      <c r="C204" s="25">
        <f>INDEX('Domestic Pension'!$B$3:$B$500, MATCH(YEAR($A204) - 1, 'Domestic Pension'!$A$3:$A$500, 0))</f>
        <v>0.19764365335541093</v>
      </c>
      <c r="D204" s="25">
        <f>INDEX('Domestic Pension'!$E$3:$E$500, MATCH(YEAR($A204) - 1, 'Domestic Pension'!$A$3:$A$500, 0))*(1-INDEX($N$3:$N$500, MATCH($A204, $K$3:$K$500, 0)))</f>
        <v>2.5649766789387535E-2</v>
      </c>
      <c r="E204" s="25">
        <f>INDEX('Domestic Pension'!$E$3:$E$500, MATCH(YEAR($A204) - 1, 'Domestic Pension'!$A$3:$A$500, 0))*INDEX($N$3:$N$500, MATCH($A204, $K$3:$K$500, 0))</f>
        <v>7.2593679592606236E-2</v>
      </c>
      <c r="F204" s="25">
        <f>INDEX('Domestic Pension'!$D$3:$D$500, MATCH(YEAR($A204) - 1, 'Domestic Pension'!$A$3:$A$500, 0))*(1-INDEX($N$3:$N$500, MATCH($A204, $K$3:$K$500, 0)))</f>
        <v>0.11053816582888336</v>
      </c>
      <c r="G204" s="25">
        <f>INDEX('Domestic Pension'!$D$3:$D$500, MATCH(YEAR($A204) - 1, 'Domestic Pension'!$A$3:$A$500, 0))*INDEX($N$3:$N$500, MATCH($A204, $K$3:$K$500, 0))</f>
        <v>0.31284386555344346</v>
      </c>
      <c r="H204" s="26">
        <f t="shared" si="12"/>
        <v>1</v>
      </c>
    </row>
    <row r="205" spans="1:17">
      <c r="A205" s="36">
        <v>45016</v>
      </c>
      <c r="B205" s="25">
        <f>INDEX('Domestic Pension'!$C$3:$C$500, MATCH(YEAR($A205) - 1, 'Domestic Pension'!$A$3:$A$500, 0))</f>
        <v>0.28073086888026849</v>
      </c>
      <c r="C205" s="25">
        <f>INDEX('Domestic Pension'!$B$3:$B$500, MATCH(YEAR($A205) - 1, 'Domestic Pension'!$A$3:$A$500, 0))</f>
        <v>0.19764365335541093</v>
      </c>
      <c r="D205" s="25">
        <f>INDEX('Domestic Pension'!$E$3:$E$500, MATCH(YEAR($A205) - 1, 'Domestic Pension'!$A$3:$A$500, 0))*(1-INDEX($N$3:$N$500, MATCH($A205, $K$3:$K$500, 0)))</f>
        <v>2.5922481290968181E-2</v>
      </c>
      <c r="E205" s="25">
        <f>INDEX('Domestic Pension'!$E$3:$E$500, MATCH(YEAR($A205) - 1, 'Domestic Pension'!$A$3:$A$500, 0))*INDEX($N$3:$N$500, MATCH($A205, $K$3:$K$500, 0))</f>
        <v>7.2320965091025591E-2</v>
      </c>
      <c r="F205" s="25">
        <f>INDEX('Domestic Pension'!$D$3:$D$500, MATCH(YEAR($A205) - 1, 'Domestic Pension'!$A$3:$A$500, 0))*(1-INDEX($N$3:$N$500, MATCH($A205, $K$3:$K$500, 0)))</f>
        <v>0.11171343424544203</v>
      </c>
      <c r="G205" s="25">
        <f>INDEX('Domestic Pension'!$D$3:$D$500, MATCH(YEAR($A205) - 1, 'Domestic Pension'!$A$3:$A$500, 0))*INDEX($N$3:$N$500, MATCH($A205, $K$3:$K$500, 0))</f>
        <v>0.31166859713688483</v>
      </c>
      <c r="H205" s="26">
        <f t="shared" ref="H205" si="13" xml:space="preserve"> SUM(B205:G205)</f>
        <v>1</v>
      </c>
    </row>
    <row r="206" spans="1:17">
      <c r="A206" s="36">
        <v>45044</v>
      </c>
      <c r="B206" s="25">
        <f>INDEX('Domestic Pension'!$C$3:$C$500, MATCH(YEAR($A206) - 1, 'Domestic Pension'!$A$3:$A$500, 0))</f>
        <v>0.28073086888026849</v>
      </c>
      <c r="C206" s="25">
        <f>INDEX('Domestic Pension'!$B$3:$B$500, MATCH(YEAR($A206) - 1, 'Domestic Pension'!$A$3:$A$500, 0))</f>
        <v>0.19764365335541093</v>
      </c>
      <c r="D206" s="25">
        <f>INDEX('Domestic Pension'!$E$3:$E$500, MATCH(YEAR($A206) - 1, 'Domestic Pension'!$A$3:$A$500, 0))*(1-INDEX($N$3:$N$500, MATCH($A206, $K$3:$K$500, 0)))</f>
        <v>2.5649431638512223E-2</v>
      </c>
      <c r="E206" s="25">
        <f>INDEX('Domestic Pension'!$E$3:$E$500, MATCH(YEAR($A206) - 1, 'Domestic Pension'!$A$3:$A$500, 0))*INDEX($N$3:$N$500, MATCH($A206, $K$3:$K$500, 0))</f>
        <v>7.2594014743481539E-2</v>
      </c>
      <c r="F206" s="25">
        <f>INDEX('Domestic Pension'!$D$3:$D$500, MATCH(YEAR($A206) - 1, 'Domestic Pension'!$A$3:$A$500, 0))*(1-INDEX($N$3:$N$500, MATCH($A206, $K$3:$K$500, 0)))</f>
        <v>0.11053672148970721</v>
      </c>
      <c r="G206" s="25">
        <f>INDEX('Domestic Pension'!$D$3:$D$500, MATCH(YEAR($A206) - 1, 'Domestic Pension'!$A$3:$A$500, 0))*INDEX($N$3:$N$500, MATCH($A206, $K$3:$K$500, 0))</f>
        <v>0.31284530989261961</v>
      </c>
      <c r="H206" s="26">
        <f t="shared" ref="H206" si="14" xml:space="preserve"> SUM(B206:G206)</f>
        <v>0.99999999999999989</v>
      </c>
    </row>
    <row r="207" spans="1:17">
      <c r="A207" s="36">
        <v>45077</v>
      </c>
      <c r="B207" s="25">
        <f>INDEX('Domestic Pension'!$C$3:$C$500, MATCH(YEAR($A207) - 1, 'Domestic Pension'!$A$3:$A$500, 0))</f>
        <v>0.28073086888026849</v>
      </c>
      <c r="C207" s="25">
        <f>INDEX('Domestic Pension'!$B$3:$B$500, MATCH(YEAR($A207) - 1, 'Domestic Pension'!$A$3:$A$500, 0))</f>
        <v>0.19764365335541093</v>
      </c>
      <c r="D207" s="25">
        <f>INDEX('Domestic Pension'!$E$3:$E$500, MATCH(YEAR($A207) - 1, 'Domestic Pension'!$A$3:$A$500, 0))*(1-INDEX($N$3:$N$500, MATCH($A207, $K$3:$K$500, 0)))</f>
        <v>2.5217425817091153E-2</v>
      </c>
      <c r="E207" s="25">
        <f>INDEX('Domestic Pension'!$E$3:$E$500, MATCH(YEAR($A207) - 1, 'Domestic Pension'!$A$3:$A$500, 0))*INDEX($N$3:$N$500, MATCH($A207, $K$3:$K$500, 0))</f>
        <v>7.3026020564902608E-2</v>
      </c>
      <c r="F207" s="25">
        <f>INDEX('Domestic Pension'!$D$3:$D$500, MATCH(YEAR($A207) - 1, 'Domestic Pension'!$A$3:$A$500, 0))*(1-INDEX($N$3:$N$500, MATCH($A207, $K$3:$K$500, 0)))</f>
        <v>0.10867498405094646</v>
      </c>
      <c r="G207" s="25">
        <f>INDEX('Domestic Pension'!$D$3:$D$500, MATCH(YEAR($A207) - 1, 'Domestic Pension'!$A$3:$A$500, 0))*INDEX($N$3:$N$500, MATCH($A207, $K$3:$K$500, 0))</f>
        <v>0.31470704733138039</v>
      </c>
      <c r="H207" s="26">
        <f t="shared" ref="H207" si="15" xml:space="preserve"> SUM(B207:G207)</f>
        <v>1</v>
      </c>
    </row>
    <row r="208" spans="1:17">
      <c r="A208" s="36">
        <v>45107</v>
      </c>
      <c r="B208" s="25">
        <f>INDEX('Domestic Pension'!$C$3:$C$500, MATCH(YEAR($A208) - 1, 'Domestic Pension'!$A$3:$A$500, 0))</f>
        <v>0.28073086888026849</v>
      </c>
      <c r="C208" s="25">
        <f>INDEX('Domestic Pension'!$B$3:$B$500, MATCH(YEAR($A208) - 1, 'Domestic Pension'!$A$3:$A$500, 0))</f>
        <v>0.19764365335541093</v>
      </c>
      <c r="D208" s="25">
        <f>INDEX('Domestic Pension'!$E$3:$E$500, MATCH(YEAR($A208) - 1, 'Domestic Pension'!$A$3:$A$500, 0))*(1-INDEX($N$3:$N$500, MATCH($A208, $K$3:$K$500, 0)))</f>
        <v>2.5331529831100718E-2</v>
      </c>
      <c r="E208" s="25">
        <f>INDEX('Domestic Pension'!$E$3:$E$500, MATCH(YEAR($A208) - 1, 'Domestic Pension'!$A$3:$A$500, 0))*INDEX($N$3:$N$500, MATCH($A208, $K$3:$K$500, 0))</f>
        <v>7.2911916550893047E-2</v>
      </c>
      <c r="F208" s="25">
        <f>INDEX('Domestic Pension'!$D$3:$D$500, MATCH(YEAR($A208) - 1, 'Domestic Pension'!$A$3:$A$500, 0))*(1-INDEX($N$3:$N$500, MATCH($A208, $K$3:$K$500, 0)))</f>
        <v>0.10916671750512931</v>
      </c>
      <c r="G208" s="25">
        <f>INDEX('Domestic Pension'!$D$3:$D$500, MATCH(YEAR($A208) - 1, 'Domestic Pension'!$A$3:$A$500, 0))*INDEX($N$3:$N$500, MATCH($A208, $K$3:$K$500, 0))</f>
        <v>0.31421531387719753</v>
      </c>
      <c r="H208" s="26">
        <f t="shared" ref="H208" si="16" xml:space="preserve"> SUM(B208:G208)</f>
        <v>1</v>
      </c>
    </row>
    <row r="209" spans="1:8">
      <c r="A209" s="36">
        <v>45138</v>
      </c>
      <c r="B209" s="25">
        <f>INDEX('Domestic Pension'!$C$3:$C$500, MATCH(YEAR($A209) - 1, 'Domestic Pension'!$A$3:$A$500, 0))</f>
        <v>0.28073086888026849</v>
      </c>
      <c r="C209" s="25">
        <f>INDEX('Domestic Pension'!$B$3:$B$500, MATCH(YEAR($A209) - 1, 'Domestic Pension'!$A$3:$A$500, 0))</f>
        <v>0.19764365335541093</v>
      </c>
      <c r="D209" s="25">
        <f>INDEX('Domestic Pension'!$E$3:$E$500, MATCH(YEAR($A209) - 1, 'Domestic Pension'!$A$3:$A$500, 0))*(1-INDEX($N$3:$N$500, MATCH($A209, $K$3:$K$500, 0)))</f>
        <v>2.5093346399736892E-2</v>
      </c>
      <c r="E209" s="25">
        <f>INDEX('Domestic Pension'!$E$3:$E$500, MATCH(YEAR($A209) - 1, 'Domestic Pension'!$A$3:$A$500, 0))*INDEX($N$3:$N$500, MATCH($A209, $K$3:$K$500, 0))</f>
        <v>7.3150099982256869E-2</v>
      </c>
      <c r="F209" s="25">
        <f>INDEX('Domestic Pension'!$D$3:$D$500, MATCH(YEAR($A209) - 1, 'Domestic Pension'!$A$3:$A$500, 0))*(1-INDEX($N$3:$N$500, MATCH($A209, $K$3:$K$500, 0)))</f>
        <v>0.10814026140320951</v>
      </c>
      <c r="G209" s="25">
        <f>INDEX('Domestic Pension'!$D$3:$D$500, MATCH(YEAR($A209) - 1, 'Domestic Pension'!$A$3:$A$500, 0))*INDEX($N$3:$N$500, MATCH($A209, $K$3:$K$500, 0))</f>
        <v>0.31524176997911735</v>
      </c>
      <c r="H209" s="26">
        <f t="shared" ref="H209" si="17" xml:space="preserve"> SUM(B209:G209)</f>
        <v>1</v>
      </c>
    </row>
    <row r="210" spans="1:8">
      <c r="A210" s="36">
        <v>45169</v>
      </c>
      <c r="B210" s="25">
        <f>INDEX('Domestic Pension'!$C$3:$C$500, MATCH(YEAR($A210) - 1, 'Domestic Pension'!$A$3:$A$500, 0))</f>
        <v>0.28073086888026849</v>
      </c>
      <c r="C210" s="25">
        <f>INDEX('Domestic Pension'!$B$3:$B$500, MATCH(YEAR($A210) - 1, 'Domestic Pension'!$A$3:$A$500, 0))</f>
        <v>0.19764365335541093</v>
      </c>
      <c r="D210" s="25">
        <f>INDEX('Domestic Pension'!$E$3:$E$500, MATCH(YEAR($A210) - 1, 'Domestic Pension'!$A$3:$A$500, 0))*(1-INDEX($N$3:$N$500, MATCH($A210, $K$3:$K$500, 0)))</f>
        <v>2.4857569990611846E-2</v>
      </c>
      <c r="E210" s="25">
        <f>INDEX('Domestic Pension'!$E$3:$E$500, MATCH(YEAR($A210) - 1, 'Domestic Pension'!$A$3:$A$500, 0))*INDEX($N$3:$N$500, MATCH($A210, $K$3:$K$500, 0))</f>
        <v>7.3385876391381916E-2</v>
      </c>
      <c r="F210" s="25">
        <f>INDEX('Domestic Pension'!$D$3:$D$500, MATCH(YEAR($A210) - 1, 'Domestic Pension'!$A$3:$A$500, 0))*(1-INDEX($N$3:$N$500, MATCH($A210, $K$3:$K$500, 0)))</f>
        <v>0.1071241784101592</v>
      </c>
      <c r="G210" s="25">
        <f>INDEX('Domestic Pension'!$D$3:$D$500, MATCH(YEAR($A210) - 1, 'Domestic Pension'!$A$3:$A$500, 0))*INDEX($N$3:$N$500, MATCH($A210, $K$3:$K$500, 0))</f>
        <v>0.31625785297216763</v>
      </c>
      <c r="H210" s="26">
        <f t="shared" ref="H210" si="18" xml:space="preserve"> SUM(B210:G210)</f>
        <v>1</v>
      </c>
    </row>
    <row r="211" spans="1:8">
      <c r="A211" s="36">
        <v>45198</v>
      </c>
      <c r="B211" s="25">
        <f>INDEX('Domestic Pension'!$C$3:$C$500, MATCH(YEAR($A211) - 1, 'Domestic Pension'!$A$3:$A$500, 0))</f>
        <v>0.28073086888026849</v>
      </c>
      <c r="C211" s="25">
        <f>INDEX('Domestic Pension'!$B$3:$B$500, MATCH(YEAR($A211) - 1, 'Domestic Pension'!$A$3:$A$500, 0))</f>
        <v>0.19764365335541093</v>
      </c>
      <c r="D211" s="25">
        <f>INDEX('Domestic Pension'!$E$3:$E$500, MATCH(YEAR($A211) - 1, 'Domestic Pension'!$A$3:$A$500, 0))*(1-INDEX($N$3:$N$500, MATCH($A211, $K$3:$K$500, 0)))</f>
        <v>2.5110358837973999E-2</v>
      </c>
      <c r="E211" s="25">
        <f>INDEX('Domestic Pension'!$E$3:$E$500, MATCH(YEAR($A211) - 1, 'Domestic Pension'!$A$3:$A$500, 0))*INDEX($N$3:$N$500, MATCH($A211, $K$3:$K$500, 0))</f>
        <v>7.3133087544019773E-2</v>
      </c>
      <c r="F211" s="25">
        <f>INDEX('Domestic Pension'!$D$3:$D$500, MATCH(YEAR($A211) - 1, 'Domestic Pension'!$A$3:$A$500, 0))*(1-INDEX($N$3:$N$500, MATCH($A211, $K$3:$K$500, 0)))</f>
        <v>0.10821357683466928</v>
      </c>
      <c r="G211" s="25">
        <f>INDEX('Domestic Pension'!$D$3:$D$500, MATCH(YEAR($A211) - 1, 'Domestic Pension'!$A$3:$A$500, 0))*INDEX($N$3:$N$500, MATCH($A211, $K$3:$K$500, 0))</f>
        <v>0.31516845454765752</v>
      </c>
      <c r="H211" s="26">
        <f t="shared" ref="H211" si="19" xml:space="preserve"> SUM(B211:G211)</f>
        <v>1</v>
      </c>
    </row>
    <row r="212" spans="1:8">
      <c r="A212" s="36">
        <v>45230</v>
      </c>
      <c r="B212" s="25">
        <f>INDEX('Domestic Pension'!$C$3:$C$500, MATCH(YEAR($A212) - 1, 'Domestic Pension'!$A$3:$A$500, 0))</f>
        <v>0.28073086888026849</v>
      </c>
      <c r="C212" s="25">
        <f>INDEX('Domestic Pension'!$B$3:$B$500, MATCH(YEAR($A212) - 1, 'Domestic Pension'!$A$3:$A$500, 0))</f>
        <v>0.19764365335541093</v>
      </c>
      <c r="D212" s="25">
        <f>INDEX('Domestic Pension'!$E$3:$E$500, MATCH(YEAR($A212) - 1, 'Domestic Pension'!$A$3:$A$500, 0))*(1-INDEX($N$3:$N$500, MATCH($A212, $K$3:$K$500, 0)))</f>
        <v>2.4694708252694614E-2</v>
      </c>
      <c r="E212" s="25">
        <f>INDEX('Domestic Pension'!$E$3:$E$500, MATCH(YEAR($A212) - 1, 'Domestic Pension'!$A$3:$A$500, 0))*INDEX($N$3:$N$500, MATCH($A212, $K$3:$K$500, 0))</f>
        <v>7.3548738129299157E-2</v>
      </c>
      <c r="F212" s="25">
        <f>INDEX('Domestic Pension'!$D$3:$D$500, MATCH(YEAR($A212) - 1, 'Domestic Pension'!$A$3:$A$500, 0))*(1-INDEX($N$3:$N$500, MATCH($A212, $K$3:$K$500, 0)))</f>
        <v>0.10642232260223336</v>
      </c>
      <c r="G212" s="25">
        <f>INDEX('Domestic Pension'!$D$3:$D$500, MATCH(YEAR($A212) - 1, 'Domestic Pension'!$A$3:$A$500, 0))*INDEX($N$3:$N$500, MATCH($A212, $K$3:$K$500, 0))</f>
        <v>0.31695970878009344</v>
      </c>
      <c r="H212" s="26">
        <f t="shared" ref="H212" si="20" xml:space="preserve"> SUM(B212:G212)</f>
        <v>1</v>
      </c>
    </row>
    <row r="213" spans="1:8">
      <c r="A213" s="36">
        <v>45260</v>
      </c>
      <c r="B213" s="25">
        <f>INDEX('Domestic Pension'!$C$3:$C$500, MATCH(YEAR($A213) - 1, 'Domestic Pension'!$A$3:$A$500, 0))</f>
        <v>0.28073086888026849</v>
      </c>
      <c r="C213" s="25">
        <f>INDEX('Domestic Pension'!$B$3:$B$500, MATCH(YEAR($A213) - 1, 'Domestic Pension'!$A$3:$A$500, 0))</f>
        <v>0.19764365335541093</v>
      </c>
      <c r="D213" s="25">
        <f>INDEX('Domestic Pension'!$E$3:$E$500, MATCH(YEAR($A213) - 1, 'Domestic Pension'!$A$3:$A$500, 0))*(1-INDEX($N$3:$N$500, MATCH($A213, $K$3:$K$500, 0)))</f>
        <v>2.4878531010280241E-2</v>
      </c>
      <c r="E213" s="25">
        <f>INDEX('Domestic Pension'!$E$3:$E$500, MATCH(YEAR($A213) - 1, 'Domestic Pension'!$A$3:$A$500, 0))*INDEX($N$3:$N$500, MATCH($A213, $K$3:$K$500, 0))</f>
        <v>7.3364915371713524E-2</v>
      </c>
      <c r="F213" s="25">
        <f>INDEX('Domestic Pension'!$D$3:$D$500, MATCH(YEAR($A213) - 1, 'Domestic Pension'!$A$3:$A$500, 0))*(1-INDEX($N$3:$N$500, MATCH($A213, $K$3:$K$500, 0)))</f>
        <v>0.10721451032962938</v>
      </c>
      <c r="G213" s="25">
        <f>INDEX('Domestic Pension'!$D$3:$D$500, MATCH(YEAR($A213) - 1, 'Domestic Pension'!$A$3:$A$500, 0))*INDEX($N$3:$N$500, MATCH($A213, $K$3:$K$500, 0))</f>
        <v>0.31616752105269746</v>
      </c>
      <c r="H213" s="26">
        <f t="shared" ref="H213" si="21" xml:space="preserve"> SUM(B213:G213)</f>
        <v>1</v>
      </c>
    </row>
    <row r="214" spans="1:8">
      <c r="A214" s="36">
        <v>45322</v>
      </c>
      <c r="B214" s="25">
        <f>INDEX('Domestic Pension'!$C$3:$C$500, MATCH(YEAR($A214) - 1, 'Domestic Pension'!$A$3:$A$500, 0))</f>
        <v>0.28073086888026849</v>
      </c>
      <c r="C214" s="25">
        <f>INDEX('Domestic Pension'!$B$3:$B$500, MATCH(YEAR($A214) - 1, 'Domestic Pension'!$A$3:$A$500, 0))</f>
        <v>0.19764365335541093</v>
      </c>
      <c r="D214" s="25">
        <f>INDEX('Domestic Pension'!$E$3:$E$500, MATCH(YEAR($A214) - 1, 'Domestic Pension'!$A$3:$A$500, 0))*(1-INDEX($N$3:$N$500, MATCH($A214, $K$3:$K$500, 0)))</f>
        <v>2.5228276312767417E-2</v>
      </c>
      <c r="E214" s="25">
        <f>INDEX('Domestic Pension'!$E$3:$E$500, MATCH(YEAR($A214) - 1, 'Domestic Pension'!$A$3:$A$500, 0))*INDEX($N$3:$N$500, MATCH($A214, $K$3:$K$500, 0))</f>
        <v>7.3015170069226351E-2</v>
      </c>
      <c r="F214" s="25">
        <f>INDEX('Domestic Pension'!$D$3:$D$500, MATCH(YEAR($A214) - 1, 'Domestic Pension'!$A$3:$A$500, 0))*(1-INDEX($N$3:$N$500, MATCH($A214, $K$3:$K$500, 0)))</f>
        <v>0.10872174447182031</v>
      </c>
      <c r="G214" s="25">
        <f>INDEX('Domestic Pension'!$D$3:$D$500, MATCH(YEAR($A214) - 1, 'Domestic Pension'!$A$3:$A$500, 0))*INDEX($N$3:$N$500, MATCH($A214, $K$3:$K$500, 0))</f>
        <v>0.31466028691050651</v>
      </c>
      <c r="H214" s="26">
        <f t="shared" ref="H214" si="22" xml:space="preserve"> SUM(B214:G214)</f>
        <v>0.99999999999999989</v>
      </c>
    </row>
    <row r="215" spans="1:8">
      <c r="A215" s="36">
        <v>45351</v>
      </c>
      <c r="B215" s="25">
        <f>INDEX('Domestic Pension'!$C$3:$C$500, MATCH(YEAR($A215) - 1, 'Domestic Pension'!$A$3:$A$500, 0))</f>
        <v>0.28073086888026849</v>
      </c>
      <c r="C215" s="25">
        <f>INDEX('Domestic Pension'!$B$3:$B$500, MATCH(YEAR($A215) - 1, 'Domestic Pension'!$A$3:$A$500, 0))</f>
        <v>0.19764365335541093</v>
      </c>
      <c r="D215" s="25">
        <f>INDEX('Domestic Pension'!$E$3:$E$500, MATCH(YEAR($A215) - 1, 'Domestic Pension'!$A$3:$A$500, 0))*(1-INDEX($N$3:$N$500, MATCH($A215, $K$3:$K$500, 0)))</f>
        <v>2.5118317733179976E-2</v>
      </c>
      <c r="E215" s="25">
        <f>INDEX('Domestic Pension'!$E$3:$E$500, MATCH(YEAR($A215) - 1, 'Domestic Pension'!$A$3:$A$500, 0))*INDEX($N$3:$N$500, MATCH($A215, $K$3:$K$500, 0))</f>
        <v>7.3125128648813792E-2</v>
      </c>
      <c r="F215" s="25">
        <f>INDEX('Domestic Pension'!$D$3:$D$500, MATCH(YEAR($A215) - 1, 'Domestic Pension'!$A$3:$A$500, 0))*(1-INDEX($N$3:$N$500, MATCH($A215, $K$3:$K$500, 0)))</f>
        <v>0.10824787584741732</v>
      </c>
      <c r="G215" s="25">
        <f>INDEX('Domestic Pension'!$D$3:$D$500, MATCH(YEAR($A215) - 1, 'Domestic Pension'!$A$3:$A$500, 0))*INDEX($N$3:$N$500, MATCH($A215, $K$3:$K$500, 0))</f>
        <v>0.31513415553490953</v>
      </c>
      <c r="H215" s="26">
        <f t="shared" ref="H215:H216" si="23" xml:space="preserve"> SUM(B215:G215)</f>
        <v>1</v>
      </c>
    </row>
    <row r="216" spans="1:8">
      <c r="A216" s="36">
        <v>45380</v>
      </c>
      <c r="B216" s="25">
        <f>INDEX('Domestic Pension'!$C$3:$C$500, MATCH(YEAR($A216) - 1, 'Domestic Pension'!$A$3:$A$500, 0))</f>
        <v>0.28073086888026849</v>
      </c>
      <c r="C216" s="25">
        <f>INDEX('Domestic Pension'!$B$3:$B$500, MATCH(YEAR($A216) - 1, 'Domestic Pension'!$A$3:$A$500, 0))</f>
        <v>0.19764365335541093</v>
      </c>
      <c r="D216" s="25">
        <f>INDEX('Domestic Pension'!$E$3:$E$500, MATCH(YEAR($A216) - 1, 'Domestic Pension'!$A$3:$A$500, 0))*(1-INDEX($N$3:$N$500, MATCH($A216, $K$3:$K$500, 0)))</f>
        <v>2.524765000229667E-2</v>
      </c>
      <c r="E216" s="25">
        <f>INDEX('Domestic Pension'!$E$3:$E$500, MATCH(YEAR($A216) - 1, 'Domestic Pension'!$A$3:$A$500, 0))*INDEX($N$3:$N$500, MATCH($A216, $K$3:$K$500, 0))</f>
        <v>7.2995796379697095E-2</v>
      </c>
      <c r="F216" s="25">
        <f>INDEX('Domestic Pension'!$D$3:$D$500, MATCH(YEAR($A216) - 1, 'Domestic Pension'!$A$3:$A$500, 0))*(1-INDEX($N$3:$N$500, MATCH($A216, $K$3:$K$500, 0)))</f>
        <v>0.1088052357613703</v>
      </c>
      <c r="G216" s="25">
        <f>INDEX('Domestic Pension'!$D$3:$D$500, MATCH(YEAR($A216) - 1, 'Domestic Pension'!$A$3:$A$500, 0))*INDEX($N$3:$N$500, MATCH($A216, $K$3:$K$500, 0))</f>
        <v>0.31457679562095653</v>
      </c>
      <c r="H216" s="26">
        <f t="shared" si="23"/>
        <v>1</v>
      </c>
    </row>
    <row r="217" spans="1:8">
      <c r="A217" s="36">
        <v>45412</v>
      </c>
      <c r="B217" s="25">
        <f>INDEX('Domestic Pension'!$C$3:$C$500, MATCH(YEAR($A217) - 1, 'Domestic Pension'!$A$3:$A$500, 0))</f>
        <v>0.28073086888026849</v>
      </c>
      <c r="C217" s="25">
        <f>INDEX('Domestic Pension'!$B$3:$B$500, MATCH(YEAR($A217) - 1, 'Domestic Pension'!$A$3:$A$500, 0))</f>
        <v>0.19764365335541093</v>
      </c>
      <c r="D217" s="25">
        <f>INDEX('Domestic Pension'!$E$3:$E$500, MATCH(YEAR($A217) - 1, 'Domestic Pension'!$A$3:$A$500, 0))*(1-INDEX($N$3:$N$500, MATCH($A217, $K$3:$K$500, 0)))</f>
        <v>2.4657940099828475E-2</v>
      </c>
      <c r="E217" s="25">
        <f>INDEX('Domestic Pension'!$E$3:$E$500, MATCH(YEAR($A217) - 1, 'Domestic Pension'!$A$3:$A$500, 0))*INDEX($N$3:$N$500, MATCH($A217, $K$3:$K$500, 0))</f>
        <v>7.35855062821653E-2</v>
      </c>
      <c r="F217" s="25">
        <f>INDEX('Domestic Pension'!$D$3:$D$500, MATCH(YEAR($A217) - 1, 'Domestic Pension'!$A$3:$A$500, 0))*(1-INDEX($N$3:$N$500, MATCH($A217, $K$3:$K$500, 0)))</f>
        <v>0.10626386953667095</v>
      </c>
      <c r="G217" s="25">
        <f>INDEX('Domestic Pension'!$D$3:$D$500, MATCH(YEAR($A217) - 1, 'Domestic Pension'!$A$3:$A$500, 0))*INDEX($N$3:$N$500, MATCH($A217, $K$3:$K$500, 0))</f>
        <v>0.31711816184565589</v>
      </c>
      <c r="H217" s="26">
        <f t="shared" ref="H217" si="24" xml:space="preserve"> SUM(B217:G217)</f>
        <v>1</v>
      </c>
    </row>
    <row r="218" spans="1:8">
      <c r="A218" s="22"/>
      <c r="B218" s="22"/>
      <c r="C218" s="22"/>
      <c r="D218" s="22"/>
      <c r="E218" s="22"/>
      <c r="F218" s="22"/>
      <c r="G218" s="22"/>
      <c r="H218" s="23"/>
    </row>
    <row r="219" spans="1:8">
      <c r="A219" s="22"/>
      <c r="B219" s="22"/>
      <c r="C219" s="22"/>
      <c r="D219" s="22"/>
      <c r="E219" s="22"/>
      <c r="F219" s="22"/>
      <c r="G219" s="22"/>
      <c r="H219" s="23"/>
    </row>
    <row r="220" spans="1:8">
      <c r="A220" s="22"/>
      <c r="B220" s="22"/>
      <c r="C220" s="22"/>
      <c r="D220" s="22"/>
      <c r="E220" s="22"/>
      <c r="F220" s="22"/>
      <c r="G220" s="22"/>
      <c r="H220" s="23"/>
    </row>
    <row r="221" spans="1:8">
      <c r="A221" s="22"/>
      <c r="B221" s="22"/>
      <c r="C221" s="22"/>
      <c r="D221" s="22"/>
      <c r="E221" s="22"/>
      <c r="F221" s="22"/>
      <c r="G221" s="22"/>
      <c r="H221" s="23"/>
    </row>
    <row r="222" spans="1:8">
      <c r="A222" s="22"/>
      <c r="B222" s="22"/>
      <c r="C222" s="22"/>
      <c r="D222" s="22"/>
      <c r="E222" s="22"/>
      <c r="F222" s="22"/>
      <c r="G222" s="22"/>
      <c r="H222" s="23"/>
    </row>
    <row r="223" spans="1:8">
      <c r="A223" s="22"/>
      <c r="B223" s="22"/>
      <c r="C223" s="22"/>
      <c r="D223" s="22"/>
      <c r="E223" s="22"/>
      <c r="F223" s="22"/>
      <c r="G223" s="22"/>
      <c r="H223" s="23"/>
    </row>
    <row r="224" spans="1:8">
      <c r="A224" s="22"/>
      <c r="B224" s="22"/>
      <c r="C224" s="22"/>
      <c r="D224" s="22"/>
      <c r="E224" s="22"/>
      <c r="F224" s="22"/>
      <c r="G224" s="22"/>
      <c r="H224" s="23"/>
    </row>
    <row r="225" spans="1:8">
      <c r="A225" s="22"/>
      <c r="B225" s="22"/>
      <c r="C225" s="22"/>
      <c r="D225" s="22"/>
      <c r="E225" s="22"/>
      <c r="F225" s="22"/>
      <c r="G225" s="22"/>
      <c r="H225" s="23"/>
    </row>
    <row r="226" spans="1:8">
      <c r="A226" s="22"/>
      <c r="B226" s="22"/>
      <c r="C226" s="22"/>
      <c r="D226" s="22"/>
      <c r="E226" s="22"/>
      <c r="F226" s="22"/>
      <c r="G226" s="22"/>
      <c r="H226" s="23"/>
    </row>
    <row r="227" spans="1:8">
      <c r="A227" s="22"/>
      <c r="B227" s="22"/>
      <c r="C227" s="22"/>
      <c r="D227" s="22"/>
      <c r="E227" s="22"/>
      <c r="F227" s="22"/>
      <c r="G227" s="22"/>
      <c r="H227" s="23"/>
    </row>
    <row r="228" spans="1:8">
      <c r="A228" s="22"/>
      <c r="B228" s="22"/>
      <c r="C228" s="22"/>
      <c r="D228" s="22"/>
      <c r="E228" s="22"/>
      <c r="F228" s="22"/>
      <c r="G228" s="22"/>
      <c r="H228" s="23"/>
    </row>
    <row r="229" spans="1:8">
      <c r="A229" s="22"/>
      <c r="B229" s="22"/>
      <c r="C229" s="22"/>
      <c r="D229" s="22"/>
      <c r="E229" s="22"/>
      <c r="F229" s="22"/>
      <c r="G229" s="22"/>
      <c r="H229" s="23"/>
    </row>
    <row r="230" spans="1:8">
      <c r="A230" s="22"/>
      <c r="B230" s="22"/>
      <c r="C230" s="22"/>
      <c r="D230" s="22"/>
      <c r="E230" s="22"/>
      <c r="F230" s="22"/>
      <c r="G230" s="22"/>
      <c r="H230" s="23"/>
    </row>
    <row r="231" spans="1:8">
      <c r="A231" s="22"/>
      <c r="B231" s="22"/>
      <c r="C231" s="22"/>
      <c r="D231" s="22"/>
      <c r="E231" s="22"/>
      <c r="F231" s="22"/>
      <c r="G231" s="22"/>
      <c r="H231" s="23"/>
    </row>
    <row r="232" spans="1:8">
      <c r="A232" s="22"/>
      <c r="B232" s="22"/>
      <c r="C232" s="22"/>
      <c r="D232" s="22"/>
      <c r="E232" s="22"/>
      <c r="F232" s="22"/>
      <c r="G232" s="22"/>
      <c r="H232" s="23"/>
    </row>
    <row r="233" spans="1:8">
      <c r="A233" s="22"/>
      <c r="B233" s="22"/>
      <c r="C233" s="22"/>
      <c r="D233" s="22"/>
      <c r="E233" s="22"/>
      <c r="F233" s="22"/>
      <c r="G233" s="22"/>
      <c r="H233" s="23"/>
    </row>
    <row r="234" spans="1:8">
      <c r="A234" s="22"/>
      <c r="B234" s="22"/>
      <c r="C234" s="22"/>
      <c r="D234" s="22"/>
      <c r="E234" s="22"/>
      <c r="F234" s="22"/>
      <c r="G234" s="22"/>
      <c r="H234" s="23"/>
    </row>
    <row r="235" spans="1:8">
      <c r="A235" s="22"/>
      <c r="B235" s="22"/>
      <c r="C235" s="22"/>
      <c r="D235" s="22"/>
      <c r="E235" s="22"/>
      <c r="F235" s="22"/>
      <c r="G235" s="22"/>
      <c r="H235" s="23"/>
    </row>
    <row r="236" spans="1:8">
      <c r="A236" s="22"/>
      <c r="B236" s="22"/>
      <c r="C236" s="22"/>
      <c r="D236" s="22"/>
      <c r="E236" s="22"/>
      <c r="F236" s="22"/>
      <c r="G236" s="22"/>
      <c r="H236" s="23"/>
    </row>
    <row r="237" spans="1:8">
      <c r="A237" s="22"/>
      <c r="B237" s="22"/>
      <c r="C237" s="22"/>
      <c r="D237" s="22"/>
      <c r="E237" s="22"/>
      <c r="F237" s="22"/>
      <c r="G237" s="22"/>
      <c r="H237" s="23"/>
    </row>
    <row r="238" spans="1:8">
      <c r="A238" s="22"/>
      <c r="B238" s="22"/>
      <c r="C238" s="22"/>
      <c r="D238" s="22"/>
      <c r="E238" s="22"/>
      <c r="F238" s="22"/>
      <c r="G238" s="22"/>
      <c r="H238" s="23"/>
    </row>
    <row r="239" spans="1:8">
      <c r="A239" s="22"/>
      <c r="B239" s="22"/>
      <c r="C239" s="22"/>
      <c r="D239" s="22"/>
      <c r="E239" s="22"/>
      <c r="F239" s="22"/>
      <c r="G239" s="22"/>
      <c r="H239" s="23"/>
    </row>
    <row r="240" spans="1:8">
      <c r="A240" s="22"/>
      <c r="B240" s="22"/>
      <c r="C240" s="22"/>
      <c r="D240" s="22"/>
      <c r="E240" s="22"/>
      <c r="F240" s="22"/>
      <c r="G240" s="22"/>
      <c r="H240" s="23"/>
    </row>
    <row r="241" spans="1:8">
      <c r="A241" s="22"/>
      <c r="B241" s="22"/>
      <c r="C241" s="22"/>
      <c r="D241" s="22"/>
      <c r="E241" s="22"/>
      <c r="F241" s="22"/>
      <c r="G241" s="22"/>
      <c r="H241" s="23"/>
    </row>
    <row r="242" spans="1:8">
      <c r="A242" s="22"/>
      <c r="B242" s="22"/>
      <c r="C242" s="22"/>
      <c r="D242" s="22"/>
      <c r="E242" s="22"/>
      <c r="F242" s="22"/>
      <c r="G242" s="22"/>
      <c r="H242" s="23"/>
    </row>
    <row r="243" spans="1:8">
      <c r="A243" s="22"/>
      <c r="B243" s="22"/>
      <c r="C243" s="22"/>
      <c r="D243" s="22"/>
      <c r="E243" s="22"/>
      <c r="F243" s="22"/>
      <c r="G243" s="22"/>
      <c r="H243" s="23"/>
    </row>
    <row r="244" spans="1:8">
      <c r="A244" s="22"/>
      <c r="B244" s="22"/>
      <c r="C244" s="22"/>
      <c r="D244" s="22"/>
      <c r="E244" s="22"/>
      <c r="F244" s="22"/>
      <c r="G244" s="22"/>
      <c r="H244" s="23"/>
    </row>
    <row r="245" spans="1:8">
      <c r="A245" s="22"/>
      <c r="B245" s="22"/>
      <c r="C245" s="22"/>
      <c r="D245" s="22"/>
      <c r="E245" s="22"/>
      <c r="F245" s="22"/>
      <c r="G245" s="22"/>
      <c r="H245" s="23"/>
    </row>
    <row r="246" spans="1:8">
      <c r="A246" s="22"/>
      <c r="B246" s="22"/>
      <c r="C246" s="22"/>
      <c r="D246" s="22"/>
      <c r="E246" s="22"/>
      <c r="F246" s="22"/>
      <c r="G246" s="22"/>
      <c r="H246" s="23"/>
    </row>
    <row r="247" spans="1:8">
      <c r="A247" s="22"/>
      <c r="B247" s="22"/>
      <c r="C247" s="22"/>
      <c r="D247" s="22"/>
      <c r="E247" s="22"/>
      <c r="F247" s="22"/>
      <c r="G247" s="22"/>
      <c r="H247" s="23"/>
    </row>
    <row r="248" spans="1:8">
      <c r="A248" s="22"/>
      <c r="B248" s="22"/>
      <c r="C248" s="22"/>
      <c r="D248" s="22"/>
      <c r="E248" s="22"/>
      <c r="F248" s="22"/>
      <c r="G248" s="22"/>
      <c r="H248" s="23"/>
    </row>
    <row r="249" spans="1:8">
      <c r="A249" s="22"/>
      <c r="B249" s="22"/>
      <c r="C249" s="22"/>
      <c r="D249" s="22"/>
      <c r="E249" s="22"/>
      <c r="F249" s="22"/>
      <c r="G249" s="22"/>
      <c r="H249" s="23"/>
    </row>
    <row r="250" spans="1:8">
      <c r="A250" s="22"/>
      <c r="B250" s="22"/>
      <c r="C250" s="22"/>
      <c r="D250" s="22"/>
      <c r="E250" s="22"/>
      <c r="F250" s="22"/>
      <c r="G250" s="22"/>
      <c r="H250" s="23"/>
    </row>
    <row r="251" spans="1:8">
      <c r="A251" s="22"/>
      <c r="B251" s="22"/>
      <c r="C251" s="22"/>
      <c r="D251" s="22"/>
      <c r="E251" s="22"/>
      <c r="F251" s="22"/>
      <c r="G251" s="22"/>
      <c r="H251" s="23"/>
    </row>
    <row r="252" spans="1:8">
      <c r="A252" s="22"/>
      <c r="B252" s="22"/>
      <c r="C252" s="22"/>
      <c r="D252" s="22"/>
      <c r="E252" s="22"/>
      <c r="F252" s="22"/>
      <c r="G252" s="22"/>
      <c r="H252" s="23"/>
    </row>
    <row r="253" spans="1:8">
      <c r="A253" s="22"/>
      <c r="B253" s="22"/>
      <c r="C253" s="22"/>
      <c r="D253" s="22"/>
      <c r="E253" s="22"/>
      <c r="F253" s="22"/>
      <c r="G253" s="22"/>
      <c r="H253" s="23"/>
    </row>
    <row r="254" spans="1:8">
      <c r="A254" s="22"/>
      <c r="B254" s="22"/>
      <c r="C254" s="22"/>
      <c r="D254" s="22"/>
      <c r="E254" s="22"/>
      <c r="F254" s="22"/>
      <c r="G254" s="22"/>
      <c r="H254" s="23"/>
    </row>
    <row r="255" spans="1:8">
      <c r="A255" s="22"/>
      <c r="B255" s="22"/>
      <c r="C255" s="22"/>
      <c r="D255" s="22"/>
      <c r="E255" s="22"/>
      <c r="F255" s="22"/>
      <c r="G255" s="22"/>
      <c r="H255" s="23"/>
    </row>
    <row r="256" spans="1:8">
      <c r="A256" s="22"/>
      <c r="B256" s="22"/>
      <c r="C256" s="22"/>
      <c r="D256" s="22"/>
      <c r="E256" s="22"/>
      <c r="F256" s="22"/>
      <c r="G256" s="22"/>
      <c r="H256" s="23"/>
    </row>
    <row r="257" spans="1:8">
      <c r="A257" s="22"/>
      <c r="B257" s="22"/>
      <c r="C257" s="22"/>
      <c r="D257" s="22"/>
      <c r="E257" s="22"/>
      <c r="F257" s="22"/>
      <c r="G257" s="22"/>
      <c r="H257" s="23"/>
    </row>
    <row r="258" spans="1:8">
      <c r="A258" s="22"/>
      <c r="B258" s="22"/>
      <c r="C258" s="22"/>
      <c r="D258" s="22"/>
      <c r="E258" s="22"/>
      <c r="F258" s="22"/>
      <c r="G258" s="22"/>
      <c r="H258" s="23"/>
    </row>
    <row r="259" spans="1:8">
      <c r="A259" s="22"/>
      <c r="B259" s="22"/>
      <c r="C259" s="22"/>
      <c r="D259" s="22"/>
      <c r="E259" s="22"/>
      <c r="F259" s="22"/>
      <c r="G259" s="22"/>
      <c r="H259" s="23"/>
    </row>
    <row r="260" spans="1:8">
      <c r="A260" s="22"/>
      <c r="B260" s="22"/>
      <c r="C260" s="22"/>
      <c r="D260" s="22"/>
      <c r="E260" s="22"/>
      <c r="F260" s="22"/>
      <c r="G260" s="22"/>
      <c r="H260" s="23"/>
    </row>
    <row r="261" spans="1:8">
      <c r="A261" s="22"/>
      <c r="B261" s="22"/>
      <c r="C261" s="22"/>
      <c r="D261" s="22"/>
      <c r="E261" s="22"/>
      <c r="F261" s="22"/>
      <c r="G261" s="22"/>
      <c r="H261" s="23"/>
    </row>
    <row r="262" spans="1:8">
      <c r="A262" s="22"/>
      <c r="B262" s="22"/>
      <c r="C262" s="22"/>
      <c r="D262" s="22"/>
      <c r="E262" s="22"/>
      <c r="F262" s="22"/>
      <c r="G262" s="22"/>
      <c r="H262" s="23"/>
    </row>
    <row r="263" spans="1:8">
      <c r="A263" s="22"/>
      <c r="B263" s="22"/>
      <c r="C263" s="22"/>
      <c r="D263" s="22"/>
      <c r="E263" s="22"/>
      <c r="F263" s="22"/>
      <c r="G263" s="22"/>
      <c r="H263" s="23"/>
    </row>
    <row r="264" spans="1:8">
      <c r="A264" s="22"/>
      <c r="B264" s="22"/>
      <c r="C264" s="22"/>
      <c r="D264" s="22"/>
      <c r="E264" s="22"/>
      <c r="F264" s="22"/>
      <c r="G264" s="22"/>
      <c r="H264" s="23"/>
    </row>
    <row r="265" spans="1:8">
      <c r="A265" s="22"/>
      <c r="B265" s="22"/>
      <c r="C265" s="22"/>
      <c r="D265" s="22"/>
      <c r="E265" s="22"/>
      <c r="F265" s="22"/>
      <c r="G265" s="22"/>
      <c r="H265" s="23"/>
    </row>
    <row r="266" spans="1:8">
      <c r="A266" s="22"/>
      <c r="B266" s="22"/>
      <c r="C266" s="22"/>
      <c r="D266" s="22"/>
      <c r="E266" s="22"/>
      <c r="F266" s="22"/>
      <c r="G266" s="22"/>
      <c r="H266" s="23"/>
    </row>
    <row r="267" spans="1:8">
      <c r="A267" s="22"/>
      <c r="B267" s="22"/>
      <c r="C267" s="22"/>
      <c r="D267" s="22"/>
      <c r="E267" s="22"/>
      <c r="F267" s="22"/>
      <c r="G267" s="22"/>
      <c r="H267" s="23"/>
    </row>
    <row r="268" spans="1:8">
      <c r="A268" s="22"/>
      <c r="B268" s="22"/>
      <c r="C268" s="22"/>
      <c r="D268" s="22"/>
      <c r="E268" s="22"/>
      <c r="F268" s="22"/>
      <c r="G268" s="22"/>
      <c r="H268" s="23"/>
    </row>
    <row r="269" spans="1:8">
      <c r="A269" s="22"/>
      <c r="B269" s="22"/>
      <c r="C269" s="22"/>
      <c r="D269" s="22"/>
      <c r="E269" s="22"/>
      <c r="F269" s="22"/>
      <c r="G269" s="22"/>
      <c r="H269" s="23"/>
    </row>
    <row r="270" spans="1:8">
      <c r="A270" s="22"/>
      <c r="B270" s="22"/>
      <c r="C270" s="22"/>
      <c r="D270" s="22"/>
      <c r="E270" s="22"/>
      <c r="F270" s="22"/>
      <c r="G270" s="22"/>
      <c r="H270" s="23"/>
    </row>
    <row r="271" spans="1:8">
      <c r="A271" s="22"/>
      <c r="B271" s="22"/>
      <c r="C271" s="22"/>
      <c r="D271" s="22"/>
      <c r="E271" s="22"/>
      <c r="F271" s="22"/>
      <c r="G271" s="22"/>
      <c r="H271" s="23"/>
    </row>
    <row r="272" spans="1:8">
      <c r="A272" s="22"/>
      <c r="B272" s="22"/>
      <c r="C272" s="22"/>
      <c r="D272" s="22"/>
      <c r="E272" s="22"/>
      <c r="F272" s="22"/>
      <c r="G272" s="22"/>
      <c r="H272" s="23"/>
    </row>
    <row r="273" spans="1:8">
      <c r="A273" s="22"/>
      <c r="B273" s="22"/>
      <c r="C273" s="22"/>
      <c r="D273" s="22"/>
      <c r="E273" s="22"/>
      <c r="F273" s="22"/>
      <c r="G273" s="22"/>
      <c r="H273" s="23"/>
    </row>
    <row r="274" spans="1:8">
      <c r="A274" s="22"/>
      <c r="B274" s="22"/>
      <c r="C274" s="22"/>
      <c r="D274" s="22"/>
      <c r="E274" s="22"/>
      <c r="F274" s="22"/>
      <c r="G274" s="22"/>
      <c r="H274" s="23"/>
    </row>
    <row r="275" spans="1:8">
      <c r="A275" s="22"/>
      <c r="B275" s="22"/>
      <c r="C275" s="22"/>
      <c r="D275" s="22"/>
      <c r="E275" s="22"/>
      <c r="F275" s="22"/>
      <c r="G275" s="22"/>
      <c r="H275" s="23"/>
    </row>
    <row r="276" spans="1:8">
      <c r="A276" s="22"/>
      <c r="B276" s="22"/>
      <c r="C276" s="22"/>
      <c r="D276" s="22"/>
      <c r="E276" s="22"/>
      <c r="F276" s="22"/>
      <c r="G276" s="22"/>
      <c r="H276" s="23"/>
    </row>
    <row r="277" spans="1:8">
      <c r="A277" s="22"/>
      <c r="B277" s="22"/>
      <c r="C277" s="22"/>
      <c r="D277" s="22"/>
      <c r="E277" s="22"/>
      <c r="F277" s="22"/>
      <c r="G277" s="22"/>
      <c r="H277" s="23"/>
    </row>
    <row r="278" spans="1:8">
      <c r="A278" s="22"/>
      <c r="B278" s="22"/>
      <c r="C278" s="22"/>
      <c r="D278" s="22"/>
      <c r="E278" s="22"/>
      <c r="F278" s="22"/>
      <c r="G278" s="22"/>
      <c r="H278" s="23"/>
    </row>
    <row r="279" spans="1:8">
      <c r="A279" s="22"/>
      <c r="B279" s="22"/>
      <c r="C279" s="22"/>
      <c r="D279" s="22"/>
      <c r="E279" s="22"/>
      <c r="F279" s="22"/>
      <c r="G279" s="22"/>
      <c r="H279" s="23"/>
    </row>
    <row r="280" spans="1:8">
      <c r="A280" s="22"/>
      <c r="B280" s="22"/>
      <c r="C280" s="22"/>
      <c r="D280" s="22"/>
      <c r="E280" s="22"/>
      <c r="F280" s="22"/>
      <c r="G280" s="22"/>
      <c r="H280" s="23"/>
    </row>
    <row r="281" spans="1:8">
      <c r="A281" s="22"/>
      <c r="B281" s="22"/>
      <c r="C281" s="22"/>
      <c r="D281" s="22"/>
      <c r="E281" s="22"/>
      <c r="F281" s="22"/>
      <c r="G281" s="22"/>
      <c r="H281" s="23"/>
    </row>
    <row r="282" spans="1:8">
      <c r="A282" s="22"/>
      <c r="B282" s="22"/>
      <c r="C282" s="22"/>
      <c r="D282" s="22"/>
      <c r="E282" s="22"/>
      <c r="F282" s="22"/>
      <c r="G282" s="22"/>
      <c r="H282" s="23"/>
    </row>
    <row r="283" spans="1:8">
      <c r="A283" s="22"/>
      <c r="B283" s="22"/>
      <c r="C283" s="22"/>
      <c r="D283" s="22"/>
      <c r="E283" s="22"/>
      <c r="F283" s="22"/>
      <c r="G283" s="22"/>
      <c r="H283" s="23"/>
    </row>
    <row r="284" spans="1:8">
      <c r="A284" s="22"/>
      <c r="B284" s="22"/>
      <c r="C284" s="22"/>
      <c r="D284" s="22"/>
      <c r="E284" s="22"/>
      <c r="F284" s="22"/>
      <c r="G284" s="22"/>
      <c r="H284" s="23"/>
    </row>
    <row r="285" spans="1:8">
      <c r="A285" s="22"/>
      <c r="B285" s="22"/>
      <c r="C285" s="22"/>
      <c r="D285" s="22"/>
      <c r="E285" s="22"/>
      <c r="F285" s="22"/>
      <c r="G285" s="22"/>
      <c r="H285" s="23"/>
    </row>
    <row r="286" spans="1:8">
      <c r="A286" s="22"/>
      <c r="B286" s="22"/>
      <c r="C286" s="22"/>
      <c r="D286" s="22"/>
      <c r="E286" s="22"/>
      <c r="F286" s="22"/>
      <c r="G286" s="22"/>
      <c r="H286" s="23"/>
    </row>
    <row r="287" spans="1:8">
      <c r="A287" s="22"/>
      <c r="B287" s="22"/>
      <c r="C287" s="22"/>
      <c r="D287" s="22"/>
      <c r="E287" s="22"/>
      <c r="F287" s="22"/>
      <c r="G287" s="22"/>
      <c r="H287" s="23"/>
    </row>
    <row r="288" spans="1:8">
      <c r="A288" s="22"/>
      <c r="B288" s="22"/>
      <c r="C288" s="22"/>
      <c r="D288" s="22"/>
      <c r="E288" s="22"/>
      <c r="F288" s="22"/>
      <c r="G288" s="22"/>
      <c r="H288" s="23"/>
    </row>
    <row r="289" spans="1:8">
      <c r="A289" s="22"/>
      <c r="B289" s="22"/>
      <c r="C289" s="22"/>
      <c r="D289" s="22"/>
      <c r="E289" s="22"/>
      <c r="F289" s="22"/>
      <c r="G289" s="22"/>
      <c r="H289" s="2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16"/>
  <sheetViews>
    <sheetView showGridLines="0" workbookViewId="0">
      <pane xSplit="1" ySplit="1" topLeftCell="B2" activePane="bottomRight" state="frozen"/>
      <selection pane="topRight" activeCell="B1" sqref="B1"/>
      <selection pane="bottomLeft" activeCell="A15" sqref="A15"/>
      <selection pane="bottomRight" activeCell="A2" sqref="A2"/>
    </sheetView>
  </sheetViews>
  <sheetFormatPr defaultRowHeight="12"/>
  <cols>
    <col min="1" max="1" width="14.7109375" customWidth="1"/>
    <col min="7" max="8" width="17" bestFit="1" customWidth="1"/>
    <col min="9" max="9" width="13" bestFit="1" customWidth="1"/>
    <col min="10" max="11" width="17" bestFit="1" customWidth="1"/>
  </cols>
  <sheetData>
    <row r="1" spans="1:6">
      <c r="A1" s="7" t="s">
        <v>0</v>
      </c>
      <c r="B1" s="9" t="s">
        <v>47</v>
      </c>
      <c r="C1" s="9" t="s">
        <v>48</v>
      </c>
      <c r="D1" t="s">
        <v>49</v>
      </c>
      <c r="E1" s="8"/>
      <c r="F1" s="12"/>
    </row>
    <row r="2" spans="1:6">
      <c r="A2" s="6">
        <v>34698</v>
      </c>
      <c r="B2">
        <v>113.51</v>
      </c>
      <c r="C2">
        <v>0.96</v>
      </c>
      <c r="D2">
        <v>50.335999999999999</v>
      </c>
    </row>
    <row r="3" spans="1:6">
      <c r="A3" s="6">
        <v>34730</v>
      </c>
      <c r="B3">
        <v>102.85</v>
      </c>
      <c r="C3">
        <v>0.96</v>
      </c>
      <c r="D3">
        <v>50.375</v>
      </c>
    </row>
    <row r="4" spans="1:6">
      <c r="A4" s="6">
        <v>34758</v>
      </c>
      <c r="B4">
        <v>98.9</v>
      </c>
      <c r="C4">
        <v>0.96</v>
      </c>
      <c r="D4">
        <v>50.847000000000001</v>
      </c>
    </row>
    <row r="5" spans="1:6">
      <c r="A5" s="6">
        <v>34789</v>
      </c>
      <c r="B5">
        <v>104.86</v>
      </c>
      <c r="C5">
        <v>0.96</v>
      </c>
      <c r="D5">
        <v>51.055</v>
      </c>
    </row>
    <row r="6" spans="1:6">
      <c r="A6" s="6">
        <v>34817</v>
      </c>
      <c r="B6">
        <v>101.93</v>
      </c>
      <c r="C6">
        <v>1.1499999999999999</v>
      </c>
      <c r="D6">
        <v>51.573999999999998</v>
      </c>
    </row>
    <row r="7" spans="1:6">
      <c r="A7" s="6">
        <v>34850</v>
      </c>
      <c r="B7">
        <v>99.96</v>
      </c>
      <c r="C7">
        <v>1.1499999999999999</v>
      </c>
      <c r="D7">
        <v>51.886000000000003</v>
      </c>
    </row>
    <row r="8" spans="1:6">
      <c r="A8" s="6">
        <v>34880</v>
      </c>
      <c r="B8">
        <v>101.3</v>
      </c>
      <c r="C8">
        <v>1.1499999999999999</v>
      </c>
      <c r="D8">
        <v>51.99</v>
      </c>
    </row>
    <row r="9" spans="1:6">
      <c r="A9" s="6">
        <v>34911</v>
      </c>
      <c r="B9">
        <v>105.69</v>
      </c>
      <c r="C9">
        <v>1.1499999999999999</v>
      </c>
      <c r="D9">
        <v>51.835000000000001</v>
      </c>
    </row>
    <row r="10" spans="1:6">
      <c r="A10" s="6">
        <v>34942</v>
      </c>
      <c r="B10">
        <v>103.45</v>
      </c>
      <c r="C10">
        <v>1.1499999999999999</v>
      </c>
      <c r="D10">
        <v>51.99</v>
      </c>
    </row>
    <row r="11" spans="1:6">
      <c r="A11" s="6">
        <v>34971</v>
      </c>
      <c r="B11">
        <v>112.45</v>
      </c>
      <c r="C11">
        <v>1.1499999999999999</v>
      </c>
      <c r="D11">
        <v>52.302</v>
      </c>
    </row>
    <row r="12" spans="1:6">
      <c r="A12" s="6">
        <v>35003</v>
      </c>
      <c r="B12">
        <v>113.08</v>
      </c>
      <c r="C12">
        <v>1.1499999999999999</v>
      </c>
      <c r="D12">
        <v>52.77</v>
      </c>
    </row>
    <row r="13" spans="1:6">
      <c r="A13" s="6">
        <v>35033</v>
      </c>
      <c r="B13">
        <v>104.82</v>
      </c>
      <c r="C13">
        <v>1.1499999999999999</v>
      </c>
      <c r="D13">
        <v>52.511000000000003</v>
      </c>
    </row>
    <row r="14" spans="1:6">
      <c r="A14" s="6">
        <v>35062</v>
      </c>
      <c r="B14">
        <v>100.01</v>
      </c>
      <c r="C14">
        <v>1.1499999999999999</v>
      </c>
      <c r="D14">
        <v>52.405999999999999</v>
      </c>
    </row>
    <row r="15" spans="1:6">
      <c r="A15" s="6">
        <v>35095</v>
      </c>
      <c r="B15">
        <v>99.02</v>
      </c>
      <c r="C15">
        <v>1.1499999999999999</v>
      </c>
      <c r="D15">
        <v>52.77</v>
      </c>
    </row>
    <row r="16" spans="1:6">
      <c r="A16" s="6">
        <v>35124</v>
      </c>
      <c r="B16">
        <v>96.22</v>
      </c>
      <c r="C16">
        <v>1.1499999999999999</v>
      </c>
      <c r="D16">
        <v>53.289000000000001</v>
      </c>
    </row>
    <row r="17" spans="1:4">
      <c r="A17" s="6">
        <v>35153</v>
      </c>
      <c r="B17">
        <v>97.62</v>
      </c>
      <c r="C17">
        <v>1.1499999999999999</v>
      </c>
      <c r="D17">
        <v>53.499000000000002</v>
      </c>
    </row>
    <row r="18" spans="1:4">
      <c r="A18" s="6">
        <v>35185</v>
      </c>
      <c r="B18">
        <v>110.11</v>
      </c>
      <c r="C18">
        <v>1.48</v>
      </c>
      <c r="D18">
        <v>53.862000000000002</v>
      </c>
    </row>
    <row r="19" spans="1:4">
      <c r="A19" s="6">
        <v>35216</v>
      </c>
      <c r="B19">
        <v>98.95</v>
      </c>
      <c r="C19">
        <v>1.48</v>
      </c>
      <c r="D19">
        <v>54.225999999999999</v>
      </c>
    </row>
    <row r="20" spans="1:4">
      <c r="A20" s="6">
        <v>35244</v>
      </c>
      <c r="B20">
        <v>89.68</v>
      </c>
      <c r="C20">
        <v>1.48</v>
      </c>
      <c r="D20">
        <v>54.537999999999997</v>
      </c>
    </row>
    <row r="21" spans="1:4">
      <c r="A21" s="6">
        <v>35277</v>
      </c>
      <c r="B21">
        <v>88.65</v>
      </c>
      <c r="C21">
        <v>1.48</v>
      </c>
      <c r="D21">
        <v>54.537999999999997</v>
      </c>
    </row>
    <row r="22" spans="1:4">
      <c r="A22" s="6">
        <v>35307</v>
      </c>
      <c r="B22">
        <v>84.18</v>
      </c>
      <c r="C22">
        <v>1.48</v>
      </c>
      <c r="D22">
        <v>54.798000000000002</v>
      </c>
    </row>
    <row r="23" spans="1:4">
      <c r="A23" s="6">
        <v>35338</v>
      </c>
      <c r="B23">
        <v>82.66</v>
      </c>
      <c r="C23">
        <v>1.48</v>
      </c>
      <c r="D23">
        <v>55.057000000000002</v>
      </c>
    </row>
    <row r="24" spans="1:4">
      <c r="A24" s="6">
        <v>35369</v>
      </c>
      <c r="B24">
        <v>79.069999999999993</v>
      </c>
      <c r="C24">
        <v>1.48</v>
      </c>
      <c r="D24">
        <v>55.161999999999999</v>
      </c>
    </row>
    <row r="25" spans="1:4">
      <c r="A25" s="6">
        <v>35398</v>
      </c>
      <c r="B25">
        <v>76.59</v>
      </c>
      <c r="C25">
        <v>1.48</v>
      </c>
      <c r="D25">
        <v>55.161999999999999</v>
      </c>
    </row>
    <row r="26" spans="1:4">
      <c r="A26" s="6">
        <v>35430</v>
      </c>
      <c r="B26">
        <v>67.930000000000007</v>
      </c>
      <c r="C26">
        <v>1.48</v>
      </c>
      <c r="D26">
        <v>55.161999999999999</v>
      </c>
    </row>
    <row r="27" spans="1:4">
      <c r="A27" s="6">
        <v>35461</v>
      </c>
      <c r="B27">
        <v>71.62</v>
      </c>
      <c r="C27">
        <v>1.48</v>
      </c>
      <c r="D27">
        <v>55.369</v>
      </c>
    </row>
    <row r="28" spans="1:4">
      <c r="A28" s="6">
        <v>35489</v>
      </c>
      <c r="B28">
        <v>69.239999999999995</v>
      </c>
      <c r="C28">
        <v>1.48</v>
      </c>
      <c r="D28">
        <v>55.786000000000001</v>
      </c>
    </row>
    <row r="29" spans="1:4">
      <c r="A29" s="6">
        <v>35520</v>
      </c>
      <c r="B29">
        <v>68.72</v>
      </c>
      <c r="C29">
        <v>1.48</v>
      </c>
      <c r="D29">
        <v>56.097000000000001</v>
      </c>
    </row>
    <row r="30" spans="1:4">
      <c r="A30" s="6">
        <v>35550</v>
      </c>
      <c r="B30">
        <v>71.209999999999994</v>
      </c>
      <c r="C30">
        <v>1.21</v>
      </c>
      <c r="D30">
        <v>56.305</v>
      </c>
    </row>
    <row r="31" spans="1:4">
      <c r="A31" s="6">
        <v>35580</v>
      </c>
      <c r="B31">
        <v>76.5</v>
      </c>
      <c r="C31">
        <v>1.21</v>
      </c>
      <c r="D31">
        <v>56.564999999999998</v>
      </c>
    </row>
    <row r="32" spans="1:4">
      <c r="A32" s="6">
        <v>35611</v>
      </c>
      <c r="B32">
        <v>77.5</v>
      </c>
      <c r="C32">
        <v>1.21</v>
      </c>
      <c r="D32">
        <v>56.616999999999997</v>
      </c>
    </row>
    <row r="33" spans="1:4">
      <c r="A33" s="6">
        <v>35642</v>
      </c>
      <c r="B33">
        <v>74.92</v>
      </c>
      <c r="C33">
        <v>1.21</v>
      </c>
      <c r="D33">
        <v>56.720999999999997</v>
      </c>
    </row>
    <row r="34" spans="1:4">
      <c r="A34" s="6">
        <v>35671</v>
      </c>
      <c r="B34">
        <v>73.56</v>
      </c>
      <c r="C34">
        <v>1.21</v>
      </c>
      <c r="D34">
        <v>56.825000000000003</v>
      </c>
    </row>
    <row r="35" spans="1:4">
      <c r="A35" s="6">
        <v>35703</v>
      </c>
      <c r="B35">
        <v>68.069999999999993</v>
      </c>
      <c r="C35">
        <v>1.21</v>
      </c>
      <c r="D35">
        <v>57.24</v>
      </c>
    </row>
    <row r="36" spans="1:4">
      <c r="A36" s="6">
        <v>35734</v>
      </c>
      <c r="B36">
        <v>49.73</v>
      </c>
      <c r="C36">
        <v>1.21</v>
      </c>
      <c r="D36">
        <v>57.502000000000002</v>
      </c>
    </row>
    <row r="37" spans="1:4">
      <c r="A37" s="6">
        <v>35762</v>
      </c>
      <c r="B37">
        <v>43.95</v>
      </c>
      <c r="C37">
        <v>1.21</v>
      </c>
      <c r="D37">
        <v>57.502000000000002</v>
      </c>
    </row>
    <row r="38" spans="1:4">
      <c r="A38" s="6">
        <v>35795</v>
      </c>
      <c r="B38">
        <v>42.34</v>
      </c>
      <c r="C38">
        <v>1.21</v>
      </c>
      <c r="D38">
        <v>57.552999999999997</v>
      </c>
    </row>
    <row r="39" spans="1:4">
      <c r="A39" s="6">
        <v>35825</v>
      </c>
      <c r="B39">
        <v>64.48</v>
      </c>
      <c r="C39">
        <v>1.21</v>
      </c>
      <c r="D39">
        <v>59.009</v>
      </c>
    </row>
    <row r="40" spans="1:4">
      <c r="A40" s="6">
        <v>35853</v>
      </c>
      <c r="B40">
        <v>64.16</v>
      </c>
      <c r="C40">
        <v>1.21</v>
      </c>
      <c r="D40">
        <v>60.412999999999997</v>
      </c>
    </row>
    <row r="41" spans="1:4">
      <c r="A41" s="6">
        <v>35885</v>
      </c>
      <c r="B41">
        <v>55.28</v>
      </c>
      <c r="C41">
        <v>1.21</v>
      </c>
      <c r="D41">
        <v>61.453000000000003</v>
      </c>
    </row>
    <row r="42" spans="1:4">
      <c r="A42" s="6">
        <v>35915</v>
      </c>
      <c r="B42">
        <v>49.39</v>
      </c>
      <c r="C42">
        <v>1.45</v>
      </c>
      <c r="D42">
        <v>61.348999999999997</v>
      </c>
    </row>
    <row r="43" spans="1:4">
      <c r="A43" s="6">
        <v>35944</v>
      </c>
      <c r="B43">
        <v>39.28</v>
      </c>
      <c r="C43">
        <v>1.45</v>
      </c>
      <c r="D43">
        <v>61.557000000000002</v>
      </c>
    </row>
    <row r="44" spans="1:4">
      <c r="A44" s="6">
        <v>35976</v>
      </c>
      <c r="B44">
        <v>34.369999999999997</v>
      </c>
      <c r="C44">
        <v>1.45</v>
      </c>
      <c r="D44">
        <v>61.244999999999997</v>
      </c>
    </row>
    <row r="45" spans="1:4">
      <c r="A45" s="6">
        <v>36007</v>
      </c>
      <c r="B45">
        <v>39.51</v>
      </c>
      <c r="C45">
        <v>1.45</v>
      </c>
      <c r="D45">
        <v>60.984999999999999</v>
      </c>
    </row>
    <row r="46" spans="1:4">
      <c r="A46" s="6">
        <v>36038</v>
      </c>
      <c r="B46">
        <v>35.549999999999997</v>
      </c>
      <c r="C46">
        <v>1.45</v>
      </c>
      <c r="D46">
        <v>60.984999999999999</v>
      </c>
    </row>
    <row r="47" spans="1:4">
      <c r="A47" s="6">
        <v>36068</v>
      </c>
      <c r="B47">
        <v>35.450000000000003</v>
      </c>
      <c r="C47">
        <v>1.45</v>
      </c>
      <c r="D47">
        <v>61.192</v>
      </c>
    </row>
    <row r="48" spans="1:4">
      <c r="A48" s="6">
        <v>36098</v>
      </c>
      <c r="B48">
        <v>45.07</v>
      </c>
      <c r="C48">
        <v>1.45</v>
      </c>
      <c r="D48">
        <v>61.453000000000003</v>
      </c>
    </row>
    <row r="49" spans="1:4">
      <c r="A49" s="6">
        <v>36129</v>
      </c>
      <c r="B49">
        <v>51.93</v>
      </c>
      <c r="C49">
        <v>1.45</v>
      </c>
      <c r="D49">
        <v>61.66</v>
      </c>
    </row>
    <row r="50" spans="1:4">
      <c r="A50" s="6">
        <v>36160</v>
      </c>
      <c r="B50">
        <v>64.94</v>
      </c>
      <c r="C50">
        <v>1.45</v>
      </c>
      <c r="D50">
        <v>61.453000000000003</v>
      </c>
    </row>
    <row r="51" spans="1:4">
      <c r="A51" s="6">
        <v>36189</v>
      </c>
      <c r="B51">
        <v>65.72</v>
      </c>
      <c r="C51">
        <v>1.45</v>
      </c>
      <c r="D51">
        <v>61.348999999999997</v>
      </c>
    </row>
    <row r="52" spans="1:4">
      <c r="A52" s="6">
        <v>36217</v>
      </c>
      <c r="B52">
        <v>60.28</v>
      </c>
      <c r="C52">
        <v>1.45</v>
      </c>
      <c r="D52">
        <v>61.296999999999997</v>
      </c>
    </row>
    <row r="53" spans="1:4">
      <c r="A53" s="6">
        <v>36250</v>
      </c>
      <c r="B53">
        <v>71.84</v>
      </c>
      <c r="C53">
        <v>1.45</v>
      </c>
      <c r="D53">
        <v>61.557000000000002</v>
      </c>
    </row>
    <row r="54" spans="1:4">
      <c r="A54" s="6">
        <v>36280</v>
      </c>
      <c r="B54">
        <v>87.15</v>
      </c>
      <c r="C54">
        <v>1</v>
      </c>
      <c r="D54">
        <v>61.66</v>
      </c>
    </row>
    <row r="55" spans="1:4">
      <c r="A55" s="6">
        <v>36311</v>
      </c>
      <c r="B55">
        <v>85.68</v>
      </c>
      <c r="C55">
        <v>1</v>
      </c>
      <c r="D55">
        <v>61.816000000000003</v>
      </c>
    </row>
    <row r="56" spans="1:4">
      <c r="A56" s="6">
        <v>36341</v>
      </c>
      <c r="B56">
        <v>105.47</v>
      </c>
      <c r="C56">
        <v>1</v>
      </c>
      <c r="D56">
        <v>61.712000000000003</v>
      </c>
    </row>
    <row r="57" spans="1:4">
      <c r="A57" s="6">
        <v>36371</v>
      </c>
      <c r="B57">
        <v>116.14</v>
      </c>
      <c r="C57">
        <v>1</v>
      </c>
      <c r="D57">
        <v>61.348999999999997</v>
      </c>
    </row>
    <row r="58" spans="1:4">
      <c r="A58" s="6">
        <v>36403</v>
      </c>
      <c r="B58">
        <v>112.79</v>
      </c>
      <c r="C58">
        <v>1</v>
      </c>
      <c r="D58">
        <v>61.14</v>
      </c>
    </row>
    <row r="59" spans="1:4">
      <c r="A59" s="6">
        <v>36433</v>
      </c>
      <c r="B59">
        <v>100.71</v>
      </c>
      <c r="C59">
        <v>1</v>
      </c>
      <c r="D59">
        <v>61.765000000000001</v>
      </c>
    </row>
    <row r="60" spans="1:4">
      <c r="A60" s="6">
        <v>36462</v>
      </c>
      <c r="B60">
        <v>100.19</v>
      </c>
      <c r="C60">
        <v>1</v>
      </c>
      <c r="D60">
        <v>61.920999999999999</v>
      </c>
    </row>
    <row r="61" spans="1:4">
      <c r="A61" s="6">
        <v>36494</v>
      </c>
      <c r="B61">
        <v>123.59</v>
      </c>
      <c r="C61">
        <v>1</v>
      </c>
      <c r="D61">
        <v>62.389000000000003</v>
      </c>
    </row>
    <row r="62" spans="1:4">
      <c r="A62" s="6">
        <v>36525</v>
      </c>
      <c r="B62">
        <v>130.02000000000001</v>
      </c>
      <c r="C62">
        <v>1</v>
      </c>
      <c r="D62">
        <v>62.283999999999999</v>
      </c>
    </row>
    <row r="63" spans="1:4">
      <c r="A63" s="6">
        <v>36556</v>
      </c>
      <c r="B63">
        <v>119.08</v>
      </c>
      <c r="C63">
        <v>1</v>
      </c>
      <c r="D63">
        <v>62.18</v>
      </c>
    </row>
    <row r="64" spans="1:4">
      <c r="A64" s="6">
        <v>36585</v>
      </c>
      <c r="B64">
        <v>103.17</v>
      </c>
      <c r="C64">
        <v>1</v>
      </c>
      <c r="D64">
        <v>62.456000000000003</v>
      </c>
    </row>
    <row r="65" spans="1:5">
      <c r="A65" s="6">
        <v>36616</v>
      </c>
      <c r="B65">
        <v>108.03</v>
      </c>
      <c r="C65">
        <v>1</v>
      </c>
      <c r="D65">
        <v>62.646999999999998</v>
      </c>
    </row>
    <row r="66" spans="1:5">
      <c r="A66" s="6">
        <v>36644</v>
      </c>
      <c r="B66">
        <v>91.21</v>
      </c>
      <c r="C66">
        <v>2.0499999999999998</v>
      </c>
      <c r="D66">
        <v>62.962000000000003</v>
      </c>
    </row>
    <row r="67" spans="1:5">
      <c r="A67" s="6">
        <v>36677</v>
      </c>
      <c r="B67">
        <v>92.74</v>
      </c>
      <c r="C67">
        <v>2.0499999999999998</v>
      </c>
      <c r="D67">
        <v>62.709000000000003</v>
      </c>
    </row>
    <row r="68" spans="1:5">
      <c r="A68" s="6">
        <v>36707</v>
      </c>
      <c r="B68">
        <v>104.43</v>
      </c>
      <c r="C68">
        <v>2.0499999999999998</v>
      </c>
      <c r="D68">
        <v>62.393000000000001</v>
      </c>
    </row>
    <row r="69" spans="1:5">
      <c r="A69" s="6">
        <v>36738</v>
      </c>
      <c r="B69">
        <v>89.35</v>
      </c>
      <c r="C69">
        <v>2.0499999999999998</v>
      </c>
      <c r="D69">
        <v>62.709000000000003</v>
      </c>
    </row>
    <row r="70" spans="1:5">
      <c r="A70" s="6">
        <v>36769</v>
      </c>
      <c r="B70">
        <v>86.54</v>
      </c>
      <c r="C70">
        <v>2.0499999999999998</v>
      </c>
      <c r="D70">
        <v>62.962000000000003</v>
      </c>
    </row>
    <row r="71" spans="1:5">
      <c r="A71" s="6">
        <v>36798</v>
      </c>
      <c r="B71">
        <v>76.37</v>
      </c>
      <c r="C71">
        <v>2.0499999999999998</v>
      </c>
      <c r="D71">
        <v>63.277000000000001</v>
      </c>
    </row>
    <row r="72" spans="1:5">
      <c r="A72" s="6">
        <v>36830</v>
      </c>
      <c r="B72">
        <v>64</v>
      </c>
      <c r="C72">
        <v>2.0499999999999998</v>
      </c>
      <c r="D72">
        <v>64.097999999999999</v>
      </c>
    </row>
    <row r="73" spans="1:5">
      <c r="A73" s="6">
        <v>36860</v>
      </c>
      <c r="B73">
        <v>63.48</v>
      </c>
      <c r="C73">
        <v>2.0499999999999998</v>
      </c>
      <c r="D73">
        <v>64.034999999999997</v>
      </c>
    </row>
    <row r="74" spans="1:5">
      <c r="A74" s="6">
        <v>36889</v>
      </c>
      <c r="B74">
        <v>63.35</v>
      </c>
      <c r="C74">
        <v>2.0499999999999998</v>
      </c>
      <c r="D74">
        <v>63.655999999999999</v>
      </c>
    </row>
    <row r="75" spans="1:5">
      <c r="A75" s="6">
        <v>36922</v>
      </c>
      <c r="B75">
        <v>77.98</v>
      </c>
      <c r="C75">
        <v>2.0499999999999998</v>
      </c>
      <c r="D75">
        <v>63.908000000000001</v>
      </c>
    </row>
    <row r="76" spans="1:5">
      <c r="A76" s="6">
        <v>36950</v>
      </c>
      <c r="B76">
        <v>72.14</v>
      </c>
      <c r="C76">
        <v>2.0499999999999998</v>
      </c>
      <c r="D76">
        <v>64.603999999999999</v>
      </c>
    </row>
    <row r="77" spans="1:5">
      <c r="A77" s="6">
        <v>36980</v>
      </c>
      <c r="B77">
        <v>65.16</v>
      </c>
      <c r="C77" s="10">
        <v>2.0499999999999998</v>
      </c>
      <c r="D77">
        <v>64.918999999999997</v>
      </c>
      <c r="E77" s="10"/>
    </row>
    <row r="78" spans="1:5">
      <c r="A78" s="6">
        <v>37011</v>
      </c>
      <c r="B78">
        <v>72.45</v>
      </c>
      <c r="C78" s="10">
        <v>1.42</v>
      </c>
      <c r="D78">
        <v>65.488</v>
      </c>
      <c r="E78" s="10"/>
    </row>
    <row r="79" spans="1:5">
      <c r="A79" s="6">
        <v>37042</v>
      </c>
      <c r="B79">
        <v>76.09</v>
      </c>
      <c r="C79" s="10">
        <v>1.42</v>
      </c>
      <c r="D79">
        <v>65.739999999999995</v>
      </c>
      <c r="E79" s="10"/>
    </row>
    <row r="80" spans="1:5">
      <c r="A80" s="6">
        <v>37071</v>
      </c>
      <c r="B80">
        <v>73.2</v>
      </c>
      <c r="C80" s="10">
        <v>1.42</v>
      </c>
      <c r="D80">
        <v>65.677000000000007</v>
      </c>
      <c r="E80" s="10"/>
    </row>
    <row r="81" spans="1:5">
      <c r="A81" s="6">
        <v>37103</v>
      </c>
      <c r="B81">
        <v>66.98</v>
      </c>
      <c r="C81" s="10">
        <v>1.42</v>
      </c>
      <c r="D81">
        <v>65.866</v>
      </c>
      <c r="E81" s="10"/>
    </row>
    <row r="82" spans="1:5">
      <c r="A82" s="6">
        <v>37134</v>
      </c>
      <c r="B82">
        <v>67.42</v>
      </c>
      <c r="C82" s="10">
        <v>1.42</v>
      </c>
      <c r="D82">
        <v>65.992000000000004</v>
      </c>
      <c r="E82" s="10"/>
    </row>
    <row r="83" spans="1:5">
      <c r="A83" s="6">
        <v>37162</v>
      </c>
      <c r="B83">
        <v>58.91</v>
      </c>
      <c r="C83" s="10">
        <v>1.42</v>
      </c>
      <c r="D83">
        <v>66.245000000000005</v>
      </c>
      <c r="E83" s="10"/>
    </row>
    <row r="84" spans="1:5">
      <c r="A84" s="6">
        <v>37195</v>
      </c>
      <c r="B84">
        <v>66.44</v>
      </c>
      <c r="C84" s="10">
        <v>1.42</v>
      </c>
      <c r="D84">
        <v>66.182000000000002</v>
      </c>
      <c r="E84" s="10"/>
    </row>
    <row r="85" spans="1:5">
      <c r="A85" s="6">
        <v>37225</v>
      </c>
      <c r="B85">
        <v>80.03</v>
      </c>
      <c r="C85" s="10">
        <v>1.42</v>
      </c>
      <c r="D85">
        <v>66.182000000000002</v>
      </c>
      <c r="E85" s="10"/>
    </row>
    <row r="86" spans="1:5">
      <c r="A86" s="6">
        <v>37256</v>
      </c>
      <c r="B86">
        <v>86.97</v>
      </c>
      <c r="C86" s="10">
        <v>1.42</v>
      </c>
      <c r="D86">
        <v>65.804000000000002</v>
      </c>
      <c r="E86" s="10"/>
    </row>
    <row r="87" spans="1:5">
      <c r="A87" s="6">
        <v>37287</v>
      </c>
      <c r="B87">
        <v>92.99</v>
      </c>
      <c r="C87" s="10">
        <v>1.42</v>
      </c>
      <c r="D87">
        <v>65.930000000000007</v>
      </c>
      <c r="E87" s="10"/>
    </row>
    <row r="88" spans="1:5">
      <c r="A88" s="6">
        <v>37315</v>
      </c>
      <c r="B88">
        <v>102.62</v>
      </c>
      <c r="C88" s="10">
        <v>1.42</v>
      </c>
      <c r="D88">
        <v>66.308000000000007</v>
      </c>
      <c r="E88" s="10"/>
    </row>
    <row r="89" spans="1:5">
      <c r="A89" s="6">
        <v>37344</v>
      </c>
      <c r="B89">
        <v>111.84</v>
      </c>
      <c r="C89">
        <v>1.42</v>
      </c>
      <c r="D89">
        <v>66.623999999999995</v>
      </c>
    </row>
    <row r="90" spans="1:5">
      <c r="A90" s="6">
        <v>37376</v>
      </c>
      <c r="B90">
        <v>106.39</v>
      </c>
      <c r="C90">
        <v>2.3199999999999998</v>
      </c>
      <c r="D90">
        <v>67.003</v>
      </c>
    </row>
    <row r="91" spans="1:5">
      <c r="A91" s="6">
        <v>37407</v>
      </c>
      <c r="B91">
        <v>100.8</v>
      </c>
      <c r="C91">
        <v>2.3199999999999998</v>
      </c>
      <c r="D91">
        <v>67.382000000000005</v>
      </c>
    </row>
    <row r="92" spans="1:5">
      <c r="A92" s="6">
        <v>37435</v>
      </c>
      <c r="B92">
        <v>93.69</v>
      </c>
      <c r="C92">
        <v>2.3199999999999998</v>
      </c>
      <c r="D92">
        <v>67.634</v>
      </c>
    </row>
    <row r="93" spans="1:5">
      <c r="A93" s="6">
        <v>37468</v>
      </c>
      <c r="B93">
        <v>90.16</v>
      </c>
      <c r="C93">
        <v>2.3199999999999998</v>
      </c>
      <c r="D93">
        <v>67.570999999999998</v>
      </c>
    </row>
    <row r="94" spans="1:5">
      <c r="A94" s="6">
        <v>37498</v>
      </c>
      <c r="B94">
        <v>92.55</v>
      </c>
      <c r="C94">
        <v>2.3199999999999998</v>
      </c>
      <c r="D94">
        <v>67.382000000000005</v>
      </c>
    </row>
    <row r="95" spans="1:5">
      <c r="A95" s="6">
        <v>37529</v>
      </c>
      <c r="B95">
        <v>81.37</v>
      </c>
      <c r="C95">
        <v>2.3199999999999998</v>
      </c>
      <c r="D95">
        <v>67.823999999999998</v>
      </c>
    </row>
    <row r="96" spans="1:5">
      <c r="A96" s="6">
        <v>37560</v>
      </c>
      <c r="B96">
        <v>83.1</v>
      </c>
      <c r="C96">
        <v>2.3199999999999998</v>
      </c>
      <c r="D96">
        <v>68.203999999999994</v>
      </c>
    </row>
    <row r="97" spans="1:4">
      <c r="A97" s="6">
        <v>37589</v>
      </c>
      <c r="B97">
        <v>92.05</v>
      </c>
      <c r="C97">
        <v>2.3199999999999998</v>
      </c>
      <c r="D97">
        <v>68.013000000000005</v>
      </c>
    </row>
    <row r="98" spans="1:4">
      <c r="A98" s="6">
        <v>37621</v>
      </c>
      <c r="B98">
        <v>79.87</v>
      </c>
      <c r="C98">
        <v>2.3199999999999998</v>
      </c>
      <c r="D98">
        <v>68.076999999999998</v>
      </c>
    </row>
    <row r="99" spans="1:4">
      <c r="A99" s="6">
        <v>37652</v>
      </c>
      <c r="B99">
        <v>75.22</v>
      </c>
      <c r="C99">
        <v>2.3199999999999998</v>
      </c>
      <c r="D99">
        <v>68.391000000000005</v>
      </c>
    </row>
    <row r="100" spans="1:4">
      <c r="A100" s="6">
        <v>37680</v>
      </c>
      <c r="B100">
        <v>72.849999999999994</v>
      </c>
      <c r="C100">
        <v>2.3199999999999998</v>
      </c>
      <c r="D100">
        <v>68.834999999999994</v>
      </c>
    </row>
    <row r="101" spans="1:4">
      <c r="A101" s="6">
        <v>37711</v>
      </c>
      <c r="B101">
        <v>68.05</v>
      </c>
      <c r="C101">
        <v>2.3199999999999998</v>
      </c>
      <c r="D101">
        <v>69.212999999999994</v>
      </c>
    </row>
    <row r="102" spans="1:4">
      <c r="A102" s="6">
        <v>37741</v>
      </c>
      <c r="B102">
        <v>76.45</v>
      </c>
      <c r="C102">
        <v>2.06</v>
      </c>
      <c r="D102">
        <v>70.034000000000006</v>
      </c>
    </row>
    <row r="103" spans="1:4">
      <c r="A103" s="6">
        <v>37771</v>
      </c>
      <c r="B103">
        <v>80.53</v>
      </c>
      <c r="C103">
        <v>2.06</v>
      </c>
      <c r="D103">
        <v>69.908000000000001</v>
      </c>
    </row>
    <row r="104" spans="1:4">
      <c r="A104" s="6">
        <v>37802</v>
      </c>
      <c r="B104">
        <v>85.47</v>
      </c>
      <c r="C104">
        <v>2.06</v>
      </c>
      <c r="D104">
        <v>69.781999999999996</v>
      </c>
    </row>
    <row r="105" spans="1:4">
      <c r="A105" s="6">
        <v>37833</v>
      </c>
      <c r="B105">
        <v>91.52</v>
      </c>
      <c r="C105">
        <v>2.06</v>
      </c>
      <c r="D105">
        <v>69.591999999999999</v>
      </c>
    </row>
    <row r="106" spans="1:4">
      <c r="A106" s="6">
        <v>37862</v>
      </c>
      <c r="B106">
        <v>97.59</v>
      </c>
      <c r="C106">
        <v>2.06</v>
      </c>
      <c r="D106">
        <v>69.53</v>
      </c>
    </row>
    <row r="107" spans="1:4">
      <c r="A107" s="6">
        <v>37894</v>
      </c>
      <c r="B107">
        <v>89.55</v>
      </c>
      <c r="C107">
        <v>2.06</v>
      </c>
      <c r="D107">
        <v>69.844999999999999</v>
      </c>
    </row>
    <row r="108" spans="1:4">
      <c r="A108" s="6">
        <v>37925</v>
      </c>
      <c r="B108">
        <v>101.44</v>
      </c>
      <c r="C108">
        <v>2.06</v>
      </c>
      <c r="D108">
        <v>70.477000000000004</v>
      </c>
    </row>
    <row r="109" spans="1:4">
      <c r="A109" s="6">
        <v>37953</v>
      </c>
      <c r="B109">
        <v>103.61</v>
      </c>
      <c r="C109">
        <v>2.06</v>
      </c>
      <c r="D109">
        <v>70.539000000000001</v>
      </c>
    </row>
    <row r="110" spans="1:4">
      <c r="A110" s="6">
        <v>37986</v>
      </c>
      <c r="B110">
        <v>105.21</v>
      </c>
      <c r="C110">
        <v>2.06</v>
      </c>
      <c r="D110">
        <v>70.412999999999997</v>
      </c>
    </row>
    <row r="111" spans="1:4">
      <c r="A111" s="6">
        <v>38016</v>
      </c>
      <c r="B111">
        <v>110.89</v>
      </c>
      <c r="C111">
        <v>2.06</v>
      </c>
      <c r="D111">
        <v>70.73</v>
      </c>
    </row>
    <row r="112" spans="1:4">
      <c r="A112" s="6">
        <v>38044</v>
      </c>
      <c r="B112">
        <v>115.92</v>
      </c>
      <c r="C112">
        <v>2.06</v>
      </c>
      <c r="D112">
        <v>71.171999999999997</v>
      </c>
    </row>
    <row r="113" spans="1:7">
      <c r="A113" s="6">
        <v>38077</v>
      </c>
      <c r="B113">
        <v>115.98</v>
      </c>
      <c r="C113">
        <v>2.06</v>
      </c>
      <c r="D113">
        <v>71.486999999999995</v>
      </c>
    </row>
    <row r="114" spans="1:7">
      <c r="A114" s="6">
        <v>38107</v>
      </c>
      <c r="B114">
        <v>112.4</v>
      </c>
      <c r="C114">
        <v>2.56</v>
      </c>
      <c r="D114">
        <v>72.180999999999997</v>
      </c>
    </row>
    <row r="115" spans="1:7">
      <c r="A115" s="6">
        <v>38138</v>
      </c>
      <c r="B115">
        <v>104.14</v>
      </c>
      <c r="C115">
        <v>2.56</v>
      </c>
      <c r="D115">
        <v>72.180999999999997</v>
      </c>
    </row>
    <row r="116" spans="1:7">
      <c r="A116" s="6">
        <v>38168</v>
      </c>
      <c r="B116">
        <v>101.85</v>
      </c>
      <c r="C116">
        <v>2.56</v>
      </c>
      <c r="D116">
        <v>72.119</v>
      </c>
    </row>
    <row r="117" spans="1:7">
      <c r="A117" s="6">
        <v>38198</v>
      </c>
      <c r="B117">
        <v>95.27</v>
      </c>
      <c r="C117">
        <v>2.56</v>
      </c>
      <c r="D117">
        <v>72.119</v>
      </c>
    </row>
    <row r="118" spans="1:7">
      <c r="A118" s="6">
        <v>38230</v>
      </c>
      <c r="B118">
        <v>102.89</v>
      </c>
      <c r="C118">
        <v>2.56</v>
      </c>
      <c r="D118">
        <v>72.561000000000007</v>
      </c>
    </row>
    <row r="119" spans="1:7">
      <c r="A119" s="6">
        <v>38260</v>
      </c>
      <c r="B119">
        <v>107.69</v>
      </c>
      <c r="C119">
        <v>2.56</v>
      </c>
      <c r="D119">
        <v>73.191000000000003</v>
      </c>
    </row>
    <row r="120" spans="1:7">
      <c r="A120" s="6">
        <v>38289</v>
      </c>
      <c r="B120">
        <v>107.99</v>
      </c>
      <c r="C120">
        <v>2.56</v>
      </c>
      <c r="D120">
        <v>73.191000000000003</v>
      </c>
    </row>
    <row r="121" spans="1:7">
      <c r="A121" s="6">
        <v>38321</v>
      </c>
      <c r="B121">
        <v>113.4</v>
      </c>
      <c r="C121">
        <v>2.56</v>
      </c>
      <c r="D121">
        <v>73.191000000000003</v>
      </c>
    </row>
    <row r="122" spans="1:7">
      <c r="A122" s="6">
        <v>38352</v>
      </c>
      <c r="B122" s="10">
        <v>115.25</v>
      </c>
      <c r="C122">
        <v>2.56</v>
      </c>
      <c r="D122">
        <v>72.75</v>
      </c>
    </row>
    <row r="123" spans="1:7">
      <c r="A123" s="6">
        <v>38383</v>
      </c>
      <c r="B123" s="10">
        <v>121.06</v>
      </c>
      <c r="C123">
        <v>2.56</v>
      </c>
      <c r="D123">
        <v>72.876999999999995</v>
      </c>
    </row>
    <row r="124" spans="1:7">
      <c r="A124" s="6">
        <v>38411</v>
      </c>
      <c r="B124" s="10">
        <v>130.85</v>
      </c>
      <c r="C124">
        <v>2.56</v>
      </c>
      <c r="D124">
        <v>73.593999999999994</v>
      </c>
      <c r="G124" s="13"/>
    </row>
    <row r="125" spans="1:7">
      <c r="A125" s="6">
        <v>38442</v>
      </c>
      <c r="B125" s="10">
        <v>124.78</v>
      </c>
      <c r="C125">
        <v>2.56</v>
      </c>
      <c r="D125">
        <v>73.891999999999996</v>
      </c>
    </row>
    <row r="126" spans="1:7">
      <c r="A126" s="6">
        <v>38471</v>
      </c>
      <c r="B126" s="10">
        <v>117.58</v>
      </c>
      <c r="C126">
        <v>1.64</v>
      </c>
      <c r="D126">
        <v>74.337999999999994</v>
      </c>
    </row>
    <row r="127" spans="1:7">
      <c r="A127" s="6">
        <v>38503</v>
      </c>
      <c r="B127" s="10">
        <v>124.84</v>
      </c>
      <c r="C127">
        <v>1.64</v>
      </c>
      <c r="D127">
        <v>74.412999999999997</v>
      </c>
    </row>
    <row r="128" spans="1:7">
      <c r="A128" s="6">
        <v>38533</v>
      </c>
      <c r="B128" s="10">
        <v>129.43</v>
      </c>
      <c r="C128">
        <v>1.64</v>
      </c>
      <c r="D128">
        <v>74.337999999999994</v>
      </c>
    </row>
    <row r="129" spans="1:7">
      <c r="A129" s="6">
        <v>38562</v>
      </c>
      <c r="B129" s="10">
        <v>143.32</v>
      </c>
      <c r="C129">
        <v>1.64</v>
      </c>
      <c r="D129">
        <v>74.114000000000004</v>
      </c>
    </row>
    <row r="130" spans="1:7">
      <c r="A130" s="6">
        <v>38595</v>
      </c>
      <c r="B130" s="10">
        <v>140.09</v>
      </c>
      <c r="C130">
        <v>1.64</v>
      </c>
      <c r="D130">
        <v>74.412999999999997</v>
      </c>
    </row>
    <row r="131" spans="1:7">
      <c r="A131" s="6">
        <v>38625</v>
      </c>
      <c r="B131" s="10">
        <v>157.55000000000001</v>
      </c>
      <c r="C131">
        <v>1.64</v>
      </c>
      <c r="D131">
        <v>74.635999999999996</v>
      </c>
    </row>
    <row r="132" spans="1:7">
      <c r="A132" s="6">
        <v>38656</v>
      </c>
      <c r="B132" s="10">
        <v>148.84</v>
      </c>
      <c r="C132">
        <v>1.64</v>
      </c>
      <c r="D132">
        <v>75.007999999999996</v>
      </c>
    </row>
    <row r="133" spans="1:7">
      <c r="A133" s="6">
        <v>38686</v>
      </c>
      <c r="B133" s="10">
        <v>165.95</v>
      </c>
      <c r="C133">
        <v>1.64</v>
      </c>
      <c r="D133">
        <v>74.858999999999995</v>
      </c>
      <c r="G133" s="13"/>
    </row>
    <row r="134" spans="1:7">
      <c r="A134" s="6">
        <v>38716</v>
      </c>
      <c r="B134" s="10">
        <v>177.43</v>
      </c>
      <c r="C134">
        <v>1.64</v>
      </c>
      <c r="D134">
        <v>74.561000000000007</v>
      </c>
    </row>
    <row r="135" spans="1:7">
      <c r="A135" s="6">
        <v>38748</v>
      </c>
      <c r="B135" s="10">
        <v>180.65</v>
      </c>
      <c r="C135">
        <v>1.64</v>
      </c>
      <c r="D135">
        <v>74.784999999999997</v>
      </c>
    </row>
    <row r="136" spans="1:7">
      <c r="A136" s="6">
        <v>38776</v>
      </c>
      <c r="B136" s="10">
        <v>177.45</v>
      </c>
      <c r="C136">
        <v>1.64</v>
      </c>
      <c r="D136">
        <v>75.230999999999995</v>
      </c>
    </row>
    <row r="137" spans="1:7">
      <c r="A137" s="6">
        <v>38807</v>
      </c>
      <c r="B137" s="10">
        <v>176.21</v>
      </c>
      <c r="C137">
        <v>1.64</v>
      </c>
      <c r="D137">
        <v>75.381</v>
      </c>
    </row>
    <row r="138" spans="1:7">
      <c r="A138" s="6">
        <v>38835</v>
      </c>
      <c r="B138" s="10">
        <v>184.1</v>
      </c>
      <c r="C138">
        <v>1.78</v>
      </c>
      <c r="D138">
        <v>75.826999999999998</v>
      </c>
    </row>
    <row r="139" spans="1:7">
      <c r="A139" s="6">
        <v>38868</v>
      </c>
      <c r="B139" s="11">
        <v>171.01</v>
      </c>
      <c r="C139">
        <v>1.78</v>
      </c>
      <c r="D139">
        <v>75.902000000000001</v>
      </c>
    </row>
    <row r="140" spans="1:7">
      <c r="A140" s="6">
        <v>38898</v>
      </c>
      <c r="B140" s="10">
        <v>167.45</v>
      </c>
      <c r="C140">
        <v>1.78</v>
      </c>
      <c r="D140">
        <v>76.05</v>
      </c>
    </row>
    <row r="141" spans="1:7">
      <c r="A141" s="6">
        <v>38929</v>
      </c>
      <c r="B141" s="10">
        <v>168.51</v>
      </c>
      <c r="C141">
        <v>1.78</v>
      </c>
      <c r="D141">
        <v>75.902000000000001</v>
      </c>
    </row>
    <row r="142" spans="1:7">
      <c r="A142" s="6">
        <v>38960</v>
      </c>
      <c r="B142" s="10">
        <v>175.44</v>
      </c>
      <c r="C142">
        <v>1.78</v>
      </c>
      <c r="D142">
        <v>76.198999999999998</v>
      </c>
    </row>
    <row r="143" spans="1:7">
      <c r="A143" s="6">
        <v>38989</v>
      </c>
      <c r="B143" s="10">
        <v>178.05</v>
      </c>
      <c r="C143">
        <v>1.78</v>
      </c>
      <c r="D143">
        <v>76.644999999999996</v>
      </c>
    </row>
    <row r="144" spans="1:7">
      <c r="A144" s="6">
        <v>39021</v>
      </c>
      <c r="B144" s="10">
        <v>176.84</v>
      </c>
      <c r="C144">
        <v>1.78</v>
      </c>
      <c r="D144">
        <v>76.867999999999995</v>
      </c>
    </row>
    <row r="145" spans="1:4">
      <c r="A145" s="6">
        <v>39051</v>
      </c>
      <c r="B145" s="10">
        <v>184.96</v>
      </c>
      <c r="C145">
        <v>1.78</v>
      </c>
      <c r="D145">
        <v>76.495999999999995</v>
      </c>
    </row>
    <row r="146" spans="1:4">
      <c r="A146" s="6">
        <v>39080</v>
      </c>
      <c r="B146" s="10">
        <v>185.39</v>
      </c>
      <c r="C146">
        <v>1.78</v>
      </c>
      <c r="D146">
        <v>76.125</v>
      </c>
    </row>
    <row r="147" spans="1:4">
      <c r="A147" s="6">
        <v>39113</v>
      </c>
      <c r="B147" s="10">
        <v>175.99</v>
      </c>
      <c r="C147">
        <v>1.78</v>
      </c>
      <c r="D147">
        <v>76.347999999999999</v>
      </c>
    </row>
    <row r="148" spans="1:4">
      <c r="A148" s="6">
        <v>39141</v>
      </c>
      <c r="B148" s="10">
        <v>183.2</v>
      </c>
      <c r="C148">
        <v>1.78</v>
      </c>
      <c r="D148">
        <v>76.495999999999995</v>
      </c>
    </row>
    <row r="149" spans="1:4">
      <c r="A149" s="6">
        <v>39171</v>
      </c>
      <c r="B149" s="10">
        <v>187.6</v>
      </c>
      <c r="C149">
        <v>1.78</v>
      </c>
      <c r="D149">
        <v>77.016999999999996</v>
      </c>
    </row>
    <row r="150" spans="1:4">
      <c r="A150" s="6">
        <v>39202</v>
      </c>
      <c r="B150" s="10">
        <v>198.55</v>
      </c>
      <c r="C150">
        <v>1.59</v>
      </c>
      <c r="D150">
        <v>77.463999999999999</v>
      </c>
    </row>
    <row r="151" spans="1:4">
      <c r="A151" s="6">
        <v>39233</v>
      </c>
      <c r="B151" s="10">
        <v>216.45</v>
      </c>
      <c r="C151">
        <v>1.59</v>
      </c>
      <c r="D151">
        <v>77.760999999999996</v>
      </c>
    </row>
    <row r="152" spans="1:4">
      <c r="A152" s="6">
        <v>39262</v>
      </c>
      <c r="B152" s="10">
        <v>221.31</v>
      </c>
      <c r="C152">
        <v>1.59</v>
      </c>
      <c r="D152">
        <v>77.835999999999999</v>
      </c>
    </row>
    <row r="153" spans="1:4">
      <c r="A153" s="6">
        <v>39294</v>
      </c>
      <c r="B153" s="10">
        <v>244.32</v>
      </c>
      <c r="C153">
        <v>1.59</v>
      </c>
      <c r="D153">
        <v>77.835999999999999</v>
      </c>
    </row>
    <row r="154" spans="1:4">
      <c r="A154" s="6">
        <v>39325</v>
      </c>
      <c r="B154" s="10">
        <v>238.28</v>
      </c>
      <c r="C154">
        <v>1.59</v>
      </c>
      <c r="D154">
        <v>78.134</v>
      </c>
    </row>
    <row r="155" spans="1:4">
      <c r="A155" s="6">
        <v>39353</v>
      </c>
      <c r="B155" s="10">
        <v>247.2</v>
      </c>
      <c r="C155">
        <v>1.59</v>
      </c>
      <c r="D155">
        <v>78.207999999999998</v>
      </c>
    </row>
    <row r="156" spans="1:4">
      <c r="A156" s="6">
        <v>39386</v>
      </c>
      <c r="B156" s="10">
        <v>260.42</v>
      </c>
      <c r="C156">
        <v>1.59</v>
      </c>
      <c r="D156">
        <v>78.655000000000001</v>
      </c>
    </row>
    <row r="157" spans="1:4">
      <c r="A157" s="6">
        <v>39416</v>
      </c>
      <c r="B157" s="10">
        <v>241.91</v>
      </c>
      <c r="C157">
        <v>1.59</v>
      </c>
      <c r="D157">
        <v>78.802999999999997</v>
      </c>
    </row>
    <row r="158" spans="1:4">
      <c r="A158" s="6">
        <v>39447</v>
      </c>
      <c r="B158" s="10">
        <v>241.27</v>
      </c>
      <c r="C158">
        <v>1.59</v>
      </c>
      <c r="D158">
        <v>78.802999999999997</v>
      </c>
    </row>
    <row r="159" spans="1:4">
      <c r="A159" s="6">
        <v>39478</v>
      </c>
      <c r="B159" s="10">
        <v>207.77</v>
      </c>
      <c r="C159">
        <v>1.59</v>
      </c>
      <c r="D159">
        <v>79.100999999999999</v>
      </c>
    </row>
    <row r="160" spans="1:4">
      <c r="A160" s="6">
        <v>39507</v>
      </c>
      <c r="B160" s="10">
        <v>216.85</v>
      </c>
      <c r="C160">
        <v>1.59</v>
      </c>
      <c r="D160">
        <v>79.471999999999994</v>
      </c>
    </row>
    <row r="161" spans="1:5">
      <c r="A161" s="6">
        <v>39538</v>
      </c>
      <c r="B161" s="10">
        <v>217.65</v>
      </c>
      <c r="C161">
        <v>1.59</v>
      </c>
      <c r="D161">
        <v>79.771000000000001</v>
      </c>
    </row>
    <row r="162" spans="1:5">
      <c r="A162" s="6">
        <v>39568</v>
      </c>
      <c r="B162" s="10">
        <v>235</v>
      </c>
      <c r="C162">
        <v>1.59</v>
      </c>
      <c r="D162">
        <v>80.515000000000001</v>
      </c>
    </row>
    <row r="163" spans="1:5">
      <c r="A163" s="6">
        <v>39598</v>
      </c>
      <c r="B163" s="10">
        <v>237.46</v>
      </c>
      <c r="C163">
        <v>1.59</v>
      </c>
      <c r="D163">
        <v>80.962000000000003</v>
      </c>
    </row>
    <row r="164" spans="1:5">
      <c r="A164" s="6">
        <v>39629</v>
      </c>
      <c r="B164" s="10">
        <v>213.52</v>
      </c>
      <c r="C164">
        <v>1.59</v>
      </c>
      <c r="D164">
        <v>81.63</v>
      </c>
    </row>
    <row r="165" spans="1:5">
      <c r="A165" s="6">
        <v>39660</v>
      </c>
      <c r="B165" s="10">
        <v>204.12</v>
      </c>
      <c r="C165">
        <v>1.59</v>
      </c>
      <c r="D165">
        <v>82.150999999999996</v>
      </c>
    </row>
    <row r="166" spans="1:5">
      <c r="A166" s="6">
        <v>39689</v>
      </c>
      <c r="B166" s="10">
        <v>188.96</v>
      </c>
      <c r="C166">
        <v>1.59</v>
      </c>
      <c r="D166">
        <v>82.747</v>
      </c>
    </row>
    <row r="167" spans="1:5">
      <c r="A167" s="6">
        <v>39721</v>
      </c>
      <c r="B167" s="10">
        <v>186.62</v>
      </c>
      <c r="C167">
        <v>1.59</v>
      </c>
      <c r="D167">
        <v>82.597999999999999</v>
      </c>
    </row>
    <row r="168" spans="1:5">
      <c r="A168" s="6">
        <v>39752</v>
      </c>
      <c r="B168" s="10">
        <v>147.5</v>
      </c>
      <c r="C168">
        <v>1.59</v>
      </c>
      <c r="D168">
        <v>82.673000000000002</v>
      </c>
    </row>
    <row r="169" spans="1:5">
      <c r="A169" s="6">
        <v>39780</v>
      </c>
      <c r="B169" s="10">
        <v>140.66</v>
      </c>
      <c r="C169">
        <v>1.59</v>
      </c>
      <c r="D169">
        <v>82.597999999999999</v>
      </c>
    </row>
    <row r="170" spans="1:5">
      <c r="A170" s="6">
        <v>39813</v>
      </c>
      <c r="B170" s="10">
        <v>146.35</v>
      </c>
      <c r="C170">
        <v>1.59</v>
      </c>
      <c r="D170">
        <v>82.375</v>
      </c>
    </row>
    <row r="171" spans="1:5">
      <c r="A171" s="6">
        <v>39843</v>
      </c>
      <c r="B171" s="10">
        <v>151.33000000000001</v>
      </c>
      <c r="C171">
        <v>1.59</v>
      </c>
      <c r="D171">
        <v>82.375</v>
      </c>
    </row>
    <row r="172" spans="1:5">
      <c r="A172" s="6">
        <v>39871</v>
      </c>
      <c r="B172" s="10">
        <v>138.07</v>
      </c>
      <c r="C172">
        <v>1.59</v>
      </c>
      <c r="D172">
        <v>82.45</v>
      </c>
    </row>
    <row r="173" spans="1:5">
      <c r="A173" s="6">
        <v>39903</v>
      </c>
      <c r="B173" s="10">
        <v>157.01</v>
      </c>
      <c r="C173" s="10">
        <v>1.59</v>
      </c>
      <c r="D173">
        <v>83.045000000000002</v>
      </c>
      <c r="E173" s="10"/>
    </row>
    <row r="174" spans="1:5">
      <c r="A174" s="6">
        <v>39933</v>
      </c>
      <c r="B174" s="10">
        <v>176</v>
      </c>
      <c r="C174" s="10">
        <v>1.24</v>
      </c>
      <c r="D174">
        <v>83.64</v>
      </c>
      <c r="E174" s="10"/>
    </row>
    <row r="175" spans="1:5">
      <c r="A175" s="6">
        <v>39962</v>
      </c>
      <c r="B175" s="10">
        <v>178.7</v>
      </c>
      <c r="C175" s="10">
        <v>1.24</v>
      </c>
      <c r="D175">
        <v>83.861999999999995</v>
      </c>
      <c r="E175" s="10"/>
    </row>
    <row r="176" spans="1:5">
      <c r="A176" s="6">
        <v>39994</v>
      </c>
      <c r="B176" s="10">
        <v>178.99</v>
      </c>
      <c r="C176" s="10">
        <v>1.24</v>
      </c>
      <c r="D176">
        <v>83.861999999999995</v>
      </c>
      <c r="E176" s="10"/>
    </row>
    <row r="177" spans="1:5">
      <c r="A177" s="6">
        <v>40025</v>
      </c>
      <c r="B177" s="10">
        <v>202.96</v>
      </c>
      <c r="C177" s="10">
        <v>1.24</v>
      </c>
      <c r="D177">
        <v>83.787999999999997</v>
      </c>
      <c r="E177" s="10"/>
    </row>
    <row r="178" spans="1:5">
      <c r="A178" s="6">
        <v>40056</v>
      </c>
      <c r="B178" s="10">
        <v>207.44</v>
      </c>
      <c r="C178" s="10">
        <v>1.24</v>
      </c>
      <c r="D178">
        <v>84.085999999999999</v>
      </c>
      <c r="E178" s="10"/>
    </row>
    <row r="179" spans="1:5">
      <c r="A179" s="6">
        <v>40086</v>
      </c>
      <c r="B179" s="10">
        <v>219.75</v>
      </c>
      <c r="C179" s="10">
        <v>1.24</v>
      </c>
      <c r="D179">
        <v>84.384</v>
      </c>
      <c r="E179" s="10"/>
    </row>
    <row r="180" spans="1:5">
      <c r="A180" s="6">
        <v>40116</v>
      </c>
      <c r="B180" s="10">
        <v>206.81</v>
      </c>
      <c r="C180" s="10">
        <v>1.24</v>
      </c>
      <c r="D180">
        <v>84.459000000000003</v>
      </c>
      <c r="E180" s="10"/>
    </row>
    <row r="181" spans="1:5">
      <c r="A181" s="6">
        <v>40147</v>
      </c>
      <c r="B181" s="10">
        <v>204.75</v>
      </c>
      <c r="C181" s="10">
        <v>1.24</v>
      </c>
      <c r="D181">
        <v>84.234999999999999</v>
      </c>
      <c r="E181" s="10"/>
    </row>
    <row r="182" spans="1:5">
      <c r="A182" s="6">
        <v>40178</v>
      </c>
      <c r="B182" s="10">
        <v>221.86</v>
      </c>
      <c r="C182" s="10">
        <v>1.24</v>
      </c>
      <c r="D182">
        <v>84.384</v>
      </c>
      <c r="E182" s="10"/>
    </row>
    <row r="183" spans="1:5">
      <c r="A183" s="6">
        <v>40207</v>
      </c>
      <c r="B183" s="10">
        <v>210.34</v>
      </c>
      <c r="C183" s="10">
        <v>1.24</v>
      </c>
      <c r="D183">
        <v>84.682000000000002</v>
      </c>
      <c r="E183" s="10"/>
    </row>
    <row r="184" spans="1:5">
      <c r="A184" s="6">
        <v>40235</v>
      </c>
      <c r="B184" s="10">
        <v>208.36</v>
      </c>
      <c r="C184" s="10">
        <v>1.24</v>
      </c>
      <c r="D184">
        <v>85.350999999999999</v>
      </c>
      <c r="E184" s="10"/>
    </row>
    <row r="185" spans="1:5">
      <c r="A185" s="6">
        <v>40268</v>
      </c>
      <c r="B185" s="10">
        <v>221.58</v>
      </c>
      <c r="C185" s="10">
        <v>1.24</v>
      </c>
      <c r="D185">
        <v>85.522999999999996</v>
      </c>
      <c r="E185" s="10"/>
    </row>
    <row r="186" spans="1:5">
      <c r="A186" s="6">
        <v>40298</v>
      </c>
      <c r="B186" s="10">
        <v>227.95</v>
      </c>
      <c r="C186" s="10">
        <v>1.26</v>
      </c>
      <c r="D186">
        <v>85.695999999999998</v>
      </c>
      <c r="E186" s="10"/>
    </row>
    <row r="187" spans="1:5">
      <c r="A187" s="6">
        <v>40329</v>
      </c>
      <c r="B187" s="10">
        <v>214.34</v>
      </c>
      <c r="C187" s="10">
        <v>1.26</v>
      </c>
      <c r="D187">
        <v>86.040999999999997</v>
      </c>
      <c r="E187" s="10"/>
    </row>
    <row r="188" spans="1:5">
      <c r="A188" s="6">
        <v>40359</v>
      </c>
      <c r="B188" s="10">
        <v>220.85</v>
      </c>
      <c r="C188" s="10">
        <v>1.26</v>
      </c>
      <c r="D188">
        <v>86.128</v>
      </c>
      <c r="E188" s="10"/>
    </row>
    <row r="189" spans="1:5">
      <c r="A189" s="6">
        <v>40389</v>
      </c>
      <c r="B189" s="10">
        <v>229.25</v>
      </c>
      <c r="C189" s="10">
        <v>1.26</v>
      </c>
      <c r="D189">
        <v>86.040999999999997</v>
      </c>
      <c r="E189" s="10"/>
    </row>
    <row r="190" spans="1:5">
      <c r="A190" s="6">
        <v>40421</v>
      </c>
      <c r="B190" s="10">
        <v>226.81</v>
      </c>
      <c r="C190" s="10">
        <v>1.26</v>
      </c>
      <c r="D190">
        <v>86.213999999999999</v>
      </c>
      <c r="E190" s="10"/>
    </row>
    <row r="191" spans="1:5">
      <c r="A191" s="6">
        <v>40451</v>
      </c>
      <c r="B191" s="10">
        <v>242.95</v>
      </c>
      <c r="C191" s="10">
        <v>1.26</v>
      </c>
      <c r="D191">
        <v>86.647000000000006</v>
      </c>
      <c r="E191" s="10"/>
    </row>
    <row r="192" spans="1:5">
      <c r="A192" s="6">
        <v>40480</v>
      </c>
      <c r="B192" s="10">
        <v>242.98</v>
      </c>
      <c r="C192" s="10">
        <v>1.26</v>
      </c>
      <c r="D192">
        <v>87.337000000000003</v>
      </c>
      <c r="E192" s="10"/>
    </row>
    <row r="193" spans="1:5">
      <c r="A193" s="6">
        <v>40512</v>
      </c>
      <c r="B193" s="10">
        <v>249.64</v>
      </c>
      <c r="C193" s="10">
        <v>1.26</v>
      </c>
      <c r="D193">
        <v>87.337000000000003</v>
      </c>
      <c r="E193" s="10"/>
    </row>
    <row r="194" spans="1:5">
      <c r="A194" s="6">
        <v>40543</v>
      </c>
      <c r="B194" s="10">
        <v>271.19</v>
      </c>
      <c r="C194" s="10">
        <v>1.26</v>
      </c>
      <c r="D194">
        <v>86.906000000000006</v>
      </c>
      <c r="E194" s="10"/>
    </row>
    <row r="195" spans="1:5">
      <c r="A195" s="6">
        <v>40574</v>
      </c>
      <c r="B195" s="10">
        <v>273.12</v>
      </c>
      <c r="C195" s="10">
        <v>1.26</v>
      </c>
      <c r="D195">
        <v>87.251000000000005</v>
      </c>
      <c r="E195" s="10"/>
    </row>
    <row r="196" spans="1:5">
      <c r="A196" s="6">
        <v>40602</v>
      </c>
      <c r="B196" s="10">
        <v>256.36</v>
      </c>
      <c r="C196" s="10">
        <v>1.26</v>
      </c>
      <c r="D196">
        <v>88.287999999999997</v>
      </c>
      <c r="E196" s="10"/>
    </row>
    <row r="197" spans="1:5">
      <c r="A197" s="6">
        <v>40633</v>
      </c>
      <c r="B197" s="10">
        <v>278.87</v>
      </c>
      <c r="C197" s="10">
        <v>1.26</v>
      </c>
      <c r="D197">
        <v>88.891999999999996</v>
      </c>
      <c r="E197" s="10"/>
    </row>
    <row r="198" spans="1:5">
      <c r="A198" s="6">
        <v>40662</v>
      </c>
      <c r="B198" s="10">
        <v>290.39</v>
      </c>
      <c r="C198" s="10">
        <v>1.37</v>
      </c>
      <c r="D198">
        <v>89.238</v>
      </c>
      <c r="E198" s="10"/>
    </row>
    <row r="199" spans="1:5">
      <c r="A199" s="6">
        <v>40694</v>
      </c>
      <c r="B199" s="10">
        <v>282.76</v>
      </c>
      <c r="C199" s="10">
        <v>1.37</v>
      </c>
      <c r="D199">
        <v>89.325000000000003</v>
      </c>
      <c r="E199" s="10"/>
    </row>
    <row r="200" spans="1:5">
      <c r="A200" s="6">
        <v>40724</v>
      </c>
      <c r="B200" s="10">
        <v>275.17</v>
      </c>
      <c r="C200" s="10">
        <v>1.37</v>
      </c>
      <c r="D200">
        <v>89.497</v>
      </c>
      <c r="E200" s="10"/>
    </row>
    <row r="201" spans="1:5">
      <c r="A201" s="6">
        <v>40753</v>
      </c>
      <c r="B201" s="10">
        <v>277.11</v>
      </c>
      <c r="C201" s="10">
        <v>1.37</v>
      </c>
      <c r="D201">
        <v>89.67</v>
      </c>
      <c r="E201" s="10"/>
    </row>
    <row r="202" spans="1:5">
      <c r="A202" s="6">
        <v>40786</v>
      </c>
      <c r="B202" s="10">
        <v>242.16</v>
      </c>
      <c r="C202" s="10">
        <v>1.37</v>
      </c>
      <c r="D202">
        <v>90.102000000000004</v>
      </c>
      <c r="E202" s="10"/>
    </row>
    <row r="203" spans="1:5">
      <c r="A203" s="6">
        <v>40816</v>
      </c>
      <c r="B203" s="10">
        <v>230.41</v>
      </c>
      <c r="C203" s="10">
        <v>1.37</v>
      </c>
      <c r="D203">
        <v>90.706999999999994</v>
      </c>
      <c r="E203" s="10"/>
    </row>
    <row r="204" spans="1:5">
      <c r="A204" s="6">
        <v>40847</v>
      </c>
      <c r="B204" s="10">
        <v>249.88</v>
      </c>
      <c r="C204" s="10">
        <v>1.37</v>
      </c>
      <c r="D204">
        <v>90.62</v>
      </c>
      <c r="E204" s="10"/>
    </row>
    <row r="205" spans="1:5">
      <c r="A205" s="6">
        <v>40877</v>
      </c>
      <c r="B205" s="10">
        <v>241.19</v>
      </c>
      <c r="C205" s="10">
        <v>1.37</v>
      </c>
      <c r="D205">
        <v>90.447999999999993</v>
      </c>
      <c r="E205" s="10"/>
    </row>
    <row r="206" spans="1:5">
      <c r="A206" s="6">
        <v>40907</v>
      </c>
      <c r="B206" s="10">
        <v>238.08</v>
      </c>
      <c r="C206" s="10">
        <v>1.37</v>
      </c>
      <c r="D206">
        <v>90.534000000000006</v>
      </c>
      <c r="E206" s="10"/>
    </row>
    <row r="207" spans="1:5">
      <c r="A207" s="6">
        <v>40939</v>
      </c>
      <c r="B207" s="10">
        <v>256.89999999999998</v>
      </c>
      <c r="C207" s="10">
        <v>1.37</v>
      </c>
      <c r="D207">
        <v>90.879000000000005</v>
      </c>
      <c r="E207" s="10"/>
    </row>
    <row r="208" spans="1:5">
      <c r="A208" s="6">
        <v>40968</v>
      </c>
      <c r="B208" s="10">
        <v>267.13</v>
      </c>
      <c r="C208" s="10">
        <v>1.37</v>
      </c>
      <c r="D208">
        <v>91.242000000000004</v>
      </c>
      <c r="E208" s="10"/>
    </row>
    <row r="209" spans="1:5">
      <c r="A209" s="6">
        <v>40998</v>
      </c>
      <c r="B209" s="10">
        <v>266.58</v>
      </c>
      <c r="C209" s="10">
        <v>1.37</v>
      </c>
      <c r="D209">
        <v>91.587999999999994</v>
      </c>
      <c r="E209" s="10"/>
    </row>
    <row r="210" spans="1:5">
      <c r="A210" s="6">
        <v>41029</v>
      </c>
      <c r="B210" s="10">
        <v>264.35000000000002</v>
      </c>
      <c r="C210" s="10">
        <v>1.05</v>
      </c>
      <c r="D210">
        <v>91.614000000000004</v>
      </c>
      <c r="E210" s="10"/>
    </row>
    <row r="211" spans="1:5">
      <c r="A211" s="6">
        <v>41060</v>
      </c>
      <c r="B211" s="10">
        <v>244.05</v>
      </c>
      <c r="C211" s="10">
        <v>1.05</v>
      </c>
      <c r="D211">
        <v>91.605000000000004</v>
      </c>
      <c r="E211" s="10"/>
    </row>
    <row r="212" spans="1:5">
      <c r="A212" s="6">
        <v>41089</v>
      </c>
      <c r="B212" s="10">
        <v>244.9</v>
      </c>
      <c r="C212" s="10">
        <v>1.05</v>
      </c>
      <c r="D212">
        <v>91.769000000000005</v>
      </c>
      <c r="E212" s="10"/>
    </row>
    <row r="213" spans="1:5">
      <c r="A213" s="6">
        <v>41121</v>
      </c>
      <c r="B213" s="10">
        <v>250.08</v>
      </c>
      <c r="C213" s="10">
        <v>1.05</v>
      </c>
      <c r="D213">
        <v>91.638999999999996</v>
      </c>
      <c r="E213" s="10"/>
    </row>
    <row r="214" spans="1:5">
      <c r="A214" s="6">
        <v>41152</v>
      </c>
      <c r="B214" s="10">
        <v>250.56</v>
      </c>
      <c r="C214" s="10">
        <v>1.05</v>
      </c>
      <c r="D214">
        <v>91.432000000000002</v>
      </c>
      <c r="E214" s="10"/>
    </row>
    <row r="215" spans="1:5">
      <c r="A215" s="6">
        <v>41180</v>
      </c>
      <c r="B215" s="10">
        <v>262.49</v>
      </c>
      <c r="C215" s="10">
        <v>1.05</v>
      </c>
      <c r="D215">
        <v>91.855000000000004</v>
      </c>
      <c r="E215" s="10"/>
    </row>
    <row r="216" spans="1:5">
      <c r="A216" s="6">
        <v>41213</v>
      </c>
      <c r="B216" s="10">
        <v>250.18</v>
      </c>
      <c r="C216" s="10">
        <v>1.05</v>
      </c>
      <c r="D216">
        <v>92.512</v>
      </c>
      <c r="E216" s="10"/>
    </row>
    <row r="217" spans="1:5">
      <c r="A217" s="6">
        <v>41243</v>
      </c>
      <c r="B217" s="10">
        <v>254.25</v>
      </c>
      <c r="C217" s="10">
        <v>1.05</v>
      </c>
      <c r="D217">
        <v>92.338999999999999</v>
      </c>
      <c r="E217" s="10"/>
    </row>
    <row r="218" spans="1:5">
      <c r="A218" s="6">
        <v>41274</v>
      </c>
      <c r="B218" s="10">
        <v>263.92</v>
      </c>
      <c r="C218" s="10">
        <v>1.05</v>
      </c>
      <c r="D218">
        <v>92.010999999999996</v>
      </c>
      <c r="E218" s="10"/>
    </row>
    <row r="219" spans="1:5">
      <c r="A219" s="6">
        <v>41305</v>
      </c>
      <c r="B219" s="10">
        <v>258.07</v>
      </c>
      <c r="C219" s="10">
        <v>1.05</v>
      </c>
      <c r="D219">
        <v>92.174999999999997</v>
      </c>
      <c r="E219" s="10"/>
    </row>
    <row r="220" spans="1:5">
      <c r="A220" s="6">
        <v>41333</v>
      </c>
      <c r="B220" s="10">
        <v>268.01</v>
      </c>
      <c r="C220" s="10">
        <v>1.05</v>
      </c>
      <c r="D220">
        <v>92.727999999999994</v>
      </c>
      <c r="E220" s="10"/>
    </row>
    <row r="221" spans="1:5">
      <c r="A221" s="6">
        <v>41362</v>
      </c>
      <c r="B221" s="11">
        <v>263.39</v>
      </c>
      <c r="C221" s="10">
        <v>1.05</v>
      </c>
      <c r="D221">
        <v>93.037999999999997</v>
      </c>
      <c r="E221" s="10"/>
    </row>
    <row r="222" spans="1:5">
      <c r="A222" s="6">
        <v>41394</v>
      </c>
      <c r="B222" s="10">
        <v>255.72</v>
      </c>
      <c r="C222" s="10">
        <v>1.01</v>
      </c>
      <c r="D222">
        <v>92.951999999999998</v>
      </c>
      <c r="E222" s="10"/>
    </row>
    <row r="223" spans="1:5">
      <c r="A223" s="6">
        <v>41425</v>
      </c>
      <c r="B223" s="10">
        <v>261.47000000000003</v>
      </c>
      <c r="C223" s="10">
        <v>1.01</v>
      </c>
      <c r="D223">
        <v>92.822999999999993</v>
      </c>
      <c r="E223" s="10"/>
    </row>
    <row r="224" spans="1:5">
      <c r="A224" s="6">
        <v>41453</v>
      </c>
      <c r="B224" s="10">
        <v>242.27</v>
      </c>
      <c r="C224" s="10">
        <v>1.01</v>
      </c>
      <c r="D224">
        <v>92.822999999999993</v>
      </c>
      <c r="E224" s="10"/>
    </row>
    <row r="225" spans="1:5">
      <c r="A225" s="6">
        <v>41486</v>
      </c>
      <c r="B225" s="10">
        <v>247.99</v>
      </c>
      <c r="C225" s="10">
        <v>1.01</v>
      </c>
      <c r="D225">
        <v>92.71</v>
      </c>
      <c r="E225" s="10"/>
    </row>
    <row r="226" spans="1:5">
      <c r="A226" s="6">
        <v>41516</v>
      </c>
      <c r="B226" s="10">
        <v>251.74</v>
      </c>
      <c r="C226" s="10">
        <v>1.01</v>
      </c>
      <c r="D226">
        <v>92.909000000000006</v>
      </c>
      <c r="E226" s="10"/>
    </row>
    <row r="227" spans="1:5">
      <c r="A227" s="6">
        <v>41547</v>
      </c>
      <c r="B227" s="10">
        <v>260.91000000000003</v>
      </c>
      <c r="C227" s="10">
        <v>1.01</v>
      </c>
      <c r="D227">
        <v>93.238</v>
      </c>
      <c r="E227" s="10"/>
    </row>
    <row r="228" spans="1:5">
      <c r="A228" s="6">
        <v>41578</v>
      </c>
      <c r="B228" s="10">
        <v>266.91000000000003</v>
      </c>
      <c r="C228" s="10">
        <v>1.01</v>
      </c>
      <c r="D228">
        <v>93.418999999999997</v>
      </c>
      <c r="E228" s="10"/>
    </row>
    <row r="229" spans="1:5">
      <c r="A229" s="6">
        <v>41607</v>
      </c>
      <c r="B229" s="10">
        <v>269.57</v>
      </c>
      <c r="C229" s="10">
        <v>1.01</v>
      </c>
      <c r="D229">
        <v>93.134</v>
      </c>
      <c r="E229" s="10"/>
    </row>
    <row r="230" spans="1:5">
      <c r="A230" s="6">
        <v>41639</v>
      </c>
      <c r="B230" s="10">
        <v>264.24</v>
      </c>
      <c r="C230" s="10">
        <v>1.01</v>
      </c>
      <c r="D230">
        <v>93.116</v>
      </c>
      <c r="E230" s="10"/>
    </row>
    <row r="231" spans="1:5">
      <c r="A231" s="6">
        <v>41670</v>
      </c>
      <c r="B231" s="10">
        <v>252.89</v>
      </c>
      <c r="C231" s="10">
        <v>1.01</v>
      </c>
      <c r="D231">
        <v>93.228999999999999</v>
      </c>
      <c r="E231" s="10"/>
    </row>
    <row r="232" spans="1:5">
      <c r="A232" s="6">
        <v>41698</v>
      </c>
      <c r="B232" s="10">
        <v>258.41000000000003</v>
      </c>
      <c r="C232" s="10">
        <v>1.01</v>
      </c>
      <c r="D232">
        <v>93.73</v>
      </c>
      <c r="E232" s="10"/>
    </row>
    <row r="233" spans="1:5">
      <c r="A233" s="6">
        <v>41729</v>
      </c>
      <c r="B233" s="10">
        <v>258.11</v>
      </c>
      <c r="C233" s="10">
        <v>1.01</v>
      </c>
      <c r="D233">
        <v>93.98</v>
      </c>
      <c r="E233" s="10"/>
    </row>
    <row r="234" spans="1:5">
      <c r="A234" s="6">
        <v>41759</v>
      </c>
      <c r="B234" s="10">
        <v>255.33</v>
      </c>
      <c r="C234" s="10">
        <v>1.35</v>
      </c>
      <c r="D234">
        <v>94.153000000000006</v>
      </c>
      <c r="E234" s="10"/>
    </row>
    <row r="235" spans="1:5">
      <c r="A235" s="6">
        <v>41789</v>
      </c>
      <c r="B235" s="10">
        <v>259.94</v>
      </c>
      <c r="C235" s="10">
        <v>1.35</v>
      </c>
      <c r="D235">
        <v>94.213999999999999</v>
      </c>
      <c r="E235" s="10"/>
    </row>
    <row r="236" spans="1:5">
      <c r="A236" s="6">
        <v>41820</v>
      </c>
      <c r="B236" s="10">
        <v>260.56</v>
      </c>
      <c r="C236" s="10">
        <v>1.35</v>
      </c>
      <c r="D236">
        <v>94.369</v>
      </c>
      <c r="E236" s="10"/>
    </row>
    <row r="237" spans="1:5">
      <c r="A237" s="6">
        <v>41851</v>
      </c>
      <c r="B237" s="10">
        <v>269.68</v>
      </c>
      <c r="C237" s="10">
        <v>1.35</v>
      </c>
      <c r="D237">
        <v>94.248000000000005</v>
      </c>
      <c r="E237" s="10"/>
    </row>
    <row r="238" spans="1:5">
      <c r="A238" s="6">
        <v>41880</v>
      </c>
      <c r="B238" s="10">
        <v>265.41000000000003</v>
      </c>
      <c r="C238" s="10">
        <v>1.35</v>
      </c>
      <c r="D238">
        <v>94.385999999999996</v>
      </c>
      <c r="E238" s="10"/>
    </row>
    <row r="239" spans="1:5">
      <c r="A239" s="6">
        <v>41912</v>
      </c>
      <c r="B239" s="10">
        <v>256.77</v>
      </c>
      <c r="C239" s="10">
        <v>1.35</v>
      </c>
      <c r="D239">
        <v>94.551000000000002</v>
      </c>
      <c r="E239" s="10"/>
    </row>
    <row r="240" spans="1:5">
      <c r="A240" s="6">
        <v>41943</v>
      </c>
      <c r="B240" s="10">
        <v>250.45</v>
      </c>
      <c r="C240" s="10">
        <v>1.35</v>
      </c>
      <c r="D240">
        <v>94.49</v>
      </c>
      <c r="E240" s="10"/>
    </row>
    <row r="241" spans="1:5">
      <c r="A241" s="6">
        <v>41971</v>
      </c>
      <c r="B241" s="10">
        <v>253.7</v>
      </c>
      <c r="C241" s="10">
        <v>1.35</v>
      </c>
      <c r="D241">
        <v>94.204999999999998</v>
      </c>
      <c r="E241" s="10"/>
    </row>
    <row r="242" spans="1:5">
      <c r="A242" s="6">
        <v>42004</v>
      </c>
      <c r="B242" s="10">
        <v>244.05</v>
      </c>
      <c r="C242" s="10">
        <v>1.35</v>
      </c>
      <c r="D242">
        <v>94.015000000000001</v>
      </c>
      <c r="E242" s="10"/>
    </row>
    <row r="243" spans="1:5">
      <c r="A243" s="6">
        <v>42034</v>
      </c>
      <c r="B243" s="10">
        <v>249.88</v>
      </c>
      <c r="C243" s="10">
        <v>1.35</v>
      </c>
      <c r="D243">
        <v>94.006</v>
      </c>
      <c r="E243" s="10"/>
    </row>
    <row r="244" spans="1:5">
      <c r="A244" s="6">
        <v>42062</v>
      </c>
      <c r="B244" s="10">
        <v>251.46</v>
      </c>
      <c r="C244" s="10">
        <v>1.35</v>
      </c>
      <c r="D244">
        <v>94.643000000000001</v>
      </c>
      <c r="E244" s="10"/>
    </row>
    <row r="245" spans="1:5">
      <c r="A245" s="6">
        <v>42094</v>
      </c>
      <c r="B245" s="10">
        <v>257.27999999999997</v>
      </c>
      <c r="C245" s="10">
        <v>1.35</v>
      </c>
      <c r="D245">
        <v>94.587000000000003</v>
      </c>
      <c r="E245" s="10"/>
    </row>
    <row r="246" spans="1:5">
      <c r="A246" s="6">
        <v>42124</v>
      </c>
      <c r="B246" s="10">
        <v>266.42</v>
      </c>
      <c r="C246" s="10">
        <v>1.68</v>
      </c>
      <c r="D246">
        <v>94.596000000000004</v>
      </c>
      <c r="E246" s="10"/>
    </row>
    <row r="247" spans="1:5">
      <c r="A247" s="6">
        <v>42153</v>
      </c>
      <c r="B247" s="10">
        <v>260.39</v>
      </c>
      <c r="C247" s="10">
        <v>1.68</v>
      </c>
      <c r="D247">
        <v>94.625</v>
      </c>
      <c r="E247" s="10"/>
    </row>
    <row r="248" spans="1:5">
      <c r="A248" s="6">
        <v>42185</v>
      </c>
      <c r="B248" s="10">
        <v>252.27</v>
      </c>
      <c r="C248" s="10">
        <v>1.68</v>
      </c>
      <c r="D248">
        <v>94.89</v>
      </c>
      <c r="E248" s="10"/>
    </row>
    <row r="249" spans="1:5">
      <c r="A249" s="6">
        <v>42216</v>
      </c>
      <c r="B249" s="10">
        <v>244.3</v>
      </c>
      <c r="C249" s="10">
        <v>1.68</v>
      </c>
      <c r="D249">
        <v>94.909000000000006</v>
      </c>
      <c r="E249" s="10"/>
    </row>
    <row r="250" spans="1:5">
      <c r="A250" s="6">
        <v>42247</v>
      </c>
      <c r="B250" s="10">
        <v>232.8</v>
      </c>
      <c r="C250" s="10">
        <v>1.68</v>
      </c>
      <c r="D250">
        <v>95.08</v>
      </c>
      <c r="E250" s="10"/>
    </row>
    <row r="251" spans="1:5">
      <c r="A251" s="6">
        <v>42277</v>
      </c>
      <c r="B251" s="10">
        <v>236.71</v>
      </c>
      <c r="C251" s="10">
        <v>1.68</v>
      </c>
      <c r="D251">
        <v>95.212999999999994</v>
      </c>
      <c r="E251" s="10"/>
    </row>
    <row r="252" spans="1:5">
      <c r="A252" s="6">
        <v>42307</v>
      </c>
      <c r="B252" s="10">
        <v>249.41</v>
      </c>
      <c r="C252" s="10">
        <v>1.68</v>
      </c>
      <c r="D252">
        <v>94.965999999999994</v>
      </c>
      <c r="E252" s="10"/>
    </row>
    <row r="253" spans="1:5">
      <c r="A253" s="6">
        <v>42338</v>
      </c>
      <c r="B253" s="10">
        <v>244.24</v>
      </c>
      <c r="C253" s="10">
        <v>1.68</v>
      </c>
      <c r="D253">
        <v>94.965999999999994</v>
      </c>
      <c r="E253" s="10"/>
    </row>
    <row r="254" spans="1:5">
      <c r="A254" s="6">
        <v>42369</v>
      </c>
      <c r="B254" s="10">
        <v>240.38</v>
      </c>
      <c r="C254" s="10">
        <v>1.68</v>
      </c>
      <c r="D254">
        <v>94.786000000000001</v>
      </c>
      <c r="E254" s="10"/>
    </row>
    <row r="255" spans="1:5">
      <c r="A255" s="6">
        <v>42398</v>
      </c>
      <c r="B255" s="10">
        <v>232.1</v>
      </c>
      <c r="C255" s="10">
        <v>1.68</v>
      </c>
      <c r="D255">
        <v>95.07</v>
      </c>
      <c r="E255" s="10"/>
    </row>
    <row r="256" spans="1:5">
      <c r="A256" s="6">
        <v>42429</v>
      </c>
      <c r="B256" s="10">
        <v>234.63</v>
      </c>
      <c r="C256" s="10">
        <v>1.68</v>
      </c>
      <c r="D256">
        <v>95.231999999999999</v>
      </c>
      <c r="E256" s="10"/>
    </row>
    <row r="257" spans="1:4">
      <c r="A257" s="6">
        <v>42460</v>
      </c>
      <c r="B257" s="10">
        <v>245.86</v>
      </c>
      <c r="C257">
        <v>1.68</v>
      </c>
      <c r="D257">
        <v>95.64</v>
      </c>
    </row>
    <row r="258" spans="1:4">
      <c r="A258" s="6">
        <v>42489</v>
      </c>
      <c r="B258" s="10">
        <v>245.2</v>
      </c>
      <c r="C258">
        <v>1.71</v>
      </c>
      <c r="D258">
        <v>95.393000000000001</v>
      </c>
    </row>
    <row r="259" spans="1:4">
      <c r="A259" s="6">
        <v>42521</v>
      </c>
      <c r="B259" s="10">
        <v>243.63</v>
      </c>
      <c r="C259">
        <v>1.71</v>
      </c>
      <c r="D259">
        <v>95.572999999999993</v>
      </c>
    </row>
    <row r="260" spans="1:4">
      <c r="A260" s="6">
        <v>42551</v>
      </c>
      <c r="B260" s="10">
        <v>244.14</v>
      </c>
      <c r="C260">
        <v>1.71</v>
      </c>
      <c r="D260">
        <v>95.63</v>
      </c>
    </row>
    <row r="261" spans="1:4">
      <c r="A261" s="6">
        <v>42580</v>
      </c>
      <c r="B261" s="10">
        <v>251.48</v>
      </c>
      <c r="C261">
        <v>1.71</v>
      </c>
      <c r="D261">
        <v>95.611000000000004</v>
      </c>
    </row>
    <row r="262" spans="1:4">
      <c r="A262" s="6">
        <v>42613</v>
      </c>
      <c r="B262">
        <v>256.87</v>
      </c>
      <c r="C262">
        <v>1.71</v>
      </c>
      <c r="D262">
        <v>95.430999999999997</v>
      </c>
    </row>
    <row r="263" spans="1:4">
      <c r="A263" s="6">
        <v>42643</v>
      </c>
      <c r="B263">
        <v>257.49</v>
      </c>
      <c r="C263">
        <v>1.71</v>
      </c>
      <c r="D263">
        <v>95.677000000000007</v>
      </c>
    </row>
    <row r="264" spans="1:4">
      <c r="A264" s="6">
        <v>42674</v>
      </c>
      <c r="B264">
        <v>255.93</v>
      </c>
      <c r="C264">
        <v>1.71</v>
      </c>
      <c r="D264">
        <v>96.247</v>
      </c>
    </row>
    <row r="265" spans="1:4">
      <c r="A265" s="6">
        <v>42704</v>
      </c>
      <c r="B265">
        <v>254.26</v>
      </c>
      <c r="C265">
        <v>1.71</v>
      </c>
      <c r="D265">
        <v>96.379000000000005</v>
      </c>
    </row>
    <row r="266" spans="1:4">
      <c r="A266" s="6">
        <v>42734</v>
      </c>
      <c r="B266">
        <v>260.01</v>
      </c>
      <c r="C266">
        <v>1.71</v>
      </c>
      <c r="D266">
        <v>96.236999999999995</v>
      </c>
    </row>
    <row r="267" spans="1:4">
      <c r="A267" s="6">
        <v>42766</v>
      </c>
      <c r="B267">
        <v>268.08999999999997</v>
      </c>
      <c r="C267">
        <v>1.71</v>
      </c>
      <c r="D267">
        <v>96.341999999999999</v>
      </c>
    </row>
    <row r="268" spans="1:4">
      <c r="A268" s="6">
        <v>42794</v>
      </c>
      <c r="B268">
        <v>270.06</v>
      </c>
      <c r="C268">
        <v>1.71</v>
      </c>
      <c r="D268">
        <v>97.366</v>
      </c>
    </row>
    <row r="269" spans="1:4">
      <c r="A269" s="6">
        <v>42825</v>
      </c>
      <c r="B269">
        <v>280.64</v>
      </c>
      <c r="C269">
        <v>1.71</v>
      </c>
      <c r="D269">
        <v>97.632000000000005</v>
      </c>
    </row>
    <row r="270" spans="1:4">
      <c r="A270" s="6">
        <v>42853</v>
      </c>
      <c r="B270">
        <v>287.20999999999998</v>
      </c>
      <c r="C270">
        <v>1.63</v>
      </c>
      <c r="D270">
        <v>97.564999999999998</v>
      </c>
    </row>
    <row r="271" spans="1:4">
      <c r="A271" s="6">
        <v>42886</v>
      </c>
      <c r="B271">
        <v>304.67</v>
      </c>
      <c r="C271">
        <v>1.63</v>
      </c>
      <c r="D271">
        <v>97.441999999999993</v>
      </c>
    </row>
    <row r="272" spans="1:4">
      <c r="A272" s="6">
        <v>42916</v>
      </c>
      <c r="B272">
        <v>311.76</v>
      </c>
      <c r="C272">
        <v>1.63</v>
      </c>
      <c r="D272">
        <v>97.546000000000006</v>
      </c>
    </row>
    <row r="273" spans="1:4">
      <c r="A273" s="6">
        <v>42947</v>
      </c>
      <c r="B273">
        <v>314.60000000000002</v>
      </c>
      <c r="C273">
        <v>1.63</v>
      </c>
      <c r="D273">
        <v>97.337999999999994</v>
      </c>
    </row>
    <row r="274" spans="1:4">
      <c r="A274" s="6">
        <v>42978</v>
      </c>
      <c r="B274">
        <v>308.27999999999997</v>
      </c>
      <c r="C274">
        <v>1.63</v>
      </c>
      <c r="D274">
        <v>97.498999999999995</v>
      </c>
    </row>
    <row r="275" spans="1:4">
      <c r="A275" s="6">
        <v>43007</v>
      </c>
      <c r="B275">
        <v>316.27</v>
      </c>
      <c r="C275">
        <v>1.63</v>
      </c>
      <c r="D275">
        <v>98.058000000000007</v>
      </c>
    </row>
    <row r="276" spans="1:4">
      <c r="A276" s="6">
        <v>43039</v>
      </c>
      <c r="B276">
        <v>333.57</v>
      </c>
      <c r="C276">
        <v>1.63</v>
      </c>
      <c r="D276">
        <v>98.171999999999997</v>
      </c>
    </row>
    <row r="277" spans="1:4">
      <c r="A277" s="6">
        <v>43069</v>
      </c>
      <c r="B277">
        <v>325.25</v>
      </c>
      <c r="C277">
        <v>1.63</v>
      </c>
      <c r="D277">
        <v>98.076999999999998</v>
      </c>
    </row>
    <row r="278" spans="1:4">
      <c r="A278" s="6">
        <v>43098</v>
      </c>
      <c r="B278">
        <v>324.74</v>
      </c>
      <c r="C278">
        <v>1.63</v>
      </c>
      <c r="D278">
        <v>97.346999999999994</v>
      </c>
    </row>
    <row r="279" spans="1:4">
      <c r="A279" s="6">
        <v>43131</v>
      </c>
      <c r="B279">
        <v>333.38</v>
      </c>
      <c r="C279">
        <v>1.63</v>
      </c>
      <c r="D279">
        <v>97.697999999999993</v>
      </c>
    </row>
    <row r="280" spans="1:4">
      <c r="A280" s="6">
        <v>43159</v>
      </c>
      <c r="B280">
        <v>312.86</v>
      </c>
      <c r="C280">
        <v>1.63</v>
      </c>
      <c r="D280">
        <v>98.105999999999995</v>
      </c>
    </row>
    <row r="281" spans="1:4">
      <c r="A281" s="6">
        <v>43189</v>
      </c>
      <c r="B281">
        <v>314.61</v>
      </c>
      <c r="C281">
        <v>1.63</v>
      </c>
      <c r="D281">
        <v>98.855000000000004</v>
      </c>
    </row>
    <row r="282" spans="1:4">
      <c r="A282" s="6">
        <v>43220</v>
      </c>
      <c r="B282">
        <v>323.56</v>
      </c>
      <c r="C282">
        <v>2.29</v>
      </c>
      <c r="D282">
        <v>98.751000000000005</v>
      </c>
    </row>
    <row r="283" spans="1:4">
      <c r="A283" s="6">
        <v>43251</v>
      </c>
      <c r="B283">
        <v>310.92</v>
      </c>
      <c r="C283">
        <v>2.29</v>
      </c>
      <c r="D283">
        <v>98.930999999999997</v>
      </c>
    </row>
    <row r="284" spans="1:4">
      <c r="A284" s="6">
        <v>43280</v>
      </c>
      <c r="B284">
        <v>299.66000000000003</v>
      </c>
      <c r="C284">
        <v>2.29</v>
      </c>
      <c r="D284">
        <v>98.978999999999999</v>
      </c>
    </row>
    <row r="285" spans="1:4">
      <c r="A285" s="6">
        <v>43312</v>
      </c>
      <c r="B285">
        <v>297.45</v>
      </c>
      <c r="C285">
        <v>2.29</v>
      </c>
      <c r="D285">
        <v>98.778999999999996</v>
      </c>
    </row>
    <row r="286" spans="1:4">
      <c r="A286" s="6">
        <v>43343</v>
      </c>
      <c r="B286">
        <v>300.07</v>
      </c>
      <c r="C286">
        <v>2.29</v>
      </c>
      <c r="D286">
        <v>98.59</v>
      </c>
    </row>
    <row r="287" spans="1:4">
      <c r="A287" s="6">
        <v>43371</v>
      </c>
      <c r="B287">
        <v>300.51</v>
      </c>
      <c r="C287">
        <v>2.29</v>
      </c>
      <c r="D287">
        <v>99.462000000000003</v>
      </c>
    </row>
    <row r="288" spans="1:4">
      <c r="A288" s="6">
        <v>43404</v>
      </c>
      <c r="B288">
        <v>264.01</v>
      </c>
      <c r="C288">
        <v>2.29</v>
      </c>
      <c r="D288">
        <v>100.221</v>
      </c>
    </row>
    <row r="289" spans="1:4">
      <c r="A289" s="6">
        <v>43434</v>
      </c>
      <c r="B289">
        <v>271.35000000000002</v>
      </c>
      <c r="C289">
        <v>2.29</v>
      </c>
      <c r="D289">
        <v>100.041</v>
      </c>
    </row>
    <row r="290" spans="1:4">
      <c r="A290" s="6">
        <v>43465</v>
      </c>
      <c r="B290">
        <v>261.98</v>
      </c>
      <c r="C290">
        <v>2.29</v>
      </c>
      <c r="D290">
        <v>99.33</v>
      </c>
    </row>
    <row r="291" spans="1:4">
      <c r="A291" s="6">
        <v>43496</v>
      </c>
      <c r="B291">
        <v>285.89</v>
      </c>
      <c r="C291">
        <v>2.29</v>
      </c>
      <c r="D291">
        <v>98.988</v>
      </c>
    </row>
    <row r="292" spans="1:4">
      <c r="A292" s="6">
        <v>43524</v>
      </c>
      <c r="B292">
        <v>283.8</v>
      </c>
      <c r="C292">
        <v>2.29</v>
      </c>
      <c r="D292">
        <v>98.884</v>
      </c>
    </row>
    <row r="293" spans="1:4">
      <c r="A293" s="6">
        <v>43553</v>
      </c>
      <c r="B293">
        <v>276.48</v>
      </c>
      <c r="C293">
        <v>2.29</v>
      </c>
      <c r="D293">
        <v>99.311000000000007</v>
      </c>
    </row>
    <row r="294" spans="1:4">
      <c r="A294" s="6">
        <v>43585</v>
      </c>
      <c r="B294">
        <v>284.92</v>
      </c>
      <c r="C294">
        <v>2.02</v>
      </c>
      <c r="D294">
        <v>99.120999999999995</v>
      </c>
    </row>
    <row r="295" spans="1:4">
      <c r="A295" s="6">
        <v>43616</v>
      </c>
      <c r="B295">
        <v>263.89</v>
      </c>
      <c r="C295">
        <v>2.02</v>
      </c>
      <c r="D295">
        <v>99.480999999999995</v>
      </c>
    </row>
    <row r="296" spans="1:4">
      <c r="A296" s="6">
        <v>43644</v>
      </c>
      <c r="B296">
        <v>277.5</v>
      </c>
      <c r="C296">
        <v>2.02</v>
      </c>
      <c r="D296">
        <v>99.652000000000001</v>
      </c>
    </row>
    <row r="297" spans="1:4">
      <c r="A297" s="6">
        <v>43677</v>
      </c>
      <c r="B297">
        <v>266.33999999999997</v>
      </c>
      <c r="C297">
        <v>2.02</v>
      </c>
      <c r="D297">
        <v>99.491</v>
      </c>
    </row>
    <row r="298" spans="1:4">
      <c r="A298" s="6">
        <v>43707</v>
      </c>
      <c r="B298">
        <v>259</v>
      </c>
      <c r="C298">
        <v>2.02</v>
      </c>
      <c r="D298">
        <v>99.186999999999998</v>
      </c>
    </row>
    <row r="299" spans="1:4">
      <c r="A299" s="6">
        <v>43738</v>
      </c>
      <c r="B299">
        <v>273.55</v>
      </c>
      <c r="C299">
        <v>2.02</v>
      </c>
      <c r="D299">
        <v>99.424999999999997</v>
      </c>
    </row>
    <row r="300" spans="1:4">
      <c r="A300" s="6">
        <v>43769</v>
      </c>
      <c r="B300">
        <v>275.82</v>
      </c>
      <c r="C300">
        <v>2.02</v>
      </c>
      <c r="D300">
        <v>99.793999999999997</v>
      </c>
    </row>
    <row r="301" spans="1:4">
      <c r="A301" s="6">
        <v>43798</v>
      </c>
      <c r="B301">
        <v>276.77999999999997</v>
      </c>
      <c r="C301">
        <v>2.02</v>
      </c>
      <c r="D301">
        <v>100.041</v>
      </c>
    </row>
    <row r="302" spans="1:4">
      <c r="A302" s="6">
        <v>43830</v>
      </c>
      <c r="B302">
        <v>293.77</v>
      </c>
      <c r="C302">
        <v>2.02</v>
      </c>
      <c r="D302">
        <v>99.480999999999995</v>
      </c>
    </row>
    <row r="303" spans="1:4">
      <c r="A303" s="6">
        <v>43861</v>
      </c>
      <c r="B303">
        <v>284.52999999999997</v>
      </c>
      <c r="C303">
        <v>2.02</v>
      </c>
      <c r="D303">
        <v>99.718999999999994</v>
      </c>
    </row>
    <row r="304" spans="1:4">
      <c r="A304" s="6">
        <v>43889</v>
      </c>
      <c r="B304">
        <v>268.02</v>
      </c>
      <c r="C304">
        <v>2.02</v>
      </c>
      <c r="D304">
        <v>100.09</v>
      </c>
    </row>
    <row r="305" spans="1:4">
      <c r="A305" s="6">
        <v>43921</v>
      </c>
      <c r="B305">
        <v>236.82</v>
      </c>
      <c r="C305">
        <v>2.02</v>
      </c>
      <c r="D305">
        <v>100.16</v>
      </c>
    </row>
    <row r="306" spans="1:4">
      <c r="A306" s="6">
        <v>43951</v>
      </c>
      <c r="B306">
        <v>258.14999999999998</v>
      </c>
      <c r="C306">
        <v>2.0499999999999998</v>
      </c>
      <c r="D306">
        <v>99.94</v>
      </c>
    </row>
    <row r="307" spans="1:4">
      <c r="A307" s="6">
        <v>43980</v>
      </c>
      <c r="B307">
        <v>268.32</v>
      </c>
      <c r="C307">
        <v>2.0499999999999998</v>
      </c>
      <c r="D307">
        <v>99.5</v>
      </c>
    </row>
    <row r="308" spans="1:4">
      <c r="A308" s="6">
        <v>44012</v>
      </c>
      <c r="B308">
        <v>280.08999999999997</v>
      </c>
      <c r="C308">
        <v>2.0499999999999998</v>
      </c>
      <c r="D308">
        <v>99.44</v>
      </c>
    </row>
    <row r="309" spans="1:4">
      <c r="A309" s="6">
        <v>44043</v>
      </c>
      <c r="B309">
        <v>299.32</v>
      </c>
      <c r="C309">
        <v>2.0499999999999998</v>
      </c>
      <c r="D309">
        <v>99.71</v>
      </c>
    </row>
    <row r="310" spans="1:4">
      <c r="A310" s="6">
        <v>44074</v>
      </c>
      <c r="B310">
        <v>307.14</v>
      </c>
      <c r="C310">
        <v>2.0499999999999998</v>
      </c>
      <c r="D310">
        <v>99.63</v>
      </c>
    </row>
    <row r="311" spans="1:4">
      <c r="A311" s="6">
        <v>44104</v>
      </c>
      <c r="B311">
        <v>309.44</v>
      </c>
      <c r="C311">
        <v>2.0499999999999998</v>
      </c>
      <c r="D311">
        <v>100.19</v>
      </c>
    </row>
    <row r="312" spans="1:4">
      <c r="A312" s="6">
        <v>44134</v>
      </c>
      <c r="B312">
        <v>301.60000000000002</v>
      </c>
      <c r="C312">
        <v>2.0499999999999998</v>
      </c>
      <c r="D312">
        <v>100.74</v>
      </c>
    </row>
    <row r="313" spans="1:4">
      <c r="A313" s="6">
        <v>44165</v>
      </c>
      <c r="B313">
        <v>346.05</v>
      </c>
      <c r="C313">
        <v>2.0499999999999998</v>
      </c>
      <c r="D313">
        <v>100.18</v>
      </c>
    </row>
    <row r="314" spans="1:4">
      <c r="A314" s="6">
        <v>44196</v>
      </c>
      <c r="B314">
        <v>389.29</v>
      </c>
      <c r="C314">
        <v>2.0499999999999998</v>
      </c>
      <c r="D314">
        <v>100.09</v>
      </c>
    </row>
    <row r="315" spans="1:4">
      <c r="A315" s="6">
        <v>44225</v>
      </c>
      <c r="B315">
        <v>404.56</v>
      </c>
      <c r="C315">
        <v>2.0499999999999998</v>
      </c>
      <c r="D315">
        <v>100.33</v>
      </c>
    </row>
    <row r="316" spans="1:4">
      <c r="A316" s="6">
        <v>44253</v>
      </c>
      <c r="B316">
        <v>409.91</v>
      </c>
      <c r="C316">
        <v>2.0499999999999998</v>
      </c>
      <c r="D316">
        <v>101.04</v>
      </c>
    </row>
    <row r="317" spans="1:4">
      <c r="A317" s="6">
        <v>44286</v>
      </c>
      <c r="B317">
        <v>415.04</v>
      </c>
      <c r="C317">
        <v>2.0499999999999998</v>
      </c>
      <c r="D317">
        <v>101.58</v>
      </c>
    </row>
    <row r="318" spans="1:4">
      <c r="A318" s="6">
        <v>44316</v>
      </c>
      <c r="B318">
        <v>422.36</v>
      </c>
      <c r="C318">
        <v>1.78</v>
      </c>
      <c r="D318">
        <v>101.84</v>
      </c>
    </row>
    <row r="319" spans="1:4">
      <c r="A319" s="6">
        <v>44347</v>
      </c>
      <c r="B319">
        <v>427.91</v>
      </c>
      <c r="C319">
        <v>1.78</v>
      </c>
      <c r="D319">
        <v>101.98</v>
      </c>
    </row>
    <row r="320" spans="1:4">
      <c r="A320" s="6">
        <v>44377</v>
      </c>
      <c r="B320">
        <v>438.84</v>
      </c>
      <c r="C320">
        <v>1.78</v>
      </c>
      <c r="D320">
        <v>102.05</v>
      </c>
    </row>
    <row r="321" spans="1:4">
      <c r="A321" s="6">
        <v>44407</v>
      </c>
      <c r="B321">
        <v>423.91</v>
      </c>
      <c r="C321">
        <v>1.78</v>
      </c>
      <c r="D321">
        <v>102.05</v>
      </c>
    </row>
    <row r="322" spans="1:4">
      <c r="A322" s="6">
        <v>44439</v>
      </c>
      <c r="B322">
        <v>419.79</v>
      </c>
      <c r="C322">
        <v>1.78</v>
      </c>
      <c r="D322">
        <v>102.26</v>
      </c>
    </row>
    <row r="323" spans="1:4">
      <c r="A323" s="6">
        <v>44469</v>
      </c>
      <c r="B323">
        <v>401.3</v>
      </c>
      <c r="C323">
        <v>1.78</v>
      </c>
      <c r="D323">
        <v>102.75</v>
      </c>
    </row>
    <row r="324" spans="1:4">
      <c r="A324" s="6">
        <v>44498</v>
      </c>
      <c r="B324">
        <v>388.47</v>
      </c>
      <c r="C324">
        <v>1.78</v>
      </c>
      <c r="D324">
        <v>103.17</v>
      </c>
    </row>
    <row r="325" spans="1:4">
      <c r="A325" s="6">
        <v>44530</v>
      </c>
      <c r="B325">
        <v>373.24</v>
      </c>
      <c r="C325">
        <v>1.78</v>
      </c>
      <c r="D325">
        <v>103.35</v>
      </c>
    </row>
    <row r="326" spans="1:4">
      <c r="A326" s="6">
        <v>44561</v>
      </c>
      <c r="B326">
        <v>394.19</v>
      </c>
      <c r="C326">
        <v>1.78</v>
      </c>
      <c r="D326">
        <v>103.87</v>
      </c>
    </row>
    <row r="327" spans="1:4">
      <c r="A327" s="6">
        <v>44592</v>
      </c>
      <c r="B327">
        <v>357.98</v>
      </c>
      <c r="C327">
        <v>1.78</v>
      </c>
      <c r="D327">
        <v>104.04</v>
      </c>
    </row>
    <row r="328" spans="1:4">
      <c r="A328" s="6">
        <v>44620</v>
      </c>
      <c r="B328">
        <v>361.54</v>
      </c>
      <c r="C328">
        <v>1.78</v>
      </c>
      <c r="D328">
        <v>104.85</v>
      </c>
    </row>
    <row r="329" spans="1:4">
      <c r="A329" s="6">
        <v>44651</v>
      </c>
      <c r="B329">
        <v>365.61</v>
      </c>
      <c r="C329">
        <v>1.78</v>
      </c>
      <c r="D329">
        <v>105.42</v>
      </c>
    </row>
    <row r="330" spans="1:4">
      <c r="A330" s="6">
        <v>44680</v>
      </c>
      <c r="B330">
        <v>355.08</v>
      </c>
      <c r="C330">
        <v>2.2000000000000002</v>
      </c>
      <c r="D330">
        <v>106.1</v>
      </c>
    </row>
    <row r="331" spans="1:4">
      <c r="A331" s="6">
        <v>44712</v>
      </c>
      <c r="B331">
        <v>354.54</v>
      </c>
      <c r="C331">
        <v>2.2000000000000002</v>
      </c>
      <c r="D331">
        <v>106.83</v>
      </c>
    </row>
    <row r="332" spans="1:4">
      <c r="A332" s="6">
        <v>44742</v>
      </c>
      <c r="B332">
        <v>307.2</v>
      </c>
      <c r="C332">
        <v>2.2000000000000002</v>
      </c>
      <c r="D332">
        <v>107.5</v>
      </c>
    </row>
    <row r="333" spans="1:4">
      <c r="A333" s="6">
        <v>44771</v>
      </c>
      <c r="B333">
        <v>323.31</v>
      </c>
      <c r="C333">
        <v>2.2000000000000002</v>
      </c>
      <c r="D333">
        <v>108.21</v>
      </c>
    </row>
    <row r="334" spans="1:4">
      <c r="A334" s="6">
        <v>44804</v>
      </c>
      <c r="B334">
        <v>322.95999999999998</v>
      </c>
      <c r="C334">
        <v>2.2000000000000002</v>
      </c>
      <c r="D334">
        <v>108.73</v>
      </c>
    </row>
    <row r="335" spans="1:4">
      <c r="A335" s="6">
        <v>44834</v>
      </c>
      <c r="B335">
        <v>281.36</v>
      </c>
      <c r="C335">
        <v>2.2000000000000002</v>
      </c>
      <c r="D335">
        <v>108.63</v>
      </c>
    </row>
    <row r="336" spans="1:4">
      <c r="A336" s="6">
        <v>44865</v>
      </c>
      <c r="B336">
        <v>299.58</v>
      </c>
      <c r="C336">
        <v>2.2000000000000002</v>
      </c>
      <c r="D336">
        <v>108.82</v>
      </c>
    </row>
    <row r="337" spans="1:4">
      <c r="A337" s="6">
        <v>44895</v>
      </c>
      <c r="B337">
        <v>321</v>
      </c>
      <c r="C337">
        <v>2.2000000000000002</v>
      </c>
      <c r="D337">
        <v>109.16</v>
      </c>
    </row>
    <row r="338" spans="1:4">
      <c r="A338" s="6">
        <v>44925</v>
      </c>
      <c r="B338">
        <v>291.10000000000002</v>
      </c>
      <c r="C338">
        <v>2.2000000000000002</v>
      </c>
      <c r="D338">
        <v>109.07</v>
      </c>
    </row>
    <row r="339" spans="1:4">
      <c r="A339" s="6">
        <v>44957</v>
      </c>
      <c r="B339">
        <v>317.26</v>
      </c>
      <c r="C339">
        <v>2.2000000000000002</v>
      </c>
      <c r="D339">
        <v>109.26</v>
      </c>
    </row>
    <row r="340" spans="1:4">
      <c r="A340" s="6">
        <v>44985</v>
      </c>
      <c r="B340">
        <v>314.8</v>
      </c>
      <c r="C340">
        <v>2.2000000000000002</v>
      </c>
      <c r="D340">
        <v>110.07</v>
      </c>
    </row>
    <row r="341" spans="1:4">
      <c r="A341" s="6">
        <v>45016</v>
      </c>
      <c r="B341">
        <v>322.02999999999997</v>
      </c>
      <c r="C341">
        <v>2.2000000000000002</v>
      </c>
      <c r="D341">
        <v>110.33</v>
      </c>
    </row>
    <row r="342" spans="1:4">
      <c r="A342" s="6">
        <v>45044</v>
      </c>
      <c r="B342">
        <v>326.45999999999998</v>
      </c>
      <c r="C342">
        <v>1.91</v>
      </c>
      <c r="D342">
        <v>110.52</v>
      </c>
    </row>
    <row r="343" spans="1:4">
      <c r="A343" s="6">
        <v>45077</v>
      </c>
      <c r="B343">
        <v>339.12</v>
      </c>
      <c r="C343">
        <v>1.91</v>
      </c>
      <c r="D343">
        <v>110.77</v>
      </c>
    </row>
    <row r="344" spans="1:4">
      <c r="A344" s="6">
        <v>45107</v>
      </c>
      <c r="B344">
        <v>337.95</v>
      </c>
      <c r="C344">
        <v>1.91</v>
      </c>
      <c r="D344">
        <v>111.13</v>
      </c>
    </row>
    <row r="345" spans="1:4">
      <c r="A345" s="6">
        <v>45138</v>
      </c>
      <c r="B345">
        <v>345.62</v>
      </c>
      <c r="C345">
        <v>1.91</v>
      </c>
      <c r="D345">
        <v>111.16</v>
      </c>
    </row>
    <row r="346" spans="1:4">
      <c r="A346" s="6">
        <v>45169</v>
      </c>
      <c r="B346">
        <v>334.75</v>
      </c>
      <c r="C346">
        <v>1.91</v>
      </c>
      <c r="D346">
        <v>111.29</v>
      </c>
    </row>
    <row r="347" spans="1:4">
      <c r="A347" s="6">
        <v>45198</v>
      </c>
      <c r="B347">
        <v>326.70999999999998</v>
      </c>
      <c r="C347">
        <v>1.91</v>
      </c>
      <c r="D347">
        <v>112.28</v>
      </c>
    </row>
    <row r="348" spans="1:4">
      <c r="A348" s="6">
        <v>45230</v>
      </c>
      <c r="B348">
        <v>305.56</v>
      </c>
      <c r="C348">
        <v>1.91</v>
      </c>
      <c r="D348">
        <v>112.83</v>
      </c>
    </row>
    <row r="349" spans="1:4">
      <c r="A349" s="6">
        <v>45260</v>
      </c>
      <c r="B349">
        <v>338.43</v>
      </c>
      <c r="C349">
        <v>1.91</v>
      </c>
      <c r="D349">
        <v>113.26</v>
      </c>
    </row>
    <row r="350" spans="1:4">
      <c r="A350" s="6">
        <v>45289</v>
      </c>
      <c r="B350">
        <v>357.99</v>
      </c>
      <c r="C350">
        <v>1.91</v>
      </c>
      <c r="D350">
        <v>112.67</v>
      </c>
    </row>
    <row r="351" spans="1:4">
      <c r="A351" s="6">
        <v>45322</v>
      </c>
      <c r="B351">
        <v>336.24</v>
      </c>
      <c r="C351">
        <v>1.91</v>
      </c>
      <c r="D351">
        <v>112.71</v>
      </c>
    </row>
    <row r="352" spans="1:4">
      <c r="A352" s="6">
        <v>45351</v>
      </c>
      <c r="B352">
        <v>355.57</v>
      </c>
      <c r="C352">
        <v>1.91</v>
      </c>
      <c r="D352">
        <v>113.15</v>
      </c>
    </row>
    <row r="353" spans="1:4">
      <c r="A353" s="6">
        <v>45380</v>
      </c>
      <c r="B353">
        <v>374.63</v>
      </c>
      <c r="C353">
        <v>1.91</v>
      </c>
      <c r="D353">
        <v>113.77</v>
      </c>
    </row>
    <row r="354" spans="1:4">
      <c r="A354" s="6">
        <v>45412</v>
      </c>
      <c r="B354">
        <v>365.13</v>
      </c>
      <c r="D354">
        <v>113.94</v>
      </c>
    </row>
    <row r="355" spans="1:4">
      <c r="A355" s="6"/>
    </row>
    <row r="356" spans="1:4">
      <c r="A356" s="6"/>
    </row>
    <row r="357" spans="1:4">
      <c r="A357" s="6"/>
    </row>
    <row r="358" spans="1:4">
      <c r="A358" s="6"/>
    </row>
    <row r="359" spans="1:4">
      <c r="A359" s="6"/>
    </row>
    <row r="360" spans="1:4">
      <c r="A360" s="6"/>
    </row>
    <row r="361" spans="1:4">
      <c r="A361" s="6"/>
    </row>
    <row r="362" spans="1:4">
      <c r="A362" s="6"/>
    </row>
    <row r="363" spans="1:4">
      <c r="A363" s="6"/>
    </row>
    <row r="364" spans="1:4">
      <c r="A364" s="6"/>
    </row>
    <row r="365" spans="1:4">
      <c r="A365" s="6"/>
    </row>
    <row r="366" spans="1:4">
      <c r="A366" s="6"/>
    </row>
    <row r="367" spans="1:4">
      <c r="A367" s="6"/>
    </row>
    <row r="368" spans="1:4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workbookViewId="0"/>
  </sheetViews>
  <sheetFormatPr defaultColWidth="9.140625" defaultRowHeight="16.5"/>
  <cols>
    <col min="1" max="1" width="12.7109375" style="37" bestFit="1" customWidth="1"/>
    <col min="2" max="6" width="12.7109375" style="37" customWidth="1"/>
    <col min="7" max="7" width="12.7109375" style="39" customWidth="1"/>
    <col min="8" max="16384" width="9.140625" style="39"/>
  </cols>
  <sheetData>
    <row r="1" spans="1:38">
      <c r="B1" s="38" t="s">
        <v>50</v>
      </c>
      <c r="C1" s="38"/>
      <c r="D1" s="38"/>
      <c r="E1" s="38"/>
      <c r="F1" s="38"/>
      <c r="H1" s="53" t="s">
        <v>51</v>
      </c>
      <c r="N1" s="53" t="s">
        <v>52</v>
      </c>
      <c r="S1" s="53" t="s">
        <v>53</v>
      </c>
    </row>
    <row r="2" spans="1:38">
      <c r="B2" s="38" t="s">
        <v>54</v>
      </c>
      <c r="C2" s="38" t="s">
        <v>55</v>
      </c>
      <c r="D2" s="38" t="s">
        <v>59</v>
      </c>
      <c r="E2" s="38" t="s">
        <v>57</v>
      </c>
      <c r="F2" s="38" t="s">
        <v>1</v>
      </c>
      <c r="H2" s="39" t="s">
        <v>36</v>
      </c>
      <c r="I2" s="39" t="s">
        <v>34</v>
      </c>
      <c r="J2" s="39" t="s">
        <v>58</v>
      </c>
      <c r="K2" s="39" t="s">
        <v>56</v>
      </c>
      <c r="N2" s="39" t="s">
        <v>36</v>
      </c>
      <c r="O2" s="39" t="s">
        <v>34</v>
      </c>
      <c r="P2" s="39" t="s">
        <v>58</v>
      </c>
      <c r="Q2" s="39" t="s">
        <v>56</v>
      </c>
      <c r="S2" s="39" t="s">
        <v>36</v>
      </c>
      <c r="T2" s="39" t="s">
        <v>34</v>
      </c>
      <c r="U2" s="39" t="s">
        <v>58</v>
      </c>
      <c r="V2" s="39" t="s">
        <v>56</v>
      </c>
    </row>
    <row r="3" spans="1:38">
      <c r="A3" s="40">
        <v>1982</v>
      </c>
      <c r="B3" s="41">
        <f>AVERAGE(H3, N3, S3)</f>
        <v>2.1868999359931727E-2</v>
      </c>
      <c r="C3" s="41">
        <f>AVERAGE(I3, O3, T3)</f>
        <v>0</v>
      </c>
      <c r="D3" s="41">
        <f>AVERAGE(J3, P3, U3)</f>
        <v>0.9781310006400683</v>
      </c>
      <c r="E3" s="41">
        <f>AVERAGE(K3, Q3, V3)</f>
        <v>0</v>
      </c>
      <c r="F3" s="41">
        <f>SUM(B3:E3)</f>
        <v>1</v>
      </c>
      <c r="N3" s="42">
        <v>4.3737998719863454E-2</v>
      </c>
      <c r="O3" s="42">
        <v>0</v>
      </c>
      <c r="P3" s="42">
        <v>0.9562620012801365</v>
      </c>
      <c r="Q3" s="42">
        <v>0</v>
      </c>
      <c r="S3" s="42">
        <v>0</v>
      </c>
      <c r="T3" s="42">
        <v>0</v>
      </c>
      <c r="U3" s="42">
        <v>1</v>
      </c>
      <c r="V3" s="42">
        <v>0</v>
      </c>
    </row>
    <row r="4" spans="1:38">
      <c r="A4" s="40">
        <v>1983</v>
      </c>
      <c r="B4" s="41">
        <f t="shared" ref="B4:E43" si="0">AVERAGE(H4, N4, S4)</f>
        <v>5.8065356073427936E-2</v>
      </c>
      <c r="C4" s="41">
        <f t="shared" si="0"/>
        <v>0</v>
      </c>
      <c r="D4" s="41">
        <f t="shared" si="0"/>
        <v>0.94193464392657211</v>
      </c>
      <c r="E4" s="41">
        <f t="shared" si="0"/>
        <v>0</v>
      </c>
      <c r="F4" s="41">
        <f t="shared" ref="F4:F43" si="1">SUM(B4:E4)</f>
        <v>1</v>
      </c>
      <c r="N4" s="42">
        <v>0.11613071214685587</v>
      </c>
      <c r="O4" s="42">
        <v>0</v>
      </c>
      <c r="P4" s="42">
        <v>0.88386928785314411</v>
      </c>
      <c r="Q4" s="42">
        <v>0</v>
      </c>
      <c r="S4" s="42">
        <v>0</v>
      </c>
      <c r="T4" s="42">
        <v>0</v>
      </c>
      <c r="U4" s="42">
        <v>1</v>
      </c>
      <c r="V4" s="42">
        <v>0</v>
      </c>
    </row>
    <row r="5" spans="1:38">
      <c r="A5" s="40">
        <v>1984</v>
      </c>
      <c r="B5" s="41">
        <f t="shared" si="0"/>
        <v>4.2625745950554135E-2</v>
      </c>
      <c r="C5" s="41">
        <f t="shared" si="0"/>
        <v>0</v>
      </c>
      <c r="D5" s="41">
        <f t="shared" si="0"/>
        <v>0.95737425404944587</v>
      </c>
      <c r="E5" s="41">
        <f t="shared" si="0"/>
        <v>0</v>
      </c>
      <c r="F5" s="41">
        <f t="shared" si="1"/>
        <v>1</v>
      </c>
      <c r="N5" s="42">
        <v>8.525149190110827E-2</v>
      </c>
      <c r="O5" s="42">
        <v>0</v>
      </c>
      <c r="P5" s="42">
        <v>0.91474850809889174</v>
      </c>
      <c r="Q5" s="42">
        <v>0</v>
      </c>
      <c r="S5" s="42">
        <v>0</v>
      </c>
      <c r="T5" s="42">
        <v>0</v>
      </c>
      <c r="U5" s="42">
        <v>1</v>
      </c>
      <c r="V5" s="42">
        <v>0</v>
      </c>
    </row>
    <row r="6" spans="1:38">
      <c r="A6" s="40">
        <v>1985</v>
      </c>
      <c r="B6" s="41">
        <f t="shared" si="0"/>
        <v>5.7566710207128197E-2</v>
      </c>
      <c r="C6" s="41">
        <f t="shared" si="0"/>
        <v>0</v>
      </c>
      <c r="D6" s="41">
        <f t="shared" si="0"/>
        <v>0.94243328979287178</v>
      </c>
      <c r="E6" s="41">
        <f t="shared" si="0"/>
        <v>0</v>
      </c>
      <c r="F6" s="41">
        <f t="shared" si="1"/>
        <v>1</v>
      </c>
      <c r="N6" s="42">
        <v>0.11513342041425639</v>
      </c>
      <c r="O6" s="42">
        <v>0</v>
      </c>
      <c r="P6" s="42">
        <v>0.88486657958574366</v>
      </c>
      <c r="Q6" s="42">
        <v>0</v>
      </c>
      <c r="S6" s="42">
        <v>0</v>
      </c>
      <c r="T6" s="42">
        <v>0</v>
      </c>
      <c r="U6" s="42">
        <v>1</v>
      </c>
      <c r="V6" s="42">
        <v>0</v>
      </c>
    </row>
    <row r="7" spans="1:38">
      <c r="A7" s="40">
        <v>1986</v>
      </c>
      <c r="B7" s="41">
        <f t="shared" si="0"/>
        <v>0.12305642072440467</v>
      </c>
      <c r="C7" s="41">
        <f t="shared" si="0"/>
        <v>0</v>
      </c>
      <c r="D7" s="41">
        <f t="shared" si="0"/>
        <v>0.8769435792755953</v>
      </c>
      <c r="E7" s="41">
        <f t="shared" si="0"/>
        <v>0</v>
      </c>
      <c r="F7" s="41">
        <f t="shared" si="1"/>
        <v>1</v>
      </c>
      <c r="N7" s="42">
        <v>0.13914476873848541</v>
      </c>
      <c r="O7" s="42">
        <v>0</v>
      </c>
      <c r="P7" s="42">
        <v>0.86085523126151464</v>
      </c>
      <c r="Q7" s="42">
        <v>0</v>
      </c>
      <c r="S7" s="42">
        <v>0.10696807271032394</v>
      </c>
      <c r="T7" s="42">
        <v>0</v>
      </c>
      <c r="U7" s="42">
        <v>0.89303192728967606</v>
      </c>
      <c r="V7" s="42">
        <v>0</v>
      </c>
    </row>
    <row r="8" spans="1:38">
      <c r="A8" s="40">
        <v>1987</v>
      </c>
      <c r="B8" s="41">
        <f t="shared" si="0"/>
        <v>0.23237928666111207</v>
      </c>
      <c r="C8" s="41">
        <f t="shared" si="0"/>
        <v>0</v>
      </c>
      <c r="D8" s="41">
        <f t="shared" si="0"/>
        <v>0.76762071333888793</v>
      </c>
      <c r="E8" s="41">
        <f t="shared" si="0"/>
        <v>0</v>
      </c>
      <c r="F8" s="41">
        <f t="shared" si="1"/>
        <v>1</v>
      </c>
      <c r="N8" s="42">
        <v>0.1868845120859445</v>
      </c>
      <c r="O8" s="42">
        <v>0</v>
      </c>
      <c r="P8" s="42">
        <v>0.81311548791405552</v>
      </c>
      <c r="Q8" s="42">
        <v>0</v>
      </c>
      <c r="S8" s="42">
        <v>0.27787406123627961</v>
      </c>
      <c r="T8" s="42">
        <v>0</v>
      </c>
      <c r="U8" s="42">
        <v>0.72212593876372044</v>
      </c>
      <c r="V8" s="42">
        <v>0</v>
      </c>
    </row>
    <row r="9" spans="1:38">
      <c r="A9" s="40">
        <v>1988</v>
      </c>
      <c r="B9" s="41">
        <f t="shared" si="0"/>
        <v>0.35429855938287358</v>
      </c>
      <c r="C9" s="41">
        <f t="shared" si="0"/>
        <v>0</v>
      </c>
      <c r="D9" s="41">
        <f t="shared" si="0"/>
        <v>0.64570144061712642</v>
      </c>
      <c r="E9" s="41">
        <f t="shared" si="0"/>
        <v>0</v>
      </c>
      <c r="F9" s="41">
        <f t="shared" si="1"/>
        <v>1</v>
      </c>
      <c r="N9" s="42">
        <v>0.36453146220009053</v>
      </c>
      <c r="O9" s="42">
        <v>0</v>
      </c>
      <c r="P9" s="42">
        <v>0.63546853779990942</v>
      </c>
      <c r="Q9" s="42">
        <v>0</v>
      </c>
      <c r="S9" s="42">
        <v>0.34406565656565657</v>
      </c>
      <c r="T9" s="42">
        <v>0</v>
      </c>
      <c r="U9" s="42">
        <v>0.65593434343434343</v>
      </c>
      <c r="V9" s="42">
        <v>0</v>
      </c>
    </row>
    <row r="10" spans="1:38">
      <c r="A10" s="40">
        <v>1989</v>
      </c>
      <c r="B10" s="41">
        <f t="shared" si="0"/>
        <v>0.45611418021311034</v>
      </c>
      <c r="C10" s="41">
        <f t="shared" si="0"/>
        <v>0</v>
      </c>
      <c r="D10" s="41">
        <f t="shared" si="0"/>
        <v>0.54388581978688966</v>
      </c>
      <c r="E10" s="41">
        <f t="shared" si="0"/>
        <v>0</v>
      </c>
      <c r="F10" s="41">
        <f t="shared" si="1"/>
        <v>1</v>
      </c>
      <c r="N10" s="42">
        <v>0.56099086700863254</v>
      </c>
      <c r="O10" s="42">
        <v>0</v>
      </c>
      <c r="P10" s="42">
        <v>0.43900913299136746</v>
      </c>
      <c r="Q10" s="42">
        <v>0</v>
      </c>
      <c r="S10" s="42">
        <v>0.3512374934175882</v>
      </c>
      <c r="T10" s="42">
        <v>0</v>
      </c>
      <c r="U10" s="42">
        <v>0.64876250658241175</v>
      </c>
      <c r="V10" s="42">
        <v>0</v>
      </c>
    </row>
    <row r="11" spans="1:38">
      <c r="A11" s="40">
        <v>1990</v>
      </c>
      <c r="B11" s="41">
        <f t="shared" si="0"/>
        <v>0.49057971447387322</v>
      </c>
      <c r="C11" s="41">
        <f t="shared" si="0"/>
        <v>0</v>
      </c>
      <c r="D11" s="41">
        <f t="shared" si="0"/>
        <v>0.50942028552612673</v>
      </c>
      <c r="E11" s="41">
        <f t="shared" si="0"/>
        <v>0</v>
      </c>
      <c r="F11" s="41">
        <f t="shared" si="1"/>
        <v>1</v>
      </c>
      <c r="N11" s="42">
        <v>0.64623065401897151</v>
      </c>
      <c r="O11" s="42">
        <v>0</v>
      </c>
      <c r="P11" s="42">
        <v>0.35376934598102844</v>
      </c>
      <c r="Q11" s="42">
        <v>0</v>
      </c>
      <c r="S11" s="42">
        <v>0.33492877492877493</v>
      </c>
      <c r="T11" s="42">
        <v>0</v>
      </c>
      <c r="U11" s="42">
        <v>0.66507122507122507</v>
      </c>
      <c r="V11" s="42">
        <v>0</v>
      </c>
    </row>
    <row r="12" spans="1:38">
      <c r="A12" s="40">
        <v>1991</v>
      </c>
      <c r="B12" s="41">
        <f t="shared" si="0"/>
        <v>0.46255910252243659</v>
      </c>
      <c r="C12" s="41">
        <f t="shared" si="0"/>
        <v>0</v>
      </c>
      <c r="D12" s="41">
        <f t="shared" si="0"/>
        <v>0.5374408974775633</v>
      </c>
      <c r="E12" s="41">
        <f t="shared" si="0"/>
        <v>0</v>
      </c>
      <c r="F12" s="41">
        <f t="shared" si="1"/>
        <v>0.99999999999999989</v>
      </c>
      <c r="N12" s="42">
        <v>0.59641401792991033</v>
      </c>
      <c r="O12" s="42">
        <v>0</v>
      </c>
      <c r="P12" s="42">
        <v>0.40358598207008967</v>
      </c>
      <c r="Q12" s="42">
        <v>0</v>
      </c>
      <c r="S12" s="42">
        <v>0.32870418711496291</v>
      </c>
      <c r="T12" s="42">
        <v>0</v>
      </c>
      <c r="U12" s="42">
        <v>0.67129581288503704</v>
      </c>
      <c r="V12" s="42">
        <v>0</v>
      </c>
    </row>
    <row r="13" spans="1:38">
      <c r="A13" s="40">
        <v>1992</v>
      </c>
      <c r="B13" s="41">
        <f t="shared" si="0"/>
        <v>0.47563349490122286</v>
      </c>
      <c r="C13" s="41">
        <f t="shared" si="0"/>
        <v>0</v>
      </c>
      <c r="D13" s="41">
        <f t="shared" si="0"/>
        <v>0.52436650509877702</v>
      </c>
      <c r="E13" s="41">
        <f t="shared" si="0"/>
        <v>0</v>
      </c>
      <c r="F13" s="41">
        <f t="shared" si="1"/>
        <v>0.99999999999999989</v>
      </c>
      <c r="N13" s="42">
        <v>0.64599503880931419</v>
      </c>
      <c r="O13" s="42">
        <v>0</v>
      </c>
      <c r="P13" s="42">
        <v>0.35400496119068575</v>
      </c>
      <c r="Q13" s="42">
        <v>0</v>
      </c>
      <c r="S13" s="42">
        <v>0.30527195099313159</v>
      </c>
      <c r="T13" s="42">
        <v>0</v>
      </c>
      <c r="U13" s="42">
        <v>0.69472804900686835</v>
      </c>
      <c r="V13" s="42">
        <v>0</v>
      </c>
    </row>
    <row r="14" spans="1:38">
      <c r="A14" s="40">
        <v>1993</v>
      </c>
      <c r="B14" s="41">
        <f t="shared" si="0"/>
        <v>0.4565747770696586</v>
      </c>
      <c r="C14" s="41">
        <f t="shared" si="0"/>
        <v>0</v>
      </c>
      <c r="D14" s="41">
        <f t="shared" si="0"/>
        <v>0.54342522293034135</v>
      </c>
      <c r="E14" s="41">
        <f t="shared" si="0"/>
        <v>0</v>
      </c>
      <c r="F14" s="41">
        <f t="shared" si="1"/>
        <v>1</v>
      </c>
      <c r="N14" s="42">
        <v>0.54402932688557837</v>
      </c>
      <c r="O14" s="42">
        <v>0</v>
      </c>
      <c r="P14" s="42">
        <v>0.45597067311442163</v>
      </c>
      <c r="Q14" s="42">
        <v>0</v>
      </c>
      <c r="S14" s="42">
        <v>0.36912022725373883</v>
      </c>
      <c r="T14" s="42">
        <v>0</v>
      </c>
      <c r="U14" s="42">
        <v>0.63087977274626117</v>
      </c>
      <c r="V14" s="42">
        <v>0</v>
      </c>
    </row>
    <row r="15" spans="1:38">
      <c r="A15" s="40">
        <v>1994</v>
      </c>
      <c r="B15" s="41">
        <f t="shared" si="0"/>
        <v>0.39054094945018836</v>
      </c>
      <c r="C15" s="41">
        <f t="shared" si="0"/>
        <v>0</v>
      </c>
      <c r="D15" s="41">
        <f t="shared" si="0"/>
        <v>0.60945905054981164</v>
      </c>
      <c r="E15" s="41">
        <f t="shared" si="0"/>
        <v>0</v>
      </c>
      <c r="F15" s="41">
        <f t="shared" si="1"/>
        <v>1</v>
      </c>
      <c r="N15" s="42">
        <v>0.39513004980630878</v>
      </c>
      <c r="O15" s="42">
        <v>0</v>
      </c>
      <c r="P15" s="42">
        <v>0.60486995019369116</v>
      </c>
      <c r="Q15" s="42">
        <v>0</v>
      </c>
      <c r="S15" s="42">
        <v>0.38595184909406799</v>
      </c>
      <c r="T15" s="42">
        <v>0</v>
      </c>
      <c r="U15" s="42">
        <v>0.61404815090593201</v>
      </c>
      <c r="V15" s="42">
        <v>0</v>
      </c>
      <c r="AH15" s="43"/>
      <c r="AI15" s="43"/>
      <c r="AL15" s="43"/>
    </row>
    <row r="16" spans="1:38">
      <c r="A16" s="40">
        <v>1995</v>
      </c>
      <c r="B16" s="41">
        <f t="shared" si="0"/>
        <v>0.37826642390457355</v>
      </c>
      <c r="C16" s="41">
        <f t="shared" si="0"/>
        <v>0</v>
      </c>
      <c r="D16" s="41">
        <f t="shared" si="0"/>
        <v>0.62173357609542657</v>
      </c>
      <c r="E16" s="41">
        <f t="shared" si="0"/>
        <v>0</v>
      </c>
      <c r="F16" s="41">
        <f t="shared" si="1"/>
        <v>1</v>
      </c>
      <c r="N16" s="42">
        <v>0.34508706467661693</v>
      </c>
      <c r="O16" s="42">
        <v>0</v>
      </c>
      <c r="P16" s="42">
        <v>0.65491293532338313</v>
      </c>
      <c r="Q16" s="42">
        <v>0</v>
      </c>
      <c r="S16" s="42">
        <v>0.41144578313253011</v>
      </c>
      <c r="T16" s="42">
        <v>0</v>
      </c>
      <c r="U16" s="42">
        <v>0.58855421686746989</v>
      </c>
      <c r="V16" s="42">
        <v>0</v>
      </c>
      <c r="AH16" s="43"/>
      <c r="AI16" s="43"/>
      <c r="AL16" s="43"/>
    </row>
    <row r="17" spans="1:38">
      <c r="A17" s="40">
        <v>1996</v>
      </c>
      <c r="B17" s="41">
        <f t="shared" si="0"/>
        <v>0.34187354081575316</v>
      </c>
      <c r="C17" s="41">
        <f t="shared" si="0"/>
        <v>0</v>
      </c>
      <c r="D17" s="41">
        <f t="shared" si="0"/>
        <v>0.65812645918424684</v>
      </c>
      <c r="E17" s="41">
        <f t="shared" si="0"/>
        <v>0</v>
      </c>
      <c r="F17" s="41">
        <f t="shared" si="1"/>
        <v>1</v>
      </c>
      <c r="N17" s="42">
        <v>0.28620862009304471</v>
      </c>
      <c r="O17" s="42">
        <v>0</v>
      </c>
      <c r="P17" s="42">
        <v>0.71379137990695529</v>
      </c>
      <c r="Q17" s="42">
        <v>0</v>
      </c>
      <c r="S17" s="42">
        <v>0.39753846153846156</v>
      </c>
      <c r="T17" s="42">
        <v>0</v>
      </c>
      <c r="U17" s="42">
        <v>0.60246153846153849</v>
      </c>
      <c r="V17" s="42">
        <v>0</v>
      </c>
      <c r="Y17" s="43"/>
      <c r="AH17" s="43"/>
      <c r="AI17" s="43"/>
      <c r="AL17" s="43"/>
    </row>
    <row r="18" spans="1:38">
      <c r="A18" s="40">
        <v>1997</v>
      </c>
      <c r="B18" s="41">
        <f t="shared" si="0"/>
        <v>0.26743732422420685</v>
      </c>
      <c r="C18" s="41">
        <f t="shared" si="0"/>
        <v>0</v>
      </c>
      <c r="D18" s="41">
        <f t="shared" si="0"/>
        <v>0.73256267577579304</v>
      </c>
      <c r="E18" s="41">
        <f t="shared" si="0"/>
        <v>0</v>
      </c>
      <c r="F18" s="41">
        <f t="shared" si="1"/>
        <v>0.99999999999999989</v>
      </c>
      <c r="N18" s="42">
        <v>0.28970218873340509</v>
      </c>
      <c r="O18" s="42">
        <v>0</v>
      </c>
      <c r="P18" s="42">
        <v>0.71029781126659486</v>
      </c>
      <c r="Q18" s="42">
        <v>0</v>
      </c>
      <c r="S18" s="42">
        <v>0.24517245971500864</v>
      </c>
      <c r="T18" s="42">
        <v>0</v>
      </c>
      <c r="U18" s="42">
        <v>0.75482754028499133</v>
      </c>
      <c r="V18" s="42">
        <v>0</v>
      </c>
      <c r="Y18" s="43"/>
      <c r="Z18" s="43"/>
      <c r="AH18" s="43"/>
      <c r="AI18" s="43"/>
      <c r="AL18" s="43"/>
    </row>
    <row r="19" spans="1:38">
      <c r="A19" s="40">
        <v>1998</v>
      </c>
      <c r="B19" s="41">
        <f t="shared" si="0"/>
        <v>0.20055998816752341</v>
      </c>
      <c r="C19" s="41">
        <f t="shared" si="0"/>
        <v>0</v>
      </c>
      <c r="D19" s="41">
        <f t="shared" si="0"/>
        <v>0.7994400118324767</v>
      </c>
      <c r="E19" s="41">
        <f t="shared" si="0"/>
        <v>0</v>
      </c>
      <c r="F19" s="41">
        <f t="shared" si="1"/>
        <v>1</v>
      </c>
      <c r="N19" s="42">
        <v>0.2426611858272642</v>
      </c>
      <c r="O19" s="42">
        <v>0</v>
      </c>
      <c r="P19" s="42">
        <v>0.75733881417273585</v>
      </c>
      <c r="Q19" s="42">
        <v>0</v>
      </c>
      <c r="S19" s="42">
        <v>0.15845879050778261</v>
      </c>
      <c r="T19" s="42">
        <v>0</v>
      </c>
      <c r="U19" s="42">
        <v>0.84154120949221745</v>
      </c>
      <c r="V19" s="42">
        <v>0</v>
      </c>
      <c r="Y19" s="43"/>
      <c r="Z19" s="43"/>
      <c r="AH19" s="43"/>
      <c r="AI19" s="43"/>
      <c r="AL19" s="43"/>
    </row>
    <row r="20" spans="1:38">
      <c r="A20" s="40">
        <v>1999</v>
      </c>
      <c r="B20" s="41">
        <f t="shared" si="0"/>
        <v>0.31566797050281303</v>
      </c>
      <c r="C20" s="41">
        <f t="shared" si="0"/>
        <v>0</v>
      </c>
      <c r="D20" s="41">
        <f t="shared" si="0"/>
        <v>0.68433202949718697</v>
      </c>
      <c r="E20" s="41">
        <f t="shared" si="0"/>
        <v>0</v>
      </c>
      <c r="F20" s="41">
        <f t="shared" si="1"/>
        <v>1</v>
      </c>
      <c r="N20" s="42">
        <v>0.32377186515649087</v>
      </c>
      <c r="O20" s="42">
        <v>0</v>
      </c>
      <c r="P20" s="42">
        <v>0.67622813484350919</v>
      </c>
      <c r="Q20" s="42">
        <v>0</v>
      </c>
      <c r="S20" s="42">
        <v>0.30756407584913525</v>
      </c>
      <c r="T20" s="42">
        <v>0</v>
      </c>
      <c r="U20" s="42">
        <v>0.69243592415086475</v>
      </c>
      <c r="V20" s="42">
        <v>0</v>
      </c>
      <c r="Y20" s="43"/>
      <c r="Z20" s="43"/>
      <c r="AD20" s="43"/>
      <c r="AH20" s="43"/>
      <c r="AI20" s="43"/>
      <c r="AL20" s="43"/>
    </row>
    <row r="21" spans="1:38">
      <c r="A21" s="40">
        <v>2000</v>
      </c>
      <c r="B21" s="41">
        <f t="shared" si="0"/>
        <v>0.13911331476469851</v>
      </c>
      <c r="C21" s="41">
        <f t="shared" si="0"/>
        <v>0</v>
      </c>
      <c r="D21" s="41">
        <f t="shared" si="0"/>
        <v>0.86088668523530143</v>
      </c>
      <c r="E21" s="41">
        <f t="shared" si="0"/>
        <v>0</v>
      </c>
      <c r="F21" s="41">
        <f t="shared" si="1"/>
        <v>1</v>
      </c>
      <c r="N21" s="42">
        <v>0.10104102878138396</v>
      </c>
      <c r="O21" s="42">
        <v>0</v>
      </c>
      <c r="P21" s="42">
        <v>0.89895897121861601</v>
      </c>
      <c r="Q21" s="42">
        <v>0</v>
      </c>
      <c r="S21" s="42">
        <v>0.17718560074801309</v>
      </c>
      <c r="T21" s="42">
        <v>0</v>
      </c>
      <c r="U21" s="42">
        <v>0.82281439925198696</v>
      </c>
      <c r="V21" s="42">
        <v>0</v>
      </c>
      <c r="W21" s="43"/>
      <c r="Y21" s="43"/>
      <c r="Z21" s="43"/>
      <c r="AD21" s="43"/>
      <c r="AH21" s="43"/>
      <c r="AI21" s="43"/>
      <c r="AL21" s="43"/>
    </row>
    <row r="22" spans="1:38">
      <c r="A22" s="40">
        <v>2001</v>
      </c>
      <c r="B22" s="41">
        <f t="shared" si="0"/>
        <v>6.9256015957335978E-2</v>
      </c>
      <c r="C22" s="41">
        <f t="shared" si="0"/>
        <v>0</v>
      </c>
      <c r="D22" s="41">
        <f t="shared" si="0"/>
        <v>0.93074398404266412</v>
      </c>
      <c r="E22" s="41">
        <f t="shared" si="0"/>
        <v>0</v>
      </c>
      <c r="F22" s="41">
        <f t="shared" si="1"/>
        <v>1</v>
      </c>
      <c r="N22" s="42">
        <v>4.5934078467153285E-2</v>
      </c>
      <c r="O22" s="42">
        <v>0</v>
      </c>
      <c r="P22" s="42">
        <v>0.95406592153284675</v>
      </c>
      <c r="Q22" s="42">
        <v>0</v>
      </c>
      <c r="S22" s="42">
        <v>9.2577953447518666E-2</v>
      </c>
      <c r="T22" s="42">
        <v>0</v>
      </c>
      <c r="U22" s="42">
        <v>0.90742204655248138</v>
      </c>
      <c r="V22" s="42">
        <v>0</v>
      </c>
      <c r="Y22" s="43"/>
      <c r="Z22" s="43"/>
      <c r="AD22" s="43"/>
      <c r="AH22" s="43"/>
      <c r="AI22" s="43"/>
      <c r="AL22" s="43"/>
    </row>
    <row r="23" spans="1:38">
      <c r="A23" s="40">
        <v>2002</v>
      </c>
      <c r="B23" s="41">
        <f t="shared" si="0"/>
        <v>5.2813513429057379E-2</v>
      </c>
      <c r="C23" s="41">
        <f t="shared" si="0"/>
        <v>0</v>
      </c>
      <c r="D23" s="41">
        <f t="shared" si="0"/>
        <v>0.94718648657094262</v>
      </c>
      <c r="E23" s="41">
        <f t="shared" si="0"/>
        <v>0</v>
      </c>
      <c r="F23" s="41">
        <f t="shared" si="1"/>
        <v>1</v>
      </c>
      <c r="N23" s="42">
        <v>4.3634053367217283E-2</v>
      </c>
      <c r="O23" s="42">
        <v>0</v>
      </c>
      <c r="P23" s="42">
        <v>0.95636594663278274</v>
      </c>
      <c r="Q23" s="42">
        <v>0</v>
      </c>
      <c r="S23" s="42">
        <v>6.1992973490897475E-2</v>
      </c>
      <c r="T23" s="42">
        <v>0</v>
      </c>
      <c r="U23" s="42">
        <v>0.9380070265091025</v>
      </c>
      <c r="V23" s="42">
        <v>0</v>
      </c>
      <c r="W23" s="43"/>
      <c r="Y23" s="43"/>
      <c r="Z23" s="43"/>
      <c r="AD23" s="43"/>
      <c r="AH23" s="43"/>
      <c r="AI23" s="43"/>
      <c r="AL23" s="43"/>
    </row>
    <row r="24" spans="1:38">
      <c r="A24" s="40">
        <v>2003</v>
      </c>
      <c r="B24" s="41">
        <f t="shared" si="0"/>
        <v>9.8756051523699762E-2</v>
      </c>
      <c r="C24" s="41">
        <f t="shared" si="0"/>
        <v>0</v>
      </c>
      <c r="D24" s="41">
        <f t="shared" si="0"/>
        <v>0.90124394847630018</v>
      </c>
      <c r="E24" s="41">
        <f t="shared" si="0"/>
        <v>0</v>
      </c>
      <c r="F24" s="41">
        <f t="shared" si="1"/>
        <v>1</v>
      </c>
      <c r="N24" s="42">
        <v>8.4842001316655688E-2</v>
      </c>
      <c r="O24" s="42">
        <v>0</v>
      </c>
      <c r="P24" s="42">
        <v>0.91515799868334435</v>
      </c>
      <c r="Q24" s="42">
        <v>0</v>
      </c>
      <c r="S24" s="42">
        <v>0.11267010173074382</v>
      </c>
      <c r="T24" s="42">
        <v>0</v>
      </c>
      <c r="U24" s="42">
        <v>0.88732989826925612</v>
      </c>
      <c r="V24" s="42">
        <v>0</v>
      </c>
      <c r="Y24" s="43"/>
      <c r="AC24" s="43"/>
      <c r="AD24" s="43"/>
      <c r="AH24" s="43"/>
      <c r="AI24" s="43"/>
      <c r="AL24" s="43"/>
    </row>
    <row r="25" spans="1:38">
      <c r="A25" s="40">
        <v>2004</v>
      </c>
      <c r="B25" s="41">
        <f t="shared" si="0"/>
        <v>9.7857678922992283E-2</v>
      </c>
      <c r="C25" s="41">
        <f t="shared" si="0"/>
        <v>0</v>
      </c>
      <c r="D25" s="41">
        <f t="shared" si="0"/>
        <v>0.90214232107700765</v>
      </c>
      <c r="E25" s="41">
        <f t="shared" si="0"/>
        <v>0</v>
      </c>
      <c r="F25" s="41">
        <f t="shared" si="1"/>
        <v>0.99999999999999989</v>
      </c>
      <c r="N25" s="42">
        <v>0.10016864479587616</v>
      </c>
      <c r="O25" s="42">
        <v>0</v>
      </c>
      <c r="P25" s="42">
        <v>0.89983135520412383</v>
      </c>
      <c r="Q25" s="42">
        <v>0</v>
      </c>
      <c r="S25" s="42">
        <v>9.5546713050108409E-2</v>
      </c>
      <c r="T25" s="42">
        <v>0</v>
      </c>
      <c r="U25" s="42">
        <v>0.90445328694989158</v>
      </c>
      <c r="V25" s="42">
        <v>0</v>
      </c>
      <c r="W25" s="43"/>
      <c r="Y25" s="43"/>
      <c r="Z25" s="43"/>
      <c r="AC25" s="43"/>
      <c r="AD25" s="43"/>
      <c r="AH25" s="43"/>
      <c r="AI25" s="43"/>
      <c r="AL25" s="43"/>
    </row>
    <row r="26" spans="1:38">
      <c r="A26" s="40">
        <v>2005</v>
      </c>
      <c r="B26" s="41">
        <f t="shared" si="0"/>
        <v>0.15448333278679433</v>
      </c>
      <c r="C26" s="41">
        <f t="shared" si="0"/>
        <v>0</v>
      </c>
      <c r="D26" s="41">
        <f t="shared" si="0"/>
        <v>0.84551666721320573</v>
      </c>
      <c r="E26" s="41">
        <f t="shared" si="0"/>
        <v>0</v>
      </c>
      <c r="F26" s="41">
        <f t="shared" si="1"/>
        <v>1</v>
      </c>
      <c r="N26" s="42">
        <v>0.15842150414641121</v>
      </c>
      <c r="O26" s="42">
        <v>0</v>
      </c>
      <c r="P26" s="42">
        <v>0.84157849585358879</v>
      </c>
      <c r="Q26" s="42">
        <v>0</v>
      </c>
      <c r="S26" s="42">
        <v>0.15054516142717747</v>
      </c>
      <c r="T26" s="42">
        <v>0</v>
      </c>
      <c r="U26" s="42">
        <v>0.84945483857282256</v>
      </c>
      <c r="V26" s="42">
        <v>0</v>
      </c>
      <c r="Y26" s="43"/>
      <c r="Z26" s="43"/>
      <c r="AC26" s="43"/>
      <c r="AD26" s="43"/>
      <c r="AH26" s="43"/>
      <c r="AI26" s="43"/>
      <c r="AL26" s="43"/>
    </row>
    <row r="27" spans="1:38">
      <c r="A27" s="40">
        <v>2006</v>
      </c>
      <c r="B27" s="41">
        <f t="shared" si="0"/>
        <v>0.14717478259932165</v>
      </c>
      <c r="C27" s="41">
        <f t="shared" si="0"/>
        <v>0</v>
      </c>
      <c r="D27" s="41">
        <f t="shared" si="0"/>
        <v>0.84974672405154106</v>
      </c>
      <c r="E27" s="41">
        <f t="shared" si="0"/>
        <v>3.0784933491373634E-3</v>
      </c>
      <c r="F27" s="41">
        <f t="shared" si="1"/>
        <v>1.0000000000000002</v>
      </c>
      <c r="N27" s="42">
        <v>0.17055182404846569</v>
      </c>
      <c r="O27" s="42">
        <v>0</v>
      </c>
      <c r="P27" s="42">
        <v>0.82329118925325961</v>
      </c>
      <c r="Q27" s="42">
        <v>6.1569866982747268E-3</v>
      </c>
      <c r="S27" s="42">
        <v>0.1237977411501776</v>
      </c>
      <c r="T27" s="42">
        <v>0</v>
      </c>
      <c r="U27" s="42">
        <v>0.87620225884982239</v>
      </c>
      <c r="V27" s="42">
        <v>0</v>
      </c>
      <c r="W27" s="43"/>
      <c r="Y27" s="43"/>
      <c r="Z27" s="43"/>
      <c r="AC27" s="43"/>
      <c r="AD27" s="43"/>
      <c r="AH27" s="43"/>
      <c r="AI27" s="43"/>
      <c r="AL27" s="43"/>
    </row>
    <row r="28" spans="1:38">
      <c r="A28" s="40">
        <v>2007</v>
      </c>
      <c r="B28" s="41">
        <f t="shared" si="0"/>
        <v>0.23195577293403444</v>
      </c>
      <c r="C28" s="41">
        <f t="shared" si="0"/>
        <v>5.08229947180936E-3</v>
      </c>
      <c r="D28" s="41">
        <f t="shared" si="0"/>
        <v>0.76009065870826997</v>
      </c>
      <c r="E28" s="41">
        <f t="shared" si="0"/>
        <v>2.8712688858862547E-3</v>
      </c>
      <c r="F28" s="41">
        <f t="shared" si="1"/>
        <v>1</v>
      </c>
      <c r="N28" s="42">
        <v>0.25488269254391355</v>
      </c>
      <c r="O28" s="42">
        <v>1.016459894361872E-2</v>
      </c>
      <c r="P28" s="42">
        <v>0.72921017074069527</v>
      </c>
      <c r="Q28" s="42">
        <v>5.7425377717725094E-3</v>
      </c>
      <c r="S28" s="42">
        <v>0.20902885332415533</v>
      </c>
      <c r="T28" s="42">
        <v>0</v>
      </c>
      <c r="U28" s="42">
        <v>0.79097114667584467</v>
      </c>
      <c r="V28" s="42">
        <v>0</v>
      </c>
      <c r="Y28" s="43"/>
      <c r="Z28" s="43"/>
      <c r="AC28" s="43"/>
      <c r="AD28" s="43"/>
      <c r="AH28" s="43"/>
      <c r="AI28" s="43"/>
      <c r="AL28" s="43"/>
    </row>
    <row r="29" spans="1:38">
      <c r="A29" s="40">
        <v>2008</v>
      </c>
      <c r="B29" s="41">
        <f t="shared" si="0"/>
        <v>0.12168164707442924</v>
      </c>
      <c r="C29" s="41">
        <f t="shared" si="0"/>
        <v>1.2078850068547215E-2</v>
      </c>
      <c r="D29" s="41">
        <f t="shared" si="0"/>
        <v>0.81734641100229855</v>
      </c>
      <c r="E29" s="41">
        <f t="shared" si="0"/>
        <v>4.8893091854725096E-2</v>
      </c>
      <c r="F29" s="41">
        <f t="shared" si="1"/>
        <v>1</v>
      </c>
      <c r="G29" s="44"/>
      <c r="N29" s="42">
        <v>7.7936016511867906E-2</v>
      </c>
      <c r="O29" s="42">
        <v>0</v>
      </c>
      <c r="P29" s="42">
        <v>0.91434468524251811</v>
      </c>
      <c r="Q29" s="42">
        <v>7.7192982456140355E-3</v>
      </c>
      <c r="S29" s="42">
        <v>0.16542727763699058</v>
      </c>
      <c r="T29" s="42">
        <v>2.415770013709443E-2</v>
      </c>
      <c r="U29" s="42">
        <v>0.72034813676207887</v>
      </c>
      <c r="V29" s="42">
        <v>9.0066885463836149E-2</v>
      </c>
      <c r="Y29" s="43"/>
      <c r="AC29" s="43"/>
      <c r="AD29" s="43"/>
      <c r="AH29" s="43"/>
      <c r="AI29" s="43"/>
      <c r="AL29" s="43"/>
    </row>
    <row r="30" spans="1:38">
      <c r="A30" s="40">
        <v>2009</v>
      </c>
      <c r="B30" s="41">
        <f t="shared" si="0"/>
        <v>0.1973021027922677</v>
      </c>
      <c r="C30" s="41">
        <f t="shared" si="0"/>
        <v>1.3561320754716982E-2</v>
      </c>
      <c r="D30" s="41">
        <f t="shared" si="0"/>
        <v>0.75414364557418656</v>
      </c>
      <c r="E30" s="41">
        <f t="shared" si="0"/>
        <v>3.4992930878828689E-2</v>
      </c>
      <c r="F30" s="41">
        <f t="shared" si="1"/>
        <v>0.99999999999999989</v>
      </c>
      <c r="N30" s="42">
        <v>0.1958695039017205</v>
      </c>
      <c r="O30" s="42">
        <v>0</v>
      </c>
      <c r="P30" s="42">
        <v>0.79827008054154003</v>
      </c>
      <c r="Q30" s="42">
        <v>5.8604155567394782E-3</v>
      </c>
      <c r="S30" s="42">
        <v>0.1987347016828149</v>
      </c>
      <c r="T30" s="42">
        <v>2.7122641509433963E-2</v>
      </c>
      <c r="U30" s="42">
        <v>0.7100172106068332</v>
      </c>
      <c r="V30" s="42">
        <v>6.4125446200917896E-2</v>
      </c>
      <c r="Y30" s="43"/>
      <c r="Z30" s="43"/>
      <c r="AC30" s="43"/>
      <c r="AD30" s="43"/>
      <c r="AH30" s="43"/>
      <c r="AI30" s="43"/>
      <c r="AL30" s="43"/>
    </row>
    <row r="31" spans="1:38">
      <c r="A31" s="40">
        <v>2010</v>
      </c>
      <c r="B31" s="41">
        <f t="shared" si="0"/>
        <v>0.23668569831829442</v>
      </c>
      <c r="C31" s="41">
        <f t="shared" si="0"/>
        <v>1.7209972540170197E-2</v>
      </c>
      <c r="D31" s="41">
        <f t="shared" si="0"/>
        <v>0.71860507505640248</v>
      </c>
      <c r="E31" s="41">
        <f t="shared" si="0"/>
        <v>2.7499254085132884E-2</v>
      </c>
      <c r="F31" s="41">
        <f t="shared" si="1"/>
        <v>1</v>
      </c>
      <c r="N31" s="42">
        <v>0.24228741305811083</v>
      </c>
      <c r="O31" s="42">
        <v>0</v>
      </c>
      <c r="P31" s="42">
        <v>0.75246802782140454</v>
      </c>
      <c r="Q31" s="42">
        <v>5.2445591204846312E-3</v>
      </c>
      <c r="R31" s="43"/>
      <c r="S31" s="42">
        <v>0.23108398357847801</v>
      </c>
      <c r="T31" s="42">
        <v>3.4419945080340394E-2</v>
      </c>
      <c r="U31" s="42">
        <v>0.68474212229140041</v>
      </c>
      <c r="V31" s="42">
        <v>4.9753949049781136E-2</v>
      </c>
      <c r="Y31" s="43"/>
      <c r="Z31" s="43"/>
      <c r="AH31" s="43"/>
      <c r="AI31" s="43"/>
      <c r="AL31" s="43"/>
    </row>
    <row r="32" spans="1:38">
      <c r="A32" s="40">
        <v>2011</v>
      </c>
      <c r="B32" s="41">
        <f t="shared" si="0"/>
        <v>0.25515794972741968</v>
      </c>
      <c r="C32" s="41">
        <f t="shared" si="0"/>
        <v>1.3231206691173645E-2</v>
      </c>
      <c r="D32" s="41">
        <f t="shared" si="0"/>
        <v>0.70120759632679563</v>
      </c>
      <c r="E32" s="41">
        <f t="shared" si="0"/>
        <v>3.0403247254611136E-2</v>
      </c>
      <c r="F32" s="41">
        <f t="shared" si="1"/>
        <v>1.0000000000000002</v>
      </c>
      <c r="N32" s="42">
        <v>0.28352814952848832</v>
      </c>
      <c r="O32" s="42">
        <v>0</v>
      </c>
      <c r="P32" s="42">
        <v>0.70509345530521206</v>
      </c>
      <c r="Q32" s="42">
        <v>1.1378395166299621E-2</v>
      </c>
      <c r="S32" s="42">
        <v>0.22678774992635098</v>
      </c>
      <c r="T32" s="42">
        <v>2.646241338234729E-2</v>
      </c>
      <c r="U32" s="42">
        <v>0.6973217373483791</v>
      </c>
      <c r="V32" s="42">
        <v>4.9428099342922652E-2</v>
      </c>
      <c r="Y32" s="43"/>
      <c r="Z32" s="43"/>
      <c r="AC32" s="43"/>
      <c r="AD32" s="43"/>
      <c r="AH32" s="43"/>
      <c r="AI32" s="43"/>
      <c r="AL32" s="43"/>
    </row>
    <row r="33" spans="1:38">
      <c r="A33" s="40">
        <v>2012</v>
      </c>
      <c r="B33" s="41">
        <f t="shared" si="0"/>
        <v>0.28485037559318549</v>
      </c>
      <c r="C33" s="41">
        <f t="shared" si="0"/>
        <v>1.1811736993499581E-2</v>
      </c>
      <c r="D33" s="41">
        <f t="shared" si="0"/>
        <v>0.67793298903645705</v>
      </c>
      <c r="E33" s="41">
        <f t="shared" si="0"/>
        <v>2.5404898376857887E-2</v>
      </c>
      <c r="F33" s="41">
        <f t="shared" si="1"/>
        <v>1</v>
      </c>
      <c r="N33" s="42">
        <v>0.31465556534686562</v>
      </c>
      <c r="O33" s="42">
        <v>0</v>
      </c>
      <c r="P33" s="42">
        <v>0.66525874380868455</v>
      </c>
      <c r="Q33" s="42">
        <v>2.0085690844449847E-2</v>
      </c>
      <c r="R33" s="43"/>
      <c r="S33" s="42">
        <v>0.25504518583950536</v>
      </c>
      <c r="T33" s="42">
        <v>2.3623473986999162E-2</v>
      </c>
      <c r="U33" s="42">
        <v>0.69060723426422954</v>
      </c>
      <c r="V33" s="42">
        <v>3.0724105909265928E-2</v>
      </c>
      <c r="Y33" s="43"/>
      <c r="Z33" s="43"/>
      <c r="AD33" s="43"/>
      <c r="AH33" s="43"/>
      <c r="AI33" s="43"/>
      <c r="AL33" s="43"/>
    </row>
    <row r="34" spans="1:38">
      <c r="A34" s="40">
        <v>2013</v>
      </c>
      <c r="B34" s="41">
        <f t="shared" si="0"/>
        <v>0.28702320579119905</v>
      </c>
      <c r="C34" s="41">
        <f t="shared" si="0"/>
        <v>5.6048094626532569E-2</v>
      </c>
      <c r="D34" s="41">
        <f t="shared" si="0"/>
        <v>0.62229718478337714</v>
      </c>
      <c r="E34" s="41">
        <f t="shared" si="0"/>
        <v>3.4631514798891164E-2</v>
      </c>
      <c r="F34" s="41">
        <f t="shared" si="1"/>
        <v>0.99999999999999989</v>
      </c>
      <c r="H34" s="45">
        <v>0.21805332104694677</v>
      </c>
      <c r="I34" s="45">
        <v>0.11530599609359431</v>
      </c>
      <c r="J34" s="45">
        <v>0.61869545732684694</v>
      </c>
      <c r="K34" s="45">
        <v>4.794522553261181E-2</v>
      </c>
      <c r="N34" s="42">
        <v>0.33429930387123191</v>
      </c>
      <c r="O34" s="42">
        <v>2.6207200680379249E-2</v>
      </c>
      <c r="P34" s="42">
        <v>0.61810564777774279</v>
      </c>
      <c r="Q34" s="42">
        <v>2.1387847670646044E-2</v>
      </c>
      <c r="S34" s="42">
        <v>0.30871699245541839</v>
      </c>
      <c r="T34" s="42">
        <v>2.6631087105624143E-2</v>
      </c>
      <c r="U34" s="42">
        <v>0.63009044924554181</v>
      </c>
      <c r="V34" s="42">
        <v>3.4561471193415641E-2</v>
      </c>
      <c r="Y34" s="43"/>
      <c r="Z34" s="43"/>
      <c r="AD34" s="43"/>
      <c r="AH34" s="43"/>
      <c r="AI34" s="43"/>
      <c r="AL34" s="43"/>
    </row>
    <row r="35" spans="1:38">
      <c r="A35" s="40">
        <v>2014</v>
      </c>
      <c r="B35" s="41">
        <f t="shared" si="0"/>
        <v>0.28153591745765821</v>
      </c>
      <c r="C35" s="41">
        <f t="shared" si="0"/>
        <v>8.7152522506262028E-2</v>
      </c>
      <c r="D35" s="41">
        <f t="shared" si="0"/>
        <v>0.59044404275450535</v>
      </c>
      <c r="E35" s="41">
        <f t="shared" si="0"/>
        <v>4.0867517281574388E-2</v>
      </c>
      <c r="F35" s="41">
        <f t="shared" si="1"/>
        <v>0.99999999999999989</v>
      </c>
      <c r="H35" s="45">
        <v>0.2002139628935439</v>
      </c>
      <c r="I35" s="45">
        <v>0.13504622072466782</v>
      </c>
      <c r="J35" s="45">
        <v>0.61563057974696966</v>
      </c>
      <c r="K35" s="45">
        <v>4.9109236634818608E-2</v>
      </c>
      <c r="N35" s="42">
        <v>0.355948152870109</v>
      </c>
      <c r="O35" s="42">
        <v>6.4414291351728742E-2</v>
      </c>
      <c r="P35" s="42">
        <v>0.55875299760191843</v>
      </c>
      <c r="Q35" s="42">
        <v>2.0884558176243816E-2</v>
      </c>
      <c r="R35" s="43"/>
      <c r="S35" s="42">
        <v>0.28844563660932176</v>
      </c>
      <c r="T35" s="42">
        <v>6.199705544238953E-2</v>
      </c>
      <c r="U35" s="42">
        <v>0.59694855091462795</v>
      </c>
      <c r="V35" s="42">
        <v>5.2608757033660733E-2</v>
      </c>
      <c r="Y35" s="43"/>
      <c r="Z35" s="43"/>
      <c r="AD35" s="43"/>
      <c r="AH35" s="43"/>
      <c r="AI35" s="43"/>
      <c r="AL35" s="43"/>
    </row>
    <row r="36" spans="1:38">
      <c r="A36" s="40">
        <v>2015</v>
      </c>
      <c r="B36" s="41">
        <f t="shared" si="0"/>
        <v>0.2758898865234673</v>
      </c>
      <c r="C36" s="41">
        <f t="shared" si="0"/>
        <v>0.11463562044590309</v>
      </c>
      <c r="D36" s="41">
        <f t="shared" si="0"/>
        <v>0.55869346361835404</v>
      </c>
      <c r="E36" s="41">
        <f t="shared" si="0"/>
        <v>5.0781029412275656E-2</v>
      </c>
      <c r="F36" s="41">
        <f t="shared" si="1"/>
        <v>1</v>
      </c>
      <c r="H36" s="45">
        <v>0.20853522086396092</v>
      </c>
      <c r="I36" s="45">
        <v>0.15368388604746008</v>
      </c>
      <c r="J36" s="45">
        <v>0.59032985417451866</v>
      </c>
      <c r="K36" s="45">
        <v>4.7451038914060391E-2</v>
      </c>
      <c r="N36" s="42">
        <v>0.32763657987951494</v>
      </c>
      <c r="O36" s="42">
        <v>8.8476355456731395E-2</v>
      </c>
      <c r="P36" s="42">
        <v>0.55143883962044626</v>
      </c>
      <c r="Q36" s="42">
        <v>3.244822504330739E-2</v>
      </c>
      <c r="S36" s="42">
        <v>0.29149785882692586</v>
      </c>
      <c r="T36" s="42">
        <v>0.10174661983351778</v>
      </c>
      <c r="U36" s="42">
        <v>0.53431169706009718</v>
      </c>
      <c r="V36" s="42">
        <v>7.2443824279459168E-2</v>
      </c>
      <c r="Y36" s="43"/>
      <c r="Z36" s="43"/>
      <c r="AC36" s="43"/>
      <c r="AD36" s="43"/>
      <c r="AH36" s="43"/>
      <c r="AI36" s="43"/>
      <c r="AL36" s="43"/>
    </row>
    <row r="37" spans="1:38">
      <c r="A37" s="40">
        <v>2016</v>
      </c>
      <c r="B37" s="41">
        <f t="shared" si="0"/>
        <v>0.27065713751342774</v>
      </c>
      <c r="C37" s="41">
        <f t="shared" si="0"/>
        <v>0.13797999190246543</v>
      </c>
      <c r="D37" s="41">
        <f t="shared" si="0"/>
        <v>0.53738779850326457</v>
      </c>
      <c r="E37" s="41">
        <f t="shared" si="0"/>
        <v>5.3975072080842353E-2</v>
      </c>
      <c r="F37" s="41">
        <f t="shared" si="1"/>
        <v>1</v>
      </c>
      <c r="H37" s="45">
        <v>0.20865044982925615</v>
      </c>
      <c r="I37" s="45">
        <v>0.17460709960081677</v>
      </c>
      <c r="J37" s="45">
        <v>0.56941989090660516</v>
      </c>
      <c r="K37" s="45">
        <v>4.7322559663322022E-2</v>
      </c>
      <c r="N37" s="42">
        <v>0.30373509611485117</v>
      </c>
      <c r="O37" s="42">
        <v>0.11373590721064157</v>
      </c>
      <c r="P37" s="42">
        <v>0.546840781896342</v>
      </c>
      <c r="Q37" s="42">
        <v>3.5688214778165299E-2</v>
      </c>
      <c r="R37" s="43"/>
      <c r="S37" s="42">
        <v>0.29958586659617586</v>
      </c>
      <c r="T37" s="42">
        <v>0.12559696889593797</v>
      </c>
      <c r="U37" s="42">
        <v>0.49590272270684643</v>
      </c>
      <c r="V37" s="42">
        <v>7.8914441801039736E-2</v>
      </c>
      <c r="Y37" s="43"/>
      <c r="Z37" s="43"/>
      <c r="AC37" s="43"/>
      <c r="AD37" s="43"/>
      <c r="AH37" s="43"/>
      <c r="AI37" s="43"/>
      <c r="AL37" s="43"/>
    </row>
    <row r="38" spans="1:38">
      <c r="A38" s="40">
        <v>2017</v>
      </c>
      <c r="B38" s="41">
        <f t="shared" si="0"/>
        <v>0.29721192944942348</v>
      </c>
      <c r="C38" s="41">
        <f t="shared" si="0"/>
        <v>0.1558633148459152</v>
      </c>
      <c r="D38" s="41">
        <f t="shared" si="0"/>
        <v>0.48933834192845405</v>
      </c>
      <c r="E38" s="41">
        <f t="shared" si="0"/>
        <v>5.7586413776207247E-2</v>
      </c>
      <c r="F38" s="41">
        <f t="shared" si="1"/>
        <v>1</v>
      </c>
      <c r="H38" s="46">
        <v>0.23805645152532065</v>
      </c>
      <c r="I38" s="46">
        <v>0.19598931352425636</v>
      </c>
      <c r="J38" s="46">
        <v>0.52382736563168586</v>
      </c>
      <c r="K38" s="46">
        <v>4.2126869318737173E-2</v>
      </c>
      <c r="L38" s="46"/>
      <c r="N38" s="42">
        <v>0.33343673975868204</v>
      </c>
      <c r="O38" s="42">
        <v>0.11376883765735464</v>
      </c>
      <c r="P38" s="42">
        <v>0.49630185968292323</v>
      </c>
      <c r="Q38" s="42">
        <v>5.6492562901040051E-2</v>
      </c>
      <c r="S38" s="42">
        <v>0.32014259706426773</v>
      </c>
      <c r="T38" s="42">
        <v>0.15783179335613465</v>
      </c>
      <c r="U38" s="42">
        <v>0.4478858004707531</v>
      </c>
      <c r="V38" s="42">
        <v>7.4139809108844518E-2</v>
      </c>
      <c r="Y38" s="43"/>
      <c r="Z38" s="43"/>
      <c r="AC38" s="43"/>
      <c r="AD38" s="43"/>
      <c r="AH38" s="43"/>
      <c r="AI38" s="43"/>
      <c r="AL38" s="43"/>
    </row>
    <row r="39" spans="1:38">
      <c r="A39" s="40">
        <v>2018</v>
      </c>
      <c r="B39" s="41">
        <f t="shared" si="0"/>
        <v>0.24664620391877967</v>
      </c>
      <c r="C39" s="41">
        <f t="shared" si="0"/>
        <v>0.17563854620468</v>
      </c>
      <c r="D39" s="41">
        <f t="shared" si="0"/>
        <v>0.51104709569235574</v>
      </c>
      <c r="E39" s="41">
        <f t="shared" si="0"/>
        <v>6.6668154184184647E-2</v>
      </c>
      <c r="F39" s="41">
        <f t="shared" si="1"/>
        <v>1</v>
      </c>
      <c r="H39" s="46">
        <v>0.19467874985476938</v>
      </c>
      <c r="I39" s="46">
        <v>0.2019125756316415</v>
      </c>
      <c r="J39" s="46">
        <v>0.55588563870195096</v>
      </c>
      <c r="K39" s="46">
        <v>4.7523035811638109E-2</v>
      </c>
      <c r="L39" s="46"/>
      <c r="N39" s="46">
        <v>0.27232406388104469</v>
      </c>
      <c r="O39" s="46">
        <v>0.14505655801783693</v>
      </c>
      <c r="P39" s="46">
        <v>0.50924552082834762</v>
      </c>
      <c r="Q39" s="46">
        <v>7.3373857272770779E-2</v>
      </c>
      <c r="S39" s="42">
        <v>0.27293579802052492</v>
      </c>
      <c r="T39" s="42">
        <v>0.17994650496456152</v>
      </c>
      <c r="U39" s="42">
        <v>0.46801012754676846</v>
      </c>
      <c r="V39" s="42">
        <v>7.9107569468145053E-2</v>
      </c>
      <c r="Y39" s="43"/>
      <c r="Z39" s="43"/>
      <c r="AC39" s="43"/>
      <c r="AD39" s="43"/>
      <c r="AH39" s="43"/>
      <c r="AI39" s="43"/>
      <c r="AL39" s="43"/>
    </row>
    <row r="40" spans="1:38">
      <c r="A40" s="40">
        <v>2019</v>
      </c>
      <c r="B40" s="41">
        <f t="shared" si="0"/>
        <v>0.25580825563059717</v>
      </c>
      <c r="C40" s="41">
        <f t="shared" si="0"/>
        <v>0.21141304747646794</v>
      </c>
      <c r="D40" s="41">
        <f t="shared" si="0"/>
        <v>0.4538921088766526</v>
      </c>
      <c r="E40" s="41">
        <f t="shared" si="0"/>
        <v>7.888658801628233E-2</v>
      </c>
      <c r="F40" s="41">
        <f t="shared" si="1"/>
        <v>1</v>
      </c>
      <c r="H40" s="46">
        <v>0.203477835452814</v>
      </c>
      <c r="I40" s="46">
        <v>0.25619613478112374</v>
      </c>
      <c r="J40" s="46">
        <v>0.49346155857981977</v>
      </c>
      <c r="K40" s="46">
        <v>4.6864471186242505E-2</v>
      </c>
      <c r="L40" s="46"/>
      <c r="N40" s="46">
        <v>0.280829647704743</v>
      </c>
      <c r="O40" s="46">
        <v>0.14698795180722893</v>
      </c>
      <c r="P40" s="46">
        <v>0.457297544608815</v>
      </c>
      <c r="Q40" s="46">
        <v>0.11488485587921306</v>
      </c>
      <c r="S40" s="42">
        <v>0.28311728373423445</v>
      </c>
      <c r="T40" s="42">
        <v>0.23105505584105107</v>
      </c>
      <c r="U40" s="42">
        <v>0.41091722344132309</v>
      </c>
      <c r="V40" s="42">
        <v>7.4910436983391407E-2</v>
      </c>
      <c r="Y40" s="43"/>
      <c r="Z40" s="43"/>
      <c r="AC40" s="43"/>
      <c r="AD40" s="43"/>
      <c r="AH40" s="43"/>
      <c r="AI40" s="43"/>
      <c r="AL40" s="43"/>
    </row>
    <row r="41" spans="1:38">
      <c r="A41" s="40">
        <v>2020</v>
      </c>
      <c r="B41" s="41">
        <f t="shared" si="0"/>
        <v>0.2733181354252987</v>
      </c>
      <c r="C41" s="41">
        <f t="shared" si="0"/>
        <v>0.23132712526070009</v>
      </c>
      <c r="D41" s="41">
        <f t="shared" si="0"/>
        <v>0.42279839095283539</v>
      </c>
      <c r="E41" s="41">
        <f t="shared" si="0"/>
        <v>7.2556348361165812E-2</v>
      </c>
      <c r="F41" s="41">
        <f t="shared" si="1"/>
        <v>1</v>
      </c>
      <c r="H41" s="46">
        <v>0.23863970935807571</v>
      </c>
      <c r="I41" s="46">
        <v>0.26032440608835405</v>
      </c>
      <c r="J41" s="46">
        <v>0.44041840552111611</v>
      </c>
      <c r="K41" s="46">
        <v>6.0617479032454118E-2</v>
      </c>
      <c r="L41" s="46"/>
      <c r="N41" s="46">
        <v>0.28842574738854143</v>
      </c>
      <c r="O41" s="46">
        <v>0.17234788149092067</v>
      </c>
      <c r="P41" s="46">
        <v>0.44784628024345668</v>
      </c>
      <c r="Q41" s="46">
        <v>9.1380090877081196E-2</v>
      </c>
      <c r="S41" s="42">
        <v>0.29288894952927896</v>
      </c>
      <c r="T41" s="42">
        <v>0.26130908820282556</v>
      </c>
      <c r="U41" s="42">
        <v>0.38013048709393332</v>
      </c>
      <c r="V41" s="42">
        <v>6.5671475173962116E-2</v>
      </c>
      <c r="Y41" s="43"/>
      <c r="Z41" s="43"/>
      <c r="AA41" s="43"/>
      <c r="AB41" s="43"/>
      <c r="AC41" s="43"/>
      <c r="AD41" s="43"/>
      <c r="AF41" s="43"/>
      <c r="AH41" s="43"/>
      <c r="AI41" s="43"/>
      <c r="AL41" s="43"/>
    </row>
    <row r="42" spans="1:38">
      <c r="A42" s="40">
        <v>2021</v>
      </c>
      <c r="B42" s="41">
        <f t="shared" si="0"/>
        <v>0.23048491361020318</v>
      </c>
      <c r="C42" s="41">
        <f t="shared" si="0"/>
        <v>0.27203339137853089</v>
      </c>
      <c r="D42" s="41">
        <f t="shared" si="0"/>
        <v>0.41229803532206821</v>
      </c>
      <c r="E42" s="41">
        <f t="shared" si="0"/>
        <v>8.5183659689197722E-2</v>
      </c>
      <c r="F42" s="41">
        <f t="shared" si="1"/>
        <v>1</v>
      </c>
      <c r="H42" s="46">
        <v>0.20065834059444282</v>
      </c>
      <c r="I42" s="46">
        <v>0.31056370413399165</v>
      </c>
      <c r="J42" s="46">
        <v>0.41145197986252302</v>
      </c>
      <c r="K42" s="46">
        <v>7.7325975409042499E-2</v>
      </c>
      <c r="L42" s="46"/>
      <c r="N42" s="46">
        <v>0.24310925656534721</v>
      </c>
      <c r="O42" s="46">
        <v>0.20119056733787613</v>
      </c>
      <c r="P42" s="46">
        <v>0.45241558839292551</v>
      </c>
      <c r="Q42" s="46">
        <v>0.10328458770385116</v>
      </c>
      <c r="S42" s="42">
        <v>0.24768714367081957</v>
      </c>
      <c r="T42" s="42">
        <v>0.3043459026637248</v>
      </c>
      <c r="U42" s="42">
        <v>0.37302653771075611</v>
      </c>
      <c r="V42" s="42">
        <v>7.4940415954699538E-2</v>
      </c>
      <c r="Y42" s="43"/>
      <c r="Z42" s="43"/>
      <c r="AA42" s="43"/>
      <c r="AC42" s="43"/>
      <c r="AD42" s="43"/>
      <c r="AF42" s="43"/>
      <c r="AH42" s="43"/>
      <c r="AI42" s="43"/>
      <c r="AL42" s="43"/>
    </row>
    <row r="43" spans="1:38">
      <c r="A43" s="40">
        <v>2022</v>
      </c>
      <c r="B43" s="41">
        <f t="shared" si="0"/>
        <v>0.19764365335541093</v>
      </c>
      <c r="C43" s="41">
        <f t="shared" si="0"/>
        <v>0.28073086888026849</v>
      </c>
      <c r="D43" s="41">
        <f t="shared" si="0"/>
        <v>0.42338203138232683</v>
      </c>
      <c r="E43" s="41">
        <f t="shared" si="0"/>
        <v>9.8243446381993768E-2</v>
      </c>
      <c r="F43" s="41">
        <f t="shared" si="1"/>
        <v>1</v>
      </c>
      <c r="H43" s="46">
        <v>0.16925349076127824</v>
      </c>
      <c r="I43" s="46">
        <v>0.32520678617762483</v>
      </c>
      <c r="J43" s="46">
        <v>0.42010095296466649</v>
      </c>
      <c r="K43" s="46">
        <v>8.5438770096430472E-2</v>
      </c>
      <c r="L43" s="46"/>
      <c r="M43" s="43"/>
      <c r="N43" s="46">
        <v>0.18794564778689626</v>
      </c>
      <c r="O43" s="46">
        <v>0.21840441275393516</v>
      </c>
      <c r="P43" s="46">
        <v>0.45050450692856181</v>
      </c>
      <c r="Q43" s="46">
        <v>0.14314543253060674</v>
      </c>
      <c r="S43" s="42">
        <v>0.23573182151805827</v>
      </c>
      <c r="T43" s="42">
        <v>0.29858140770924552</v>
      </c>
      <c r="U43" s="42">
        <v>0.39954063425375214</v>
      </c>
      <c r="V43" s="42">
        <v>6.614613651894409E-2</v>
      </c>
      <c r="X43" s="43"/>
      <c r="Y43" s="43"/>
      <c r="Z43" s="43"/>
      <c r="AA43" s="43"/>
      <c r="AC43" s="43"/>
      <c r="AD43" s="43"/>
      <c r="AF43" s="43"/>
      <c r="AG43" s="43"/>
      <c r="AH43" s="43"/>
      <c r="AI43" s="43"/>
      <c r="AL43" s="43"/>
    </row>
    <row r="44" spans="1:38">
      <c r="A44" s="40">
        <v>2023</v>
      </c>
      <c r="B44" s="41">
        <f t="shared" ref="B44" si="2">AVERAGE(H44, N44, S44)</f>
        <v>0.19764365335541093</v>
      </c>
      <c r="C44" s="41">
        <f t="shared" ref="C44" si="3">AVERAGE(I44, O44, T44)</f>
        <v>0.28073086888026849</v>
      </c>
      <c r="D44" s="41">
        <f t="shared" ref="D44" si="4">AVERAGE(J44, P44, U44)</f>
        <v>0.42338203138232683</v>
      </c>
      <c r="E44" s="41">
        <f t="shared" ref="E44" si="5">AVERAGE(K44, Q44, V44)</f>
        <v>9.8243446381993768E-2</v>
      </c>
      <c r="F44" s="41">
        <f t="shared" ref="F44" si="6">SUM(B44:E44)</f>
        <v>1</v>
      </c>
      <c r="H44" s="46">
        <v>0.16925349076127824</v>
      </c>
      <c r="I44" s="46">
        <v>0.32520678617762483</v>
      </c>
      <c r="J44" s="46">
        <v>0.42010095296466649</v>
      </c>
      <c r="K44" s="46">
        <v>8.5438770096430472E-2</v>
      </c>
      <c r="L44" s="46"/>
      <c r="M44" s="43"/>
      <c r="N44" s="46">
        <v>0.18794564778689626</v>
      </c>
      <c r="O44" s="46">
        <v>0.21840441275393516</v>
      </c>
      <c r="P44" s="46">
        <v>0.45050450692856181</v>
      </c>
      <c r="Q44" s="46">
        <v>0.14314543253060674</v>
      </c>
      <c r="S44" s="42">
        <v>0.23573182151805827</v>
      </c>
      <c r="T44" s="42">
        <v>0.29858140770924552</v>
      </c>
      <c r="U44" s="42">
        <v>0.39954063425375214</v>
      </c>
      <c r="V44" s="42">
        <v>6.614613651894409E-2</v>
      </c>
      <c r="Y44" s="43"/>
      <c r="Z44" s="43"/>
      <c r="AA44" s="43"/>
      <c r="AC44" s="43"/>
      <c r="AD44" s="43"/>
      <c r="AF44" s="43"/>
      <c r="AH44" s="43"/>
      <c r="AI44" s="43"/>
      <c r="AL44" s="43"/>
    </row>
    <row r="45" spans="1:38">
      <c r="X45" s="43"/>
      <c r="Y45" s="43"/>
      <c r="Z45" s="43"/>
      <c r="AA45" s="43"/>
      <c r="AC45" s="43"/>
      <c r="AD45" s="43"/>
      <c r="AF45" s="43"/>
      <c r="AG45" s="43"/>
      <c r="AH45" s="43"/>
      <c r="AI45" s="43"/>
      <c r="AL45" s="43"/>
    </row>
    <row r="46" spans="1:38">
      <c r="Y46" s="43"/>
      <c r="Z46" s="43"/>
      <c r="AA46" s="43"/>
      <c r="AC46" s="43"/>
      <c r="AD46" s="43"/>
      <c r="AF46" s="43"/>
      <c r="AH46" s="43"/>
      <c r="AI46" s="43"/>
      <c r="AL46" s="43"/>
    </row>
    <row r="47" spans="1:38">
      <c r="X47" s="43"/>
      <c r="Y47" s="43"/>
      <c r="Z47" s="43"/>
      <c r="AA47" s="43"/>
      <c r="AB47" s="43"/>
      <c r="AC47" s="43"/>
      <c r="AD47" s="43"/>
      <c r="AF47" s="43"/>
      <c r="AG47" s="43"/>
      <c r="AH47" s="43"/>
      <c r="AI47" s="43"/>
      <c r="AL47" s="43"/>
    </row>
    <row r="48" spans="1:38">
      <c r="Y48" s="43"/>
      <c r="AA48" s="43"/>
      <c r="AB48" s="43"/>
      <c r="AC48" s="43"/>
      <c r="AD48" s="43"/>
      <c r="AF48" s="43"/>
      <c r="AH48" s="43"/>
      <c r="AI48" s="43"/>
      <c r="AL48" s="43"/>
    </row>
    <row r="49" spans="10:38">
      <c r="X49" s="43"/>
      <c r="Y49" s="43"/>
      <c r="Z49" s="43"/>
      <c r="AA49" s="43"/>
      <c r="AB49" s="43"/>
      <c r="AC49" s="43"/>
      <c r="AD49" s="43"/>
      <c r="AF49" s="43"/>
      <c r="AG49" s="43"/>
      <c r="AH49" s="43"/>
      <c r="AI49" s="43"/>
      <c r="AL49" s="43"/>
    </row>
    <row r="50" spans="10:38">
      <c r="Y50" s="43"/>
      <c r="AB50" s="43"/>
      <c r="AC50" s="43"/>
      <c r="AD50" s="43"/>
      <c r="AF50" s="43"/>
      <c r="AH50" s="43"/>
      <c r="AI50" s="43"/>
      <c r="AL50" s="43"/>
    </row>
    <row r="51" spans="10:38">
      <c r="Y51" s="43"/>
      <c r="AB51" s="43"/>
      <c r="AC51" s="43"/>
      <c r="AD51" s="43"/>
      <c r="AF51" s="43"/>
      <c r="AH51" s="43"/>
      <c r="AI51" s="43"/>
      <c r="AL51" s="43"/>
    </row>
    <row r="52" spans="10:38">
      <c r="O52" s="43"/>
      <c r="P52" s="43"/>
      <c r="R52" s="43"/>
      <c r="S52" s="43"/>
      <c r="T52" s="43"/>
      <c r="U52" s="43"/>
      <c r="V52" s="43"/>
      <c r="Y52" s="43"/>
      <c r="AB52" s="43"/>
      <c r="AC52" s="43"/>
      <c r="AD52" s="43"/>
      <c r="AF52" s="43"/>
      <c r="AH52" s="43"/>
      <c r="AI52" s="43"/>
      <c r="AL52" s="43"/>
    </row>
    <row r="53" spans="10:38">
      <c r="Y53" s="43"/>
      <c r="AB53" s="43"/>
      <c r="AC53" s="43"/>
      <c r="AD53" s="43"/>
      <c r="AF53" s="43"/>
      <c r="AH53" s="43"/>
      <c r="AI53" s="43"/>
      <c r="AL53" s="43"/>
    </row>
    <row r="54" spans="10:38">
      <c r="Y54" s="43"/>
      <c r="AB54" s="43"/>
      <c r="AC54" s="43"/>
      <c r="AD54" s="43"/>
      <c r="AE54" s="43"/>
      <c r="AF54" s="43"/>
      <c r="AH54" s="43"/>
      <c r="AI54" s="43"/>
      <c r="AL54" s="43"/>
    </row>
    <row r="55" spans="10:38">
      <c r="Y55" s="43"/>
      <c r="AB55" s="43"/>
      <c r="AC55" s="43"/>
      <c r="AD55" s="43"/>
      <c r="AE55" s="43"/>
      <c r="AF55" s="43"/>
      <c r="AH55" s="43"/>
      <c r="AI55" s="43"/>
      <c r="AL55" s="43"/>
    </row>
    <row r="58" spans="10:38">
      <c r="J58" s="43"/>
      <c r="O58" s="43"/>
      <c r="R58" s="43"/>
      <c r="X58" s="43"/>
    </row>
    <row r="59" spans="10:38">
      <c r="J59" s="43"/>
      <c r="O59" s="43"/>
      <c r="R59" s="43"/>
      <c r="X59" s="43"/>
    </row>
    <row r="60" spans="10:38">
      <c r="J60" s="43"/>
      <c r="O60" s="43"/>
      <c r="R60" s="43"/>
      <c r="X60" s="43"/>
    </row>
    <row r="61" spans="10:38">
      <c r="J61" s="43"/>
      <c r="O61" s="43"/>
      <c r="R61" s="43"/>
      <c r="T61" s="43"/>
      <c r="V61" s="43"/>
      <c r="X61" s="43"/>
    </row>
    <row r="62" spans="10:38">
      <c r="J62" s="43"/>
      <c r="O62" s="43"/>
      <c r="R62" s="43"/>
      <c r="T62" s="43"/>
      <c r="V62" s="43"/>
      <c r="X62" s="43"/>
    </row>
    <row r="63" spans="10:38">
      <c r="J63" s="43"/>
      <c r="O63" s="43"/>
      <c r="R63" s="43"/>
      <c r="T63" s="43"/>
      <c r="V63" s="43"/>
      <c r="X63" s="43"/>
    </row>
    <row r="64" spans="10:38">
      <c r="J64" s="43"/>
      <c r="O64" s="43"/>
      <c r="P64" s="43"/>
      <c r="R64" s="43"/>
      <c r="T64" s="43"/>
      <c r="V64" s="43"/>
      <c r="X64" s="43"/>
    </row>
    <row r="65" spans="10:25">
      <c r="J65" s="43"/>
      <c r="O65" s="43"/>
      <c r="R65" s="43"/>
      <c r="T65" s="43"/>
      <c r="V65" s="43"/>
      <c r="X65" s="43"/>
    </row>
    <row r="66" spans="10:25">
      <c r="J66" s="43"/>
      <c r="O66" s="43"/>
      <c r="R66" s="43"/>
      <c r="T66" s="43"/>
      <c r="V66" s="43"/>
      <c r="X66" s="43"/>
      <c r="Y66" s="43"/>
    </row>
    <row r="67" spans="10:25">
      <c r="J67" s="43"/>
      <c r="O67" s="43"/>
      <c r="R67" s="43"/>
      <c r="T67" s="43"/>
      <c r="V67" s="43"/>
      <c r="X67" s="43"/>
      <c r="Y67" s="43"/>
    </row>
    <row r="68" spans="10:25">
      <c r="J68" s="43"/>
      <c r="O68" s="43"/>
      <c r="R68" s="43"/>
      <c r="S68" s="43"/>
      <c r="T68" s="43"/>
      <c r="V68" s="43"/>
      <c r="X68" s="43"/>
      <c r="Y68" s="43"/>
    </row>
    <row r="69" spans="10:25">
      <c r="J69" s="43"/>
      <c r="O69" s="43"/>
      <c r="P69" s="43"/>
      <c r="R69" s="43"/>
      <c r="S69" s="43"/>
      <c r="T69" s="43"/>
      <c r="V69" s="43"/>
      <c r="X69" s="43"/>
      <c r="Y69" s="43"/>
    </row>
    <row r="70" spans="10:25">
      <c r="J70" s="43"/>
      <c r="O70" s="43"/>
      <c r="P70" s="43"/>
      <c r="R70" s="43"/>
      <c r="S70" s="43"/>
      <c r="T70" s="43"/>
      <c r="V70" s="43"/>
      <c r="X70" s="43"/>
      <c r="Y70" s="43"/>
    </row>
    <row r="71" spans="10:25">
      <c r="J71" s="43"/>
      <c r="O71" s="43"/>
      <c r="P71" s="43"/>
      <c r="R71" s="43"/>
      <c r="S71" s="43"/>
      <c r="T71" s="43"/>
      <c r="V71" s="43"/>
      <c r="X71" s="43"/>
      <c r="Y71" s="43"/>
    </row>
    <row r="72" spans="10:25">
      <c r="J72" s="43"/>
      <c r="O72" s="43"/>
      <c r="P72" s="43"/>
      <c r="R72" s="43"/>
      <c r="S72" s="43"/>
      <c r="T72" s="43"/>
      <c r="V72" s="43"/>
      <c r="X72" s="43"/>
      <c r="Y72" s="43"/>
    </row>
    <row r="73" spans="10:25">
      <c r="J73" s="43"/>
      <c r="O73" s="43"/>
      <c r="P73" s="43"/>
      <c r="R73" s="43"/>
      <c r="S73" s="43"/>
      <c r="T73" s="43"/>
      <c r="V73" s="43"/>
      <c r="X73" s="43"/>
      <c r="Y73" s="43"/>
    </row>
    <row r="74" spans="10:25">
      <c r="J74" s="43"/>
      <c r="O74" s="43"/>
      <c r="P74" s="43"/>
      <c r="R74" s="43"/>
      <c r="S74" s="43"/>
      <c r="T74" s="43"/>
      <c r="V74" s="43"/>
      <c r="X74" s="43"/>
      <c r="Y74" s="43"/>
    </row>
    <row r="75" spans="10:25">
      <c r="J75" s="43"/>
      <c r="O75" s="43"/>
      <c r="P75" s="43"/>
      <c r="R75" s="43"/>
      <c r="S75" s="43"/>
      <c r="T75" s="43"/>
      <c r="V75" s="43"/>
      <c r="X75" s="43"/>
      <c r="Y75" s="43"/>
    </row>
    <row r="76" spans="10:25">
      <c r="J76" s="43"/>
      <c r="P76" s="43"/>
      <c r="R76" s="43"/>
      <c r="S76" s="43"/>
      <c r="V76" s="43"/>
      <c r="X76" s="43"/>
      <c r="Y76" s="43"/>
    </row>
    <row r="77" spans="10:25">
      <c r="J77" s="43"/>
      <c r="O77" s="43"/>
      <c r="P77" s="43"/>
      <c r="R77" s="43"/>
      <c r="T77" s="43"/>
      <c r="V77" s="43"/>
      <c r="X77" s="43"/>
      <c r="Y77" s="43"/>
    </row>
    <row r="78" spans="10:25">
      <c r="J78" s="43"/>
      <c r="O78" s="43"/>
      <c r="P78" s="43"/>
      <c r="R78" s="43"/>
      <c r="T78" s="43"/>
      <c r="V78" s="43"/>
      <c r="X78" s="43"/>
      <c r="Y78" s="43"/>
    </row>
    <row r="79" spans="10:25">
      <c r="J79" s="43"/>
      <c r="O79" s="43"/>
      <c r="P79" s="43"/>
      <c r="R79" s="43"/>
      <c r="T79" s="43"/>
      <c r="V79" s="43"/>
      <c r="X79" s="43"/>
      <c r="Y79" s="43"/>
    </row>
    <row r="80" spans="10:25">
      <c r="J80" s="43"/>
      <c r="O80" s="43"/>
      <c r="P80" s="43"/>
      <c r="R80" s="43"/>
      <c r="S80" s="43"/>
      <c r="T80" s="43"/>
      <c r="V80" s="43"/>
      <c r="W80" s="43"/>
      <c r="X80" s="43"/>
      <c r="Y80" s="43"/>
    </row>
    <row r="81" spans="10:25">
      <c r="J81" s="43"/>
      <c r="O81" s="43"/>
      <c r="P81" s="43"/>
      <c r="R81" s="43"/>
      <c r="S81" s="43"/>
      <c r="T81" s="43"/>
      <c r="V81" s="43"/>
      <c r="W81" s="43"/>
      <c r="X81" s="43"/>
      <c r="Y81" s="43"/>
    </row>
    <row r="82" spans="10:25">
      <c r="J82" s="43"/>
      <c r="O82" s="43"/>
      <c r="P82" s="43"/>
      <c r="R82" s="43"/>
      <c r="S82" s="43"/>
      <c r="T82" s="43"/>
      <c r="V82" s="43"/>
      <c r="W82" s="43"/>
      <c r="X82" s="43"/>
      <c r="Y82" s="43"/>
    </row>
    <row r="83" spans="10:25">
      <c r="J83" s="43"/>
      <c r="O83" s="43"/>
      <c r="P83" s="43"/>
      <c r="R83" s="43"/>
      <c r="S83" s="43"/>
      <c r="T83" s="43"/>
      <c r="V83" s="43"/>
      <c r="W83" s="43"/>
      <c r="X83" s="43"/>
      <c r="Y83" s="43"/>
    </row>
    <row r="84" spans="10:25">
      <c r="J84" s="43"/>
      <c r="O84" s="43"/>
      <c r="P84" s="43"/>
      <c r="R84" s="43"/>
      <c r="S84" s="43"/>
      <c r="V84" s="43"/>
      <c r="W84" s="43"/>
      <c r="X84" s="43"/>
      <c r="Y84" s="43"/>
    </row>
    <row r="85" spans="10:25">
      <c r="J85" s="43"/>
      <c r="O85" s="43"/>
      <c r="P85" s="43"/>
      <c r="R85" s="43"/>
      <c r="S85" s="43"/>
      <c r="T85" s="43"/>
      <c r="V85" s="43"/>
      <c r="W85" s="43"/>
      <c r="X85" s="43"/>
      <c r="Y85" s="43"/>
    </row>
    <row r="86" spans="10:25">
      <c r="J86" s="43"/>
      <c r="O86" s="43"/>
      <c r="P86" s="43"/>
      <c r="R86" s="43"/>
      <c r="S86" s="43"/>
      <c r="T86" s="43"/>
      <c r="V86" s="43"/>
      <c r="W86" s="43"/>
      <c r="X86" s="43"/>
      <c r="Y86" s="43"/>
    </row>
    <row r="87" spans="10:25">
      <c r="J87" s="43"/>
      <c r="O87" s="43"/>
      <c r="P87" s="43"/>
      <c r="R87" s="43"/>
      <c r="S87" s="43"/>
      <c r="T87" s="43"/>
      <c r="V87" s="43"/>
      <c r="W87" s="43"/>
      <c r="X87" s="43"/>
      <c r="Y87" s="43"/>
    </row>
    <row r="88" spans="10:25">
      <c r="J88" s="43"/>
      <c r="O88" s="43"/>
      <c r="P88" s="43"/>
      <c r="R88" s="43"/>
      <c r="S88" s="43"/>
      <c r="T88" s="43"/>
      <c r="V88" s="43"/>
      <c r="W88" s="43"/>
      <c r="X88" s="43"/>
      <c r="Y88" s="43"/>
    </row>
    <row r="89" spans="10:25">
      <c r="J89" s="43"/>
      <c r="O89" s="43"/>
      <c r="P89" s="43"/>
      <c r="R89" s="43"/>
      <c r="S89" s="43"/>
      <c r="T89" s="43"/>
      <c r="V89" s="43"/>
      <c r="W89" s="43"/>
      <c r="X89" s="43"/>
      <c r="Y89" s="43"/>
    </row>
    <row r="90" spans="10:25">
      <c r="J90" s="43"/>
      <c r="O90" s="43"/>
      <c r="P90" s="43"/>
      <c r="R90" s="43"/>
      <c r="S90" s="43"/>
      <c r="T90" s="43"/>
      <c r="U90" s="43"/>
      <c r="V90" s="43"/>
      <c r="W90" s="43"/>
      <c r="X90" s="43"/>
      <c r="Y90" s="43"/>
    </row>
    <row r="91" spans="10:25">
      <c r="J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spans="10:25">
      <c r="J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 spans="10:25">
      <c r="J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expectation_raw_bond</vt:lpstr>
      <vt:lpstr>expected inflation</vt:lpstr>
      <vt:lpstr>US IG SPREAD</vt:lpstr>
      <vt:lpstr>KOBI Credit</vt:lpstr>
      <vt:lpstr>CD91</vt:lpstr>
      <vt:lpstr>expectation_raw_stock</vt:lpstr>
      <vt:lpstr>weight</vt:lpstr>
      <vt:lpstr>KOSPI200</vt:lpstr>
      <vt:lpstr>Domestic Pension</vt:lpstr>
      <vt:lpstr>twenty_price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HWPS</dc:creator>
  <cp:lastModifiedBy>HWPS</cp:lastModifiedBy>
  <dcterms:created xsi:type="dcterms:W3CDTF">2022-09-15T05:53:41Z</dcterms:created>
  <dcterms:modified xsi:type="dcterms:W3CDTF">2024-05-03T08:04:30Z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sooyeon.k@hanwha.com</vt:lpwstr>
  </property>
  <property fmtid="{D5CDD505-2E9C-101B-9397-08002B2CF9AE}" pid="3" name="CDMCEIC_ownerFullName">
    <vt:lpwstr>Consolidated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