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oshiba1\Desktop\SUBMISSION 52\4 - Experiment Results\"/>
    </mc:Choice>
  </mc:AlternateContent>
  <bookViews>
    <workbookView xWindow="0" yWindow="0" windowWidth="20490" windowHeight="7755"/>
  </bookViews>
  <sheets>
    <sheet name="Questionnaires" sheetId="1" r:id="rId1"/>
  </sheets>
  <definedNames>
    <definedName name="_xlnm._FilterDatabase" localSheetId="0" hidden="1">Questionnaires!$A$3:$AS$3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1" l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L4" i="1" l="1"/>
  <c r="AM4" i="1" s="1"/>
  <c r="AK4" i="1"/>
  <c r="AI4" i="1"/>
  <c r="AG4" i="1"/>
  <c r="AE4" i="1"/>
  <c r="AC4" i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K6" i="1"/>
  <c r="AK7" i="1"/>
  <c r="AK8" i="1"/>
  <c r="AK9" i="1"/>
  <c r="AK10" i="1"/>
  <c r="AK11" i="1"/>
  <c r="AI6" i="1"/>
  <c r="AI7" i="1"/>
  <c r="AI8" i="1"/>
  <c r="AI9" i="1"/>
  <c r="AI10" i="1"/>
  <c r="AI11" i="1"/>
  <c r="AG6" i="1"/>
  <c r="AG7" i="1"/>
  <c r="AG8" i="1"/>
  <c r="AG9" i="1"/>
  <c r="AG10" i="1"/>
  <c r="AG11" i="1"/>
  <c r="AC6" i="1"/>
  <c r="AC7" i="1"/>
  <c r="AC8" i="1"/>
  <c r="AC9" i="1"/>
  <c r="AC10" i="1"/>
  <c r="AC11" i="1"/>
  <c r="AC5" i="1"/>
  <c r="AL5" i="1"/>
  <c r="AM5" i="1" s="1"/>
  <c r="AK5" i="1"/>
  <c r="AI5" i="1"/>
  <c r="AG5" i="1"/>
  <c r="AE6" i="1"/>
  <c r="AE7" i="1"/>
  <c r="AE8" i="1"/>
  <c r="AE9" i="1"/>
  <c r="AE10" i="1"/>
  <c r="AE11" i="1"/>
  <c r="AE5" i="1"/>
</calcChain>
</file>

<file path=xl/sharedStrings.xml><?xml version="1.0" encoding="utf-8"?>
<sst xmlns="http://schemas.openxmlformats.org/spreadsheetml/2006/main" count="645" uniqueCount="145">
  <si>
    <t>Student</t>
  </si>
  <si>
    <t>Level</t>
  </si>
  <si>
    <t>Pedro Augusto Da Silva</t>
  </si>
  <si>
    <t>Paulo Henrique Alves</t>
  </si>
  <si>
    <t>Rodrigo Nunes</t>
  </si>
  <si>
    <t>Guilherme Goehringer</t>
  </si>
  <si>
    <t>Luiz Matheus Carvalho</t>
  </si>
  <si>
    <t>Romeu Ferreira</t>
  </si>
  <si>
    <t>Alan Andrade</t>
  </si>
  <si>
    <t>Technique</t>
  </si>
  <si>
    <t>OWASP HLSR</t>
  </si>
  <si>
    <t>Joa Jardim</t>
  </si>
  <si>
    <t>Reading Technique</t>
  </si>
  <si>
    <t>Follow-up questionnaire</t>
  </si>
  <si>
    <t>What was your strategy to find defects during the inspection?</t>
  </si>
  <si>
    <t>Confidence in the defects reported</t>
  </si>
  <si>
    <t>In your opinion, what were the major difficulties faced when conducting the review?</t>
  </si>
  <si>
    <t xml:space="preserve">Which information do you believe that would help you to identify defects but it was not provided? </t>
  </si>
  <si>
    <t>In your opinion, what were the benefits of using the approach for reviewing security related aspects and detect defects?</t>
  </si>
  <si>
    <t>In your opinion, what were the disadvantages of using the approach for reviewing security related aspects and detect defects?</t>
  </si>
  <si>
    <t>Do you have any suggestion to improve the approach?</t>
  </si>
  <si>
    <t>TAM questionnaire</t>
  </si>
  <si>
    <t>I would find the approach easy to use</t>
  </si>
  <si>
    <t>Using the approach would improve my performance when conducting the security requirements inspection (find defects faster).</t>
  </si>
  <si>
    <t>Using the approach would improve my productivity when conducting the security requirements inspection (faster and better).</t>
  </si>
  <si>
    <t>Using the approach would enhance my effectiveness when conducting the security requirements inspection (find more defects per hour).</t>
  </si>
  <si>
    <t xml:space="preserve"> </t>
  </si>
  <si>
    <t>I intend to use the approach when necessary to inspect security related aspects in agile requirements.</t>
  </si>
  <si>
    <t>Strongly Agree</t>
  </si>
  <si>
    <t>Partially Agree</t>
  </si>
  <si>
    <t>Partially Disagree</t>
  </si>
  <si>
    <t>Largely confident</t>
  </si>
  <si>
    <t>N/A</t>
  </si>
  <si>
    <t>Experience gained in previous projects</t>
  </si>
  <si>
    <t>Uses cases extracted from the specifications</t>
  </si>
  <si>
    <t>Understand the relation between security properties and the HLSR</t>
  </si>
  <si>
    <t xml:space="preserve">More information in the specifications </t>
  </si>
  <si>
    <t xml:space="preserve">The approach may be exhausting and time consuming for a larger number of requirements </t>
  </si>
  <si>
    <t>Examples of defects with its instructions</t>
  </si>
  <si>
    <t>None</t>
  </si>
  <si>
    <t>Not confident</t>
  </si>
  <si>
    <t>Strongly disagree</t>
  </si>
  <si>
    <t>Lucas Debatin Bastos</t>
  </si>
  <si>
    <t>Little confident</t>
  </si>
  <si>
    <t xml:space="preserve">Daniela Brazão </t>
  </si>
  <si>
    <t>Fernando da Costa</t>
  </si>
  <si>
    <t>Victor Nogueira</t>
  </si>
  <si>
    <t>Having a  technique to identify defects</t>
  </si>
  <si>
    <t>Thiago Lages</t>
  </si>
  <si>
    <t>Newton Coelho</t>
  </si>
  <si>
    <t>Hugo Machado</t>
  </si>
  <si>
    <t>Thiago Gioso Fernandez</t>
  </si>
  <si>
    <t>Pedro Ferreira</t>
  </si>
  <si>
    <t>Strongly Disagree</t>
  </si>
  <si>
    <t>Pedro Escalfoni Morais</t>
  </si>
  <si>
    <t>Felipe Holanda</t>
  </si>
  <si>
    <t>Comparing the specifications against HLSR</t>
  </si>
  <si>
    <t>Comparing the specifications with HLSR and then checking the questions to identify defects.</t>
  </si>
  <si>
    <t>Marcelo Ramos</t>
  </si>
  <si>
    <t>Identify defects in the user stories</t>
  </si>
  <si>
    <t>Lack of security knowledge</t>
  </si>
  <si>
    <t>Pedro de Andrade</t>
  </si>
  <si>
    <t>Pedro Caldas</t>
  </si>
  <si>
    <t>André Mazal Krauss</t>
  </si>
  <si>
    <t>Gustavo Contreras</t>
  </si>
  <si>
    <t>Gabriel Augusto Silva</t>
  </si>
  <si>
    <t>Mariela Andrade</t>
  </si>
  <si>
    <t>Felipe Dana</t>
  </si>
  <si>
    <t>Hugo Cunha</t>
  </si>
  <si>
    <t xml:space="preserve">Lack of security knowledge </t>
  </si>
  <si>
    <t>Jorfe Dodsworth</t>
  </si>
  <si>
    <t>Yan Cunha</t>
  </si>
  <si>
    <t>Lorenzo Palma</t>
  </si>
  <si>
    <t>More user stories</t>
  </si>
  <si>
    <t>Defect Report</t>
  </si>
  <si>
    <t>Start time</t>
  </si>
  <si>
    <t>End time</t>
  </si>
  <si>
    <t>Omission</t>
  </si>
  <si>
    <t>Ambiguous</t>
  </si>
  <si>
    <t>Inconsistent</t>
  </si>
  <si>
    <t>Total</t>
  </si>
  <si>
    <t>Minutes</t>
  </si>
  <si>
    <t>C2 - C4 - D1 -D2</t>
  </si>
  <si>
    <t xml:space="preserve">1.1    1.4    2.1    2.4  </t>
  </si>
  <si>
    <t xml:space="preserve">1.2     1.3   2.1    </t>
  </si>
  <si>
    <t>Incorrect Fact</t>
  </si>
  <si>
    <t>1.5     2.5</t>
  </si>
  <si>
    <t>Reference values</t>
  </si>
  <si>
    <t>%</t>
  </si>
  <si>
    <t>False Positive</t>
  </si>
  <si>
    <t>Felipe Vieira</t>
  </si>
  <si>
    <t>Trial</t>
  </si>
  <si>
    <t>Classify the HLSR</t>
  </si>
  <si>
    <t>Identify what should be compared</t>
  </si>
  <si>
    <t>The requirements specifications are too abstract</t>
  </si>
  <si>
    <t>The defect reporting form is confusing</t>
  </si>
  <si>
    <t>It is easy to fail due to lack of attention</t>
  </si>
  <si>
    <t>Identify the defects and security concepts</t>
  </si>
  <si>
    <t>To categorize and prioritize the HLSR - Examples of defects - More details in the requirements</t>
  </si>
  <si>
    <t>Example showing how to fill out the defect reporting form</t>
  </si>
  <si>
    <t>Way of marking the defects (X)</t>
  </si>
  <si>
    <t>Linking the security specifications with the HLSR</t>
  </si>
  <si>
    <t>Linking the HLSR with the security specifications</t>
  </si>
  <si>
    <t>Identify security defects faster</t>
  </si>
  <si>
    <t>Identify security defects early</t>
  </si>
  <si>
    <t>Providing insights into key security issues - Linking the HLSR with the security specifications</t>
  </si>
  <si>
    <t>Indentify security defects early</t>
  </si>
  <si>
    <t>To consider a complete set of HLSR</t>
  </si>
  <si>
    <t>Identify that security specifications are ill-defined</t>
  </si>
  <si>
    <t>Verification process more focused on the type of defect</t>
  </si>
  <si>
    <t>The requirements engineer is a bit stuck with the document</t>
  </si>
  <si>
    <t>Adaptation to the proposed inspection model.  After understanding the process, the inspection is not difficult</t>
  </si>
  <si>
    <t>Confusing requirements</t>
  </si>
  <si>
    <t>Understand the step by step of the task description</t>
  </si>
  <si>
    <t>Make the verification more complex</t>
  </si>
  <si>
    <t>The defect reporting from is confusing</t>
  </si>
  <si>
    <t>HLSR more detailed</t>
  </si>
  <si>
    <t xml:space="preserve">Provide a lighter document </t>
  </si>
  <si>
    <t xml:space="preserve">User stories more detailed </t>
  </si>
  <si>
    <t>Introduce keywords into the HLSR</t>
  </si>
  <si>
    <t>Modify the desgin of the defect reporting form</t>
  </si>
  <si>
    <t>More information in the HLSR</t>
  </si>
  <si>
    <t>A technique to identify defects</t>
  </si>
  <si>
    <t>OWASP</t>
  </si>
  <si>
    <t>Characterization questionnaire</t>
  </si>
  <si>
    <t>ID</t>
  </si>
  <si>
    <t>Luis Claudio Martins</t>
  </si>
  <si>
    <t>ASD</t>
  </si>
  <si>
    <t>ARE</t>
  </si>
  <si>
    <t>Security Aspects</t>
  </si>
  <si>
    <t>Security Requirements</t>
  </si>
  <si>
    <t>Experience</t>
  </si>
  <si>
    <t>Knowledge</t>
  </si>
  <si>
    <t>Security Guidelines</t>
  </si>
  <si>
    <t>Security Controls</t>
  </si>
  <si>
    <t>COBIT</t>
  </si>
  <si>
    <t>Data Protection - User Control</t>
  </si>
  <si>
    <t>Acess control policy</t>
  </si>
  <si>
    <t>Authentication - data integrity</t>
  </si>
  <si>
    <t xml:space="preserve">User restriction - Data protection </t>
  </si>
  <si>
    <t>Data Protection</t>
  </si>
  <si>
    <t>Data Validation - Access Control</t>
  </si>
  <si>
    <t>Requirements Inspection Technique</t>
  </si>
  <si>
    <t>Undergraduate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</si>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</sst>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1" fillId="0" borderId="3" xfId="0" applyFont="1" applyBorder="1"/>
    <xf numFmtId="0" fontId="0" fillId="0" borderId="4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1" xfId="0" applyFont="1" applyBorder="1"/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tabSelected="1" zoomScale="80" zoomScaleNormal="80" workbookViewId="0">
      <pane xSplit="2" ySplit="3" topLeftCell="AB16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42578125" defaultRowHeight="15" x14ac:dyDescent="0.25"/>
  <cols>
    <col min="1" max="1" width="6.42578125" style="14" customWidth="1"/>
    <col min="2" max="2" width="25.5703125" customWidth="1"/>
    <col min="3" max="3" width="8.5703125" customWidth="1"/>
    <col min="4" max="4" width="16.7109375" customWidth="1"/>
    <col min="5" max="5" width="21.5703125" customWidth="1"/>
    <col min="6" max="6" width="19.28515625" customWidth="1"/>
    <col min="7" max="7" width="15.85546875" customWidth="1"/>
    <col min="8" max="8" width="8.28515625" customWidth="1"/>
    <col min="9" max="9" width="8.7109375" customWidth="1"/>
    <col min="10" max="10" width="17.85546875" customWidth="1"/>
    <col min="11" max="11" width="16.85546875" customWidth="1"/>
    <col min="12" max="12" width="13.28515625" customWidth="1"/>
    <col min="13" max="13" width="45" customWidth="1"/>
    <col min="14" max="14" width="20.42578125" customWidth="1"/>
    <col min="31" max="31" width="6.5703125" customWidth="1"/>
    <col min="33" max="33" width="5.28515625" customWidth="1"/>
    <col min="34" max="34" width="11.85546875" bestFit="1" customWidth="1"/>
    <col min="35" max="35" width="5.42578125" customWidth="1"/>
    <col min="36" max="36" width="12.85546875" bestFit="1" customWidth="1"/>
    <col min="37" max="37" width="5.42578125" customWidth="1"/>
    <col min="39" max="39" width="6.5703125" customWidth="1"/>
    <col min="40" max="40" width="13.7109375" customWidth="1"/>
    <col min="41" max="41" width="13" style="14" bestFit="1" customWidth="1"/>
    <col min="43" max="43" width="12.85546875" bestFit="1" customWidth="1"/>
    <col min="44" max="44" width="22.42578125" customWidth="1"/>
  </cols>
  <sheetData>
    <row r="1" spans="1:45" x14ac:dyDescent="0.25">
      <c r="F1" s="21" t="s">
        <v>124</v>
      </c>
      <c r="G1" s="21"/>
      <c r="H1" s="21"/>
      <c r="I1" s="21"/>
      <c r="J1" s="21"/>
      <c r="K1" s="21"/>
      <c r="L1" s="21"/>
    </row>
    <row r="2" spans="1:45" s="4" customFormat="1" ht="16.5" customHeight="1" x14ac:dyDescent="0.25">
      <c r="A2" s="18"/>
      <c r="B2" s="10"/>
      <c r="C2" s="10"/>
      <c r="D2" s="10"/>
      <c r="E2" s="10"/>
      <c r="F2" s="17" t="s">
        <v>132</v>
      </c>
      <c r="G2" s="22" t="s">
        <v>131</v>
      </c>
      <c r="H2" s="23"/>
      <c r="I2" s="23"/>
      <c r="J2" s="23"/>
      <c r="K2" s="23"/>
      <c r="L2" s="24"/>
      <c r="M2" s="21" t="s">
        <v>13</v>
      </c>
      <c r="N2" s="21"/>
      <c r="O2" s="21"/>
      <c r="P2" s="21"/>
      <c r="Q2" s="21"/>
      <c r="R2" s="21"/>
      <c r="S2" s="21"/>
      <c r="T2" s="4" t="s">
        <v>26</v>
      </c>
      <c r="U2" s="21" t="s">
        <v>21</v>
      </c>
      <c r="V2" s="21"/>
      <c r="W2" s="21"/>
      <c r="X2" s="21"/>
      <c r="Y2" s="21"/>
      <c r="Z2"/>
      <c r="AA2" s="21" t="s">
        <v>74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Q2" s="21" t="s">
        <v>87</v>
      </c>
      <c r="AR2" s="21"/>
      <c r="AS2" s="21"/>
    </row>
    <row r="3" spans="1:45" s="4" customFormat="1" x14ac:dyDescent="0.25">
      <c r="A3" s="18" t="s">
        <v>125</v>
      </c>
      <c r="B3" s="3" t="s">
        <v>0</v>
      </c>
      <c r="C3" s="3" t="s">
        <v>91</v>
      </c>
      <c r="D3" s="3" t="s">
        <v>1</v>
      </c>
      <c r="E3" s="3" t="s">
        <v>9</v>
      </c>
      <c r="F3" s="3" t="s">
        <v>133</v>
      </c>
      <c r="G3" s="3" t="s">
        <v>134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142</v>
      </c>
      <c r="M3" s="3" t="s">
        <v>14</v>
      </c>
      <c r="N3" s="3" t="s">
        <v>15</v>
      </c>
      <c r="O3" s="3" t="s">
        <v>16</v>
      </c>
      <c r="P3" s="3" t="s">
        <v>17</v>
      </c>
      <c r="Q3" s="6" t="s">
        <v>18</v>
      </c>
      <c r="R3" s="3" t="s">
        <v>19</v>
      </c>
      <c r="S3" s="3" t="s">
        <v>20</v>
      </c>
      <c r="T3" s="4" t="s">
        <v>26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27</v>
      </c>
      <c r="Z3" t="s">
        <v>26</v>
      </c>
      <c r="AA3" s="8" t="s">
        <v>75</v>
      </c>
      <c r="AB3" s="8" t="s">
        <v>76</v>
      </c>
      <c r="AC3" s="8" t="s">
        <v>81</v>
      </c>
      <c r="AD3" s="8" t="s">
        <v>77</v>
      </c>
      <c r="AE3" s="8" t="s">
        <v>88</v>
      </c>
      <c r="AF3" s="8" t="s">
        <v>78</v>
      </c>
      <c r="AG3" s="8" t="s">
        <v>88</v>
      </c>
      <c r="AH3" s="8" t="s">
        <v>79</v>
      </c>
      <c r="AI3" s="8" t="s">
        <v>88</v>
      </c>
      <c r="AJ3" s="8" t="s">
        <v>85</v>
      </c>
      <c r="AK3" s="8" t="s">
        <v>88</v>
      </c>
      <c r="AL3" s="8" t="s">
        <v>80</v>
      </c>
      <c r="AM3" s="8" t="s">
        <v>88</v>
      </c>
      <c r="AO3" s="3" t="s">
        <v>89</v>
      </c>
      <c r="AQ3" s="3" t="s">
        <v>77</v>
      </c>
      <c r="AR3" s="11" t="s">
        <v>82</v>
      </c>
      <c r="AS3" s="11">
        <v>4</v>
      </c>
    </row>
    <row r="4" spans="1:45" x14ac:dyDescent="0.25">
      <c r="A4" s="13">
        <v>1</v>
      </c>
      <c r="B4" s="1" t="s">
        <v>2</v>
      </c>
      <c r="C4" s="1">
        <v>2</v>
      </c>
      <c r="D4" s="1" t="s">
        <v>144</v>
      </c>
      <c r="E4" s="1" t="s">
        <v>10</v>
      </c>
      <c r="F4" s="1" t="s">
        <v>39</v>
      </c>
      <c r="G4" s="20" t="s">
        <v>136</v>
      </c>
      <c r="H4" s="19">
        <v>3</v>
      </c>
      <c r="I4" s="19">
        <v>2</v>
      </c>
      <c r="J4" s="20">
        <v>3</v>
      </c>
      <c r="K4" s="20">
        <v>4</v>
      </c>
      <c r="L4" s="1">
        <v>1</v>
      </c>
      <c r="M4" s="1" t="s">
        <v>33</v>
      </c>
      <c r="N4" s="1" t="s">
        <v>31</v>
      </c>
      <c r="O4" s="5" t="s">
        <v>102</v>
      </c>
      <c r="P4" s="1" t="s">
        <v>34</v>
      </c>
      <c r="Q4" s="1" t="s">
        <v>32</v>
      </c>
      <c r="R4" s="1" t="s">
        <v>32</v>
      </c>
      <c r="S4" s="1" t="s">
        <v>32</v>
      </c>
      <c r="T4" s="7" t="s">
        <v>26</v>
      </c>
      <c r="U4" s="1" t="s">
        <v>32</v>
      </c>
      <c r="V4" s="1" t="s">
        <v>32</v>
      </c>
      <c r="W4" s="1" t="s">
        <v>32</v>
      </c>
      <c r="X4" s="1" t="s">
        <v>32</v>
      </c>
      <c r="Y4" s="1" t="s">
        <v>32</v>
      </c>
      <c r="AA4" s="12">
        <v>0.6875</v>
      </c>
      <c r="AB4" s="12">
        <v>0.7104166666666667</v>
      </c>
      <c r="AC4" s="12">
        <f>AB4-AA4</f>
        <v>2.2916666666666696E-2</v>
      </c>
      <c r="AD4" s="13">
        <v>0</v>
      </c>
      <c r="AE4" s="13">
        <f>(AD4*100)/($AS$3)</f>
        <v>0</v>
      </c>
      <c r="AF4" s="13">
        <v>0</v>
      </c>
      <c r="AG4" s="13">
        <f>AF4*100/$AS$4</f>
        <v>0</v>
      </c>
      <c r="AH4" s="13">
        <v>1</v>
      </c>
      <c r="AI4" s="13">
        <f>AH4*100/$AS$5</f>
        <v>33.333333333333336</v>
      </c>
      <c r="AJ4" s="13">
        <v>0</v>
      </c>
      <c r="AK4" s="13">
        <f>AJ4*100/$AS$6</f>
        <v>0</v>
      </c>
      <c r="AL4" s="13">
        <f>AD4+AF4+AH4+AJ4</f>
        <v>1</v>
      </c>
      <c r="AM4" s="13">
        <f>AL4*100/SUM($AS$3:$AS$6)</f>
        <v>7.6923076923076925</v>
      </c>
      <c r="AO4" s="13">
        <v>3</v>
      </c>
      <c r="AQ4" s="3" t="s">
        <v>78</v>
      </c>
      <c r="AR4" s="11" t="s">
        <v>83</v>
      </c>
      <c r="AS4" s="11">
        <v>4</v>
      </c>
    </row>
    <row r="5" spans="1:45" x14ac:dyDescent="0.25">
      <c r="A5" s="13">
        <v>2</v>
      </c>
      <c r="B5" s="1" t="s">
        <v>3</v>
      </c>
      <c r="C5" s="1">
        <v>2</v>
      </c>
      <c r="D5" s="1" t="s">
        <v>144</v>
      </c>
      <c r="E5" s="1" t="s">
        <v>12</v>
      </c>
      <c r="F5" s="1" t="s">
        <v>39</v>
      </c>
      <c r="G5" s="1" t="s">
        <v>137</v>
      </c>
      <c r="H5" s="19">
        <v>2</v>
      </c>
      <c r="I5" s="19">
        <v>2</v>
      </c>
      <c r="J5" s="19">
        <v>3</v>
      </c>
      <c r="K5" s="19">
        <v>3</v>
      </c>
      <c r="L5" s="1">
        <v>1</v>
      </c>
      <c r="M5" s="1" t="s">
        <v>57</v>
      </c>
      <c r="N5" s="1" t="s">
        <v>31</v>
      </c>
      <c r="O5" s="1" t="s">
        <v>97</v>
      </c>
      <c r="P5" s="1" t="s">
        <v>39</v>
      </c>
      <c r="Q5" s="5" t="s">
        <v>102</v>
      </c>
      <c r="R5" s="1" t="s">
        <v>37</v>
      </c>
      <c r="S5" s="1" t="s">
        <v>39</v>
      </c>
      <c r="U5" s="1" t="s">
        <v>29</v>
      </c>
      <c r="V5" s="1" t="s">
        <v>28</v>
      </c>
      <c r="W5" s="1" t="s">
        <v>30</v>
      </c>
      <c r="X5" s="1" t="s">
        <v>29</v>
      </c>
      <c r="Y5" s="1" t="s">
        <v>29</v>
      </c>
      <c r="Z5" t="s">
        <v>26</v>
      </c>
      <c r="AA5" s="12">
        <v>0.6875</v>
      </c>
      <c r="AB5" s="12">
        <v>0.71180555555555547</v>
      </c>
      <c r="AC5" s="12">
        <f>AB5-AA5</f>
        <v>2.4305555555555469E-2</v>
      </c>
      <c r="AD5" s="13">
        <v>4</v>
      </c>
      <c r="AE5" s="13">
        <f>(AD5*100)/($AS$3)</f>
        <v>100</v>
      </c>
      <c r="AF5" s="13">
        <v>2</v>
      </c>
      <c r="AG5" s="13">
        <f>AF5*100/$AS$4</f>
        <v>50</v>
      </c>
      <c r="AH5" s="13">
        <v>2</v>
      </c>
      <c r="AI5" s="13">
        <f>AH5*100/$AS$5</f>
        <v>66.666666666666671</v>
      </c>
      <c r="AJ5" s="13">
        <v>2</v>
      </c>
      <c r="AK5" s="13">
        <f>AJ5*100/$AS$6</f>
        <v>100</v>
      </c>
      <c r="AL5" s="13">
        <f>AD5+AF5+AH5+AJ5</f>
        <v>10</v>
      </c>
      <c r="AM5" s="13">
        <f>AL5*100/SUM($AS$3:$AS$6)</f>
        <v>76.92307692307692</v>
      </c>
      <c r="AO5" s="13">
        <v>1</v>
      </c>
      <c r="AQ5" s="3" t="s">
        <v>79</v>
      </c>
      <c r="AR5" s="11" t="s">
        <v>84</v>
      </c>
      <c r="AS5" s="11">
        <v>3</v>
      </c>
    </row>
    <row r="6" spans="1:45" x14ac:dyDescent="0.25">
      <c r="A6" s="13">
        <v>3</v>
      </c>
      <c r="B6" s="1" t="s">
        <v>4</v>
      </c>
      <c r="C6" s="1">
        <v>2</v>
      </c>
      <c r="D6" s="1" t="s">
        <v>144</v>
      </c>
      <c r="E6" s="1" t="s">
        <v>12</v>
      </c>
      <c r="F6" s="1" t="s">
        <v>39</v>
      </c>
      <c r="G6" s="20" t="s">
        <v>138</v>
      </c>
      <c r="H6" s="19">
        <v>4</v>
      </c>
      <c r="I6" s="19">
        <v>2</v>
      </c>
      <c r="J6" s="20">
        <v>4</v>
      </c>
      <c r="K6" s="19">
        <v>2</v>
      </c>
      <c r="L6" s="1">
        <v>2</v>
      </c>
      <c r="M6" s="1" t="s">
        <v>56</v>
      </c>
      <c r="N6" s="1" t="s">
        <v>31</v>
      </c>
      <c r="O6" s="1" t="s">
        <v>60</v>
      </c>
      <c r="P6" s="1" t="s">
        <v>36</v>
      </c>
      <c r="Q6" s="1" t="s">
        <v>103</v>
      </c>
      <c r="R6" s="1" t="s">
        <v>111</v>
      </c>
      <c r="S6" s="1" t="s">
        <v>116</v>
      </c>
      <c r="T6" s="7" t="s">
        <v>26</v>
      </c>
      <c r="U6" s="1" t="s">
        <v>28</v>
      </c>
      <c r="V6" s="1" t="s">
        <v>28</v>
      </c>
      <c r="W6" s="1" t="s">
        <v>28</v>
      </c>
      <c r="X6" s="1" t="s">
        <v>28</v>
      </c>
      <c r="Y6" s="1" t="s">
        <v>28</v>
      </c>
      <c r="Z6" t="s">
        <v>26</v>
      </c>
      <c r="AA6" s="12">
        <v>0.61597222222222225</v>
      </c>
      <c r="AB6" s="12">
        <v>0.63055555555555554</v>
      </c>
      <c r="AC6" s="12">
        <f t="shared" ref="AC6:AC36" si="0">AB6-AA6</f>
        <v>1.4583333333333282E-2</v>
      </c>
      <c r="AD6" s="13">
        <v>4</v>
      </c>
      <c r="AE6" s="13">
        <f t="shared" ref="AE6:AE36" si="1">(AD6*100)/($AS$3)</f>
        <v>100</v>
      </c>
      <c r="AF6" s="13">
        <v>3</v>
      </c>
      <c r="AG6" s="13">
        <f t="shared" ref="AG6:AG36" si="2">AF6*100/$AS$4</f>
        <v>75</v>
      </c>
      <c r="AH6" s="13">
        <v>2</v>
      </c>
      <c r="AI6" s="13">
        <f t="shared" ref="AI6:AI36" si="3">AH6*100/$AS$5</f>
        <v>66.666666666666671</v>
      </c>
      <c r="AJ6" s="13">
        <v>0</v>
      </c>
      <c r="AK6" s="13">
        <f t="shared" ref="AK6:AK36" si="4">AJ6*100/$AS$6</f>
        <v>0</v>
      </c>
      <c r="AL6" s="13">
        <f t="shared" ref="AL6:AL36" si="5">AD6+AF6+AH6+AJ6</f>
        <v>9</v>
      </c>
      <c r="AM6" s="13">
        <f t="shared" ref="AM6:AM36" si="6">AL6*100/SUM($AS$3:$AS$6)</f>
        <v>69.230769230769226</v>
      </c>
      <c r="AO6" s="13">
        <v>7</v>
      </c>
      <c r="AQ6" s="3" t="s">
        <v>85</v>
      </c>
      <c r="AR6" s="11" t="s">
        <v>86</v>
      </c>
      <c r="AS6" s="11">
        <v>2</v>
      </c>
    </row>
    <row r="7" spans="1:45" x14ac:dyDescent="0.25">
      <c r="A7" s="13">
        <v>4</v>
      </c>
      <c r="B7" s="1" t="s">
        <v>5</v>
      </c>
      <c r="C7" s="1">
        <v>2</v>
      </c>
      <c r="D7" s="1" t="s">
        <v>144</v>
      </c>
      <c r="E7" s="1" t="s">
        <v>12</v>
      </c>
      <c r="F7" s="1" t="s">
        <v>39</v>
      </c>
      <c r="G7" s="1" t="s">
        <v>39</v>
      </c>
      <c r="H7" s="19">
        <v>4</v>
      </c>
      <c r="I7" s="19">
        <v>2</v>
      </c>
      <c r="J7" s="19">
        <v>1</v>
      </c>
      <c r="K7" s="19">
        <v>1</v>
      </c>
      <c r="L7" s="1">
        <v>1</v>
      </c>
      <c r="M7" s="1" t="s">
        <v>57</v>
      </c>
      <c r="N7" s="1" t="s">
        <v>31</v>
      </c>
      <c r="O7" s="1" t="s">
        <v>97</v>
      </c>
      <c r="P7" s="1" t="s">
        <v>38</v>
      </c>
      <c r="Q7" s="1" t="s">
        <v>104</v>
      </c>
      <c r="R7" s="1" t="s">
        <v>39</v>
      </c>
      <c r="S7" s="1" t="s">
        <v>38</v>
      </c>
      <c r="T7" s="7" t="s">
        <v>26</v>
      </c>
      <c r="U7" s="1" t="s">
        <v>28</v>
      </c>
      <c r="V7" s="1" t="s">
        <v>28</v>
      </c>
      <c r="W7" s="1" t="s">
        <v>28</v>
      </c>
      <c r="X7" s="1" t="s">
        <v>28</v>
      </c>
      <c r="Y7" s="1" t="s">
        <v>29</v>
      </c>
      <c r="Z7" s="2" t="s">
        <v>26</v>
      </c>
      <c r="AA7" s="12">
        <v>0.69444444444444453</v>
      </c>
      <c r="AB7" s="12">
        <v>0.70833333333333337</v>
      </c>
      <c r="AC7" s="12">
        <f t="shared" si="0"/>
        <v>1.388888888888884E-2</v>
      </c>
      <c r="AD7" s="13">
        <v>4</v>
      </c>
      <c r="AE7" s="13">
        <f t="shared" si="1"/>
        <v>100</v>
      </c>
      <c r="AF7" s="13">
        <v>3</v>
      </c>
      <c r="AG7" s="13">
        <f t="shared" si="2"/>
        <v>75</v>
      </c>
      <c r="AH7" s="13">
        <v>2</v>
      </c>
      <c r="AI7" s="13">
        <f t="shared" si="3"/>
        <v>66.666666666666671</v>
      </c>
      <c r="AJ7" s="13">
        <v>0</v>
      </c>
      <c r="AK7" s="13">
        <f t="shared" si="4"/>
        <v>0</v>
      </c>
      <c r="AL7" s="13">
        <f t="shared" si="5"/>
        <v>9</v>
      </c>
      <c r="AM7" s="13">
        <f t="shared" si="6"/>
        <v>69.230769230769226</v>
      </c>
      <c r="AO7" s="13">
        <v>4</v>
      </c>
    </row>
    <row r="8" spans="1:45" x14ac:dyDescent="0.25">
      <c r="A8" s="13">
        <v>5</v>
      </c>
      <c r="B8" s="1" t="s">
        <v>6</v>
      </c>
      <c r="C8" s="1">
        <v>2</v>
      </c>
      <c r="D8" s="1" t="s">
        <v>144</v>
      </c>
      <c r="E8" s="1" t="s">
        <v>10</v>
      </c>
      <c r="F8" s="1" t="s">
        <v>39</v>
      </c>
      <c r="G8" s="1" t="s">
        <v>39</v>
      </c>
      <c r="H8" s="19">
        <v>4</v>
      </c>
      <c r="I8" s="19">
        <v>1</v>
      </c>
      <c r="J8" s="19">
        <v>2</v>
      </c>
      <c r="K8" s="19">
        <v>2</v>
      </c>
      <c r="L8" s="1">
        <v>2</v>
      </c>
      <c r="M8" s="1" t="s">
        <v>56</v>
      </c>
      <c r="N8" s="1" t="s">
        <v>31</v>
      </c>
      <c r="O8" s="5" t="s">
        <v>102</v>
      </c>
      <c r="P8" s="1" t="s">
        <v>36</v>
      </c>
      <c r="Q8" s="1" t="s">
        <v>32</v>
      </c>
      <c r="R8" s="1" t="s">
        <v>32</v>
      </c>
      <c r="S8" s="1" t="s">
        <v>32</v>
      </c>
      <c r="T8" s="7" t="s">
        <v>26</v>
      </c>
      <c r="U8" s="1" t="s">
        <v>32</v>
      </c>
      <c r="V8" s="1" t="s">
        <v>32</v>
      </c>
      <c r="W8" s="1" t="s">
        <v>32</v>
      </c>
      <c r="X8" s="1" t="s">
        <v>32</v>
      </c>
      <c r="Y8" s="1" t="s">
        <v>32</v>
      </c>
      <c r="AA8" s="12">
        <v>0.6875</v>
      </c>
      <c r="AB8" s="12">
        <v>0.72222222222222221</v>
      </c>
      <c r="AC8" s="12">
        <f t="shared" si="0"/>
        <v>3.472222222222221E-2</v>
      </c>
      <c r="AD8" s="13">
        <v>0</v>
      </c>
      <c r="AE8" s="13">
        <f t="shared" si="1"/>
        <v>0</v>
      </c>
      <c r="AF8" s="13">
        <v>0</v>
      </c>
      <c r="AG8" s="13">
        <f t="shared" si="2"/>
        <v>0</v>
      </c>
      <c r="AH8" s="13">
        <v>2</v>
      </c>
      <c r="AI8" s="13">
        <f t="shared" si="3"/>
        <v>66.666666666666671</v>
      </c>
      <c r="AJ8" s="13">
        <v>0</v>
      </c>
      <c r="AK8" s="13">
        <f t="shared" si="4"/>
        <v>0</v>
      </c>
      <c r="AL8" s="13">
        <f t="shared" si="5"/>
        <v>2</v>
      </c>
      <c r="AM8" s="13">
        <f t="shared" si="6"/>
        <v>15.384615384615385</v>
      </c>
      <c r="AO8" s="13">
        <v>16</v>
      </c>
    </row>
    <row r="9" spans="1:45" x14ac:dyDescent="0.25">
      <c r="A9" s="13">
        <v>6</v>
      </c>
      <c r="B9" s="1" t="s">
        <v>7</v>
      </c>
      <c r="C9" s="1">
        <v>2</v>
      </c>
      <c r="D9" s="1" t="s">
        <v>144</v>
      </c>
      <c r="E9" s="1" t="s">
        <v>12</v>
      </c>
      <c r="F9" s="1" t="s">
        <v>39</v>
      </c>
      <c r="G9" s="20" t="s">
        <v>139</v>
      </c>
      <c r="H9" s="19">
        <v>4</v>
      </c>
      <c r="I9" s="19">
        <v>3</v>
      </c>
      <c r="J9" s="20">
        <v>4</v>
      </c>
      <c r="K9" s="20">
        <v>4</v>
      </c>
      <c r="L9" s="1">
        <v>5</v>
      </c>
      <c r="M9" s="1" t="s">
        <v>57</v>
      </c>
      <c r="N9" s="1" t="s">
        <v>31</v>
      </c>
      <c r="O9" s="1" t="s">
        <v>97</v>
      </c>
      <c r="P9" s="1" t="s">
        <v>98</v>
      </c>
      <c r="Q9" s="1" t="s">
        <v>105</v>
      </c>
      <c r="R9" s="1" t="s">
        <v>110</v>
      </c>
      <c r="S9" s="1" t="s">
        <v>117</v>
      </c>
      <c r="T9" s="7" t="s">
        <v>26</v>
      </c>
      <c r="U9" s="1" t="s">
        <v>28</v>
      </c>
      <c r="V9" s="1" t="s">
        <v>29</v>
      </c>
      <c r="W9" s="1" t="s">
        <v>29</v>
      </c>
      <c r="X9" s="1" t="s">
        <v>29</v>
      </c>
      <c r="Y9" s="1" t="s">
        <v>29</v>
      </c>
      <c r="Z9" t="s">
        <v>26</v>
      </c>
      <c r="AA9" s="12">
        <v>0.69305555555555554</v>
      </c>
      <c r="AB9" s="12">
        <v>0.71875</v>
      </c>
      <c r="AC9" s="12">
        <f t="shared" si="0"/>
        <v>2.5694444444444464E-2</v>
      </c>
      <c r="AD9" s="13">
        <v>4</v>
      </c>
      <c r="AE9" s="13">
        <f t="shared" si="1"/>
        <v>100</v>
      </c>
      <c r="AF9" s="13">
        <v>1</v>
      </c>
      <c r="AG9" s="13">
        <f t="shared" si="2"/>
        <v>25</v>
      </c>
      <c r="AH9" s="13">
        <v>2</v>
      </c>
      <c r="AI9" s="13">
        <f t="shared" si="3"/>
        <v>66.666666666666671</v>
      </c>
      <c r="AJ9" s="13">
        <v>1</v>
      </c>
      <c r="AK9" s="13">
        <f t="shared" si="4"/>
        <v>50</v>
      </c>
      <c r="AL9" s="13">
        <f t="shared" si="5"/>
        <v>8</v>
      </c>
      <c r="AM9" s="13">
        <f t="shared" si="6"/>
        <v>61.53846153846154</v>
      </c>
      <c r="AO9" s="13">
        <v>6</v>
      </c>
    </row>
    <row r="10" spans="1:45" x14ac:dyDescent="0.25">
      <c r="A10" s="13">
        <v>7</v>
      </c>
      <c r="B10" s="1" t="s">
        <v>8</v>
      </c>
      <c r="C10" s="1">
        <v>2</v>
      </c>
      <c r="D10" s="1" t="s">
        <v>144</v>
      </c>
      <c r="E10" s="1" t="s">
        <v>10</v>
      </c>
      <c r="F10" s="1" t="s">
        <v>135</v>
      </c>
      <c r="G10" s="1" t="s">
        <v>39</v>
      </c>
      <c r="H10" s="19">
        <v>2</v>
      </c>
      <c r="I10" s="19">
        <v>2</v>
      </c>
      <c r="J10" s="19">
        <v>2</v>
      </c>
      <c r="K10" s="19">
        <v>3</v>
      </c>
      <c r="L10" s="1">
        <v>3</v>
      </c>
      <c r="M10" s="1" t="s">
        <v>56</v>
      </c>
      <c r="N10" s="1" t="s">
        <v>31</v>
      </c>
      <c r="O10" s="1" t="s">
        <v>60</v>
      </c>
      <c r="P10" s="1" t="s">
        <v>121</v>
      </c>
      <c r="Q10" s="1" t="s">
        <v>32</v>
      </c>
      <c r="R10" s="1" t="s">
        <v>32</v>
      </c>
      <c r="S10" s="1" t="s">
        <v>32</v>
      </c>
      <c r="U10" s="1" t="s">
        <v>32</v>
      </c>
      <c r="V10" s="1" t="s">
        <v>32</v>
      </c>
      <c r="W10" s="1" t="s">
        <v>32</v>
      </c>
      <c r="X10" s="1" t="s">
        <v>32</v>
      </c>
      <c r="Y10" s="1" t="s">
        <v>32</v>
      </c>
      <c r="AA10" s="12">
        <v>0.6875</v>
      </c>
      <c r="AB10" s="12">
        <v>0.72916666666666663</v>
      </c>
      <c r="AC10" s="12">
        <f t="shared" si="0"/>
        <v>4.166666666666663E-2</v>
      </c>
      <c r="AD10" s="13">
        <v>0</v>
      </c>
      <c r="AE10" s="13">
        <f t="shared" si="1"/>
        <v>0</v>
      </c>
      <c r="AF10" s="13">
        <v>3</v>
      </c>
      <c r="AG10" s="13">
        <f t="shared" si="2"/>
        <v>75</v>
      </c>
      <c r="AH10" s="13">
        <v>2</v>
      </c>
      <c r="AI10" s="13">
        <f t="shared" si="3"/>
        <v>66.666666666666671</v>
      </c>
      <c r="AJ10" s="13">
        <v>1</v>
      </c>
      <c r="AK10" s="13">
        <f t="shared" si="4"/>
        <v>50</v>
      </c>
      <c r="AL10" s="13">
        <f t="shared" si="5"/>
        <v>6</v>
      </c>
      <c r="AM10" s="13">
        <f t="shared" si="6"/>
        <v>46.153846153846153</v>
      </c>
      <c r="AO10" s="13">
        <v>0</v>
      </c>
    </row>
    <row r="11" spans="1:45" x14ac:dyDescent="0.25">
      <c r="A11" s="13">
        <v>8</v>
      </c>
      <c r="B11" s="1" t="s">
        <v>11</v>
      </c>
      <c r="C11" s="1">
        <v>2</v>
      </c>
      <c r="D11" s="1" t="s">
        <v>144</v>
      </c>
      <c r="E11" s="1" t="s">
        <v>10</v>
      </c>
      <c r="F11" s="1" t="s">
        <v>39</v>
      </c>
      <c r="G11" s="20" t="s">
        <v>137</v>
      </c>
      <c r="H11" s="19">
        <v>5</v>
      </c>
      <c r="I11" s="19">
        <v>5</v>
      </c>
      <c r="J11" s="20">
        <v>2</v>
      </c>
      <c r="K11" s="20">
        <v>2</v>
      </c>
      <c r="L11" s="1">
        <v>2</v>
      </c>
      <c r="M11" s="1" t="s">
        <v>56</v>
      </c>
      <c r="N11" s="1" t="s">
        <v>31</v>
      </c>
      <c r="O11" s="1" t="s">
        <v>94</v>
      </c>
      <c r="P11" s="1" t="s">
        <v>36</v>
      </c>
      <c r="Q11" s="1" t="s">
        <v>32</v>
      </c>
      <c r="R11" s="1" t="s">
        <v>32</v>
      </c>
      <c r="S11" s="1" t="s">
        <v>32</v>
      </c>
      <c r="U11" s="1" t="s">
        <v>32</v>
      </c>
      <c r="V11" s="1" t="s">
        <v>32</v>
      </c>
      <c r="W11" s="1" t="s">
        <v>32</v>
      </c>
      <c r="X11" s="1" t="s">
        <v>32</v>
      </c>
      <c r="Y11" s="1" t="s">
        <v>32</v>
      </c>
      <c r="AA11" s="12">
        <v>0.6875</v>
      </c>
      <c r="AB11" s="12">
        <v>0.71527777777777779</v>
      </c>
      <c r="AC11" s="12">
        <f t="shared" si="0"/>
        <v>2.777777777777779E-2</v>
      </c>
      <c r="AD11" s="13">
        <v>1</v>
      </c>
      <c r="AE11" s="13">
        <f t="shared" si="1"/>
        <v>25</v>
      </c>
      <c r="AF11" s="13">
        <v>1</v>
      </c>
      <c r="AG11" s="13">
        <f t="shared" si="2"/>
        <v>25</v>
      </c>
      <c r="AH11" s="13">
        <v>1</v>
      </c>
      <c r="AI11" s="13">
        <f t="shared" si="3"/>
        <v>33.333333333333336</v>
      </c>
      <c r="AJ11" s="13">
        <v>1</v>
      </c>
      <c r="AK11" s="13">
        <f t="shared" si="4"/>
        <v>50</v>
      </c>
      <c r="AL11" s="13">
        <f t="shared" si="5"/>
        <v>4</v>
      </c>
      <c r="AM11" s="13">
        <f t="shared" si="6"/>
        <v>30.76923076923077</v>
      </c>
      <c r="AO11" s="13">
        <v>2</v>
      </c>
    </row>
    <row r="12" spans="1:45" x14ac:dyDescent="0.25">
      <c r="A12" s="13">
        <v>9</v>
      </c>
      <c r="B12" s="1" t="s">
        <v>126</v>
      </c>
      <c r="C12" s="1">
        <v>1</v>
      </c>
      <c r="D12" s="1" t="s">
        <v>143</v>
      </c>
      <c r="E12" s="1" t="s">
        <v>12</v>
      </c>
      <c r="F12" s="1" t="s">
        <v>39</v>
      </c>
      <c r="G12" s="1" t="s">
        <v>39</v>
      </c>
      <c r="H12" s="19">
        <v>3</v>
      </c>
      <c r="I12" s="19">
        <v>3</v>
      </c>
      <c r="J12" s="19">
        <v>1</v>
      </c>
      <c r="K12" s="19">
        <v>1</v>
      </c>
      <c r="L12" s="1">
        <v>2</v>
      </c>
      <c r="M12" s="1" t="s">
        <v>57</v>
      </c>
      <c r="N12" s="5" t="s">
        <v>40</v>
      </c>
      <c r="O12" s="5" t="s">
        <v>92</v>
      </c>
      <c r="P12" s="1" t="s">
        <v>38</v>
      </c>
      <c r="Q12" s="5" t="s">
        <v>102</v>
      </c>
      <c r="R12" s="5" t="s">
        <v>39</v>
      </c>
      <c r="S12" s="5" t="s">
        <v>39</v>
      </c>
      <c r="U12" s="1" t="s">
        <v>29</v>
      </c>
      <c r="V12" s="1" t="s">
        <v>29</v>
      </c>
      <c r="W12" s="1" t="s">
        <v>41</v>
      </c>
      <c r="X12" s="1" t="s">
        <v>29</v>
      </c>
      <c r="Y12" s="1" t="s">
        <v>29</v>
      </c>
      <c r="Z12" t="s">
        <v>26</v>
      </c>
      <c r="AA12" s="12">
        <v>0.73611111111111116</v>
      </c>
      <c r="AB12" s="12">
        <v>0.77430555555555547</v>
      </c>
      <c r="AC12" s="12">
        <f t="shared" si="0"/>
        <v>3.8194444444444309E-2</v>
      </c>
      <c r="AD12" s="13">
        <v>4</v>
      </c>
      <c r="AE12" s="13">
        <f t="shared" si="1"/>
        <v>100</v>
      </c>
      <c r="AF12" s="13">
        <v>2</v>
      </c>
      <c r="AG12" s="13">
        <f t="shared" si="2"/>
        <v>50</v>
      </c>
      <c r="AH12" s="13">
        <v>1</v>
      </c>
      <c r="AI12" s="13">
        <f t="shared" si="3"/>
        <v>33.333333333333336</v>
      </c>
      <c r="AJ12" s="13">
        <v>0</v>
      </c>
      <c r="AK12" s="13">
        <f t="shared" si="4"/>
        <v>0</v>
      </c>
      <c r="AL12" s="13">
        <f t="shared" si="5"/>
        <v>7</v>
      </c>
      <c r="AM12" s="13">
        <f t="shared" si="6"/>
        <v>53.846153846153847</v>
      </c>
      <c r="AO12" s="13">
        <v>2</v>
      </c>
    </row>
    <row r="13" spans="1:45" x14ac:dyDescent="0.25">
      <c r="A13" s="13">
        <v>10</v>
      </c>
      <c r="B13" s="1" t="s">
        <v>42</v>
      </c>
      <c r="C13" s="1">
        <v>1</v>
      </c>
      <c r="D13" s="1" t="s">
        <v>143</v>
      </c>
      <c r="E13" s="1" t="s">
        <v>12</v>
      </c>
      <c r="F13" s="1" t="s">
        <v>39</v>
      </c>
      <c r="G13" s="1" t="s">
        <v>39</v>
      </c>
      <c r="H13" s="19">
        <v>2</v>
      </c>
      <c r="I13" s="19">
        <v>1</v>
      </c>
      <c r="J13" s="19">
        <v>1</v>
      </c>
      <c r="K13" s="19">
        <v>1</v>
      </c>
      <c r="L13" s="1">
        <v>2</v>
      </c>
      <c r="M13" s="1" t="s">
        <v>56</v>
      </c>
      <c r="N13" s="1" t="s">
        <v>43</v>
      </c>
      <c r="O13" s="1" t="s">
        <v>35</v>
      </c>
      <c r="P13" s="1" t="s">
        <v>36</v>
      </c>
      <c r="Q13" s="5" t="s">
        <v>102</v>
      </c>
      <c r="R13" s="1" t="s">
        <v>112</v>
      </c>
      <c r="S13" s="1" t="s">
        <v>118</v>
      </c>
      <c r="T13" s="7" t="s">
        <v>26</v>
      </c>
      <c r="U13" s="1" t="s">
        <v>30</v>
      </c>
      <c r="V13" s="1" t="s">
        <v>29</v>
      </c>
      <c r="W13" s="1" t="s">
        <v>29</v>
      </c>
      <c r="X13" s="1" t="s">
        <v>29</v>
      </c>
      <c r="Y13" s="1" t="s">
        <v>29</v>
      </c>
      <c r="Z13" t="s">
        <v>26</v>
      </c>
      <c r="AA13" s="12">
        <v>0.73611111111111116</v>
      </c>
      <c r="AB13" s="12">
        <v>0.77777777777777779</v>
      </c>
      <c r="AC13" s="12">
        <f t="shared" si="0"/>
        <v>4.166666666666663E-2</v>
      </c>
      <c r="AD13" s="13">
        <v>4</v>
      </c>
      <c r="AE13" s="13">
        <f t="shared" si="1"/>
        <v>100</v>
      </c>
      <c r="AF13" s="13">
        <v>1</v>
      </c>
      <c r="AG13" s="13">
        <f t="shared" si="2"/>
        <v>25</v>
      </c>
      <c r="AH13" s="13">
        <v>1</v>
      </c>
      <c r="AI13" s="13">
        <f t="shared" si="3"/>
        <v>33.333333333333336</v>
      </c>
      <c r="AJ13" s="13">
        <v>0</v>
      </c>
      <c r="AK13" s="13">
        <f t="shared" si="4"/>
        <v>0</v>
      </c>
      <c r="AL13" s="13">
        <f t="shared" si="5"/>
        <v>6</v>
      </c>
      <c r="AM13" s="13">
        <f t="shared" si="6"/>
        <v>46.153846153846153</v>
      </c>
      <c r="AO13" s="13">
        <v>3</v>
      </c>
    </row>
    <row r="14" spans="1:45" x14ac:dyDescent="0.25">
      <c r="A14" s="13">
        <v>11</v>
      </c>
      <c r="B14" s="1" t="s">
        <v>44</v>
      </c>
      <c r="C14" s="1">
        <v>1</v>
      </c>
      <c r="D14" s="1" t="s">
        <v>143</v>
      </c>
      <c r="E14" s="1" t="s">
        <v>12</v>
      </c>
      <c r="F14" s="20" t="s">
        <v>123</v>
      </c>
      <c r="G14" s="20" t="s">
        <v>140</v>
      </c>
      <c r="H14" s="19">
        <v>4</v>
      </c>
      <c r="I14" s="19">
        <v>4</v>
      </c>
      <c r="J14" s="20">
        <v>4</v>
      </c>
      <c r="K14" s="20">
        <v>4</v>
      </c>
      <c r="L14" s="1">
        <v>2</v>
      </c>
      <c r="M14" s="1" t="s">
        <v>56</v>
      </c>
      <c r="N14" s="1" t="s">
        <v>43</v>
      </c>
      <c r="O14" s="1" t="s">
        <v>93</v>
      </c>
      <c r="P14" s="1" t="s">
        <v>99</v>
      </c>
      <c r="Q14" s="5" t="s">
        <v>102</v>
      </c>
      <c r="R14" s="1" t="s">
        <v>113</v>
      </c>
      <c r="S14" s="1" t="s">
        <v>39</v>
      </c>
      <c r="T14" s="7" t="s">
        <v>26</v>
      </c>
      <c r="U14" s="1" t="s">
        <v>41</v>
      </c>
      <c r="V14" s="1" t="s">
        <v>29</v>
      </c>
      <c r="W14" s="1" t="s">
        <v>29</v>
      </c>
      <c r="X14" s="1" t="s">
        <v>29</v>
      </c>
      <c r="Y14" s="1" t="s">
        <v>28</v>
      </c>
      <c r="Z14" t="s">
        <v>26</v>
      </c>
      <c r="AA14" s="12">
        <v>0.73611111111111116</v>
      </c>
      <c r="AB14" s="12">
        <v>0.76944444444444438</v>
      </c>
      <c r="AC14" s="12">
        <f t="shared" si="0"/>
        <v>3.3333333333333215E-2</v>
      </c>
      <c r="AD14" s="13">
        <v>4</v>
      </c>
      <c r="AE14" s="13">
        <f t="shared" si="1"/>
        <v>100</v>
      </c>
      <c r="AF14" s="13">
        <v>0</v>
      </c>
      <c r="AG14" s="13">
        <f t="shared" si="2"/>
        <v>0</v>
      </c>
      <c r="AH14" s="13">
        <v>0</v>
      </c>
      <c r="AI14" s="13">
        <f t="shared" si="3"/>
        <v>0</v>
      </c>
      <c r="AJ14" s="13">
        <v>0</v>
      </c>
      <c r="AK14" s="13">
        <f t="shared" si="4"/>
        <v>0</v>
      </c>
      <c r="AL14" s="13">
        <f t="shared" si="5"/>
        <v>4</v>
      </c>
      <c r="AM14" s="13">
        <f t="shared" si="6"/>
        <v>30.76923076923077</v>
      </c>
      <c r="AO14" s="13">
        <v>5</v>
      </c>
    </row>
    <row r="15" spans="1:45" x14ac:dyDescent="0.25">
      <c r="A15" s="13">
        <v>12</v>
      </c>
      <c r="B15" s="1" t="s">
        <v>45</v>
      </c>
      <c r="C15" s="1">
        <v>1</v>
      </c>
      <c r="D15" s="1" t="s">
        <v>143</v>
      </c>
      <c r="E15" s="1" t="s">
        <v>10</v>
      </c>
      <c r="F15" s="20" t="s">
        <v>123</v>
      </c>
      <c r="G15" s="20" t="s">
        <v>141</v>
      </c>
      <c r="H15" s="19">
        <v>1</v>
      </c>
      <c r="I15" s="19">
        <v>1</v>
      </c>
      <c r="J15" s="20">
        <v>4</v>
      </c>
      <c r="K15" s="20">
        <v>3</v>
      </c>
      <c r="L15" s="1">
        <v>2</v>
      </c>
      <c r="M15" s="1" t="s">
        <v>56</v>
      </c>
      <c r="N15" s="1" t="s">
        <v>43</v>
      </c>
      <c r="O15" s="1" t="s">
        <v>60</v>
      </c>
      <c r="P15" s="1" t="s">
        <v>121</v>
      </c>
      <c r="Q15" s="1" t="s">
        <v>32</v>
      </c>
      <c r="R15" s="1" t="s">
        <v>32</v>
      </c>
      <c r="S15" s="1" t="s">
        <v>32</v>
      </c>
      <c r="U15" s="1" t="s">
        <v>32</v>
      </c>
      <c r="V15" s="1" t="s">
        <v>32</v>
      </c>
      <c r="W15" s="1" t="s">
        <v>32</v>
      </c>
      <c r="X15" s="1" t="s">
        <v>32</v>
      </c>
      <c r="Y15" s="1" t="s">
        <v>32</v>
      </c>
      <c r="AA15" s="12">
        <v>0.73611111111111116</v>
      </c>
      <c r="AB15" s="12">
        <v>0.77083333333333337</v>
      </c>
      <c r="AC15" s="12">
        <f t="shared" si="0"/>
        <v>3.472222222222221E-2</v>
      </c>
      <c r="AD15" s="13">
        <v>3</v>
      </c>
      <c r="AE15" s="13">
        <f t="shared" si="1"/>
        <v>75</v>
      </c>
      <c r="AF15" s="13">
        <v>1</v>
      </c>
      <c r="AG15" s="13">
        <f t="shared" si="2"/>
        <v>25</v>
      </c>
      <c r="AH15" s="13">
        <v>0</v>
      </c>
      <c r="AI15" s="13">
        <f t="shared" si="3"/>
        <v>0</v>
      </c>
      <c r="AJ15" s="13">
        <v>0</v>
      </c>
      <c r="AK15" s="13">
        <f t="shared" si="4"/>
        <v>0</v>
      </c>
      <c r="AL15" s="13">
        <f t="shared" si="5"/>
        <v>4</v>
      </c>
      <c r="AM15" s="13">
        <f t="shared" si="6"/>
        <v>30.76923076923077</v>
      </c>
      <c r="AO15" s="13">
        <v>5</v>
      </c>
    </row>
    <row r="16" spans="1:45" x14ac:dyDescent="0.25">
      <c r="A16" s="13">
        <v>13</v>
      </c>
      <c r="B16" s="1" t="s">
        <v>46</v>
      </c>
      <c r="C16" s="1">
        <v>1</v>
      </c>
      <c r="D16" s="1" t="s">
        <v>143</v>
      </c>
      <c r="E16" s="1" t="s">
        <v>10</v>
      </c>
      <c r="F16" s="1" t="s">
        <v>39</v>
      </c>
      <c r="G16" s="1" t="s">
        <v>39</v>
      </c>
      <c r="H16" s="19">
        <v>5</v>
      </c>
      <c r="I16" s="19">
        <v>2</v>
      </c>
      <c r="J16" s="19">
        <v>4</v>
      </c>
      <c r="K16" s="19">
        <v>4</v>
      </c>
      <c r="L16" s="1">
        <v>2</v>
      </c>
      <c r="M16" s="1" t="s">
        <v>56</v>
      </c>
      <c r="N16" s="1" t="s">
        <v>43</v>
      </c>
      <c r="O16" s="1" t="s">
        <v>97</v>
      </c>
      <c r="P16" s="1" t="s">
        <v>47</v>
      </c>
      <c r="Q16" s="1" t="s">
        <v>32</v>
      </c>
      <c r="R16" s="1" t="s">
        <v>32</v>
      </c>
      <c r="S16" s="1" t="s">
        <v>32</v>
      </c>
      <c r="U16" s="1" t="s">
        <v>32</v>
      </c>
      <c r="V16" s="1" t="s">
        <v>32</v>
      </c>
      <c r="W16" s="1" t="s">
        <v>32</v>
      </c>
      <c r="X16" s="1" t="s">
        <v>32</v>
      </c>
      <c r="Y16" s="1" t="s">
        <v>32</v>
      </c>
      <c r="AA16" s="12">
        <v>0.73749999999999993</v>
      </c>
      <c r="AB16" s="12">
        <v>0.76388888888888884</v>
      </c>
      <c r="AC16" s="12">
        <f t="shared" si="0"/>
        <v>2.6388888888888906E-2</v>
      </c>
      <c r="AD16" s="13">
        <v>3</v>
      </c>
      <c r="AE16" s="13">
        <f t="shared" si="1"/>
        <v>75</v>
      </c>
      <c r="AF16" s="13">
        <v>1</v>
      </c>
      <c r="AG16" s="13">
        <f t="shared" si="2"/>
        <v>25</v>
      </c>
      <c r="AH16" s="13">
        <v>3</v>
      </c>
      <c r="AI16" s="13">
        <f t="shared" si="3"/>
        <v>100</v>
      </c>
      <c r="AJ16" s="13">
        <v>0</v>
      </c>
      <c r="AK16" s="13">
        <f t="shared" si="4"/>
        <v>0</v>
      </c>
      <c r="AL16" s="13">
        <f t="shared" si="5"/>
        <v>7</v>
      </c>
      <c r="AM16" s="13">
        <f t="shared" si="6"/>
        <v>53.846153846153847</v>
      </c>
      <c r="AO16" s="13">
        <v>4</v>
      </c>
    </row>
    <row r="17" spans="1:41" x14ac:dyDescent="0.25">
      <c r="A17" s="13">
        <v>14</v>
      </c>
      <c r="B17" s="1" t="s">
        <v>48</v>
      </c>
      <c r="C17" s="1">
        <v>1</v>
      </c>
      <c r="D17" s="1" t="s">
        <v>143</v>
      </c>
      <c r="E17" s="1" t="s">
        <v>10</v>
      </c>
      <c r="F17" s="1" t="s">
        <v>39</v>
      </c>
      <c r="G17" s="1" t="s">
        <v>39</v>
      </c>
      <c r="H17" s="19">
        <v>2</v>
      </c>
      <c r="I17" s="19">
        <v>2</v>
      </c>
      <c r="J17" s="19">
        <v>2</v>
      </c>
      <c r="K17" s="19">
        <v>1</v>
      </c>
      <c r="L17" s="1">
        <v>2</v>
      </c>
      <c r="M17" s="1" t="s">
        <v>56</v>
      </c>
      <c r="N17" s="5" t="s">
        <v>40</v>
      </c>
      <c r="O17" s="1" t="s">
        <v>94</v>
      </c>
      <c r="P17" s="1" t="s">
        <v>122</v>
      </c>
      <c r="Q17" s="1" t="s">
        <v>32</v>
      </c>
      <c r="R17" s="1" t="s">
        <v>32</v>
      </c>
      <c r="S17" s="1" t="s">
        <v>32</v>
      </c>
      <c r="U17" s="1" t="s">
        <v>32</v>
      </c>
      <c r="V17" s="1" t="s">
        <v>32</v>
      </c>
      <c r="W17" s="1" t="s">
        <v>32</v>
      </c>
      <c r="X17" s="1" t="s">
        <v>32</v>
      </c>
      <c r="Y17" s="1" t="s">
        <v>32</v>
      </c>
      <c r="AA17" s="12">
        <v>0.73611111111111116</v>
      </c>
      <c r="AB17" s="12">
        <v>0.76666666666666661</v>
      </c>
      <c r="AC17" s="12">
        <f t="shared" si="0"/>
        <v>3.0555555555555447E-2</v>
      </c>
      <c r="AD17" s="13">
        <v>2</v>
      </c>
      <c r="AE17" s="13">
        <f t="shared" si="1"/>
        <v>50</v>
      </c>
      <c r="AF17" s="13">
        <v>1</v>
      </c>
      <c r="AG17" s="13">
        <f t="shared" si="2"/>
        <v>25</v>
      </c>
      <c r="AH17" s="13">
        <v>0</v>
      </c>
      <c r="AI17" s="13">
        <f t="shared" si="3"/>
        <v>0</v>
      </c>
      <c r="AJ17" s="13">
        <v>0</v>
      </c>
      <c r="AK17" s="13">
        <f t="shared" si="4"/>
        <v>0</v>
      </c>
      <c r="AL17" s="13">
        <f t="shared" si="5"/>
        <v>3</v>
      </c>
      <c r="AM17" s="13">
        <f t="shared" si="6"/>
        <v>23.076923076923077</v>
      </c>
      <c r="AO17" s="13">
        <v>3</v>
      </c>
    </row>
    <row r="18" spans="1:41" x14ac:dyDescent="0.25">
      <c r="A18" s="13">
        <v>15</v>
      </c>
      <c r="B18" s="1" t="s">
        <v>49</v>
      </c>
      <c r="C18" s="1">
        <v>1</v>
      </c>
      <c r="D18" s="1" t="s">
        <v>143</v>
      </c>
      <c r="E18" s="1" t="s">
        <v>12</v>
      </c>
      <c r="F18" s="1" t="s">
        <v>39</v>
      </c>
      <c r="G18" s="1" t="s">
        <v>39</v>
      </c>
      <c r="H18" s="19">
        <v>2</v>
      </c>
      <c r="I18" s="19">
        <v>2</v>
      </c>
      <c r="J18" s="19">
        <v>3</v>
      </c>
      <c r="K18" s="19">
        <v>3</v>
      </c>
      <c r="L18" s="1">
        <v>3</v>
      </c>
      <c r="M18" s="1" t="s">
        <v>57</v>
      </c>
      <c r="N18" s="1" t="s">
        <v>31</v>
      </c>
      <c r="O18" s="1" t="s">
        <v>94</v>
      </c>
      <c r="P18" s="1" t="s">
        <v>36</v>
      </c>
      <c r="Q18" s="1" t="s">
        <v>106</v>
      </c>
      <c r="R18" s="1" t="s">
        <v>114</v>
      </c>
      <c r="S18" s="1" t="s">
        <v>119</v>
      </c>
      <c r="T18" s="2" t="s">
        <v>26</v>
      </c>
      <c r="U18" s="1" t="s">
        <v>29</v>
      </c>
      <c r="V18" s="1" t="s">
        <v>28</v>
      </c>
      <c r="W18" s="1" t="s">
        <v>28</v>
      </c>
      <c r="X18" s="1" t="s">
        <v>28</v>
      </c>
      <c r="Y18" s="1" t="s">
        <v>29</v>
      </c>
      <c r="Z18" t="s">
        <v>26</v>
      </c>
      <c r="AA18" s="12">
        <v>0.73611111111111116</v>
      </c>
      <c r="AB18" s="12">
        <v>0.76388888888888884</v>
      </c>
      <c r="AC18" s="12">
        <f t="shared" si="0"/>
        <v>2.7777777777777679E-2</v>
      </c>
      <c r="AD18" s="13">
        <v>3</v>
      </c>
      <c r="AE18" s="13">
        <f t="shared" si="1"/>
        <v>75</v>
      </c>
      <c r="AF18" s="13">
        <v>1</v>
      </c>
      <c r="AG18" s="13">
        <f t="shared" si="2"/>
        <v>25</v>
      </c>
      <c r="AH18" s="13">
        <v>2</v>
      </c>
      <c r="AI18" s="13">
        <f t="shared" si="3"/>
        <v>66.666666666666671</v>
      </c>
      <c r="AJ18" s="13">
        <v>0</v>
      </c>
      <c r="AK18" s="13">
        <f t="shared" si="4"/>
        <v>0</v>
      </c>
      <c r="AL18" s="13">
        <f t="shared" si="5"/>
        <v>6</v>
      </c>
      <c r="AM18" s="13">
        <f t="shared" si="6"/>
        <v>46.153846153846153</v>
      </c>
      <c r="AO18" s="13">
        <v>4</v>
      </c>
    </row>
    <row r="19" spans="1:41" x14ac:dyDescent="0.25">
      <c r="A19" s="13">
        <v>16</v>
      </c>
      <c r="B19" s="1" t="s">
        <v>50</v>
      </c>
      <c r="C19" s="1">
        <v>1</v>
      </c>
      <c r="D19" s="1" t="s">
        <v>143</v>
      </c>
      <c r="E19" s="1" t="s">
        <v>10</v>
      </c>
      <c r="F19" s="1" t="s">
        <v>39</v>
      </c>
      <c r="G19" s="1" t="s">
        <v>39</v>
      </c>
      <c r="H19" s="19">
        <v>2</v>
      </c>
      <c r="I19" s="19">
        <v>2</v>
      </c>
      <c r="J19" s="19">
        <v>2</v>
      </c>
      <c r="K19" s="19">
        <v>1</v>
      </c>
      <c r="L19" s="1">
        <v>1</v>
      </c>
      <c r="M19" s="1" t="s">
        <v>56</v>
      </c>
      <c r="N19" s="1" t="s">
        <v>43</v>
      </c>
      <c r="O19" s="1" t="s">
        <v>97</v>
      </c>
      <c r="P19" s="1" t="s">
        <v>36</v>
      </c>
      <c r="Q19" s="1" t="s">
        <v>32</v>
      </c>
      <c r="R19" s="1" t="s">
        <v>32</v>
      </c>
      <c r="S19" s="1" t="s">
        <v>32</v>
      </c>
      <c r="U19" s="1" t="s">
        <v>32</v>
      </c>
      <c r="V19" s="1" t="s">
        <v>32</v>
      </c>
      <c r="W19" s="1" t="s">
        <v>32</v>
      </c>
      <c r="X19" s="1" t="s">
        <v>32</v>
      </c>
      <c r="Y19" s="1" t="s">
        <v>32</v>
      </c>
      <c r="AA19" s="12">
        <v>0.73611111111111116</v>
      </c>
      <c r="AB19" s="15">
        <v>0.76388888888888884</v>
      </c>
      <c r="AC19" s="12">
        <f t="shared" si="0"/>
        <v>2.7777777777777679E-2</v>
      </c>
      <c r="AD19" s="13">
        <v>0</v>
      </c>
      <c r="AE19" s="13">
        <f t="shared" si="1"/>
        <v>0</v>
      </c>
      <c r="AF19" s="13">
        <v>0</v>
      </c>
      <c r="AG19" s="13">
        <f t="shared" si="2"/>
        <v>0</v>
      </c>
      <c r="AH19" s="13">
        <v>0</v>
      </c>
      <c r="AI19" s="13">
        <f t="shared" si="3"/>
        <v>0</v>
      </c>
      <c r="AJ19" s="13">
        <v>1</v>
      </c>
      <c r="AK19" s="13">
        <f t="shared" si="4"/>
        <v>50</v>
      </c>
      <c r="AL19" s="13">
        <f t="shared" si="5"/>
        <v>1</v>
      </c>
      <c r="AM19" s="13">
        <f t="shared" si="6"/>
        <v>7.6923076923076925</v>
      </c>
      <c r="AO19" s="13">
        <v>4</v>
      </c>
    </row>
    <row r="20" spans="1:41" x14ac:dyDescent="0.25">
      <c r="A20" s="13">
        <v>17</v>
      </c>
      <c r="B20" s="1" t="s">
        <v>51</v>
      </c>
      <c r="C20" s="1">
        <v>1</v>
      </c>
      <c r="D20" s="1" t="s">
        <v>143</v>
      </c>
      <c r="E20" s="1" t="s">
        <v>10</v>
      </c>
      <c r="F20" s="1" t="s">
        <v>39</v>
      </c>
      <c r="G20" s="1" t="s">
        <v>39</v>
      </c>
      <c r="H20" s="19">
        <v>3</v>
      </c>
      <c r="I20" s="19">
        <v>2</v>
      </c>
      <c r="J20" s="19">
        <v>1</v>
      </c>
      <c r="K20" s="19">
        <v>1</v>
      </c>
      <c r="L20" s="1">
        <v>2</v>
      </c>
      <c r="M20" s="1" t="s">
        <v>56</v>
      </c>
      <c r="N20" s="1" t="s">
        <v>31</v>
      </c>
      <c r="O20" s="1" t="s">
        <v>94</v>
      </c>
      <c r="P20" s="1" t="s">
        <v>36</v>
      </c>
      <c r="Q20" s="1" t="s">
        <v>32</v>
      </c>
      <c r="R20" s="1" t="s">
        <v>32</v>
      </c>
      <c r="S20" s="1" t="s">
        <v>32</v>
      </c>
      <c r="U20" s="1" t="s">
        <v>32</v>
      </c>
      <c r="V20" s="1" t="s">
        <v>32</v>
      </c>
      <c r="W20" s="1" t="s">
        <v>32</v>
      </c>
      <c r="X20" s="1" t="s">
        <v>32</v>
      </c>
      <c r="Y20" s="1" t="s">
        <v>32</v>
      </c>
      <c r="AA20" s="12">
        <v>0.73958333333333337</v>
      </c>
      <c r="AB20" s="12">
        <v>0.76041666666666663</v>
      </c>
      <c r="AC20" s="12">
        <f t="shared" si="0"/>
        <v>2.0833333333333259E-2</v>
      </c>
      <c r="AD20" s="13">
        <v>0</v>
      </c>
      <c r="AE20" s="13">
        <f t="shared" si="1"/>
        <v>0</v>
      </c>
      <c r="AF20" s="13">
        <v>1</v>
      </c>
      <c r="AG20" s="13">
        <f t="shared" si="2"/>
        <v>25</v>
      </c>
      <c r="AH20" s="13">
        <v>0</v>
      </c>
      <c r="AI20" s="13">
        <f t="shared" si="3"/>
        <v>0</v>
      </c>
      <c r="AJ20" s="13">
        <v>1</v>
      </c>
      <c r="AK20" s="13">
        <f t="shared" si="4"/>
        <v>50</v>
      </c>
      <c r="AL20" s="13">
        <f t="shared" si="5"/>
        <v>2</v>
      </c>
      <c r="AM20" s="13">
        <f t="shared" si="6"/>
        <v>15.384615384615385</v>
      </c>
      <c r="AO20" s="13">
        <v>4</v>
      </c>
    </row>
    <row r="21" spans="1:41" x14ac:dyDescent="0.25">
      <c r="A21" s="13">
        <v>18</v>
      </c>
      <c r="B21" s="1" t="s">
        <v>52</v>
      </c>
      <c r="C21" s="1">
        <v>1</v>
      </c>
      <c r="D21" s="1" t="s">
        <v>143</v>
      </c>
      <c r="E21" s="1" t="s">
        <v>12</v>
      </c>
      <c r="F21" s="1" t="s">
        <v>140</v>
      </c>
      <c r="G21" s="20" t="s">
        <v>140</v>
      </c>
      <c r="H21" s="19">
        <v>5</v>
      </c>
      <c r="I21" s="19">
        <v>2</v>
      </c>
      <c r="J21" s="20">
        <v>2</v>
      </c>
      <c r="K21" s="19">
        <v>1</v>
      </c>
      <c r="L21" s="1">
        <v>2</v>
      </c>
      <c r="M21" s="1" t="s">
        <v>56</v>
      </c>
      <c r="N21" s="1" t="s">
        <v>43</v>
      </c>
      <c r="O21" s="1" t="s">
        <v>95</v>
      </c>
      <c r="P21" s="1" t="s">
        <v>39</v>
      </c>
      <c r="Q21" s="5" t="s">
        <v>102</v>
      </c>
      <c r="R21" s="1" t="s">
        <v>115</v>
      </c>
      <c r="S21" s="1" t="s">
        <v>120</v>
      </c>
      <c r="T21" s="2" t="s">
        <v>26</v>
      </c>
      <c r="U21" s="1" t="s">
        <v>30</v>
      </c>
      <c r="V21" s="1" t="s">
        <v>29</v>
      </c>
      <c r="W21" s="1" t="s">
        <v>29</v>
      </c>
      <c r="X21" s="1" t="s">
        <v>29</v>
      </c>
      <c r="Y21" s="1" t="s">
        <v>53</v>
      </c>
      <c r="Z21" t="s">
        <v>26</v>
      </c>
      <c r="AA21" s="12">
        <v>0.73611111111111116</v>
      </c>
      <c r="AB21" s="12">
        <v>0.77083333333333337</v>
      </c>
      <c r="AC21" s="12">
        <f t="shared" si="0"/>
        <v>3.472222222222221E-2</v>
      </c>
      <c r="AD21" s="13">
        <v>4</v>
      </c>
      <c r="AE21" s="13">
        <f t="shared" si="1"/>
        <v>100</v>
      </c>
      <c r="AF21" s="13">
        <v>0</v>
      </c>
      <c r="AG21" s="13">
        <f t="shared" si="2"/>
        <v>0</v>
      </c>
      <c r="AH21" s="13">
        <v>0</v>
      </c>
      <c r="AI21" s="13">
        <f t="shared" si="3"/>
        <v>0</v>
      </c>
      <c r="AJ21" s="13">
        <v>1</v>
      </c>
      <c r="AK21" s="13">
        <f t="shared" si="4"/>
        <v>50</v>
      </c>
      <c r="AL21" s="13">
        <f t="shared" si="5"/>
        <v>5</v>
      </c>
      <c r="AM21" s="13">
        <f t="shared" si="6"/>
        <v>38.46153846153846</v>
      </c>
      <c r="AO21" s="13">
        <v>1</v>
      </c>
    </row>
    <row r="22" spans="1:41" x14ac:dyDescent="0.25">
      <c r="A22" s="13">
        <v>19</v>
      </c>
      <c r="B22" s="1" t="s">
        <v>54</v>
      </c>
      <c r="C22" s="1">
        <v>1</v>
      </c>
      <c r="D22" s="1" t="s">
        <v>143</v>
      </c>
      <c r="E22" s="1" t="s">
        <v>12</v>
      </c>
      <c r="F22" s="1" t="s">
        <v>39</v>
      </c>
      <c r="G22" s="1" t="s">
        <v>39</v>
      </c>
      <c r="H22" s="19">
        <v>2</v>
      </c>
      <c r="I22" s="19">
        <v>1</v>
      </c>
      <c r="J22" s="19">
        <v>2</v>
      </c>
      <c r="K22" s="19">
        <v>2</v>
      </c>
      <c r="L22" s="1">
        <v>1</v>
      </c>
      <c r="M22" s="1" t="s">
        <v>56</v>
      </c>
      <c r="N22" s="1" t="s">
        <v>31</v>
      </c>
      <c r="O22" s="1" t="s">
        <v>93</v>
      </c>
      <c r="P22" s="1" t="s">
        <v>39</v>
      </c>
      <c r="Q22" s="1" t="s">
        <v>103</v>
      </c>
      <c r="R22" s="1" t="s">
        <v>96</v>
      </c>
      <c r="S22" s="1" t="s">
        <v>39</v>
      </c>
      <c r="U22" s="1" t="s">
        <v>28</v>
      </c>
      <c r="V22" s="1" t="s">
        <v>28</v>
      </c>
      <c r="W22" s="1" t="s">
        <v>29</v>
      </c>
      <c r="X22" s="1" t="s">
        <v>30</v>
      </c>
      <c r="Y22" s="1" t="s">
        <v>29</v>
      </c>
      <c r="Z22" t="s">
        <v>26</v>
      </c>
      <c r="AA22" s="12">
        <v>0.73611111111111116</v>
      </c>
      <c r="AB22" s="12">
        <v>0.75</v>
      </c>
      <c r="AC22" s="12">
        <f t="shared" si="0"/>
        <v>1.388888888888884E-2</v>
      </c>
      <c r="AD22" s="13">
        <v>4</v>
      </c>
      <c r="AE22" s="13">
        <f t="shared" si="1"/>
        <v>100</v>
      </c>
      <c r="AF22" s="13">
        <v>0</v>
      </c>
      <c r="AG22" s="13">
        <f t="shared" si="2"/>
        <v>0</v>
      </c>
      <c r="AH22" s="13">
        <v>0</v>
      </c>
      <c r="AI22" s="13">
        <f t="shared" si="3"/>
        <v>0</v>
      </c>
      <c r="AJ22" s="13">
        <v>0</v>
      </c>
      <c r="AK22" s="13">
        <f t="shared" si="4"/>
        <v>0</v>
      </c>
      <c r="AL22" s="13">
        <f t="shared" si="5"/>
        <v>4</v>
      </c>
      <c r="AM22" s="13">
        <f t="shared" si="6"/>
        <v>30.76923076923077</v>
      </c>
      <c r="AO22" s="13">
        <v>5</v>
      </c>
    </row>
    <row r="23" spans="1:41" x14ac:dyDescent="0.25">
      <c r="A23" s="13">
        <v>20</v>
      </c>
      <c r="B23" s="1" t="s">
        <v>55</v>
      </c>
      <c r="C23" s="1">
        <v>1</v>
      </c>
      <c r="D23" s="1" t="s">
        <v>143</v>
      </c>
      <c r="E23" s="1" t="s">
        <v>10</v>
      </c>
      <c r="F23" s="1" t="s">
        <v>39</v>
      </c>
      <c r="G23" s="1" t="s">
        <v>39</v>
      </c>
      <c r="H23" s="19">
        <v>3</v>
      </c>
      <c r="I23" s="19">
        <v>2</v>
      </c>
      <c r="J23" s="19">
        <v>1</v>
      </c>
      <c r="K23" s="19">
        <v>2</v>
      </c>
      <c r="L23" s="1">
        <v>2</v>
      </c>
      <c r="M23" s="1" t="s">
        <v>56</v>
      </c>
      <c r="N23" s="1" t="s">
        <v>31</v>
      </c>
      <c r="O23" s="1" t="s">
        <v>97</v>
      </c>
      <c r="P23" s="1" t="s">
        <v>39</v>
      </c>
      <c r="Q23" s="1" t="s">
        <v>32</v>
      </c>
      <c r="R23" s="1" t="s">
        <v>32</v>
      </c>
      <c r="S23" s="1" t="s">
        <v>32</v>
      </c>
      <c r="U23" s="1" t="s">
        <v>32</v>
      </c>
      <c r="V23" s="1" t="s">
        <v>32</v>
      </c>
      <c r="W23" s="1" t="s">
        <v>32</v>
      </c>
      <c r="X23" s="1" t="s">
        <v>32</v>
      </c>
      <c r="Y23" s="1" t="s">
        <v>32</v>
      </c>
      <c r="AA23" s="12">
        <v>0.73611111111111116</v>
      </c>
      <c r="AB23" s="12">
        <v>0.76041666666666663</v>
      </c>
      <c r="AC23" s="12">
        <f t="shared" si="0"/>
        <v>2.4305555555555469E-2</v>
      </c>
      <c r="AD23" s="13">
        <v>0</v>
      </c>
      <c r="AE23" s="13">
        <f t="shared" si="1"/>
        <v>0</v>
      </c>
      <c r="AF23" s="13">
        <v>1</v>
      </c>
      <c r="AG23" s="13">
        <f t="shared" si="2"/>
        <v>25</v>
      </c>
      <c r="AH23" s="13">
        <v>1</v>
      </c>
      <c r="AI23" s="13">
        <f t="shared" si="3"/>
        <v>33.333333333333336</v>
      </c>
      <c r="AJ23" s="13">
        <v>0</v>
      </c>
      <c r="AK23" s="13">
        <f t="shared" si="4"/>
        <v>0</v>
      </c>
      <c r="AL23" s="13">
        <f t="shared" si="5"/>
        <v>2</v>
      </c>
      <c r="AM23" s="13">
        <f t="shared" si="6"/>
        <v>15.384615384615385</v>
      </c>
      <c r="AO23" s="13">
        <v>6</v>
      </c>
    </row>
    <row r="24" spans="1:41" x14ac:dyDescent="0.25">
      <c r="A24" s="13">
        <v>21</v>
      </c>
      <c r="B24" s="1" t="s">
        <v>58</v>
      </c>
      <c r="C24" s="1">
        <v>1</v>
      </c>
      <c r="D24" s="1" t="s">
        <v>143</v>
      </c>
      <c r="E24" s="1" t="s">
        <v>12</v>
      </c>
      <c r="F24" s="1" t="s">
        <v>39</v>
      </c>
      <c r="G24" s="1" t="s">
        <v>39</v>
      </c>
      <c r="H24" s="19">
        <v>1</v>
      </c>
      <c r="I24" s="19">
        <v>1</v>
      </c>
      <c r="J24" s="19">
        <v>1</v>
      </c>
      <c r="K24" s="19">
        <v>1</v>
      </c>
      <c r="L24" s="1">
        <v>1</v>
      </c>
      <c r="M24" s="1" t="s">
        <v>57</v>
      </c>
      <c r="N24" s="1" t="s">
        <v>43</v>
      </c>
      <c r="O24" s="1" t="s">
        <v>59</v>
      </c>
      <c r="P24" s="1" t="s">
        <v>39</v>
      </c>
      <c r="Q24" s="1" t="s">
        <v>107</v>
      </c>
      <c r="R24" s="1" t="s">
        <v>39</v>
      </c>
      <c r="S24" s="1" t="s">
        <v>39</v>
      </c>
      <c r="U24" s="1" t="s">
        <v>29</v>
      </c>
      <c r="V24" s="1" t="s">
        <v>28</v>
      </c>
      <c r="W24" s="1" t="s">
        <v>29</v>
      </c>
      <c r="X24" s="1" t="s">
        <v>29</v>
      </c>
      <c r="Y24" s="1" t="s">
        <v>29</v>
      </c>
      <c r="Z24" t="s">
        <v>26</v>
      </c>
      <c r="AA24" s="12">
        <v>0.7368055555555556</v>
      </c>
      <c r="AB24" s="12">
        <v>0.76180555555555562</v>
      </c>
      <c r="AC24" s="12">
        <f t="shared" si="0"/>
        <v>2.5000000000000022E-2</v>
      </c>
      <c r="AD24" s="13">
        <v>3</v>
      </c>
      <c r="AE24" s="13">
        <f t="shared" si="1"/>
        <v>75</v>
      </c>
      <c r="AF24" s="13">
        <v>0</v>
      </c>
      <c r="AG24" s="13">
        <f t="shared" si="2"/>
        <v>0</v>
      </c>
      <c r="AH24" s="13">
        <v>0</v>
      </c>
      <c r="AI24" s="13">
        <f t="shared" si="3"/>
        <v>0</v>
      </c>
      <c r="AJ24" s="13">
        <v>0</v>
      </c>
      <c r="AK24" s="13">
        <f t="shared" si="4"/>
        <v>0</v>
      </c>
      <c r="AL24" s="13">
        <f t="shared" si="5"/>
        <v>3</v>
      </c>
      <c r="AM24" s="13">
        <f t="shared" si="6"/>
        <v>23.076923076923077</v>
      </c>
      <c r="AO24" s="13">
        <v>3</v>
      </c>
    </row>
    <row r="25" spans="1:41" x14ac:dyDescent="0.25">
      <c r="A25" s="13">
        <v>22</v>
      </c>
      <c r="B25" s="1" t="s">
        <v>90</v>
      </c>
      <c r="C25" s="1">
        <v>1</v>
      </c>
      <c r="D25" s="1" t="s">
        <v>143</v>
      </c>
      <c r="E25" s="1" t="s">
        <v>10</v>
      </c>
      <c r="F25" s="1" t="s">
        <v>39</v>
      </c>
      <c r="G25" s="1" t="s">
        <v>39</v>
      </c>
      <c r="H25" s="19">
        <v>2</v>
      </c>
      <c r="I25" s="19">
        <v>5</v>
      </c>
      <c r="J25" s="20">
        <v>3</v>
      </c>
      <c r="K25" s="20">
        <v>3</v>
      </c>
      <c r="L25" s="1">
        <v>1</v>
      </c>
      <c r="M25" s="1" t="s">
        <v>56</v>
      </c>
      <c r="N25" s="1" t="s">
        <v>43</v>
      </c>
      <c r="O25" s="1" t="s">
        <v>60</v>
      </c>
      <c r="P25" s="1" t="s">
        <v>36</v>
      </c>
      <c r="Q25" s="1" t="s">
        <v>32</v>
      </c>
      <c r="R25" s="1" t="s">
        <v>32</v>
      </c>
      <c r="S25" s="1" t="s">
        <v>32</v>
      </c>
      <c r="U25" s="1" t="s">
        <v>32</v>
      </c>
      <c r="V25" s="1" t="s">
        <v>32</v>
      </c>
      <c r="W25" s="1" t="s">
        <v>32</v>
      </c>
      <c r="X25" s="1" t="s">
        <v>32</v>
      </c>
      <c r="Y25" s="1" t="s">
        <v>32</v>
      </c>
      <c r="AA25" s="12">
        <v>0.73541666666666661</v>
      </c>
      <c r="AB25" s="12">
        <v>0.75694444444444453</v>
      </c>
      <c r="AC25" s="12">
        <f t="shared" si="0"/>
        <v>2.1527777777777923E-2</v>
      </c>
      <c r="AD25" s="13">
        <v>0</v>
      </c>
      <c r="AE25" s="13">
        <f t="shared" si="1"/>
        <v>0</v>
      </c>
      <c r="AF25" s="13">
        <v>0</v>
      </c>
      <c r="AG25" s="13">
        <f t="shared" si="2"/>
        <v>0</v>
      </c>
      <c r="AH25" s="13">
        <v>2</v>
      </c>
      <c r="AI25" s="13">
        <f t="shared" si="3"/>
        <v>66.666666666666671</v>
      </c>
      <c r="AJ25" s="13">
        <v>0</v>
      </c>
      <c r="AK25" s="13">
        <f t="shared" si="4"/>
        <v>0</v>
      </c>
      <c r="AL25" s="13">
        <f t="shared" si="5"/>
        <v>2</v>
      </c>
      <c r="AM25" s="13">
        <f t="shared" si="6"/>
        <v>15.384615384615385</v>
      </c>
      <c r="AO25" s="13">
        <v>5</v>
      </c>
    </row>
    <row r="26" spans="1:41" x14ac:dyDescent="0.25">
      <c r="A26" s="13">
        <v>23</v>
      </c>
      <c r="B26" s="1" t="s">
        <v>61</v>
      </c>
      <c r="C26" s="1">
        <v>1</v>
      </c>
      <c r="D26" s="1" t="s">
        <v>143</v>
      </c>
      <c r="E26" s="1" t="s">
        <v>10</v>
      </c>
      <c r="F26" s="1" t="s">
        <v>39</v>
      </c>
      <c r="G26" s="1" t="s">
        <v>39</v>
      </c>
      <c r="H26" s="19">
        <v>2</v>
      </c>
      <c r="I26" s="19">
        <v>2</v>
      </c>
      <c r="J26" s="19">
        <v>2</v>
      </c>
      <c r="K26" s="19">
        <v>2</v>
      </c>
      <c r="L26" s="1">
        <v>2</v>
      </c>
      <c r="M26" s="1" t="s">
        <v>56</v>
      </c>
      <c r="N26" s="5" t="s">
        <v>40</v>
      </c>
      <c r="O26" s="1" t="s">
        <v>39</v>
      </c>
      <c r="P26" s="1" t="s">
        <v>39</v>
      </c>
      <c r="Q26" s="1" t="s">
        <v>32</v>
      </c>
      <c r="R26" s="1" t="s">
        <v>32</v>
      </c>
      <c r="S26" s="1" t="s">
        <v>32</v>
      </c>
      <c r="U26" s="1" t="s">
        <v>32</v>
      </c>
      <c r="V26" s="1" t="s">
        <v>32</v>
      </c>
      <c r="W26" s="1" t="s">
        <v>32</v>
      </c>
      <c r="X26" s="1" t="s">
        <v>32</v>
      </c>
      <c r="Y26" s="1" t="s">
        <v>32</v>
      </c>
      <c r="AA26" s="12">
        <v>0.73611111111111116</v>
      </c>
      <c r="AB26" s="12">
        <v>0.75555555555555554</v>
      </c>
      <c r="AC26" s="12">
        <f t="shared" si="0"/>
        <v>1.9444444444444375E-2</v>
      </c>
      <c r="AD26" s="13">
        <v>0</v>
      </c>
      <c r="AE26" s="13">
        <f t="shared" si="1"/>
        <v>0</v>
      </c>
      <c r="AF26" s="13">
        <v>0</v>
      </c>
      <c r="AG26" s="13">
        <f t="shared" si="2"/>
        <v>0</v>
      </c>
      <c r="AH26" s="13">
        <v>1</v>
      </c>
      <c r="AI26" s="13">
        <f t="shared" si="3"/>
        <v>33.333333333333336</v>
      </c>
      <c r="AJ26" s="13">
        <v>0</v>
      </c>
      <c r="AK26" s="13">
        <f t="shared" si="4"/>
        <v>0</v>
      </c>
      <c r="AL26" s="13">
        <f t="shared" si="5"/>
        <v>1</v>
      </c>
      <c r="AM26" s="13">
        <f t="shared" si="6"/>
        <v>7.6923076923076925</v>
      </c>
      <c r="AO26" s="13">
        <v>6</v>
      </c>
    </row>
    <row r="27" spans="1:41" x14ac:dyDescent="0.25">
      <c r="A27" s="13">
        <v>24</v>
      </c>
      <c r="B27" s="1" t="s">
        <v>62</v>
      </c>
      <c r="C27" s="1">
        <v>1</v>
      </c>
      <c r="D27" s="1" t="s">
        <v>143</v>
      </c>
      <c r="E27" s="1" t="s">
        <v>12</v>
      </c>
      <c r="F27" s="1" t="s">
        <v>39</v>
      </c>
      <c r="G27" s="1" t="s">
        <v>39</v>
      </c>
      <c r="H27" s="19">
        <v>5</v>
      </c>
      <c r="I27" s="19">
        <v>5</v>
      </c>
      <c r="J27" s="19">
        <v>2</v>
      </c>
      <c r="K27" s="19">
        <v>1</v>
      </c>
      <c r="L27" s="1">
        <v>3</v>
      </c>
      <c r="M27" s="1" t="s">
        <v>57</v>
      </c>
      <c r="N27" s="1" t="s">
        <v>31</v>
      </c>
      <c r="O27" s="1" t="s">
        <v>96</v>
      </c>
      <c r="P27" s="1" t="s">
        <v>39</v>
      </c>
      <c r="Q27" s="1" t="s">
        <v>103</v>
      </c>
      <c r="R27" s="1" t="s">
        <v>96</v>
      </c>
      <c r="S27" s="1" t="s">
        <v>117</v>
      </c>
      <c r="T27" s="2" t="s">
        <v>26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30</v>
      </c>
      <c r="Z27" t="s">
        <v>26</v>
      </c>
      <c r="AA27" s="12">
        <v>0.73611111111111116</v>
      </c>
      <c r="AB27" s="12">
        <v>0.75</v>
      </c>
      <c r="AC27" s="12">
        <f t="shared" si="0"/>
        <v>1.388888888888884E-2</v>
      </c>
      <c r="AD27" s="13">
        <v>4</v>
      </c>
      <c r="AE27" s="13">
        <f t="shared" si="1"/>
        <v>100</v>
      </c>
      <c r="AF27" s="13">
        <v>3</v>
      </c>
      <c r="AG27" s="13">
        <f t="shared" si="2"/>
        <v>75</v>
      </c>
      <c r="AH27" s="13">
        <v>2</v>
      </c>
      <c r="AI27" s="13">
        <f t="shared" si="3"/>
        <v>66.666666666666671</v>
      </c>
      <c r="AJ27" s="13">
        <v>2</v>
      </c>
      <c r="AK27" s="13">
        <f t="shared" si="4"/>
        <v>100</v>
      </c>
      <c r="AL27" s="13">
        <f t="shared" si="5"/>
        <v>11</v>
      </c>
      <c r="AM27" s="13">
        <f t="shared" si="6"/>
        <v>84.615384615384613</v>
      </c>
      <c r="AO27" s="13">
        <v>3</v>
      </c>
    </row>
    <row r="28" spans="1:41" x14ac:dyDescent="0.25">
      <c r="A28" s="13">
        <v>25</v>
      </c>
      <c r="B28" s="1" t="s">
        <v>63</v>
      </c>
      <c r="C28" s="1">
        <v>1</v>
      </c>
      <c r="D28" s="1" t="s">
        <v>143</v>
      </c>
      <c r="E28" s="1" t="s">
        <v>10</v>
      </c>
      <c r="F28" s="1" t="s">
        <v>39</v>
      </c>
      <c r="G28" s="1" t="s">
        <v>39</v>
      </c>
      <c r="H28" s="19">
        <v>3</v>
      </c>
      <c r="I28" s="19">
        <v>1</v>
      </c>
      <c r="J28" s="19">
        <v>1</v>
      </c>
      <c r="K28" s="19">
        <v>1</v>
      </c>
      <c r="L28" s="1">
        <v>1</v>
      </c>
      <c r="M28" s="1" t="s">
        <v>56</v>
      </c>
      <c r="N28" s="1" t="s">
        <v>43</v>
      </c>
      <c r="O28" s="5" t="s">
        <v>102</v>
      </c>
      <c r="P28" s="1" t="s">
        <v>36</v>
      </c>
      <c r="Q28" s="1" t="s">
        <v>32</v>
      </c>
      <c r="R28" s="1" t="s">
        <v>32</v>
      </c>
      <c r="S28" s="1" t="s">
        <v>32</v>
      </c>
      <c r="U28" s="1" t="s">
        <v>32</v>
      </c>
      <c r="V28" s="1" t="s">
        <v>32</v>
      </c>
      <c r="W28" s="1" t="s">
        <v>32</v>
      </c>
      <c r="X28" s="1" t="s">
        <v>32</v>
      </c>
      <c r="Y28" s="1" t="s">
        <v>32</v>
      </c>
      <c r="AA28" s="12">
        <v>0.73263888888888884</v>
      </c>
      <c r="AB28" s="12">
        <v>0.75</v>
      </c>
      <c r="AC28" s="12">
        <f t="shared" si="0"/>
        <v>1.736111111111116E-2</v>
      </c>
      <c r="AD28" s="13">
        <v>1</v>
      </c>
      <c r="AE28" s="13">
        <f t="shared" si="1"/>
        <v>25</v>
      </c>
      <c r="AF28" s="13">
        <v>2</v>
      </c>
      <c r="AG28" s="13">
        <f t="shared" si="2"/>
        <v>50</v>
      </c>
      <c r="AH28" s="13">
        <v>2</v>
      </c>
      <c r="AI28" s="13">
        <f t="shared" si="3"/>
        <v>66.666666666666671</v>
      </c>
      <c r="AJ28" s="13">
        <v>0</v>
      </c>
      <c r="AK28" s="13">
        <f t="shared" si="4"/>
        <v>0</v>
      </c>
      <c r="AL28" s="13">
        <f t="shared" si="5"/>
        <v>5</v>
      </c>
      <c r="AM28" s="13">
        <f t="shared" si="6"/>
        <v>38.46153846153846</v>
      </c>
      <c r="AO28" s="13">
        <v>1</v>
      </c>
    </row>
    <row r="29" spans="1:41" x14ac:dyDescent="0.25">
      <c r="A29" s="13">
        <v>26</v>
      </c>
      <c r="B29" s="1" t="s">
        <v>64</v>
      </c>
      <c r="C29" s="1">
        <v>1</v>
      </c>
      <c r="D29" s="1" t="s">
        <v>143</v>
      </c>
      <c r="E29" s="1" t="s">
        <v>12</v>
      </c>
      <c r="F29" s="1" t="s">
        <v>39</v>
      </c>
      <c r="G29" s="1" t="s">
        <v>39</v>
      </c>
      <c r="H29" s="19">
        <v>3</v>
      </c>
      <c r="I29" s="19">
        <v>1</v>
      </c>
      <c r="J29" s="20">
        <v>3</v>
      </c>
      <c r="K29" s="20">
        <v>2</v>
      </c>
      <c r="L29" s="1">
        <v>2</v>
      </c>
      <c r="M29" s="1" t="s">
        <v>56</v>
      </c>
      <c r="N29" s="1" t="s">
        <v>43</v>
      </c>
      <c r="O29" s="1" t="s">
        <v>93</v>
      </c>
      <c r="P29" s="1" t="s">
        <v>100</v>
      </c>
      <c r="Q29" s="1" t="s">
        <v>108</v>
      </c>
      <c r="R29" s="1" t="s">
        <v>113</v>
      </c>
      <c r="S29" s="1" t="s">
        <v>39</v>
      </c>
      <c r="T29" s="2" t="s">
        <v>26</v>
      </c>
      <c r="U29" s="1" t="s">
        <v>30</v>
      </c>
      <c r="V29" s="1" t="s">
        <v>29</v>
      </c>
      <c r="W29" s="1" t="s">
        <v>28</v>
      </c>
      <c r="X29" s="1" t="s">
        <v>28</v>
      </c>
      <c r="Y29" s="1" t="s">
        <v>29</v>
      </c>
      <c r="Z29" t="s">
        <v>26</v>
      </c>
      <c r="AA29" s="12">
        <v>0.73402777777777783</v>
      </c>
      <c r="AB29" s="12">
        <v>0.75208333333333333</v>
      </c>
      <c r="AC29" s="12">
        <f t="shared" si="0"/>
        <v>1.8055555555555491E-2</v>
      </c>
      <c r="AD29" s="13">
        <v>2</v>
      </c>
      <c r="AE29" s="13">
        <f t="shared" si="1"/>
        <v>50</v>
      </c>
      <c r="AF29" s="13">
        <v>0</v>
      </c>
      <c r="AG29" s="13">
        <f t="shared" si="2"/>
        <v>0</v>
      </c>
      <c r="AH29" s="13">
        <v>0</v>
      </c>
      <c r="AI29" s="13">
        <f t="shared" si="3"/>
        <v>0</v>
      </c>
      <c r="AJ29" s="13">
        <v>0</v>
      </c>
      <c r="AK29" s="13">
        <f t="shared" si="4"/>
        <v>0</v>
      </c>
      <c r="AL29" s="13">
        <f t="shared" si="5"/>
        <v>2</v>
      </c>
      <c r="AM29" s="13">
        <f t="shared" si="6"/>
        <v>15.384615384615385</v>
      </c>
      <c r="AO29" s="13">
        <v>5</v>
      </c>
    </row>
    <row r="30" spans="1:41" x14ac:dyDescent="0.25">
      <c r="A30" s="13">
        <v>27</v>
      </c>
      <c r="B30" s="1" t="s">
        <v>65</v>
      </c>
      <c r="C30" s="1">
        <v>1</v>
      </c>
      <c r="D30" s="1" t="s">
        <v>143</v>
      </c>
      <c r="E30" s="1" t="s">
        <v>12</v>
      </c>
      <c r="F30" s="1" t="s">
        <v>39</v>
      </c>
      <c r="G30" s="1" t="s">
        <v>39</v>
      </c>
      <c r="H30" s="19">
        <v>4</v>
      </c>
      <c r="I30" s="19">
        <v>1</v>
      </c>
      <c r="J30" s="19">
        <v>1</v>
      </c>
      <c r="K30" s="19">
        <v>2</v>
      </c>
      <c r="L30" s="1">
        <v>2</v>
      </c>
      <c r="M30" s="1" t="s">
        <v>56</v>
      </c>
      <c r="N30" s="1" t="s">
        <v>31</v>
      </c>
      <c r="O30" s="1" t="s">
        <v>39</v>
      </c>
      <c r="P30" s="1" t="s">
        <v>39</v>
      </c>
      <c r="Q30" s="1" t="s">
        <v>109</v>
      </c>
      <c r="R30" s="1" t="s">
        <v>113</v>
      </c>
      <c r="S30" s="1" t="s">
        <v>39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t="s">
        <v>26</v>
      </c>
      <c r="AA30" s="12">
        <v>0.73611111111111116</v>
      </c>
      <c r="AB30" s="12">
        <v>0.74791666666666667</v>
      </c>
      <c r="AC30" s="12">
        <f t="shared" si="0"/>
        <v>1.1805555555555514E-2</v>
      </c>
      <c r="AD30" s="13">
        <v>4</v>
      </c>
      <c r="AE30" s="13">
        <f t="shared" si="1"/>
        <v>100</v>
      </c>
      <c r="AF30" s="13">
        <v>1</v>
      </c>
      <c r="AG30" s="13">
        <f t="shared" si="2"/>
        <v>25</v>
      </c>
      <c r="AH30" s="13">
        <v>2</v>
      </c>
      <c r="AI30" s="13">
        <f t="shared" si="3"/>
        <v>66.666666666666671</v>
      </c>
      <c r="AJ30" s="13"/>
      <c r="AK30" s="13">
        <f t="shared" si="4"/>
        <v>0</v>
      </c>
      <c r="AL30" s="13">
        <f t="shared" si="5"/>
        <v>7</v>
      </c>
      <c r="AM30" s="13">
        <f t="shared" si="6"/>
        <v>53.846153846153847</v>
      </c>
      <c r="AO30" s="13">
        <v>2</v>
      </c>
    </row>
    <row r="31" spans="1:41" x14ac:dyDescent="0.25">
      <c r="A31" s="13">
        <v>28</v>
      </c>
      <c r="B31" s="1" t="s">
        <v>66</v>
      </c>
      <c r="C31" s="1">
        <v>1</v>
      </c>
      <c r="D31" s="1" t="s">
        <v>143</v>
      </c>
      <c r="E31" s="1" t="s">
        <v>10</v>
      </c>
      <c r="F31" s="1" t="s">
        <v>39</v>
      </c>
      <c r="G31" s="1" t="s">
        <v>39</v>
      </c>
      <c r="H31" s="19">
        <v>5</v>
      </c>
      <c r="I31" s="19">
        <v>5</v>
      </c>
      <c r="J31" s="19">
        <v>2</v>
      </c>
      <c r="K31" s="19">
        <v>2</v>
      </c>
      <c r="L31" s="1">
        <v>1</v>
      </c>
      <c r="M31" s="1" t="s">
        <v>56</v>
      </c>
      <c r="N31" s="1" t="s">
        <v>43</v>
      </c>
      <c r="O31" s="1" t="s">
        <v>97</v>
      </c>
      <c r="P31" s="1" t="s">
        <v>39</v>
      </c>
      <c r="Q31" s="1" t="s">
        <v>32</v>
      </c>
      <c r="R31" s="1" t="s">
        <v>32</v>
      </c>
      <c r="S31" s="1" t="s">
        <v>32</v>
      </c>
      <c r="U31" s="1" t="s">
        <v>32</v>
      </c>
      <c r="V31" s="1" t="s">
        <v>32</v>
      </c>
      <c r="W31" s="1" t="s">
        <v>32</v>
      </c>
      <c r="X31" s="1" t="s">
        <v>32</v>
      </c>
      <c r="Y31" s="1" t="s">
        <v>32</v>
      </c>
      <c r="AA31" s="12">
        <v>0.73472222222222217</v>
      </c>
      <c r="AB31" s="12">
        <v>0.75208333333333333</v>
      </c>
      <c r="AC31" s="12">
        <f t="shared" si="0"/>
        <v>1.736111111111116E-2</v>
      </c>
      <c r="AD31" s="13">
        <v>0</v>
      </c>
      <c r="AE31" s="13">
        <f t="shared" si="1"/>
        <v>0</v>
      </c>
      <c r="AF31" s="13">
        <v>1</v>
      </c>
      <c r="AG31" s="13">
        <f t="shared" si="2"/>
        <v>25</v>
      </c>
      <c r="AH31" s="13">
        <v>2</v>
      </c>
      <c r="AI31" s="13">
        <f t="shared" si="3"/>
        <v>66.666666666666671</v>
      </c>
      <c r="AJ31" s="13">
        <v>0</v>
      </c>
      <c r="AK31" s="13">
        <f t="shared" si="4"/>
        <v>0</v>
      </c>
      <c r="AL31" s="13">
        <f t="shared" si="5"/>
        <v>3</v>
      </c>
      <c r="AM31" s="13">
        <f t="shared" si="6"/>
        <v>23.076923076923077</v>
      </c>
      <c r="AO31" s="13">
        <v>5</v>
      </c>
    </row>
    <row r="32" spans="1:41" x14ac:dyDescent="0.25">
      <c r="A32" s="13">
        <v>29</v>
      </c>
      <c r="B32" s="1" t="s">
        <v>67</v>
      </c>
      <c r="C32" s="1">
        <v>1</v>
      </c>
      <c r="D32" s="1" t="s">
        <v>143</v>
      </c>
      <c r="E32" s="1" t="s">
        <v>10</v>
      </c>
      <c r="F32" s="1" t="s">
        <v>39</v>
      </c>
      <c r="G32" s="1" t="s">
        <v>39</v>
      </c>
      <c r="H32" s="19">
        <v>4</v>
      </c>
      <c r="I32" s="19">
        <v>4</v>
      </c>
      <c r="J32" s="19">
        <v>1</v>
      </c>
      <c r="K32" s="19">
        <v>1</v>
      </c>
      <c r="L32" s="1">
        <v>1</v>
      </c>
      <c r="M32" s="1" t="s">
        <v>56</v>
      </c>
      <c r="N32" s="1" t="s">
        <v>43</v>
      </c>
      <c r="O32" s="5" t="s">
        <v>102</v>
      </c>
      <c r="P32" s="5" t="s">
        <v>102</v>
      </c>
      <c r="Q32" s="1" t="s">
        <v>32</v>
      </c>
      <c r="R32" s="1" t="s">
        <v>32</v>
      </c>
      <c r="S32" s="1" t="s">
        <v>32</v>
      </c>
      <c r="U32" s="1" t="s">
        <v>32</v>
      </c>
      <c r="V32" s="1" t="s">
        <v>32</v>
      </c>
      <c r="W32" s="1" t="s">
        <v>32</v>
      </c>
      <c r="X32" s="1" t="s">
        <v>32</v>
      </c>
      <c r="Y32" s="1" t="s">
        <v>32</v>
      </c>
      <c r="AA32" s="12">
        <v>0.73611111111111116</v>
      </c>
      <c r="AB32" s="12">
        <v>0.75347222222222221</v>
      </c>
      <c r="AC32" s="12">
        <f t="shared" si="0"/>
        <v>1.7361111111111049E-2</v>
      </c>
      <c r="AD32" s="13">
        <v>0</v>
      </c>
      <c r="AE32" s="13">
        <f t="shared" si="1"/>
        <v>0</v>
      </c>
      <c r="AF32" s="13">
        <v>2</v>
      </c>
      <c r="AG32" s="13">
        <f t="shared" si="2"/>
        <v>50</v>
      </c>
      <c r="AH32" s="13">
        <v>3</v>
      </c>
      <c r="AI32" s="13">
        <f t="shared" si="3"/>
        <v>100</v>
      </c>
      <c r="AJ32" s="13">
        <v>1</v>
      </c>
      <c r="AK32" s="13">
        <f t="shared" si="4"/>
        <v>50</v>
      </c>
      <c r="AL32" s="13">
        <f t="shared" si="5"/>
        <v>6</v>
      </c>
      <c r="AM32" s="13">
        <f t="shared" si="6"/>
        <v>46.153846153846153</v>
      </c>
      <c r="AO32" s="13">
        <v>3</v>
      </c>
    </row>
    <row r="33" spans="1:41" x14ac:dyDescent="0.25">
      <c r="A33" s="13">
        <v>30</v>
      </c>
      <c r="B33" s="1" t="s">
        <v>68</v>
      </c>
      <c r="C33" s="1">
        <v>1</v>
      </c>
      <c r="D33" s="1" t="s">
        <v>143</v>
      </c>
      <c r="E33" s="1" t="s">
        <v>12</v>
      </c>
      <c r="F33" s="1" t="s">
        <v>39</v>
      </c>
      <c r="G33" s="1" t="s">
        <v>39</v>
      </c>
      <c r="H33" s="19">
        <v>5</v>
      </c>
      <c r="I33" s="19">
        <v>5</v>
      </c>
      <c r="J33" s="19">
        <v>2</v>
      </c>
      <c r="K33" s="19">
        <v>2</v>
      </c>
      <c r="L33" s="1">
        <v>4</v>
      </c>
      <c r="M33" s="1" t="s">
        <v>56</v>
      </c>
      <c r="N33" s="1" t="s">
        <v>43</v>
      </c>
      <c r="O33" s="1" t="s">
        <v>69</v>
      </c>
      <c r="P33" s="1" t="s">
        <v>36</v>
      </c>
      <c r="Q33" s="1" t="s">
        <v>39</v>
      </c>
      <c r="R33" s="1" t="s">
        <v>39</v>
      </c>
      <c r="S33" s="1" t="s">
        <v>39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30</v>
      </c>
      <c r="Z33" t="s">
        <v>26</v>
      </c>
      <c r="AA33" s="12">
        <v>0.73611111111111116</v>
      </c>
      <c r="AB33" s="12">
        <v>0.75</v>
      </c>
      <c r="AC33" s="12">
        <f t="shared" si="0"/>
        <v>1.388888888888884E-2</v>
      </c>
      <c r="AD33" s="13">
        <v>4</v>
      </c>
      <c r="AE33" s="13">
        <f t="shared" si="1"/>
        <v>100</v>
      </c>
      <c r="AF33" s="13">
        <v>0</v>
      </c>
      <c r="AG33" s="13">
        <f t="shared" si="2"/>
        <v>0</v>
      </c>
      <c r="AH33" s="13">
        <v>0</v>
      </c>
      <c r="AI33" s="13">
        <f t="shared" si="3"/>
        <v>0</v>
      </c>
      <c r="AJ33" s="13">
        <v>0</v>
      </c>
      <c r="AK33" s="13">
        <f t="shared" si="4"/>
        <v>0</v>
      </c>
      <c r="AL33" s="13">
        <f t="shared" si="5"/>
        <v>4</v>
      </c>
      <c r="AM33" s="13">
        <f t="shared" si="6"/>
        <v>30.76923076923077</v>
      </c>
      <c r="AO33" s="13">
        <v>6</v>
      </c>
    </row>
    <row r="34" spans="1:41" x14ac:dyDescent="0.25">
      <c r="A34" s="13">
        <v>31</v>
      </c>
      <c r="B34" s="1" t="s">
        <v>70</v>
      </c>
      <c r="C34" s="1">
        <v>1</v>
      </c>
      <c r="D34" s="1" t="s">
        <v>143</v>
      </c>
      <c r="E34" s="1" t="s">
        <v>12</v>
      </c>
      <c r="F34" s="1" t="s">
        <v>39</v>
      </c>
      <c r="G34" s="1" t="s">
        <v>39</v>
      </c>
      <c r="H34" s="19">
        <v>2</v>
      </c>
      <c r="I34" s="19">
        <v>3</v>
      </c>
      <c r="J34" s="19">
        <v>2</v>
      </c>
      <c r="K34" s="19">
        <v>2</v>
      </c>
      <c r="L34" s="1">
        <v>2</v>
      </c>
      <c r="M34" s="1" t="s">
        <v>56</v>
      </c>
      <c r="N34" s="1" t="s">
        <v>43</v>
      </c>
      <c r="O34" s="1" t="s">
        <v>93</v>
      </c>
      <c r="P34" s="1" t="s">
        <v>101</v>
      </c>
      <c r="Q34" s="5" t="s">
        <v>102</v>
      </c>
      <c r="R34" s="1" t="s">
        <v>112</v>
      </c>
      <c r="S34" s="1" t="s">
        <v>39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30</v>
      </c>
      <c r="Z34" t="s">
        <v>26</v>
      </c>
      <c r="AA34" s="12">
        <v>0.73611111111111116</v>
      </c>
      <c r="AB34" s="12">
        <v>0.75</v>
      </c>
      <c r="AC34" s="12">
        <f t="shared" si="0"/>
        <v>1.388888888888884E-2</v>
      </c>
      <c r="AD34" s="13">
        <v>4</v>
      </c>
      <c r="AE34" s="13">
        <f t="shared" si="1"/>
        <v>100</v>
      </c>
      <c r="AF34" s="13">
        <v>1</v>
      </c>
      <c r="AG34" s="13">
        <f t="shared" si="2"/>
        <v>25</v>
      </c>
      <c r="AH34" s="13">
        <v>2</v>
      </c>
      <c r="AI34" s="13">
        <f t="shared" si="3"/>
        <v>66.666666666666671</v>
      </c>
      <c r="AJ34" s="13">
        <v>0</v>
      </c>
      <c r="AK34" s="13">
        <f t="shared" si="4"/>
        <v>0</v>
      </c>
      <c r="AL34" s="13">
        <f t="shared" si="5"/>
        <v>7</v>
      </c>
      <c r="AM34" s="13">
        <f t="shared" si="6"/>
        <v>53.846153846153847</v>
      </c>
      <c r="AO34" s="13">
        <v>0</v>
      </c>
    </row>
    <row r="35" spans="1:41" x14ac:dyDescent="0.25">
      <c r="A35" s="13">
        <v>32</v>
      </c>
      <c r="B35" s="1" t="s">
        <v>71</v>
      </c>
      <c r="C35" s="1">
        <v>1</v>
      </c>
      <c r="D35" s="1" t="s">
        <v>143</v>
      </c>
      <c r="E35" s="1" t="s">
        <v>12</v>
      </c>
      <c r="F35" s="1" t="s">
        <v>39</v>
      </c>
      <c r="G35" s="1" t="s">
        <v>39</v>
      </c>
      <c r="H35" s="19">
        <v>4</v>
      </c>
      <c r="I35" s="19">
        <v>4</v>
      </c>
      <c r="J35" s="19">
        <v>1</v>
      </c>
      <c r="K35" s="19">
        <v>1</v>
      </c>
      <c r="L35" s="1">
        <v>1</v>
      </c>
      <c r="M35" s="1" t="s">
        <v>56</v>
      </c>
      <c r="N35" s="1" t="s">
        <v>31</v>
      </c>
      <c r="O35" s="1" t="s">
        <v>97</v>
      </c>
      <c r="P35" s="1" t="s">
        <v>39</v>
      </c>
      <c r="Q35" s="1" t="s">
        <v>103</v>
      </c>
      <c r="R35" s="1" t="s">
        <v>39</v>
      </c>
      <c r="S35" s="1" t="s">
        <v>39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t="s">
        <v>26</v>
      </c>
      <c r="AA35" s="12">
        <v>0.73888888888888893</v>
      </c>
      <c r="AB35" s="12">
        <v>0.74930555555555556</v>
      </c>
      <c r="AC35" s="12">
        <f t="shared" si="0"/>
        <v>1.041666666666663E-2</v>
      </c>
      <c r="AD35" s="13">
        <v>4</v>
      </c>
      <c r="AE35" s="13">
        <f t="shared" si="1"/>
        <v>100</v>
      </c>
      <c r="AF35" s="13">
        <v>1</v>
      </c>
      <c r="AG35" s="13">
        <f t="shared" si="2"/>
        <v>25</v>
      </c>
      <c r="AH35" s="13">
        <v>2</v>
      </c>
      <c r="AI35" s="13">
        <f t="shared" si="3"/>
        <v>66.666666666666671</v>
      </c>
      <c r="AJ35" s="13">
        <v>0</v>
      </c>
      <c r="AK35" s="13">
        <f t="shared" si="4"/>
        <v>0</v>
      </c>
      <c r="AL35" s="13">
        <f t="shared" si="5"/>
        <v>7</v>
      </c>
      <c r="AM35" s="13">
        <f t="shared" si="6"/>
        <v>53.846153846153847</v>
      </c>
      <c r="AO35" s="13">
        <v>3</v>
      </c>
    </row>
    <row r="36" spans="1:41" x14ac:dyDescent="0.25">
      <c r="A36" s="13">
        <v>33</v>
      </c>
      <c r="B36" s="1" t="s">
        <v>72</v>
      </c>
      <c r="C36" s="1">
        <v>1</v>
      </c>
      <c r="D36" s="1" t="s">
        <v>143</v>
      </c>
      <c r="E36" s="1" t="s">
        <v>10</v>
      </c>
      <c r="F36" s="1" t="s">
        <v>39</v>
      </c>
      <c r="G36" s="1" t="s">
        <v>39</v>
      </c>
      <c r="H36" s="19">
        <v>2</v>
      </c>
      <c r="I36" s="19">
        <v>2</v>
      </c>
      <c r="J36" s="20">
        <v>3</v>
      </c>
      <c r="K36" s="20">
        <v>2</v>
      </c>
      <c r="L36" s="1">
        <v>1</v>
      </c>
      <c r="M36" s="1" t="s">
        <v>56</v>
      </c>
      <c r="N36" s="1" t="s">
        <v>31</v>
      </c>
      <c r="O36" s="1" t="s">
        <v>97</v>
      </c>
      <c r="P36" s="1" t="s">
        <v>73</v>
      </c>
      <c r="Q36" s="1" t="s">
        <v>32</v>
      </c>
      <c r="R36" s="1" t="s">
        <v>32</v>
      </c>
      <c r="S36" s="1" t="s">
        <v>32</v>
      </c>
      <c r="U36" s="1" t="s">
        <v>32</v>
      </c>
      <c r="V36" s="1" t="s">
        <v>32</v>
      </c>
      <c r="W36" s="1" t="s">
        <v>32</v>
      </c>
      <c r="X36" s="1" t="s">
        <v>32</v>
      </c>
      <c r="Y36" s="1" t="s">
        <v>32</v>
      </c>
      <c r="AA36" s="12">
        <v>0.74305555555555547</v>
      </c>
      <c r="AB36" s="12">
        <v>0.75347222222222221</v>
      </c>
      <c r="AC36" s="12">
        <f t="shared" si="0"/>
        <v>1.0416666666666741E-2</v>
      </c>
      <c r="AD36" s="13">
        <v>2</v>
      </c>
      <c r="AE36" s="13">
        <f t="shared" si="1"/>
        <v>50</v>
      </c>
      <c r="AF36" s="13">
        <v>0</v>
      </c>
      <c r="AG36" s="13">
        <f t="shared" si="2"/>
        <v>0</v>
      </c>
      <c r="AH36" s="13">
        <v>1</v>
      </c>
      <c r="AI36" s="13">
        <f t="shared" si="3"/>
        <v>33.333333333333336</v>
      </c>
      <c r="AJ36" s="13">
        <v>0</v>
      </c>
      <c r="AK36" s="13">
        <f t="shared" si="4"/>
        <v>0</v>
      </c>
      <c r="AL36" s="13">
        <f t="shared" si="5"/>
        <v>3</v>
      </c>
      <c r="AM36" s="13">
        <f t="shared" si="6"/>
        <v>23.076923076923077</v>
      </c>
      <c r="AO36" s="13">
        <v>6</v>
      </c>
    </row>
    <row r="37" spans="1:4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U37" s="9"/>
      <c r="V37" s="9"/>
      <c r="W37" s="9"/>
      <c r="X37" s="9"/>
      <c r="Y37" s="9"/>
    </row>
    <row r="38" spans="1:4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U38" s="9"/>
      <c r="V38" s="9"/>
      <c r="W38" s="9"/>
      <c r="X38" s="9"/>
      <c r="Y38" s="9"/>
    </row>
    <row r="39" spans="1:4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6"/>
      <c r="R39" s="9"/>
      <c r="S39" s="9"/>
      <c r="U39" s="9"/>
      <c r="V39" s="9"/>
      <c r="W39" s="9"/>
      <c r="X39" s="9"/>
      <c r="Y39" s="9"/>
    </row>
    <row r="40" spans="1:4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U40" s="9"/>
      <c r="V40" s="9"/>
      <c r="W40" s="9"/>
      <c r="X40" s="9"/>
      <c r="Y40" s="9"/>
    </row>
    <row r="41" spans="1:4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N41" s="9"/>
      <c r="O41" s="9"/>
      <c r="P41" s="9"/>
      <c r="Q41" s="9"/>
      <c r="R41" s="9"/>
      <c r="S41" s="9"/>
      <c r="U41" s="9"/>
      <c r="V41" s="9"/>
      <c r="W41" s="9"/>
      <c r="X41" s="9"/>
      <c r="Y41" s="9"/>
    </row>
    <row r="42" spans="1:4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N42" s="9"/>
      <c r="O42" s="9"/>
      <c r="P42" s="9"/>
      <c r="Q42" s="9"/>
      <c r="R42" s="9"/>
      <c r="S42" s="9"/>
      <c r="U42" s="9"/>
      <c r="V42" s="9"/>
      <c r="W42" s="9"/>
      <c r="X42" s="9"/>
      <c r="Y42" s="9"/>
    </row>
    <row r="43" spans="1:4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U43" s="9"/>
      <c r="V43" s="9"/>
      <c r="W43" s="9"/>
      <c r="X43" s="9"/>
      <c r="Y43" s="9"/>
    </row>
    <row r="44" spans="1:4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U44" s="9"/>
      <c r="V44" s="9"/>
      <c r="W44" s="9"/>
      <c r="X44" s="9"/>
      <c r="Y44" s="9"/>
    </row>
    <row r="45" spans="1:4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U45" s="9"/>
      <c r="V45" s="9"/>
      <c r="W45" s="9"/>
      <c r="X45" s="9"/>
      <c r="Y45" s="9"/>
    </row>
    <row r="46" spans="1:4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U46" s="9"/>
      <c r="V46" s="9"/>
      <c r="W46" s="9"/>
      <c r="X46" s="9"/>
      <c r="Y46" s="9"/>
    </row>
    <row r="47" spans="1:4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U47" s="9"/>
      <c r="V47" s="9"/>
      <c r="W47" s="9"/>
      <c r="X47" s="9"/>
      <c r="Y47" s="9"/>
    </row>
    <row r="49" spans="13:13" x14ac:dyDescent="0.25">
      <c r="M49" s="9"/>
    </row>
    <row r="51" spans="13:13" x14ac:dyDescent="0.25">
      <c r="M51" s="9"/>
    </row>
    <row r="53" spans="13:13" x14ac:dyDescent="0.25">
      <c r="M53" s="9"/>
    </row>
  </sheetData>
  <autoFilter ref="A3:AS3"/>
  <mergeCells count="6">
    <mergeCell ref="F1:L1"/>
    <mergeCell ref="G2:L2"/>
    <mergeCell ref="AQ2:AS2"/>
    <mergeCell ref="AA2:AM2"/>
    <mergeCell ref="M2:S2"/>
    <mergeCell ref="U2:Y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Questionnaires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Guarín</dc:creator>
  <cp:lastModifiedBy>Ricardo Guarín</cp:lastModifiedBy>
  <dcterms:created xsi:type="dcterms:W3CDTF">2019-01-08T20:11:39Z</dcterms:created>
  <dcterms:modified xsi:type="dcterms:W3CDTF">2019-06-29T03:54:56Z</dcterms:modified>
</cp:coreProperties>
</file>