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anie\Dropbox (Universita degli Studi di Bari)\DottoratoGirardi\ReplicationPackage_RE\ReplicationPackage\"/>
    </mc:Choice>
  </mc:AlternateContent>
  <xr:revisionPtr revIDLastSave="0" documentId="13_ncr:1_{1C73D352-CFDD-48FE-9F58-38458BF3B41C}" xr6:coauthVersionLast="44" xr6:coauthVersionMax="45" xr10:uidLastSave="{00000000-0000-0000-0000-000000000000}"/>
  <bookViews>
    <workbookView xWindow="5410" yWindow="3900" windowWidth="16920" windowHeight="10540" activeTab="1" xr2:uid="{00000000-000D-0000-FFFF-FFFF00000000}"/>
  </bookViews>
  <sheets>
    <sheet name="valence_2label" sheetId="3" r:id="rId1"/>
    <sheet name="arousal_2label" sheetId="4" r:id="rId2"/>
    <sheet name="Best" sheetId="5" r:id="rId3"/>
    <sheet name="Baselin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6" l="1"/>
  <c r="B5" i="6" l="1"/>
  <c r="M4" i="6"/>
  <c r="M13" i="6"/>
  <c r="O13" i="6" s="1"/>
  <c r="O14" i="6" s="1"/>
  <c r="P14" i="6"/>
  <c r="P5" i="6"/>
  <c r="N5" i="6"/>
  <c r="N14" i="6"/>
  <c r="C15" i="6"/>
  <c r="B15" i="6"/>
  <c r="C14" i="6"/>
  <c r="D14" i="6"/>
  <c r="E14" i="6"/>
  <c r="E15" i="6" s="1"/>
  <c r="B14" i="6"/>
  <c r="D15" i="6"/>
  <c r="C6" i="6"/>
  <c r="D6" i="6"/>
  <c r="B6" i="6"/>
  <c r="D5" i="6"/>
  <c r="E5" i="6"/>
  <c r="E6" i="6" s="1"/>
  <c r="M5" i="6" l="1"/>
  <c r="O4" i="6"/>
  <c r="O5" i="6" s="1"/>
  <c r="M14" i="6"/>
  <c r="B23" i="4"/>
  <c r="E78" i="4"/>
  <c r="D78" i="4"/>
  <c r="C78" i="4"/>
  <c r="B78" i="4"/>
  <c r="E67" i="4"/>
  <c r="D67" i="4"/>
  <c r="C67" i="4"/>
  <c r="B67" i="4"/>
  <c r="E56" i="4"/>
  <c r="D56" i="4"/>
  <c r="C56" i="4"/>
  <c r="B56" i="4"/>
  <c r="E45" i="4"/>
  <c r="D45" i="4"/>
  <c r="C45" i="4"/>
  <c r="B45" i="4"/>
  <c r="E34" i="4"/>
  <c r="D34" i="4"/>
  <c r="C34" i="4"/>
  <c r="B34" i="4"/>
  <c r="E23" i="4"/>
  <c r="D23" i="4"/>
  <c r="C23" i="4"/>
  <c r="C12" i="4"/>
  <c r="D12" i="4"/>
  <c r="E12" i="4"/>
  <c r="B12" i="4"/>
</calcChain>
</file>

<file path=xl/sharedStrings.xml><?xml version="1.0" encoding="utf-8"?>
<sst xmlns="http://schemas.openxmlformats.org/spreadsheetml/2006/main" count="216" uniqueCount="34">
  <si>
    <t>algorithm</t>
  </si>
  <si>
    <t>macroPrecision</t>
  </si>
  <si>
    <t>macroRecall</t>
  </si>
  <si>
    <t>macroF1</t>
  </si>
  <si>
    <t>accuracy</t>
  </si>
  <si>
    <t>C5.0</t>
  </si>
  <si>
    <t>MEAN</t>
  </si>
  <si>
    <t>J48</t>
  </si>
  <si>
    <t>knn</t>
  </si>
  <si>
    <t>mlp</t>
  </si>
  <si>
    <t>nb</t>
  </si>
  <si>
    <t>rf</t>
  </si>
  <si>
    <t>svmLinear</t>
  </si>
  <si>
    <t>valence_2label</t>
  </si>
  <si>
    <t>arousal_2label</t>
  </si>
  <si>
    <t>Setting</t>
  </si>
  <si>
    <t>Classifier</t>
  </si>
  <si>
    <t>Rf</t>
  </si>
  <si>
    <t>Acc</t>
  </si>
  <si>
    <t>macroF</t>
  </si>
  <si>
    <t>Baseline</t>
  </si>
  <si>
    <t>F</t>
  </si>
  <si>
    <t>Rec</t>
  </si>
  <si>
    <t>Prec</t>
  </si>
  <si>
    <t>Valence</t>
  </si>
  <si>
    <t>RF</t>
  </si>
  <si>
    <t>Improvement</t>
  </si>
  <si>
    <t>%</t>
  </si>
  <si>
    <t>Arousal</t>
  </si>
  <si>
    <t>Macro</t>
  </si>
  <si>
    <t>Positive</t>
  </si>
  <si>
    <t>High</t>
  </si>
  <si>
    <t>Negative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</si>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</sst>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2" fontId="1" fillId="0" borderId="2" xfId="0" applyNumberFormat="1" applyFont="1" applyBorder="1"/>
    <xf numFmtId="0" fontId="0" fillId="3" borderId="2" xfId="0" applyFill="1" applyBorder="1"/>
    <xf numFmtId="0" fontId="0" fillId="4" borderId="2" xfId="0" applyFill="1" applyBorder="1"/>
    <xf numFmtId="0" fontId="0" fillId="0" borderId="0" xfId="0" applyBorder="1"/>
    <xf numFmtId="2" fontId="1" fillId="0" borderId="1" xfId="0" applyNumberFormat="1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Border="1"/>
    <xf numFmtId="0" fontId="0" fillId="5" borderId="0" xfId="0" applyFill="1"/>
    <xf numFmtId="2" fontId="1" fillId="0" borderId="0" xfId="0" applyNumberFormat="1" applyFont="1" applyBorder="1"/>
    <xf numFmtId="2" fontId="0" fillId="0" borderId="0" xfId="0" applyNumberFormat="1"/>
    <xf numFmtId="0" fontId="0" fillId="0" borderId="3" xfId="0" applyBorder="1"/>
    <xf numFmtId="2" fontId="0" fillId="0" borderId="0" xfId="0" applyNumberFormat="1" applyFill="1"/>
    <xf numFmtId="2" fontId="0" fillId="0" borderId="3" xfId="0" applyNumberFormat="1" applyBorder="1"/>
    <xf numFmtId="0" fontId="0" fillId="6" borderId="0" xfId="0" applyFill="1"/>
    <xf numFmtId="2" fontId="0" fillId="6" borderId="0" xfId="0" applyNumberFormat="1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EB58-2A68-4343-AA5A-756F2ADCD312}">
  <dimension ref="A1:E78"/>
  <sheetViews>
    <sheetView topLeftCell="A56" workbookViewId="0">
      <selection activeCell="A67" sqref="A67:E67"/>
    </sheetView>
  </sheetViews>
  <sheetFormatPr defaultRowHeight="14.5" x14ac:dyDescent="0.35"/>
  <sheetData>
    <row r="1" spans="1: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5">
      <c r="A2" t="s">
        <v>5</v>
      </c>
      <c r="C2">
        <v>0.5</v>
      </c>
      <c r="E2">
        <v>0.79844959999999998</v>
      </c>
    </row>
    <row r="3" spans="1:5" x14ac:dyDescent="0.35">
      <c r="A3" t="s">
        <v>5</v>
      </c>
      <c r="C3">
        <v>0.5</v>
      </c>
      <c r="E3">
        <v>0.79844959999999998</v>
      </c>
    </row>
    <row r="4" spans="1:5" x14ac:dyDescent="0.35">
      <c r="A4" t="s">
        <v>5</v>
      </c>
      <c r="C4">
        <v>0.5</v>
      </c>
      <c r="E4">
        <v>0.79844959999999998</v>
      </c>
    </row>
    <row r="5" spans="1:5" x14ac:dyDescent="0.35">
      <c r="A5" t="s">
        <v>5</v>
      </c>
      <c r="C5">
        <v>0.5</v>
      </c>
      <c r="E5">
        <v>0.79844959999999998</v>
      </c>
    </row>
    <row r="6" spans="1:5" x14ac:dyDescent="0.35">
      <c r="A6" t="s">
        <v>5</v>
      </c>
      <c r="C6">
        <v>0.5</v>
      </c>
      <c r="E6">
        <v>0.79844959999999998</v>
      </c>
    </row>
    <row r="7" spans="1:5" x14ac:dyDescent="0.35">
      <c r="A7" t="s">
        <v>5</v>
      </c>
      <c r="C7">
        <v>0.5</v>
      </c>
      <c r="E7">
        <v>0.79844959999999998</v>
      </c>
    </row>
    <row r="8" spans="1:5" x14ac:dyDescent="0.35">
      <c r="A8" t="s">
        <v>5</v>
      </c>
      <c r="C8">
        <v>0.5</v>
      </c>
      <c r="E8">
        <v>0.79844959999999998</v>
      </c>
    </row>
    <row r="9" spans="1:5" x14ac:dyDescent="0.35">
      <c r="A9" t="s">
        <v>5</v>
      </c>
      <c r="C9">
        <v>0.5</v>
      </c>
      <c r="E9">
        <v>0.79844959999999998</v>
      </c>
    </row>
    <row r="10" spans="1:5" x14ac:dyDescent="0.35">
      <c r="A10" t="s">
        <v>5</v>
      </c>
      <c r="C10">
        <v>0.5</v>
      </c>
      <c r="E10">
        <v>0.79844959999999998</v>
      </c>
    </row>
    <row r="11" spans="1:5" x14ac:dyDescent="0.35">
      <c r="A11" t="s">
        <v>5</v>
      </c>
      <c r="C11">
        <v>0.5</v>
      </c>
      <c r="E11">
        <v>0.79844959999999998</v>
      </c>
    </row>
    <row r="12" spans="1:5" x14ac:dyDescent="0.35">
      <c r="A12" s="18" t="s">
        <v>6</v>
      </c>
      <c r="B12" s="18"/>
      <c r="C12" s="18">
        <v>0.5</v>
      </c>
      <c r="D12" s="18"/>
      <c r="E12" s="18">
        <v>0.79844959999999898</v>
      </c>
    </row>
    <row r="13" spans="1:5" x14ac:dyDescent="0.35">
      <c r="A13" t="s">
        <v>7</v>
      </c>
      <c r="C13">
        <v>0.5</v>
      </c>
      <c r="E13">
        <v>0.79844959999999998</v>
      </c>
    </row>
    <row r="14" spans="1:5" x14ac:dyDescent="0.35">
      <c r="A14" t="s">
        <v>7</v>
      </c>
      <c r="C14">
        <v>0.5</v>
      </c>
      <c r="E14">
        <v>0.79844959999999998</v>
      </c>
    </row>
    <row r="15" spans="1:5" x14ac:dyDescent="0.35">
      <c r="A15" t="s">
        <v>7</v>
      </c>
      <c r="C15">
        <v>0.5</v>
      </c>
      <c r="E15">
        <v>0.79844959999999998</v>
      </c>
    </row>
    <row r="16" spans="1:5" x14ac:dyDescent="0.35">
      <c r="A16" t="s">
        <v>7</v>
      </c>
      <c r="C16">
        <v>0.5</v>
      </c>
      <c r="E16">
        <v>0.79844959999999998</v>
      </c>
    </row>
    <row r="17" spans="1:5" x14ac:dyDescent="0.35">
      <c r="A17" t="s">
        <v>7</v>
      </c>
      <c r="B17">
        <v>0.91200000000000003</v>
      </c>
      <c r="C17">
        <v>0.57692310000000002</v>
      </c>
      <c r="D17">
        <v>0.58508769999999999</v>
      </c>
      <c r="E17">
        <v>0.82945740000000001</v>
      </c>
    </row>
    <row r="18" spans="1:5" x14ac:dyDescent="0.35">
      <c r="A18" t="s">
        <v>7</v>
      </c>
      <c r="C18">
        <v>0.5</v>
      </c>
      <c r="E18">
        <v>0.79844959999999998</v>
      </c>
    </row>
    <row r="19" spans="1:5" x14ac:dyDescent="0.35">
      <c r="A19" t="s">
        <v>7</v>
      </c>
      <c r="C19">
        <v>0.5</v>
      </c>
      <c r="E19">
        <v>0.79844959999999998</v>
      </c>
    </row>
    <row r="20" spans="1:5" x14ac:dyDescent="0.35">
      <c r="A20" t="s">
        <v>7</v>
      </c>
      <c r="C20">
        <v>0.5</v>
      </c>
      <c r="E20">
        <v>0.79844959999999998</v>
      </c>
    </row>
    <row r="21" spans="1:5" x14ac:dyDescent="0.35">
      <c r="A21" t="s">
        <v>7</v>
      </c>
      <c r="C21">
        <v>0.5</v>
      </c>
      <c r="E21">
        <v>0.79844959999999998</v>
      </c>
    </row>
    <row r="22" spans="1:5" x14ac:dyDescent="0.35">
      <c r="A22" t="s">
        <v>7</v>
      </c>
      <c r="C22">
        <v>0.5</v>
      </c>
      <c r="E22">
        <v>0.79844959999999998</v>
      </c>
    </row>
    <row r="23" spans="1:5" x14ac:dyDescent="0.35">
      <c r="A23" s="18" t="s">
        <v>6</v>
      </c>
      <c r="B23" s="18">
        <v>0.91200000000000003</v>
      </c>
      <c r="C23" s="18">
        <v>0.50769231000000004</v>
      </c>
      <c r="D23" s="18">
        <v>0.58508769999999999</v>
      </c>
      <c r="E23" s="18">
        <v>0.80155037999999901</v>
      </c>
    </row>
    <row r="24" spans="1:5" x14ac:dyDescent="0.35">
      <c r="A24" t="s">
        <v>8</v>
      </c>
      <c r="B24">
        <v>0.65157480000000001</v>
      </c>
      <c r="C24">
        <v>0.51437639999999996</v>
      </c>
      <c r="D24">
        <v>0.47919250000000002</v>
      </c>
      <c r="E24">
        <v>0.79844959999999998</v>
      </c>
    </row>
    <row r="25" spans="1:5" x14ac:dyDescent="0.35">
      <c r="A25" t="s">
        <v>8</v>
      </c>
      <c r="C25">
        <v>0.5</v>
      </c>
      <c r="E25">
        <v>0.79844959999999998</v>
      </c>
    </row>
    <row r="26" spans="1:5" x14ac:dyDescent="0.35">
      <c r="A26" t="s">
        <v>8</v>
      </c>
      <c r="B26">
        <v>0.56746030000000003</v>
      </c>
      <c r="C26">
        <v>0.50952200000000003</v>
      </c>
      <c r="D26">
        <v>0.47553079999999998</v>
      </c>
      <c r="E26">
        <v>0.79069769999999995</v>
      </c>
    </row>
    <row r="27" spans="1:5" x14ac:dyDescent="0.35">
      <c r="A27" t="s">
        <v>8</v>
      </c>
      <c r="C27">
        <v>0.5</v>
      </c>
      <c r="E27">
        <v>0.79844959999999998</v>
      </c>
    </row>
    <row r="28" spans="1:5" x14ac:dyDescent="0.35">
      <c r="A28" t="s">
        <v>8</v>
      </c>
      <c r="B28">
        <v>0.73809519999999995</v>
      </c>
      <c r="C28">
        <v>0.53360719999999995</v>
      </c>
      <c r="D28">
        <v>0.51438039999999996</v>
      </c>
      <c r="E28">
        <v>0.80620159999999996</v>
      </c>
    </row>
    <row r="29" spans="1:5" x14ac:dyDescent="0.35">
      <c r="A29" t="s">
        <v>8</v>
      </c>
      <c r="C29">
        <v>0.5</v>
      </c>
      <c r="E29">
        <v>0.79844959999999998</v>
      </c>
    </row>
    <row r="30" spans="1:5" x14ac:dyDescent="0.35">
      <c r="A30" t="s">
        <v>8</v>
      </c>
      <c r="B30">
        <v>0.56746030000000003</v>
      </c>
      <c r="C30">
        <v>0.50952200000000003</v>
      </c>
      <c r="D30">
        <v>0.47553079999999998</v>
      </c>
      <c r="E30">
        <v>0.79069769999999995</v>
      </c>
    </row>
    <row r="31" spans="1:5" x14ac:dyDescent="0.35">
      <c r="A31" t="s">
        <v>8</v>
      </c>
      <c r="B31">
        <v>0.3984375</v>
      </c>
      <c r="C31">
        <v>0.49514560000000002</v>
      </c>
      <c r="E31">
        <v>0.79069769999999995</v>
      </c>
    </row>
    <row r="32" spans="1:5" x14ac:dyDescent="0.35">
      <c r="A32" t="s">
        <v>8</v>
      </c>
      <c r="B32">
        <v>0.39763779999999999</v>
      </c>
      <c r="C32">
        <v>0.49029129999999999</v>
      </c>
      <c r="E32">
        <v>0.78294569999999997</v>
      </c>
    </row>
    <row r="33" spans="1:5" x14ac:dyDescent="0.35">
      <c r="A33" t="s">
        <v>8</v>
      </c>
      <c r="B33">
        <v>0.4591942</v>
      </c>
      <c r="C33">
        <v>0.48525020000000002</v>
      </c>
      <c r="D33">
        <v>0.45798319999999998</v>
      </c>
      <c r="E33">
        <v>0.751938</v>
      </c>
    </row>
    <row r="34" spans="1:5" x14ac:dyDescent="0.35">
      <c r="A34" s="18" t="s">
        <v>6</v>
      </c>
      <c r="B34" s="18">
        <v>0.53998001428571396</v>
      </c>
      <c r="C34" s="18">
        <v>0.50377147</v>
      </c>
      <c r="D34" s="18">
        <v>0.48052353999999903</v>
      </c>
      <c r="E34" s="18">
        <v>0.79069767999999996</v>
      </c>
    </row>
    <row r="35" spans="1:5" x14ac:dyDescent="0.35">
      <c r="A35" t="s">
        <v>9</v>
      </c>
      <c r="B35">
        <v>0.74390239999999996</v>
      </c>
      <c r="C35">
        <v>0.56721429999999995</v>
      </c>
      <c r="D35">
        <v>0.57190269999999999</v>
      </c>
      <c r="E35">
        <v>0.8139535</v>
      </c>
    </row>
    <row r="36" spans="1:5" x14ac:dyDescent="0.35">
      <c r="A36" t="s">
        <v>9</v>
      </c>
      <c r="C36">
        <v>0.5</v>
      </c>
      <c r="E36">
        <v>0.79844959999999998</v>
      </c>
    </row>
    <row r="37" spans="1:5" x14ac:dyDescent="0.35">
      <c r="A37" t="s">
        <v>9</v>
      </c>
      <c r="C37">
        <v>0.5</v>
      </c>
      <c r="E37">
        <v>0.79844959999999998</v>
      </c>
    </row>
    <row r="38" spans="1:5" x14ac:dyDescent="0.35">
      <c r="A38" t="s">
        <v>9</v>
      </c>
      <c r="B38">
        <v>0.56910570000000005</v>
      </c>
      <c r="C38">
        <v>0.51904410000000001</v>
      </c>
      <c r="D38">
        <v>0.50055309999999997</v>
      </c>
      <c r="E38">
        <v>0.78294569999999997</v>
      </c>
    </row>
    <row r="39" spans="1:5" x14ac:dyDescent="0.35">
      <c r="A39" t="s">
        <v>9</v>
      </c>
      <c r="B39">
        <v>0.5924587</v>
      </c>
      <c r="C39">
        <v>0.53342049999999996</v>
      </c>
      <c r="D39">
        <v>0.52573530000000002</v>
      </c>
      <c r="E39">
        <v>0.78294569999999997</v>
      </c>
    </row>
    <row r="40" spans="1:5" x14ac:dyDescent="0.35">
      <c r="A40" t="s">
        <v>9</v>
      </c>
      <c r="B40">
        <v>0.69555040000000001</v>
      </c>
      <c r="C40">
        <v>0.56235999999999997</v>
      </c>
      <c r="D40">
        <v>0.56565659999999995</v>
      </c>
      <c r="E40">
        <v>0.80620159999999996</v>
      </c>
    </row>
    <row r="41" spans="1:5" x14ac:dyDescent="0.35">
      <c r="A41" t="s">
        <v>9</v>
      </c>
      <c r="C41">
        <v>0.5</v>
      </c>
      <c r="E41">
        <v>0.79844959999999998</v>
      </c>
    </row>
    <row r="42" spans="1:5" x14ac:dyDescent="0.35">
      <c r="A42" t="s">
        <v>9</v>
      </c>
      <c r="B42">
        <v>0.5924587</v>
      </c>
      <c r="C42">
        <v>0.53342049999999996</v>
      </c>
      <c r="D42">
        <v>0.52573530000000002</v>
      </c>
      <c r="E42">
        <v>0.78294569999999997</v>
      </c>
    </row>
    <row r="43" spans="1:5" x14ac:dyDescent="0.35">
      <c r="A43" t="s">
        <v>9</v>
      </c>
      <c r="B43">
        <v>0.80972219999999995</v>
      </c>
      <c r="C43">
        <v>0.62490659999999998</v>
      </c>
      <c r="D43">
        <v>0.65291480000000002</v>
      </c>
      <c r="E43">
        <v>0.83720930000000005</v>
      </c>
    </row>
    <row r="44" spans="1:5" x14ac:dyDescent="0.35">
      <c r="A44" t="s">
        <v>9</v>
      </c>
      <c r="B44">
        <v>0.62106090000000003</v>
      </c>
      <c r="C44">
        <v>0.58607169999999997</v>
      </c>
      <c r="D44">
        <v>0.59534880000000001</v>
      </c>
      <c r="E44">
        <v>0.77519380000000004</v>
      </c>
    </row>
    <row r="45" spans="1:5" x14ac:dyDescent="0.35">
      <c r="A45" s="18" t="s">
        <v>6</v>
      </c>
      <c r="B45" s="18">
        <v>0.66060842857142799</v>
      </c>
      <c r="C45" s="18">
        <v>0.54264376999999997</v>
      </c>
      <c r="D45" s="18">
        <v>0.56254951428571398</v>
      </c>
      <c r="E45" s="18">
        <v>0.79767440999999994</v>
      </c>
    </row>
    <row r="46" spans="1:5" x14ac:dyDescent="0.35">
      <c r="A46" t="s">
        <v>10</v>
      </c>
      <c r="B46">
        <v>0.39763779999999999</v>
      </c>
      <c r="C46">
        <v>0.49029129999999999</v>
      </c>
      <c r="E46">
        <v>0.78294569999999997</v>
      </c>
    </row>
    <row r="47" spans="1:5" x14ac:dyDescent="0.35">
      <c r="A47" t="s">
        <v>10</v>
      </c>
      <c r="B47">
        <v>0.61858970000000002</v>
      </c>
      <c r="C47">
        <v>0.56217329999999999</v>
      </c>
      <c r="D47">
        <v>0.56794259999999996</v>
      </c>
      <c r="E47">
        <v>0.78294569999999997</v>
      </c>
    </row>
    <row r="48" spans="1:5" x14ac:dyDescent="0.35">
      <c r="A48" t="s">
        <v>10</v>
      </c>
      <c r="B48">
        <v>0.58726710000000004</v>
      </c>
      <c r="C48">
        <v>0.55246450000000003</v>
      </c>
      <c r="D48">
        <v>0.55619269999999998</v>
      </c>
      <c r="E48">
        <v>0.76744190000000001</v>
      </c>
    </row>
    <row r="49" spans="1:5" x14ac:dyDescent="0.35">
      <c r="A49" t="s">
        <v>10</v>
      </c>
      <c r="B49">
        <v>0.39600000000000002</v>
      </c>
      <c r="C49">
        <v>0.48058250000000002</v>
      </c>
      <c r="E49">
        <v>0.76744190000000001</v>
      </c>
    </row>
    <row r="50" spans="1:5" x14ac:dyDescent="0.35">
      <c r="A50" t="s">
        <v>10</v>
      </c>
      <c r="B50">
        <v>0.57264959999999998</v>
      </c>
      <c r="C50">
        <v>0.53808809999999996</v>
      </c>
      <c r="D50">
        <v>0.53708129999999998</v>
      </c>
      <c r="E50">
        <v>0.76744190000000001</v>
      </c>
    </row>
    <row r="51" spans="1:5" x14ac:dyDescent="0.35">
      <c r="A51" t="s">
        <v>10</v>
      </c>
      <c r="B51">
        <v>0.54449650000000005</v>
      </c>
      <c r="C51">
        <v>0.51418969999999997</v>
      </c>
      <c r="D51">
        <v>0.49616159999999998</v>
      </c>
      <c r="E51">
        <v>0.77519380000000004</v>
      </c>
    </row>
    <row r="52" spans="1:5" x14ac:dyDescent="0.35">
      <c r="A52" t="s">
        <v>10</v>
      </c>
      <c r="B52">
        <v>0.54720500000000005</v>
      </c>
      <c r="C52">
        <v>0.52837940000000005</v>
      </c>
      <c r="D52">
        <v>0.52660549999999995</v>
      </c>
      <c r="E52">
        <v>0.751938</v>
      </c>
    </row>
    <row r="53" spans="1:5" x14ac:dyDescent="0.35">
      <c r="A53" t="s">
        <v>10</v>
      </c>
      <c r="B53">
        <v>0.39682539999999999</v>
      </c>
      <c r="C53">
        <v>0.4854369</v>
      </c>
      <c r="E53">
        <v>0.77519380000000004</v>
      </c>
    </row>
    <row r="54" spans="1:5" x14ac:dyDescent="0.35">
      <c r="A54" t="s">
        <v>10</v>
      </c>
      <c r="B54">
        <v>0.60322580000000003</v>
      </c>
      <c r="C54">
        <v>0.52389839999999999</v>
      </c>
      <c r="D54">
        <v>0.50504479999999996</v>
      </c>
      <c r="E54">
        <v>0.79069769999999995</v>
      </c>
    </row>
    <row r="55" spans="1:5" x14ac:dyDescent="0.35">
      <c r="A55" t="s">
        <v>10</v>
      </c>
      <c r="B55">
        <v>0.39344259999999998</v>
      </c>
      <c r="C55">
        <v>0.46601939999999997</v>
      </c>
      <c r="E55">
        <v>0.74418600000000001</v>
      </c>
    </row>
    <row r="56" spans="1:5" x14ac:dyDescent="0.35">
      <c r="A56" s="18" t="s">
        <v>6</v>
      </c>
      <c r="B56" s="18">
        <v>0.50573394999999999</v>
      </c>
      <c r="C56" s="18">
        <v>0.51415235000000004</v>
      </c>
      <c r="D56" s="18">
        <v>0.53150474999999997</v>
      </c>
      <c r="E56" s="18">
        <v>0.77054263999999995</v>
      </c>
    </row>
    <row r="57" spans="1:5" x14ac:dyDescent="0.35">
      <c r="A57" t="s">
        <v>11</v>
      </c>
      <c r="B57">
        <v>0.75</v>
      </c>
      <c r="C57">
        <v>0.60082150000000001</v>
      </c>
      <c r="D57">
        <v>0.6198591</v>
      </c>
      <c r="E57">
        <v>0.82170540000000003</v>
      </c>
    </row>
    <row r="58" spans="1:5" x14ac:dyDescent="0.35">
      <c r="A58" t="s">
        <v>11</v>
      </c>
      <c r="B58">
        <v>0.90873020000000004</v>
      </c>
      <c r="C58">
        <v>0.55769230000000003</v>
      </c>
      <c r="D58">
        <v>0.55322990000000005</v>
      </c>
      <c r="E58">
        <v>0.82170540000000003</v>
      </c>
    </row>
    <row r="59" spans="1:5" x14ac:dyDescent="0.35">
      <c r="A59" t="s">
        <v>11</v>
      </c>
      <c r="B59">
        <v>0.74390239999999996</v>
      </c>
      <c r="C59">
        <v>0.56721429999999995</v>
      </c>
      <c r="D59">
        <v>0.57190269999999999</v>
      </c>
      <c r="E59">
        <v>0.8139535</v>
      </c>
    </row>
    <row r="60" spans="1:5" x14ac:dyDescent="0.35">
      <c r="A60" t="s">
        <v>11</v>
      </c>
      <c r="B60">
        <v>0.65909090000000004</v>
      </c>
      <c r="C60">
        <v>0.55750560000000005</v>
      </c>
      <c r="D60">
        <v>0.55961130000000003</v>
      </c>
      <c r="E60">
        <v>0.79844959999999998</v>
      </c>
    </row>
    <row r="61" spans="1:5" x14ac:dyDescent="0.35">
      <c r="A61" t="s">
        <v>11</v>
      </c>
      <c r="B61">
        <v>0.81129030000000002</v>
      </c>
      <c r="C61">
        <v>0.57206869999999999</v>
      </c>
      <c r="D61">
        <v>0.57837150000000004</v>
      </c>
      <c r="E61">
        <v>0.82170540000000003</v>
      </c>
    </row>
    <row r="62" spans="1:5" x14ac:dyDescent="0.35">
      <c r="A62" t="s">
        <v>11</v>
      </c>
      <c r="B62">
        <v>0.63055559999999999</v>
      </c>
      <c r="C62">
        <v>0.55265120000000001</v>
      </c>
      <c r="D62">
        <v>0.55374760000000001</v>
      </c>
      <c r="E62">
        <v>0.79069769999999995</v>
      </c>
    </row>
    <row r="63" spans="1:5" x14ac:dyDescent="0.35">
      <c r="A63" t="s">
        <v>11</v>
      </c>
      <c r="B63">
        <v>0.52500000000000002</v>
      </c>
      <c r="C63">
        <v>0.50466770000000005</v>
      </c>
      <c r="D63">
        <v>0.47192980000000001</v>
      </c>
      <c r="E63">
        <v>0.78294569999999997</v>
      </c>
    </row>
    <row r="64" spans="1:5" x14ac:dyDescent="0.35">
      <c r="A64" t="s">
        <v>11</v>
      </c>
      <c r="B64">
        <v>0.72572309999999995</v>
      </c>
      <c r="C64">
        <v>0.58159070000000002</v>
      </c>
      <c r="D64">
        <v>0.5934874</v>
      </c>
      <c r="E64">
        <v>0.8139535</v>
      </c>
    </row>
    <row r="65" spans="1:5" x14ac:dyDescent="0.35">
      <c r="A65" t="s">
        <v>11</v>
      </c>
      <c r="B65">
        <v>0.78300000000000003</v>
      </c>
      <c r="C65">
        <v>0.55283789999999999</v>
      </c>
      <c r="D65">
        <v>0.54736839999999998</v>
      </c>
      <c r="E65">
        <v>0.8139535</v>
      </c>
    </row>
    <row r="66" spans="1:5" x14ac:dyDescent="0.35">
      <c r="A66" t="s">
        <v>11</v>
      </c>
      <c r="B66">
        <v>0.68798150000000002</v>
      </c>
      <c r="C66">
        <v>0.59111279999999999</v>
      </c>
      <c r="D66">
        <v>0.6056011</v>
      </c>
      <c r="E66">
        <v>0.80620159999999996</v>
      </c>
    </row>
    <row r="67" spans="1:5" x14ac:dyDescent="0.35">
      <c r="A67" s="2" t="s">
        <v>6</v>
      </c>
      <c r="B67" s="2">
        <v>0.72252740000000004</v>
      </c>
      <c r="C67" s="2">
        <v>0.56381627000000001</v>
      </c>
      <c r="D67" s="2">
        <v>0.56551088000000005</v>
      </c>
      <c r="E67" s="2">
        <v>0.80852712999999998</v>
      </c>
    </row>
    <row r="68" spans="1:5" x14ac:dyDescent="0.35">
      <c r="A68" t="s">
        <v>12</v>
      </c>
      <c r="C68">
        <v>0.5</v>
      </c>
      <c r="E68">
        <v>0.79844959999999998</v>
      </c>
    </row>
    <row r="69" spans="1:5" x14ac:dyDescent="0.35">
      <c r="A69" t="s">
        <v>12</v>
      </c>
      <c r="C69">
        <v>0.5</v>
      </c>
      <c r="E69">
        <v>0.79844959999999998</v>
      </c>
    </row>
    <row r="70" spans="1:5" x14ac:dyDescent="0.35">
      <c r="A70" t="s">
        <v>12</v>
      </c>
      <c r="C70">
        <v>0.5</v>
      </c>
      <c r="E70">
        <v>0.79844959999999998</v>
      </c>
    </row>
    <row r="71" spans="1:5" x14ac:dyDescent="0.35">
      <c r="A71" t="s">
        <v>12</v>
      </c>
      <c r="C71">
        <v>0.5</v>
      </c>
      <c r="E71">
        <v>0.79844959999999998</v>
      </c>
    </row>
    <row r="72" spans="1:5" x14ac:dyDescent="0.35">
      <c r="A72" t="s">
        <v>12</v>
      </c>
      <c r="C72">
        <v>0.5</v>
      </c>
      <c r="E72">
        <v>0.79844959999999998</v>
      </c>
    </row>
    <row r="73" spans="1:5" x14ac:dyDescent="0.35">
      <c r="A73" t="s">
        <v>12</v>
      </c>
      <c r="B73">
        <v>0.39763779999999999</v>
      </c>
      <c r="C73">
        <v>0.49029129999999999</v>
      </c>
      <c r="E73">
        <v>0.78294569999999997</v>
      </c>
    </row>
    <row r="74" spans="1:5" x14ac:dyDescent="0.35">
      <c r="A74" t="s">
        <v>12</v>
      </c>
      <c r="C74">
        <v>0.5</v>
      </c>
      <c r="E74">
        <v>0.79844959999999998</v>
      </c>
    </row>
    <row r="75" spans="1:5" x14ac:dyDescent="0.35">
      <c r="A75" t="s">
        <v>12</v>
      </c>
      <c r="C75">
        <v>0.5</v>
      </c>
      <c r="E75">
        <v>0.79844959999999998</v>
      </c>
    </row>
    <row r="76" spans="1:5" x14ac:dyDescent="0.35">
      <c r="A76" t="s">
        <v>12</v>
      </c>
      <c r="C76">
        <v>0.5</v>
      </c>
      <c r="E76">
        <v>0.79844959999999998</v>
      </c>
    </row>
    <row r="77" spans="1:5" x14ac:dyDescent="0.35">
      <c r="A77" t="s">
        <v>12</v>
      </c>
      <c r="C77">
        <v>0.5</v>
      </c>
      <c r="E77">
        <v>0.79844959999999998</v>
      </c>
    </row>
    <row r="78" spans="1:5" x14ac:dyDescent="0.35">
      <c r="A78" s="1" t="s">
        <v>6</v>
      </c>
      <c r="B78" s="1">
        <v>0.39763779999999999</v>
      </c>
      <c r="C78" s="1">
        <v>0.49902912999999999</v>
      </c>
      <c r="D78" s="1"/>
      <c r="E78" s="1">
        <v>0.79689920999999897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A8A81-A2E6-486E-9C8C-BF4AE2B20F17}">
  <dimension ref="A1:E78"/>
  <sheetViews>
    <sheetView tabSelected="1" topLeftCell="A73" workbookViewId="0">
      <selection activeCell="B67" sqref="B67:E67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>
        <v>0.68264930000000001</v>
      </c>
      <c r="C2">
        <v>0.60802690000000004</v>
      </c>
      <c r="D2">
        <v>0.58472219999999997</v>
      </c>
      <c r="E2">
        <v>0.6461538</v>
      </c>
    </row>
    <row r="3" spans="1:5" x14ac:dyDescent="0.35">
      <c r="A3" t="s">
        <v>5</v>
      </c>
      <c r="B3">
        <v>0.68264930000000001</v>
      </c>
      <c r="C3">
        <v>0.60802690000000004</v>
      </c>
      <c r="D3">
        <v>0.58472219999999997</v>
      </c>
      <c r="E3">
        <v>0.6461538</v>
      </c>
    </row>
    <row r="4" spans="1:5" x14ac:dyDescent="0.35">
      <c r="A4" t="s">
        <v>5</v>
      </c>
      <c r="B4">
        <v>0.55099379999999998</v>
      </c>
      <c r="C4">
        <v>0.53761119999999996</v>
      </c>
      <c r="D4">
        <v>0.51902749999999997</v>
      </c>
      <c r="E4">
        <v>0.56923080000000004</v>
      </c>
    </row>
    <row r="5" spans="1:5" x14ac:dyDescent="0.35">
      <c r="A5" t="s">
        <v>5</v>
      </c>
      <c r="B5">
        <v>0.55099379999999998</v>
      </c>
      <c r="C5">
        <v>0.53761119999999996</v>
      </c>
      <c r="D5">
        <v>0.51902749999999997</v>
      </c>
      <c r="E5">
        <v>0.56923080000000004</v>
      </c>
    </row>
    <row r="6" spans="1:5" x14ac:dyDescent="0.35">
      <c r="A6" t="s">
        <v>5</v>
      </c>
      <c r="B6">
        <v>0.62618600000000002</v>
      </c>
      <c r="C6">
        <v>0.62785389999999996</v>
      </c>
      <c r="D6">
        <v>0.62251849999999997</v>
      </c>
      <c r="E6">
        <v>0.62307690000000004</v>
      </c>
    </row>
    <row r="7" spans="1:5" x14ac:dyDescent="0.35">
      <c r="A7" t="s">
        <v>5</v>
      </c>
      <c r="B7">
        <v>0.62618600000000002</v>
      </c>
      <c r="C7">
        <v>0.62785389999999996</v>
      </c>
      <c r="D7">
        <v>0.62251849999999997</v>
      </c>
      <c r="E7">
        <v>0.62307690000000004</v>
      </c>
    </row>
    <row r="8" spans="1:5" x14ac:dyDescent="0.35">
      <c r="A8" t="s">
        <v>5</v>
      </c>
      <c r="B8">
        <v>0.6776316</v>
      </c>
      <c r="C8">
        <v>0.57786590000000004</v>
      </c>
      <c r="D8">
        <v>0.53336749999999999</v>
      </c>
      <c r="E8">
        <v>0.62307690000000004</v>
      </c>
    </row>
    <row r="9" spans="1:5" x14ac:dyDescent="0.35">
      <c r="A9" t="s">
        <v>5</v>
      </c>
      <c r="B9">
        <v>0.6776316</v>
      </c>
      <c r="C9">
        <v>0.57786590000000004</v>
      </c>
      <c r="D9">
        <v>0.53336749999999999</v>
      </c>
      <c r="E9">
        <v>0.62307690000000004</v>
      </c>
    </row>
    <row r="10" spans="1:5" x14ac:dyDescent="0.35">
      <c r="A10" t="s">
        <v>5</v>
      </c>
      <c r="B10">
        <v>0.61538459999999995</v>
      </c>
      <c r="C10">
        <v>0.61715929999999997</v>
      </c>
      <c r="D10">
        <v>0.61392250000000004</v>
      </c>
      <c r="E10">
        <v>0.61538459999999995</v>
      </c>
    </row>
    <row r="11" spans="1:5" x14ac:dyDescent="0.35">
      <c r="A11" t="s">
        <v>5</v>
      </c>
      <c r="B11">
        <v>0.61538459999999995</v>
      </c>
      <c r="C11">
        <v>0.61715929999999997</v>
      </c>
      <c r="D11">
        <v>0.61392250000000004</v>
      </c>
      <c r="E11">
        <v>0.61538459999999995</v>
      </c>
    </row>
    <row r="12" spans="1:5" x14ac:dyDescent="0.35">
      <c r="A12" s="1" t="s">
        <v>6</v>
      </c>
      <c r="B12" s="1">
        <f>AVERAGE(B2:B11)</f>
        <v>0.6305690599999999</v>
      </c>
      <c r="C12" s="1">
        <f t="shared" ref="C12:E12" si="0">AVERAGE(C2:C11)</f>
        <v>0.59370343999999997</v>
      </c>
      <c r="D12" s="1">
        <f t="shared" si="0"/>
        <v>0.57471163999999997</v>
      </c>
      <c r="E12" s="1">
        <f t="shared" si="0"/>
        <v>0.61538459999999995</v>
      </c>
    </row>
    <row r="13" spans="1:5" x14ac:dyDescent="0.35">
      <c r="A13" t="s">
        <v>7</v>
      </c>
      <c r="B13">
        <v>0.61738919999999997</v>
      </c>
      <c r="C13">
        <v>0.61908200000000002</v>
      </c>
      <c r="D13">
        <v>0.61456359999999999</v>
      </c>
      <c r="E13">
        <v>0.61538459999999995</v>
      </c>
    </row>
    <row r="14" spans="1:5" x14ac:dyDescent="0.35">
      <c r="A14" t="s">
        <v>7</v>
      </c>
      <c r="B14">
        <v>0.61738919999999997</v>
      </c>
      <c r="C14">
        <v>0.61908200000000002</v>
      </c>
      <c r="D14">
        <v>0.61456359999999999</v>
      </c>
      <c r="E14">
        <v>0.61538459999999995</v>
      </c>
    </row>
    <row r="15" spans="1:5" x14ac:dyDescent="0.35">
      <c r="A15" t="s">
        <v>7</v>
      </c>
      <c r="B15">
        <v>0.58473390000000003</v>
      </c>
      <c r="C15">
        <v>0.55815910000000002</v>
      </c>
      <c r="D15">
        <v>0.53680669999999997</v>
      </c>
      <c r="E15">
        <v>0.59230769999999999</v>
      </c>
    </row>
    <row r="16" spans="1:5" x14ac:dyDescent="0.35">
      <c r="A16" t="s">
        <v>7</v>
      </c>
      <c r="B16">
        <v>0.58473390000000003</v>
      </c>
      <c r="C16">
        <v>0.55815910000000002</v>
      </c>
      <c r="D16">
        <v>0.53680669999999997</v>
      </c>
      <c r="E16">
        <v>0.59230769999999999</v>
      </c>
    </row>
    <row r="17" spans="1:5" x14ac:dyDescent="0.35">
      <c r="A17" t="s">
        <v>7</v>
      </c>
      <c r="B17">
        <v>0.63076920000000003</v>
      </c>
      <c r="C17">
        <v>0.63278060000000003</v>
      </c>
      <c r="D17">
        <v>0.62936559999999997</v>
      </c>
      <c r="E17">
        <v>0.63076920000000003</v>
      </c>
    </row>
    <row r="18" spans="1:5" x14ac:dyDescent="0.35">
      <c r="A18" t="s">
        <v>7</v>
      </c>
      <c r="B18">
        <v>0.63076920000000003</v>
      </c>
      <c r="C18">
        <v>0.63278060000000003</v>
      </c>
      <c r="D18">
        <v>0.62936559999999997</v>
      </c>
      <c r="E18">
        <v>0.63076920000000003</v>
      </c>
    </row>
    <row r="19" spans="1:5" x14ac:dyDescent="0.35">
      <c r="A19" t="s">
        <v>7</v>
      </c>
      <c r="B19">
        <v>0.73499999999999999</v>
      </c>
      <c r="C19">
        <v>0.66943039999999998</v>
      </c>
      <c r="D19">
        <v>0.66314530000000005</v>
      </c>
      <c r="E19">
        <v>0.7</v>
      </c>
    </row>
    <row r="20" spans="1:5" x14ac:dyDescent="0.35">
      <c r="A20" t="s">
        <v>7</v>
      </c>
      <c r="B20">
        <v>0.73499999999999999</v>
      </c>
      <c r="C20">
        <v>0.66943039999999998</v>
      </c>
      <c r="D20">
        <v>0.66314530000000005</v>
      </c>
      <c r="E20">
        <v>0.7</v>
      </c>
    </row>
    <row r="21" spans="1:5" x14ac:dyDescent="0.35">
      <c r="A21" t="s">
        <v>7</v>
      </c>
      <c r="B21">
        <v>0.62215909999999996</v>
      </c>
      <c r="C21">
        <v>0.62400869999999997</v>
      </c>
      <c r="D21">
        <v>0.62126170000000003</v>
      </c>
      <c r="E21">
        <v>0.62307690000000004</v>
      </c>
    </row>
    <row r="22" spans="1:5" x14ac:dyDescent="0.35">
      <c r="A22" t="s">
        <v>7</v>
      </c>
      <c r="B22">
        <v>0.62215909999999996</v>
      </c>
      <c r="C22">
        <v>0.62400869999999997</v>
      </c>
      <c r="D22">
        <v>0.62126170000000003</v>
      </c>
      <c r="E22">
        <v>0.62307690000000004</v>
      </c>
    </row>
    <row r="23" spans="1:5" x14ac:dyDescent="0.35">
      <c r="A23" s="1" t="s">
        <v>6</v>
      </c>
      <c r="B23" s="1">
        <f>AVERAGE(B13:B22)</f>
        <v>0.63801028000000015</v>
      </c>
      <c r="C23" s="1">
        <f t="shared" ref="C23" si="1">AVERAGE(C13:C22)</f>
        <v>0.62069215999999994</v>
      </c>
      <c r="D23" s="1">
        <f t="shared" ref="D23" si="2">AVERAGE(D13:D22)</f>
        <v>0.61302857999999993</v>
      </c>
      <c r="E23" s="1">
        <f t="shared" ref="E23" si="3">AVERAGE(E13:E22)</f>
        <v>0.63230768000000004</v>
      </c>
    </row>
    <row r="24" spans="1:5" x14ac:dyDescent="0.35">
      <c r="A24" t="s">
        <v>8</v>
      </c>
      <c r="B24">
        <v>0.56846980000000003</v>
      </c>
      <c r="C24">
        <v>0.56753180000000003</v>
      </c>
      <c r="D24">
        <v>0.56768850000000004</v>
      </c>
      <c r="E24">
        <v>0.57692310000000002</v>
      </c>
    </row>
    <row r="25" spans="1:5" x14ac:dyDescent="0.35">
      <c r="A25" t="s">
        <v>8</v>
      </c>
      <c r="B25">
        <v>0.56846980000000003</v>
      </c>
      <c r="C25">
        <v>0.56753180000000003</v>
      </c>
      <c r="D25">
        <v>0.56768850000000004</v>
      </c>
      <c r="E25">
        <v>0.57692310000000002</v>
      </c>
    </row>
    <row r="26" spans="1:5" x14ac:dyDescent="0.35">
      <c r="A26" t="s">
        <v>8</v>
      </c>
      <c r="B26">
        <v>0.63754730000000004</v>
      </c>
      <c r="C26">
        <v>0.63962989999999997</v>
      </c>
      <c r="D26">
        <v>0.63672039999999996</v>
      </c>
      <c r="E26">
        <v>0.63846150000000002</v>
      </c>
    </row>
    <row r="27" spans="1:5" x14ac:dyDescent="0.35">
      <c r="A27" t="s">
        <v>8</v>
      </c>
      <c r="B27">
        <v>0.63754730000000004</v>
      </c>
      <c r="C27">
        <v>0.63962989999999997</v>
      </c>
      <c r="D27">
        <v>0.63672039999999996</v>
      </c>
      <c r="E27">
        <v>0.63846150000000002</v>
      </c>
    </row>
    <row r="28" spans="1:5" x14ac:dyDescent="0.35">
      <c r="A28" t="s">
        <v>8</v>
      </c>
      <c r="B28">
        <v>0.59138259999999998</v>
      </c>
      <c r="C28">
        <v>0.59276620000000002</v>
      </c>
      <c r="D28">
        <v>0.59034430000000004</v>
      </c>
      <c r="E28">
        <v>0.59230769999999999</v>
      </c>
    </row>
    <row r="29" spans="1:5" x14ac:dyDescent="0.35">
      <c r="A29" t="s">
        <v>8</v>
      </c>
      <c r="B29">
        <v>0.59138259999999998</v>
      </c>
      <c r="C29">
        <v>0.59276620000000002</v>
      </c>
      <c r="D29">
        <v>0.59034430000000004</v>
      </c>
      <c r="E29">
        <v>0.59230769999999999</v>
      </c>
    </row>
    <row r="30" spans="1:5" x14ac:dyDescent="0.35">
      <c r="A30" t="s">
        <v>8</v>
      </c>
      <c r="B30">
        <v>0.63945580000000002</v>
      </c>
      <c r="C30">
        <v>0.6330209</v>
      </c>
      <c r="D30">
        <v>0.63366820000000001</v>
      </c>
      <c r="E30">
        <v>0.6461538</v>
      </c>
    </row>
    <row r="31" spans="1:5" x14ac:dyDescent="0.35">
      <c r="A31" t="s">
        <v>8</v>
      </c>
      <c r="B31">
        <v>0.63945580000000002</v>
      </c>
      <c r="C31">
        <v>0.6330209</v>
      </c>
      <c r="D31">
        <v>0.63366820000000001</v>
      </c>
      <c r="E31">
        <v>0.6461538</v>
      </c>
    </row>
    <row r="32" spans="1:5" x14ac:dyDescent="0.35">
      <c r="A32" t="s">
        <v>8</v>
      </c>
      <c r="B32">
        <v>0.61738919999999997</v>
      </c>
      <c r="C32">
        <v>0.61908200000000002</v>
      </c>
      <c r="D32">
        <v>0.61456359999999999</v>
      </c>
      <c r="E32">
        <v>0.61538459999999995</v>
      </c>
    </row>
    <row r="33" spans="1:5" x14ac:dyDescent="0.35">
      <c r="A33" t="s">
        <v>8</v>
      </c>
      <c r="B33">
        <v>0.61738919999999997</v>
      </c>
      <c r="C33">
        <v>0.61908200000000002</v>
      </c>
      <c r="D33">
        <v>0.61456359999999999</v>
      </c>
      <c r="E33">
        <v>0.61538459999999995</v>
      </c>
    </row>
    <row r="34" spans="1:5" x14ac:dyDescent="0.35">
      <c r="A34" s="1" t="s">
        <v>6</v>
      </c>
      <c r="B34" s="1">
        <f>AVERAGE(B24:B33)</f>
        <v>0.61084894000000012</v>
      </c>
      <c r="C34" s="1">
        <f t="shared" ref="C34" si="4">AVERAGE(C24:C33)</f>
        <v>0.61040615999999992</v>
      </c>
      <c r="D34" s="1">
        <f t="shared" ref="D34" si="5">AVERAGE(D24:D33)</f>
        <v>0.60859700000000005</v>
      </c>
      <c r="E34" s="1">
        <f t="shared" ref="E34" si="6">AVERAGE(E24:E33)</f>
        <v>0.61384614000000004</v>
      </c>
    </row>
    <row r="35" spans="1:5" x14ac:dyDescent="0.35">
      <c r="A35" t="s">
        <v>9</v>
      </c>
      <c r="B35">
        <v>0.55139020000000005</v>
      </c>
      <c r="C35">
        <v>0.53953379999999995</v>
      </c>
      <c r="D35">
        <v>0.52418299999999995</v>
      </c>
      <c r="E35">
        <v>0.56923080000000004</v>
      </c>
    </row>
    <row r="36" spans="1:5" x14ac:dyDescent="0.35">
      <c r="A36" t="s">
        <v>9</v>
      </c>
      <c r="B36">
        <v>0.55139020000000005</v>
      </c>
      <c r="C36">
        <v>0.53953379999999995</v>
      </c>
      <c r="D36">
        <v>0.52418299999999995</v>
      </c>
      <c r="E36">
        <v>0.56923080000000004</v>
      </c>
    </row>
    <row r="37" spans="1:5" x14ac:dyDescent="0.35">
      <c r="A37" t="s">
        <v>9</v>
      </c>
      <c r="B37">
        <v>0.5796133</v>
      </c>
      <c r="C37">
        <v>0.58014900000000003</v>
      </c>
      <c r="D37">
        <v>0.57974139999999996</v>
      </c>
      <c r="E37">
        <v>0.58461540000000001</v>
      </c>
    </row>
    <row r="38" spans="1:5" x14ac:dyDescent="0.35">
      <c r="A38" t="s">
        <v>9</v>
      </c>
      <c r="B38">
        <v>0.5796133</v>
      </c>
      <c r="C38">
        <v>0.58014900000000003</v>
      </c>
      <c r="D38">
        <v>0.57974139999999996</v>
      </c>
      <c r="E38">
        <v>0.58461540000000001</v>
      </c>
    </row>
    <row r="39" spans="1:5" x14ac:dyDescent="0.35">
      <c r="A39" t="s">
        <v>9</v>
      </c>
      <c r="B39">
        <v>0.57583930000000005</v>
      </c>
      <c r="C39">
        <v>0.57438120000000004</v>
      </c>
      <c r="D39">
        <v>0.57454550000000004</v>
      </c>
      <c r="E39">
        <v>0.58461540000000001</v>
      </c>
    </row>
    <row r="40" spans="1:5" x14ac:dyDescent="0.35">
      <c r="A40" t="s">
        <v>9</v>
      </c>
      <c r="B40">
        <v>0.57583930000000005</v>
      </c>
      <c r="C40">
        <v>0.57438120000000004</v>
      </c>
      <c r="D40">
        <v>0.57454550000000004</v>
      </c>
      <c r="E40">
        <v>0.58461540000000001</v>
      </c>
    </row>
    <row r="41" spans="1:5" x14ac:dyDescent="0.35">
      <c r="A41" t="s">
        <v>9</v>
      </c>
      <c r="B41">
        <v>0.54166669999999995</v>
      </c>
      <c r="C41">
        <v>0.53268450000000001</v>
      </c>
      <c r="D41">
        <v>0.51817409999999997</v>
      </c>
      <c r="E41">
        <v>0.56153850000000005</v>
      </c>
    </row>
    <row r="42" spans="1:5" x14ac:dyDescent="0.35">
      <c r="A42" t="s">
        <v>9</v>
      </c>
      <c r="B42">
        <v>0.54166669999999995</v>
      </c>
      <c r="C42">
        <v>0.53268450000000001</v>
      </c>
      <c r="D42">
        <v>0.51817409999999997</v>
      </c>
      <c r="E42">
        <v>0.56153850000000005</v>
      </c>
    </row>
    <row r="43" spans="1:5" x14ac:dyDescent="0.35">
      <c r="A43" t="s">
        <v>9</v>
      </c>
      <c r="B43">
        <v>0.54909090000000005</v>
      </c>
      <c r="C43">
        <v>0.54866619999999999</v>
      </c>
      <c r="D43">
        <v>0.53835230000000001</v>
      </c>
      <c r="E43">
        <v>0.53846150000000004</v>
      </c>
    </row>
    <row r="44" spans="1:5" x14ac:dyDescent="0.35">
      <c r="A44" t="s">
        <v>9</v>
      </c>
      <c r="B44">
        <v>0.54909090000000005</v>
      </c>
      <c r="C44">
        <v>0.54866619999999999</v>
      </c>
      <c r="D44">
        <v>0.53835230000000001</v>
      </c>
      <c r="E44">
        <v>0.53846150000000004</v>
      </c>
    </row>
    <row r="45" spans="1:5" x14ac:dyDescent="0.35">
      <c r="A45" s="1" t="s">
        <v>6</v>
      </c>
      <c r="B45" s="1">
        <f>AVERAGE(B35:B44)</f>
        <v>0.55952008000000009</v>
      </c>
      <c r="C45" s="1">
        <f t="shared" ref="C45" si="7">AVERAGE(C35:C44)</f>
        <v>0.55508293999999991</v>
      </c>
      <c r="D45" s="1">
        <f t="shared" ref="D45" si="8">AVERAGE(D35:D44)</f>
        <v>0.54699925999999999</v>
      </c>
      <c r="E45" s="1">
        <f t="shared" ref="E45" si="9">AVERAGE(E35:E44)</f>
        <v>0.56769232000000014</v>
      </c>
    </row>
    <row r="46" spans="1:5" x14ac:dyDescent="0.35">
      <c r="A46" t="s">
        <v>10</v>
      </c>
      <c r="B46">
        <v>0.5625</v>
      </c>
      <c r="C46">
        <v>0.5540735</v>
      </c>
      <c r="D46">
        <v>0.54778320000000003</v>
      </c>
      <c r="E46">
        <v>0.57692310000000002</v>
      </c>
    </row>
    <row r="47" spans="1:5" x14ac:dyDescent="0.35">
      <c r="A47" t="s">
        <v>10</v>
      </c>
      <c r="B47">
        <v>0.5625</v>
      </c>
      <c r="C47">
        <v>0.5540735</v>
      </c>
      <c r="D47">
        <v>0.54778320000000003</v>
      </c>
      <c r="E47">
        <v>0.57692310000000002</v>
      </c>
    </row>
    <row r="48" spans="1:5" x14ac:dyDescent="0.35">
      <c r="A48" t="s">
        <v>10</v>
      </c>
      <c r="B48">
        <v>0.66235630000000001</v>
      </c>
      <c r="C48">
        <v>0.66294160000000002</v>
      </c>
      <c r="D48">
        <v>0.65382569999999995</v>
      </c>
      <c r="E48">
        <v>0.65384620000000004</v>
      </c>
    </row>
    <row r="49" spans="1:5" x14ac:dyDescent="0.35">
      <c r="A49" t="s">
        <v>10</v>
      </c>
      <c r="B49">
        <v>0.66235630000000001</v>
      </c>
      <c r="C49">
        <v>0.66294160000000002</v>
      </c>
      <c r="D49">
        <v>0.65382569999999995</v>
      </c>
      <c r="E49">
        <v>0.65384620000000004</v>
      </c>
    </row>
    <row r="50" spans="1:5" x14ac:dyDescent="0.35">
      <c r="A50" t="s">
        <v>10</v>
      </c>
      <c r="B50">
        <v>0.56304109999999996</v>
      </c>
      <c r="C50">
        <v>0.55599620000000005</v>
      </c>
      <c r="D50">
        <v>0.55141479999999998</v>
      </c>
      <c r="E50">
        <v>0.57692310000000002</v>
      </c>
    </row>
    <row r="51" spans="1:5" x14ac:dyDescent="0.35">
      <c r="A51" t="s">
        <v>10</v>
      </c>
      <c r="B51">
        <v>0.56304109999999996</v>
      </c>
      <c r="C51">
        <v>0.55599620000000005</v>
      </c>
      <c r="D51">
        <v>0.55141479999999998</v>
      </c>
      <c r="E51">
        <v>0.57692310000000002</v>
      </c>
    </row>
    <row r="52" spans="1:5" x14ac:dyDescent="0.35">
      <c r="A52" t="s">
        <v>10</v>
      </c>
      <c r="B52">
        <v>0.56569259999999999</v>
      </c>
      <c r="C52">
        <v>0.56645040000000002</v>
      </c>
      <c r="D52">
        <v>0.56552880000000005</v>
      </c>
      <c r="E52">
        <v>0.56923080000000004</v>
      </c>
    </row>
    <row r="53" spans="1:5" x14ac:dyDescent="0.35">
      <c r="A53" t="s">
        <v>10</v>
      </c>
      <c r="B53">
        <v>0.56569259999999999</v>
      </c>
      <c r="C53">
        <v>0.56645040000000002</v>
      </c>
      <c r="D53">
        <v>0.56552880000000005</v>
      </c>
      <c r="E53">
        <v>0.56923080000000004</v>
      </c>
    </row>
    <row r="54" spans="1:5" x14ac:dyDescent="0.35">
      <c r="A54" t="s">
        <v>10</v>
      </c>
      <c r="B54">
        <v>0.5526316</v>
      </c>
      <c r="C54">
        <v>0.55191060000000003</v>
      </c>
      <c r="D54">
        <v>0.55196809999999996</v>
      </c>
      <c r="E54">
        <v>0.56153850000000005</v>
      </c>
    </row>
    <row r="55" spans="1:5" x14ac:dyDescent="0.35">
      <c r="A55" t="s">
        <v>10</v>
      </c>
      <c r="B55">
        <v>0.5526316</v>
      </c>
      <c r="C55">
        <v>0.55191060000000003</v>
      </c>
      <c r="D55">
        <v>0.55196809999999996</v>
      </c>
      <c r="E55">
        <v>0.56153850000000005</v>
      </c>
    </row>
    <row r="56" spans="1:5" x14ac:dyDescent="0.35">
      <c r="A56" s="1" t="s">
        <v>6</v>
      </c>
      <c r="B56" s="1">
        <f>AVERAGE(B46:B55)</f>
        <v>0.58124431999999993</v>
      </c>
      <c r="C56" s="1">
        <f t="shared" ref="C56" si="10">AVERAGE(C46:C55)</f>
        <v>0.57827446000000005</v>
      </c>
      <c r="D56" s="1">
        <f t="shared" ref="D56" si="11">AVERAGE(D46:D55)</f>
        <v>0.57410412</v>
      </c>
      <c r="E56" s="1">
        <f t="shared" ref="E56" si="12">AVERAGE(E46:E55)</f>
        <v>0.58769234000000004</v>
      </c>
    </row>
    <row r="57" spans="1:5" x14ac:dyDescent="0.35">
      <c r="A57" t="s">
        <v>11</v>
      </c>
      <c r="B57">
        <v>0.67933719999999997</v>
      </c>
      <c r="C57">
        <v>0.67688060000000005</v>
      </c>
      <c r="D57">
        <v>0.67773139999999998</v>
      </c>
      <c r="E57">
        <v>0.68461539999999999</v>
      </c>
    </row>
    <row r="58" spans="1:5" x14ac:dyDescent="0.35">
      <c r="A58" t="s">
        <v>11</v>
      </c>
      <c r="B58">
        <v>0.67933719999999997</v>
      </c>
      <c r="C58">
        <v>0.67688060000000005</v>
      </c>
      <c r="D58">
        <v>0.67773139999999998</v>
      </c>
      <c r="E58">
        <v>0.68461539999999999</v>
      </c>
    </row>
    <row r="59" spans="1:5" x14ac:dyDescent="0.35">
      <c r="A59" t="s">
        <v>11</v>
      </c>
      <c r="B59">
        <v>0.71120689999999998</v>
      </c>
      <c r="C59">
        <v>0.7119683</v>
      </c>
      <c r="D59">
        <v>0.71154419999999996</v>
      </c>
      <c r="E59">
        <v>0.71538460000000004</v>
      </c>
    </row>
    <row r="60" spans="1:5" x14ac:dyDescent="0.35">
      <c r="A60" t="s">
        <v>11</v>
      </c>
      <c r="B60">
        <v>0.71120689999999998</v>
      </c>
      <c r="C60">
        <v>0.7119683</v>
      </c>
      <c r="D60">
        <v>0.71154419999999996</v>
      </c>
      <c r="E60">
        <v>0.71538460000000004</v>
      </c>
    </row>
    <row r="61" spans="1:5" x14ac:dyDescent="0.35">
      <c r="A61" t="s">
        <v>11</v>
      </c>
      <c r="B61">
        <v>0.61679539999999999</v>
      </c>
      <c r="C61">
        <v>0.61631820000000004</v>
      </c>
      <c r="D61">
        <v>0.61651920000000004</v>
      </c>
      <c r="E61">
        <v>0.62307690000000004</v>
      </c>
    </row>
    <row r="62" spans="1:5" x14ac:dyDescent="0.35">
      <c r="A62" t="s">
        <v>11</v>
      </c>
      <c r="B62">
        <v>0.61679539999999999</v>
      </c>
      <c r="C62">
        <v>0.61631820000000004</v>
      </c>
      <c r="D62">
        <v>0.61651920000000004</v>
      </c>
      <c r="E62">
        <v>0.62307690000000004</v>
      </c>
    </row>
    <row r="63" spans="1:5" x14ac:dyDescent="0.35">
      <c r="A63" t="s">
        <v>11</v>
      </c>
      <c r="B63">
        <v>0.65583270000000005</v>
      </c>
      <c r="C63">
        <v>0.64864219999999995</v>
      </c>
      <c r="D63">
        <v>0.6495957</v>
      </c>
      <c r="E63">
        <v>0.66153850000000003</v>
      </c>
    </row>
    <row r="64" spans="1:5" x14ac:dyDescent="0.35">
      <c r="A64" t="s">
        <v>11</v>
      </c>
      <c r="B64">
        <v>0.65583270000000005</v>
      </c>
      <c r="C64">
        <v>0.64864219999999995</v>
      </c>
      <c r="D64">
        <v>0.6495957</v>
      </c>
      <c r="E64">
        <v>0.66153850000000003</v>
      </c>
    </row>
    <row r="65" spans="1:5" x14ac:dyDescent="0.35">
      <c r="A65" t="s">
        <v>11</v>
      </c>
      <c r="B65">
        <v>0.66346150000000004</v>
      </c>
      <c r="C65">
        <v>0.6593367</v>
      </c>
      <c r="D65">
        <v>0.66036819999999996</v>
      </c>
      <c r="E65">
        <v>0.66923080000000001</v>
      </c>
    </row>
    <row r="66" spans="1:5" x14ac:dyDescent="0.35">
      <c r="A66" t="s">
        <v>11</v>
      </c>
      <c r="B66">
        <v>0.66346150000000004</v>
      </c>
      <c r="C66">
        <v>0.6593367</v>
      </c>
      <c r="D66">
        <v>0.66036819999999996</v>
      </c>
      <c r="E66">
        <v>0.66923080000000001</v>
      </c>
    </row>
    <row r="67" spans="1:5" x14ac:dyDescent="0.35">
      <c r="A67" s="4" t="s">
        <v>6</v>
      </c>
      <c r="B67" s="4">
        <f>AVERAGE(B57:B66)</f>
        <v>0.66532674000000014</v>
      </c>
      <c r="C67" s="4">
        <f t="shared" ref="C67" si="13">AVERAGE(C57:C66)</f>
        <v>0.66262920000000014</v>
      </c>
      <c r="D67" s="4">
        <f t="shared" ref="D67" si="14">AVERAGE(D57:D66)</f>
        <v>0.66315173999999988</v>
      </c>
      <c r="E67" s="4">
        <f t="shared" ref="E67" si="15">AVERAGE(E57:E66)</f>
        <v>0.67076924000000004</v>
      </c>
    </row>
    <row r="68" spans="1:5" x14ac:dyDescent="0.35">
      <c r="A68" t="s">
        <v>12</v>
      </c>
      <c r="C68">
        <v>0.5</v>
      </c>
      <c r="E68">
        <v>0.56153850000000005</v>
      </c>
    </row>
    <row r="69" spans="1:5" x14ac:dyDescent="0.35">
      <c r="A69" t="s">
        <v>12</v>
      </c>
      <c r="C69">
        <v>0.5</v>
      </c>
      <c r="E69">
        <v>0.56153850000000005</v>
      </c>
    </row>
    <row r="70" spans="1:5" x14ac:dyDescent="0.35">
      <c r="A70" t="s">
        <v>12</v>
      </c>
      <c r="B70">
        <v>0.78294569999999997</v>
      </c>
      <c r="C70">
        <v>0.50877190000000005</v>
      </c>
      <c r="D70">
        <v>0.37862750000000001</v>
      </c>
      <c r="E70">
        <v>0.56923080000000004</v>
      </c>
    </row>
    <row r="71" spans="1:5" x14ac:dyDescent="0.35">
      <c r="A71" t="s">
        <v>12</v>
      </c>
      <c r="B71">
        <v>0.78294569999999997</v>
      </c>
      <c r="C71">
        <v>0.50877190000000005</v>
      </c>
      <c r="D71">
        <v>0.37862750000000001</v>
      </c>
      <c r="E71">
        <v>0.56923080000000004</v>
      </c>
    </row>
    <row r="72" spans="1:5" x14ac:dyDescent="0.35">
      <c r="A72" t="s">
        <v>12</v>
      </c>
      <c r="C72">
        <v>0.5</v>
      </c>
      <c r="E72">
        <v>0.56153850000000005</v>
      </c>
    </row>
    <row r="73" spans="1:5" x14ac:dyDescent="0.35">
      <c r="A73" t="s">
        <v>12</v>
      </c>
      <c r="C73">
        <v>0.5</v>
      </c>
      <c r="E73">
        <v>0.56153850000000005</v>
      </c>
    </row>
    <row r="74" spans="1:5" x14ac:dyDescent="0.35">
      <c r="A74" t="s">
        <v>12</v>
      </c>
      <c r="C74">
        <v>0.5</v>
      </c>
      <c r="E74">
        <v>0.56153850000000005</v>
      </c>
    </row>
    <row r="75" spans="1:5" x14ac:dyDescent="0.35">
      <c r="A75" t="s">
        <v>12</v>
      </c>
      <c r="C75">
        <v>0.5</v>
      </c>
      <c r="E75">
        <v>0.56153850000000005</v>
      </c>
    </row>
    <row r="76" spans="1:5" x14ac:dyDescent="0.35">
      <c r="A76" t="s">
        <v>12</v>
      </c>
      <c r="C76">
        <v>0.5</v>
      </c>
      <c r="E76">
        <v>0.56153850000000005</v>
      </c>
    </row>
    <row r="77" spans="1:5" x14ac:dyDescent="0.35">
      <c r="A77" t="s">
        <v>12</v>
      </c>
      <c r="C77">
        <v>0.5</v>
      </c>
      <c r="E77">
        <v>0.56153850000000005</v>
      </c>
    </row>
    <row r="78" spans="1:5" x14ac:dyDescent="0.35">
      <c r="A78" s="1" t="s">
        <v>6</v>
      </c>
      <c r="B78" s="1">
        <f>AVERAGE(B68:B77)</f>
        <v>0.78294569999999997</v>
      </c>
      <c r="C78" s="1">
        <f t="shared" ref="C78" si="16">AVERAGE(C68:C77)</f>
        <v>0.50175438000000006</v>
      </c>
      <c r="D78" s="1">
        <f t="shared" ref="D78" si="17">AVERAGE(D68:D77)</f>
        <v>0.37862750000000001</v>
      </c>
      <c r="E78" s="1">
        <f t="shared" ref="E78" si="18">AVERAGE(E68:E77)</f>
        <v>0.56307696000000007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C105-C97F-471C-A335-DAF8EE76D836}">
  <dimension ref="A1:R30"/>
  <sheetViews>
    <sheetView workbookViewId="0">
      <selection activeCell="C3" sqref="C3:F3"/>
    </sheetView>
  </sheetViews>
  <sheetFormatPr defaultRowHeight="14.5" x14ac:dyDescent="0.35"/>
  <cols>
    <col min="1" max="1" width="17.54296875" customWidth="1"/>
    <col min="4" max="4" width="10.26953125" customWidth="1"/>
  </cols>
  <sheetData>
    <row r="1" spans="1:18" x14ac:dyDescent="0.35">
      <c r="A1" s="5" t="s">
        <v>15</v>
      </c>
      <c r="B1" s="7" t="s">
        <v>16</v>
      </c>
      <c r="C1" s="9" t="s">
        <v>1</v>
      </c>
      <c r="D1" s="9" t="s">
        <v>2</v>
      </c>
      <c r="E1" s="9" t="s">
        <v>19</v>
      </c>
      <c r="F1" s="13" t="s">
        <v>18</v>
      </c>
    </row>
    <row r="2" spans="1:18" x14ac:dyDescent="0.35">
      <c r="A2" s="6" t="s">
        <v>13</v>
      </c>
      <c r="B2" s="8" t="s">
        <v>17</v>
      </c>
      <c r="C2" s="10">
        <v>0.72252740000000004</v>
      </c>
      <c r="D2" s="10">
        <v>0.56381627000000001</v>
      </c>
      <c r="E2" s="10">
        <v>0.56551088000000005</v>
      </c>
      <c r="F2" s="10">
        <v>0.80852712999999998</v>
      </c>
    </row>
    <row r="3" spans="1:18" x14ac:dyDescent="0.35">
      <c r="A3" s="6" t="s">
        <v>14</v>
      </c>
      <c r="B3" s="8" t="s">
        <v>17</v>
      </c>
      <c r="C3" s="11">
        <v>0.66532674000000014</v>
      </c>
      <c r="D3" s="11">
        <v>0.66262920000000014</v>
      </c>
      <c r="E3" s="11">
        <v>0.66315173999999988</v>
      </c>
      <c r="F3" s="11">
        <v>0.67076924000000004</v>
      </c>
    </row>
    <row r="7" spans="1:18" x14ac:dyDescent="0.35">
      <c r="A7" s="17"/>
      <c r="B7" s="17"/>
      <c r="C7" s="19"/>
      <c r="D7" s="19"/>
      <c r="E7" s="19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18" x14ac:dyDescent="0.35">
      <c r="A8" s="12"/>
      <c r="B8" s="12"/>
      <c r="C8" s="14"/>
      <c r="D8" s="14"/>
      <c r="E8" s="14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18" x14ac:dyDescent="0.35">
      <c r="A9" s="12"/>
      <c r="B9" s="12"/>
      <c r="C9" s="14"/>
      <c r="D9" s="14"/>
      <c r="E9" s="14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x14ac:dyDescent="0.3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x14ac:dyDescent="0.3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x14ac:dyDescent="0.3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5"/>
      <c r="N12" s="14"/>
      <c r="O12" s="14"/>
      <c r="P12" s="14"/>
      <c r="Q12" s="14"/>
      <c r="R12" s="14"/>
    </row>
    <row r="13" spans="1:18" x14ac:dyDescent="0.3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</row>
    <row r="14" spans="1:18" x14ac:dyDescent="0.35">
      <c r="A14" s="14"/>
      <c r="B14" s="14"/>
      <c r="C14" s="14"/>
      <c r="D14" s="14"/>
      <c r="E14" s="14"/>
      <c r="F14" s="12"/>
      <c r="G14" s="12"/>
      <c r="H14" s="12"/>
      <c r="I14" s="12"/>
      <c r="J14" s="12"/>
      <c r="K14" s="14"/>
      <c r="L14" s="12"/>
      <c r="M14" s="12"/>
      <c r="N14" s="12"/>
      <c r="O14" s="12"/>
      <c r="P14" s="12"/>
      <c r="Q14" s="14"/>
      <c r="R14" s="14"/>
    </row>
    <row r="15" spans="1:18" x14ac:dyDescent="0.35">
      <c r="A15" s="14"/>
      <c r="B15" s="16"/>
      <c r="C15" s="16"/>
      <c r="D15" s="12"/>
      <c r="E15" s="14"/>
      <c r="F15" s="12"/>
      <c r="G15" s="17"/>
      <c r="H15" s="17"/>
      <c r="I15" s="12"/>
      <c r="J15" s="12"/>
      <c r="K15" s="14"/>
      <c r="L15" s="16"/>
      <c r="M15" s="16"/>
      <c r="N15" s="16"/>
      <c r="O15" s="16"/>
      <c r="P15" s="12"/>
      <c r="Q15" s="14"/>
      <c r="R15" s="14"/>
    </row>
    <row r="16" spans="1:18" x14ac:dyDescent="0.35">
      <c r="A16" s="14"/>
      <c r="B16" s="14"/>
      <c r="C16" s="14"/>
      <c r="D16" s="12"/>
      <c r="E16" s="14"/>
      <c r="F16" s="17"/>
      <c r="G16" s="12"/>
      <c r="H16" s="12"/>
      <c r="I16" s="12"/>
      <c r="J16" s="12"/>
      <c r="K16" s="14"/>
      <c r="L16" s="14"/>
      <c r="M16" s="14"/>
      <c r="N16" s="14"/>
      <c r="O16" s="14"/>
      <c r="P16" s="12"/>
      <c r="Q16" s="14"/>
      <c r="R16" s="14"/>
    </row>
    <row r="17" spans="1:18" x14ac:dyDescent="0.35">
      <c r="A17" s="14"/>
      <c r="B17" s="14"/>
      <c r="C17" s="14"/>
      <c r="D17" s="12"/>
      <c r="E17" s="14"/>
      <c r="F17" s="17"/>
      <c r="G17" s="12"/>
      <c r="H17" s="12"/>
      <c r="I17" s="14"/>
      <c r="J17" s="14"/>
      <c r="K17" s="14"/>
      <c r="L17" s="14"/>
      <c r="M17" s="14"/>
      <c r="N17" s="14"/>
      <c r="O17" s="14"/>
      <c r="P17" s="12"/>
      <c r="Q17" s="14"/>
      <c r="R17" s="14"/>
    </row>
    <row r="18" spans="1:18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 x14ac:dyDescent="0.3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spans="1:18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1:18" x14ac:dyDescent="0.3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 x14ac:dyDescent="0.3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</row>
    <row r="23" spans="1:18" x14ac:dyDescent="0.35">
      <c r="A23" s="14"/>
      <c r="B23" s="14"/>
      <c r="C23" s="14"/>
      <c r="D23" s="14"/>
      <c r="E23" s="14"/>
      <c r="F23" s="12"/>
      <c r="G23" s="12"/>
      <c r="H23" s="12"/>
      <c r="I23" s="12"/>
      <c r="J23" s="12"/>
      <c r="K23" s="14"/>
      <c r="L23" s="12"/>
      <c r="M23" s="12"/>
      <c r="N23" s="12"/>
      <c r="O23" s="12"/>
      <c r="P23" s="12"/>
      <c r="Q23" s="14"/>
      <c r="R23" s="14"/>
    </row>
    <row r="24" spans="1:18" x14ac:dyDescent="0.35">
      <c r="A24" s="14"/>
      <c r="B24" s="16"/>
      <c r="C24" s="16"/>
      <c r="D24" s="12"/>
      <c r="E24" s="14"/>
      <c r="F24" s="12"/>
      <c r="G24" s="17"/>
      <c r="H24" s="17"/>
      <c r="I24" s="12"/>
      <c r="J24" s="12"/>
      <c r="K24" s="14"/>
      <c r="L24" s="16"/>
      <c r="M24" s="16"/>
      <c r="N24" s="16"/>
      <c r="O24" s="16"/>
      <c r="P24" s="12"/>
      <c r="Q24" s="14"/>
      <c r="R24" s="14"/>
    </row>
    <row r="25" spans="1:18" x14ac:dyDescent="0.35">
      <c r="A25" s="14"/>
      <c r="B25" s="14"/>
      <c r="C25" s="14"/>
      <c r="D25" s="12"/>
      <c r="E25" s="14"/>
      <c r="F25" s="17"/>
      <c r="G25" s="12"/>
      <c r="H25" s="12"/>
      <c r="I25" s="12"/>
      <c r="J25" s="12"/>
      <c r="K25" s="14"/>
      <c r="L25" s="14"/>
      <c r="M25" s="14"/>
      <c r="N25" s="14"/>
      <c r="O25" s="14"/>
      <c r="P25" s="12"/>
      <c r="Q25" s="14"/>
      <c r="R25" s="14"/>
    </row>
    <row r="26" spans="1:18" x14ac:dyDescent="0.35">
      <c r="A26" s="14"/>
      <c r="B26" s="14"/>
      <c r="C26" s="14"/>
      <c r="D26" s="12"/>
      <c r="E26" s="14"/>
      <c r="F26" s="17"/>
      <c r="G26" s="12"/>
      <c r="H26" s="12"/>
      <c r="I26" s="14"/>
      <c r="J26" s="14"/>
      <c r="K26" s="14"/>
      <c r="L26" s="14"/>
      <c r="M26" s="14"/>
      <c r="N26" s="14"/>
      <c r="O26" s="14"/>
      <c r="P26" s="12"/>
      <c r="Q26" s="14"/>
      <c r="R26" s="14"/>
    </row>
    <row r="27" spans="1:18" x14ac:dyDescent="0.3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x14ac:dyDescent="0.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</sheetData>
  <mergeCells count="2">
    <mergeCell ref="A13:R13"/>
    <mergeCell ref="A22:R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C0F31-41A2-4E82-8490-92377B9FD593}">
  <dimension ref="A1:P15"/>
  <sheetViews>
    <sheetView workbookViewId="0">
      <selection activeCell="C6" sqref="C6"/>
    </sheetView>
  </sheetViews>
  <sheetFormatPr defaultRowHeight="14.5" x14ac:dyDescent="0.35"/>
  <cols>
    <col min="1" max="1" width="14.26953125" customWidth="1"/>
  </cols>
  <sheetData>
    <row r="1" spans="1:16" x14ac:dyDescent="0.35">
      <c r="A1" s="27" t="s">
        <v>24</v>
      </c>
      <c r="B1" s="27"/>
      <c r="C1" s="27"/>
      <c r="D1" s="27"/>
      <c r="E1" s="27"/>
      <c r="H1" s="27" t="s">
        <v>20</v>
      </c>
      <c r="I1" s="27"/>
      <c r="J1" s="27"/>
      <c r="K1" s="27"/>
      <c r="L1" s="27"/>
      <c r="M1" s="27"/>
      <c r="N1" s="27"/>
      <c r="O1" s="27"/>
      <c r="P1" s="27"/>
    </row>
    <row r="2" spans="1:16" x14ac:dyDescent="0.35">
      <c r="B2" t="s">
        <v>23</v>
      </c>
      <c r="C2" t="s">
        <v>22</v>
      </c>
      <c r="D2" t="s">
        <v>21</v>
      </c>
      <c r="E2" t="s">
        <v>18</v>
      </c>
      <c r="I2" t="s">
        <v>32</v>
      </c>
      <c r="J2" t="s">
        <v>30</v>
      </c>
      <c r="M2" t="s">
        <v>23</v>
      </c>
      <c r="N2" t="s">
        <v>22</v>
      </c>
      <c r="O2" t="s">
        <v>21</v>
      </c>
      <c r="P2" t="s">
        <v>18</v>
      </c>
    </row>
    <row r="3" spans="1:16" x14ac:dyDescent="0.35">
      <c r="A3" t="s">
        <v>25</v>
      </c>
      <c r="B3" s="22">
        <v>0.72252740000000004</v>
      </c>
      <c r="C3" s="22">
        <v>0.56381627000000001</v>
      </c>
      <c r="D3" s="22">
        <v>0.56551088000000005</v>
      </c>
      <c r="E3" s="22">
        <v>0.80852712999999998</v>
      </c>
      <c r="H3" t="s">
        <v>32</v>
      </c>
      <c r="I3">
        <v>0</v>
      </c>
      <c r="J3">
        <v>89</v>
      </c>
      <c r="L3" t="s">
        <v>32</v>
      </c>
      <c r="M3" s="20">
        <v>0</v>
      </c>
      <c r="N3" s="20">
        <v>0</v>
      </c>
      <c r="O3" s="20">
        <v>0</v>
      </c>
      <c r="P3" s="20"/>
    </row>
    <row r="4" spans="1:16" x14ac:dyDescent="0.35">
      <c r="A4" t="s">
        <v>20</v>
      </c>
      <c r="B4" s="20">
        <v>0.39746543778801846</v>
      </c>
      <c r="C4" s="20">
        <v>0.5</v>
      </c>
      <c r="D4" s="20">
        <v>0.44287548138639282</v>
      </c>
      <c r="E4" s="20">
        <v>0.79</v>
      </c>
      <c r="H4" t="s">
        <v>30</v>
      </c>
      <c r="I4">
        <v>0</v>
      </c>
      <c r="J4">
        <v>345</v>
      </c>
      <c r="L4" s="21" t="s">
        <v>30</v>
      </c>
      <c r="M4" s="23">
        <f>J4/SUM(J3:J4)</f>
        <v>0.79493087557603692</v>
      </c>
      <c r="N4" s="23">
        <v>1</v>
      </c>
      <c r="O4" s="23">
        <f>2*(M4*N4)/(M4+N4)</f>
        <v>0.88575096277278564</v>
      </c>
      <c r="P4" s="23"/>
    </row>
    <row r="5" spans="1:16" x14ac:dyDescent="0.35">
      <c r="A5" t="s">
        <v>26</v>
      </c>
      <c r="B5" s="20">
        <f>B3-B4</f>
        <v>0.32506196221198158</v>
      </c>
      <c r="C5" s="20">
        <f>C3-C4</f>
        <v>6.3816270000000008E-2</v>
      </c>
      <c r="D5" s="20">
        <f t="shared" ref="D5:E5" si="0">D3-D4</f>
        <v>0.12263539861360723</v>
      </c>
      <c r="E5" s="20">
        <f t="shared" si="0"/>
        <v>1.8527129999999947E-2</v>
      </c>
      <c r="F5" s="20"/>
      <c r="L5" s="24" t="s">
        <v>29</v>
      </c>
      <c r="M5" s="25">
        <f>AVERAGE(M3:M4)</f>
        <v>0.39746543778801846</v>
      </c>
      <c r="N5" s="25">
        <f t="shared" ref="N5:O5" si="1">AVERAGE(N3:N4)</f>
        <v>0.5</v>
      </c>
      <c r="O5" s="25">
        <f t="shared" si="1"/>
        <v>0.44287548138639282</v>
      </c>
      <c r="P5" s="25">
        <f>J4/SUM(J4,J3)</f>
        <v>0.79493087557603692</v>
      </c>
    </row>
    <row r="6" spans="1:16" x14ac:dyDescent="0.35">
      <c r="A6" t="s">
        <v>27</v>
      </c>
      <c r="B6" s="20">
        <f>B5/B3</f>
        <v>0.44989568867835539</v>
      </c>
      <c r="C6" s="20">
        <f>C5/C3</f>
        <v>0.1131862867313141</v>
      </c>
      <c r="D6" s="20">
        <f t="shared" ref="D6:E6" si="2">D5/D3</f>
        <v>0.21685771742111701</v>
      </c>
      <c r="E6" s="20">
        <f t="shared" si="2"/>
        <v>2.2914667068747525E-2</v>
      </c>
    </row>
    <row r="10" spans="1:16" x14ac:dyDescent="0.35">
      <c r="A10" s="27" t="s">
        <v>28</v>
      </c>
      <c r="B10" s="27"/>
      <c r="C10" s="27"/>
      <c r="D10" s="27"/>
      <c r="E10" s="27"/>
      <c r="H10" s="27" t="s">
        <v>20</v>
      </c>
      <c r="I10" s="27"/>
      <c r="J10" s="27"/>
      <c r="K10" s="27"/>
      <c r="L10" s="27"/>
      <c r="M10" s="27"/>
      <c r="N10" s="27"/>
      <c r="O10" s="27"/>
      <c r="P10" s="27"/>
    </row>
    <row r="11" spans="1:16" x14ac:dyDescent="0.35">
      <c r="B11" t="s">
        <v>23</v>
      </c>
      <c r="C11" t="s">
        <v>22</v>
      </c>
      <c r="D11" t="s">
        <v>21</v>
      </c>
      <c r="E11" t="s">
        <v>18</v>
      </c>
      <c r="I11" t="s">
        <v>33</v>
      </c>
      <c r="J11" t="s">
        <v>31</v>
      </c>
      <c r="M11" t="s">
        <v>23</v>
      </c>
      <c r="N11" t="s">
        <v>22</v>
      </c>
      <c r="O11" t="s">
        <v>21</v>
      </c>
      <c r="P11" t="s">
        <v>18</v>
      </c>
    </row>
    <row r="12" spans="1:16" x14ac:dyDescent="0.35">
      <c r="A12" t="s">
        <v>25</v>
      </c>
      <c r="B12" s="22">
        <v>0.66532674000000014</v>
      </c>
      <c r="C12" s="22">
        <v>0.66262920000000014</v>
      </c>
      <c r="D12" s="22">
        <v>0.66315173999999988</v>
      </c>
      <c r="E12" s="22">
        <v>0.67076924000000004</v>
      </c>
      <c r="H12" t="s">
        <v>33</v>
      </c>
      <c r="I12">
        <v>0</v>
      </c>
      <c r="J12">
        <v>191</v>
      </c>
      <c r="L12" t="s">
        <v>32</v>
      </c>
      <c r="M12" s="20">
        <v>0</v>
      </c>
      <c r="N12" s="20">
        <v>0</v>
      </c>
      <c r="O12" s="20">
        <v>0</v>
      </c>
      <c r="P12" s="20"/>
    </row>
    <row r="13" spans="1:16" x14ac:dyDescent="0.35">
      <c r="A13" t="s">
        <v>20</v>
      </c>
      <c r="B13" s="20">
        <v>0.28096330275229398</v>
      </c>
      <c r="C13" s="20">
        <v>0.5</v>
      </c>
      <c r="D13" s="20">
        <v>0.35976505139500736</v>
      </c>
      <c r="E13" s="20">
        <v>0.56000000000000005</v>
      </c>
      <c r="H13" t="s">
        <v>31</v>
      </c>
      <c r="I13">
        <v>0</v>
      </c>
      <c r="J13">
        <v>245</v>
      </c>
      <c r="L13" s="21" t="s">
        <v>30</v>
      </c>
      <c r="M13" s="23">
        <f>245/SUM(J12+J13)</f>
        <v>0.56192660550458717</v>
      </c>
      <c r="N13" s="23">
        <v>1</v>
      </c>
      <c r="O13" s="23">
        <f>2*(M13*N13)/(M13+N13)</f>
        <v>0.71953010279001473</v>
      </c>
      <c r="P13" s="23"/>
    </row>
    <row r="14" spans="1:16" x14ac:dyDescent="0.35">
      <c r="A14" t="s">
        <v>26</v>
      </c>
      <c r="B14" s="20">
        <f>B12-B13</f>
        <v>0.38436343724770616</v>
      </c>
      <c r="C14" s="20">
        <f t="shared" ref="C14:E14" si="3">C12-C13</f>
        <v>0.16262920000000014</v>
      </c>
      <c r="D14" s="20">
        <f t="shared" si="3"/>
        <v>0.30338668860499252</v>
      </c>
      <c r="E14" s="20">
        <f t="shared" si="3"/>
        <v>0.11076923999999999</v>
      </c>
      <c r="L14" s="24" t="s">
        <v>29</v>
      </c>
      <c r="M14" s="25">
        <f>AVERAGE(M12:M13)</f>
        <v>0.28096330275229359</v>
      </c>
      <c r="N14" s="25">
        <f>AVERAGE(N12:N13)</f>
        <v>0.5</v>
      </c>
      <c r="O14" s="25">
        <f>AVERAGE(O12:O13)</f>
        <v>0.35976505139500736</v>
      </c>
      <c r="P14" s="25">
        <f>J13/SUM(J13,J12)</f>
        <v>0.56192660550458717</v>
      </c>
    </row>
    <row r="15" spans="1:16" x14ac:dyDescent="0.35">
      <c r="A15" t="s">
        <v>27</v>
      </c>
      <c r="B15" s="20">
        <f>B14/B12</f>
        <v>0.57770628195058882</v>
      </c>
      <c r="C15" s="20">
        <f>C14/C12</f>
        <v>0.2454301742211181</v>
      </c>
      <c r="D15" s="20">
        <f t="shared" ref="D15" si="4">D14/D12</f>
        <v>0.45749210973191834</v>
      </c>
      <c r="E15" s="20">
        <f t="shared" ref="E15" si="5">E14/E12</f>
        <v>0.16513762616783081</v>
      </c>
    </row>
  </sheetData>
  <mergeCells count="4">
    <mergeCell ref="A1:E1"/>
    <mergeCell ref="A10:E10"/>
    <mergeCell ref="H10:P10"/>
    <mergeCell ref="H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valence_2label</vt:lpstr>
      <vt:lpstr>arousal_2label</vt:lpstr>
      <vt:lpstr>Best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Girardi</dc:creator>
  <cp:lastModifiedBy>anonymous</cp:lastModifiedBy>
  <dcterms:created xsi:type="dcterms:W3CDTF">2015-06-05T18:19:34Z</dcterms:created>
  <dcterms:modified xsi:type="dcterms:W3CDTF">2020-05-20T11:46:25Z</dcterms:modified>
</cp:coreProperties>
</file>