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821828253845e0/Documents/Projects/learn/ib/kb/"/>
    </mc:Choice>
  </mc:AlternateContent>
  <xr:revisionPtr revIDLastSave="121" documentId="8_{FB565689-B562-40F0-8F02-7E467487232C}" xr6:coauthVersionLast="45" xr6:coauthVersionMax="45" xr10:uidLastSave="{075CD2C7-C999-4130-99F5-8E8681F820D3}"/>
  <bookViews>
    <workbookView xWindow="708" yWindow="444" windowWidth="21600" windowHeight="11328" xr2:uid="{1AB0EB1B-85CE-46F7-BC21-0A33B3EFCC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E3" i="1"/>
  <c r="E5" i="1"/>
  <c r="B7" i="1"/>
  <c r="B8" i="1" s="1"/>
  <c r="B6" i="1"/>
  <c r="E4" i="1" s="1"/>
  <c r="E7" i="1" l="1"/>
  <c r="B11" i="1" l="1"/>
  <c r="E6" i="1" l="1"/>
</calcChain>
</file>

<file path=xl/sharedStrings.xml><?xml version="1.0" encoding="utf-8"?>
<sst xmlns="http://schemas.openxmlformats.org/spreadsheetml/2006/main" count="29" uniqueCount="29">
  <si>
    <t>Amt</t>
  </si>
  <si>
    <t>Entry</t>
  </si>
  <si>
    <t>Take Profit</t>
  </si>
  <si>
    <t>Stop Loss</t>
  </si>
  <si>
    <t>Leverage</t>
  </si>
  <si>
    <t>Exposure</t>
  </si>
  <si>
    <t>Max Gain</t>
  </si>
  <si>
    <t>Max Loss</t>
  </si>
  <si>
    <t>Used Margin:</t>
  </si>
  <si>
    <t>Risk vs Reward</t>
  </si>
  <si>
    <t>Formula</t>
  </si>
  <si>
    <t xml:space="preserve"> = Exposure / Leverage</t>
  </si>
  <si>
    <t xml:space="preserve"> = Max Gain / Max Loss</t>
  </si>
  <si>
    <t xml:space="preserve"> = Strike + Premium</t>
  </si>
  <si>
    <t>Worst SD Multiple (WSD)</t>
  </si>
  <si>
    <t>Current Price</t>
  </si>
  <si>
    <t xml:space="preserve"> = Curr Price - SD for DTE*WSD</t>
  </si>
  <si>
    <t>Margin consumed</t>
  </si>
  <si>
    <t xml:space="preserve"> = Lot size (negative for naked)</t>
  </si>
  <si>
    <t xml:space="preserve"> = 1 Std dev from current price for the DTE</t>
  </si>
  <si>
    <t>SD for DTE</t>
  </si>
  <si>
    <t>Margin percent</t>
  </si>
  <si>
    <t xml:space="preserve"> = Entry x Abs(Amt)</t>
  </si>
  <si>
    <t xml:space="preserve"> = (Entry - Loss) x Abs(Amt)</t>
  </si>
  <si>
    <t xml:space="preserve"> = (Profit - Entry) x Abs(Amt)</t>
  </si>
  <si>
    <t xml:space="preserve"> = Strike</t>
  </si>
  <si>
    <t>Formula for a naked option</t>
  </si>
  <si>
    <t xml:space="preserve"> = Exposure / Margin consumed</t>
  </si>
  <si>
    <t xml:space="preserve"> = 1 / Leverage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</si>
</sst>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0">
    <xf numFmtId="0" fontId="0" fillId="0" borderId="0" xfId="0"/>
    <xf numFmtId="9" fontId="0" fillId="0" borderId="0" xfId="2" applyFont="1"/>
    <xf numFmtId="0" fontId="2" fillId="2" borderId="1" xfId="3"/>
    <xf numFmtId="43" fontId="2" fillId="2" borderId="1" xfId="1" applyNumberFormat="1" applyFont="1" applyFill="1" applyBorder="1"/>
    <xf numFmtId="167" fontId="2" fillId="2" borderId="1" xfId="1" applyNumberFormat="1" applyFont="1" applyFill="1" applyBorder="1"/>
    <xf numFmtId="167" fontId="0" fillId="0" borderId="0" xfId="1" applyNumberFormat="1" applyFont="1"/>
    <xf numFmtId="0" fontId="3" fillId="0" borderId="0" xfId="0" applyFont="1"/>
    <xf numFmtId="0" fontId="4" fillId="0" borderId="0" xfId="0" applyFont="1"/>
    <xf numFmtId="1" fontId="0" fillId="0" borderId="0" xfId="0" applyNumberFormat="1"/>
    <xf numFmtId="2" fontId="0" fillId="0" borderId="0" xfId="0" applyNumberFormat="1"/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06993-B6E4-4F33-9C20-7BE0F4B41255}">
  <dimension ref="A1:F11"/>
  <sheetViews>
    <sheetView tabSelected="1" workbookViewId="0">
      <selection activeCell="C12" sqref="C12"/>
    </sheetView>
  </sheetViews>
  <sheetFormatPr defaultRowHeight="14.4" x14ac:dyDescent="0.3"/>
  <cols>
    <col min="1" max="1" width="25.33203125" customWidth="1"/>
    <col min="2" max="2" width="6.5546875" bestFit="1" customWidth="1"/>
    <col min="3" max="3" width="37.21875" customWidth="1"/>
    <col min="4" max="4" width="13.21875" customWidth="1"/>
    <col min="5" max="5" width="12" bestFit="1" customWidth="1"/>
    <col min="6" max="6" width="26.77734375" customWidth="1"/>
  </cols>
  <sheetData>
    <row r="1" spans="1:6" x14ac:dyDescent="0.3">
      <c r="A1" t="s">
        <v>14</v>
      </c>
      <c r="B1" s="2">
        <v>4</v>
      </c>
    </row>
    <row r="2" spans="1:6" x14ac:dyDescent="0.3">
      <c r="C2" s="7" t="s">
        <v>26</v>
      </c>
      <c r="F2" s="7" t="s">
        <v>10</v>
      </c>
    </row>
    <row r="3" spans="1:6" x14ac:dyDescent="0.3">
      <c r="A3" t="s">
        <v>0</v>
      </c>
      <c r="B3" s="4">
        <v>-100</v>
      </c>
      <c r="C3" t="s">
        <v>18</v>
      </c>
      <c r="D3" t="s">
        <v>5</v>
      </c>
      <c r="E3" s="5">
        <f>B4*ABS(B3)</f>
        <v>37000</v>
      </c>
      <c r="F3" s="6" t="s">
        <v>22</v>
      </c>
    </row>
    <row r="4" spans="1:6" x14ac:dyDescent="0.3">
      <c r="A4" t="s">
        <v>1</v>
      </c>
      <c r="B4" s="4">
        <v>370</v>
      </c>
      <c r="C4" t="s">
        <v>25</v>
      </c>
      <c r="D4" t="s">
        <v>6</v>
      </c>
      <c r="E4" s="5">
        <f>(B6-B4)*ABS(B3)</f>
        <v>657.99999999999841</v>
      </c>
      <c r="F4" s="6" t="s">
        <v>24</v>
      </c>
    </row>
    <row r="5" spans="1:6" x14ac:dyDescent="0.3">
      <c r="A5" t="s">
        <v>15</v>
      </c>
      <c r="B5" s="2">
        <v>361.35</v>
      </c>
      <c r="D5" t="s">
        <v>7</v>
      </c>
      <c r="E5" s="5">
        <f>(B4-B8)*ABS(B3)</f>
        <v>3405.0000000000068</v>
      </c>
      <c r="F5" s="6" t="s">
        <v>23</v>
      </c>
    </row>
    <row r="6" spans="1:6" x14ac:dyDescent="0.3">
      <c r="A6" t="s">
        <v>2</v>
      </c>
      <c r="B6" s="4">
        <f>(370+6.58)</f>
        <v>376.58</v>
      </c>
      <c r="C6" t="s">
        <v>13</v>
      </c>
      <c r="D6" t="s">
        <v>8</v>
      </c>
      <c r="E6" s="5">
        <f>E3/B10</f>
        <v>931</v>
      </c>
      <c r="F6" s="6" t="s">
        <v>11</v>
      </c>
    </row>
    <row r="7" spans="1:6" x14ac:dyDescent="0.3">
      <c r="A7" t="s">
        <v>20</v>
      </c>
      <c r="B7" s="3">
        <f>(B5-355)</f>
        <v>6.3500000000000227</v>
      </c>
      <c r="C7" t="s">
        <v>19</v>
      </c>
      <c r="D7" t="s">
        <v>9</v>
      </c>
      <c r="E7" s="9">
        <f>E4/E5</f>
        <v>0.19324522760646023</v>
      </c>
      <c r="F7" s="6" t="s">
        <v>12</v>
      </c>
    </row>
    <row r="8" spans="1:6" x14ac:dyDescent="0.3">
      <c r="A8" t="s">
        <v>3</v>
      </c>
      <c r="B8">
        <f>B5-B7*B1</f>
        <v>335.94999999999993</v>
      </c>
      <c r="C8" t="s">
        <v>16</v>
      </c>
      <c r="F8" s="6"/>
    </row>
    <row r="9" spans="1:6" x14ac:dyDescent="0.3">
      <c r="A9" t="s">
        <v>17</v>
      </c>
      <c r="B9" s="2">
        <v>931</v>
      </c>
      <c r="F9" s="6"/>
    </row>
    <row r="10" spans="1:6" x14ac:dyDescent="0.3">
      <c r="A10" t="s">
        <v>4</v>
      </c>
      <c r="B10" s="8">
        <f>E3/B9</f>
        <v>39.742212674543502</v>
      </c>
      <c r="C10" t="s">
        <v>27</v>
      </c>
    </row>
    <row r="11" spans="1:6" x14ac:dyDescent="0.3">
      <c r="A11" t="s">
        <v>21</v>
      </c>
      <c r="B11" s="1">
        <f>1/B10</f>
        <v>2.5162162162162161E-2</v>
      </c>
      <c r="C11" t="s"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Rhitu K</dc:creator>
  <cp:lastModifiedBy>Rhitu K</cp:lastModifiedBy>
  <dcterms:created xsi:type="dcterms:W3CDTF">2020-12-09T20:45:17Z</dcterms:created>
  <dcterms:modified xsi:type="dcterms:W3CDTF">2020-12-09T22:23:14Z</dcterms:modified>
</cp:coreProperties>
</file>