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ni-wake\"/>
    </mc:Choice>
  </mc:AlternateContent>
  <xr:revisionPtr revIDLastSave="0" documentId="13_ncr:1_{8206AEC2-0AC3-451C-B328-E2C024768852}" xr6:coauthVersionLast="36" xr6:coauthVersionMax="36" xr10:uidLastSave="{00000000-0000-0000-0000-000000000000}"/>
  <bookViews>
    <workbookView xWindow="0" yWindow="0" windowWidth="17256" windowHeight="5640" activeTab="2" xr2:uid="{EEAB5986-A6A7-4A30-ABE2-31F6B8861B20}"/>
  </bookViews>
  <sheets>
    <sheet name="Fit vs Data" sheetId="4" r:id="rId1"/>
    <sheet name="Data" sheetId="1" r:id="rId2"/>
    <sheet name="F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W205" i="1" l="1"/>
  <c r="AW204" i="1"/>
  <c r="AW203" i="1"/>
  <c r="AW20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9" i="1"/>
  <c r="AW188" i="1"/>
  <c r="AW187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67" i="1"/>
  <c r="AW166" i="1"/>
  <c r="AW165" i="1"/>
  <c r="AW164" i="1"/>
  <c r="AW163" i="1"/>
  <c r="AW162" i="1"/>
  <c r="AW161" i="1"/>
  <c r="AW160" i="1"/>
  <c r="AW159" i="1"/>
  <c r="AW158" i="1"/>
  <c r="AW157" i="1"/>
  <c r="AW156" i="1"/>
  <c r="AW155" i="1"/>
  <c r="AW154" i="1"/>
  <c r="AW153" i="1"/>
  <c r="AW152" i="1"/>
  <c r="AW151" i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AW125" i="1"/>
  <c r="AW124" i="1"/>
  <c r="AW123" i="1"/>
  <c r="AW122" i="1"/>
  <c r="AW121" i="1"/>
  <c r="AW120" i="1"/>
  <c r="AW119" i="1"/>
  <c r="AW118" i="1"/>
  <c r="AW117" i="1"/>
  <c r="AW116" i="1"/>
  <c r="AW115" i="1"/>
  <c r="AW114" i="1"/>
  <c r="AW113" i="1"/>
  <c r="AW112" i="1"/>
  <c r="AW111" i="1"/>
  <c r="AW110" i="1"/>
  <c r="AW109" i="1"/>
  <c r="AW108" i="1"/>
  <c r="AW107" i="1"/>
  <c r="AW106" i="1"/>
  <c r="AW105" i="1"/>
  <c r="AW104" i="1"/>
  <c r="AW103" i="1"/>
  <c r="AW102" i="1"/>
  <c r="AW101" i="1"/>
  <c r="AW100" i="1"/>
  <c r="AW99" i="1"/>
  <c r="AW98" i="1"/>
  <c r="AW97" i="1"/>
  <c r="AW96" i="1"/>
  <c r="AW95" i="1"/>
  <c r="AW94" i="1"/>
  <c r="AW93" i="1"/>
  <c r="AW92" i="1"/>
  <c r="AW91" i="1"/>
  <c r="AW90" i="1"/>
  <c r="AW89" i="1"/>
  <c r="AW88" i="1"/>
  <c r="AW87" i="1"/>
  <c r="AW86" i="1"/>
  <c r="AW85" i="1"/>
  <c r="AW84" i="1"/>
  <c r="AW83" i="1"/>
  <c r="AW82" i="1"/>
  <c r="AW81" i="1"/>
  <c r="AW80" i="1"/>
  <c r="AW79" i="1"/>
  <c r="AW78" i="1"/>
  <c r="AW77" i="1"/>
  <c r="AW76" i="1"/>
  <c r="AW75" i="1"/>
  <c r="AW74" i="1"/>
  <c r="AW73" i="1"/>
  <c r="AW72" i="1"/>
  <c r="AW71" i="1"/>
  <c r="AW70" i="1"/>
  <c r="AW69" i="1"/>
  <c r="AW68" i="1"/>
  <c r="AW67" i="1"/>
  <c r="AW66" i="1"/>
  <c r="AW65" i="1"/>
  <c r="AW64" i="1"/>
  <c r="AW63" i="1"/>
  <c r="AW62" i="1"/>
  <c r="AW61" i="1"/>
  <c r="AW60" i="1"/>
  <c r="AW59" i="1"/>
  <c r="AW58" i="1"/>
  <c r="AW57" i="1"/>
  <c r="AW56" i="1"/>
  <c r="AW55" i="1"/>
  <c r="AW54" i="1"/>
  <c r="AW53" i="1"/>
  <c r="AW52" i="1"/>
  <c r="AW51" i="1"/>
  <c r="AW50" i="1"/>
  <c r="AW49" i="1"/>
  <c r="AW48" i="1"/>
  <c r="AW47" i="1"/>
  <c r="AW46" i="1"/>
  <c r="AW45" i="1"/>
  <c r="AW44" i="1"/>
  <c r="AW43" i="1"/>
  <c r="AW42" i="1"/>
  <c r="AW41" i="1"/>
  <c r="AW40" i="1"/>
  <c r="AW39" i="1"/>
  <c r="AW38" i="1"/>
  <c r="AW37" i="1"/>
  <c r="AW36" i="1"/>
  <c r="AW35" i="1"/>
  <c r="AW34" i="1"/>
  <c r="AW33" i="1"/>
  <c r="AW32" i="1"/>
  <c r="AW31" i="1"/>
  <c r="AW30" i="1"/>
  <c r="AW29" i="1"/>
  <c r="AW28" i="1"/>
  <c r="AW27" i="1"/>
  <c r="AW26" i="1"/>
  <c r="AW25" i="1"/>
  <c r="AW24" i="1"/>
  <c r="AW23" i="1"/>
  <c r="AW22" i="1"/>
  <c r="AW21" i="1"/>
  <c r="AW20" i="1"/>
  <c r="AW19" i="1"/>
  <c r="AW18" i="1"/>
  <c r="AW17" i="1"/>
  <c r="AW16" i="1"/>
  <c r="AW15" i="1"/>
  <c r="AW14" i="1"/>
  <c r="AW13" i="1"/>
  <c r="AW12" i="1"/>
  <c r="AW11" i="1"/>
  <c r="AW10" i="1"/>
  <c r="AW9" i="1"/>
  <c r="AW8" i="1"/>
  <c r="AW7" i="1"/>
  <c r="AW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I205" i="1"/>
  <c r="AI204" i="1"/>
  <c r="AI203" i="1"/>
  <c r="AI202" i="1"/>
  <c r="AI201" i="1"/>
  <c r="AI200" i="1"/>
  <c r="AI199" i="1"/>
  <c r="AI198" i="1"/>
  <c r="AI197" i="1"/>
  <c r="AI196" i="1"/>
  <c r="AI195" i="1"/>
  <c r="AI194" i="1"/>
  <c r="AI193" i="1"/>
  <c r="AI192" i="1"/>
  <c r="AI191" i="1"/>
  <c r="AI190" i="1"/>
  <c r="AI189" i="1"/>
  <c r="AI188" i="1"/>
  <c r="AI187" i="1"/>
  <c r="AI186" i="1"/>
  <c r="AI185" i="1"/>
  <c r="AI184" i="1"/>
  <c r="AI183" i="1"/>
  <c r="AI182" i="1"/>
  <c r="AI181" i="1"/>
  <c r="AI180" i="1"/>
  <c r="AI179" i="1"/>
  <c r="AI178" i="1"/>
  <c r="AI177" i="1"/>
  <c r="AI176" i="1"/>
  <c r="AI175" i="1"/>
  <c r="AI174" i="1"/>
  <c r="AI173" i="1"/>
  <c r="AI172" i="1"/>
  <c r="AI171" i="1"/>
  <c r="AI170" i="1"/>
  <c r="AI169" i="1"/>
  <c r="AI168" i="1"/>
  <c r="AI167" i="1"/>
  <c r="AI166" i="1"/>
  <c r="AI165" i="1"/>
  <c r="AI164" i="1"/>
  <c r="AI163" i="1"/>
  <c r="AI162" i="1"/>
  <c r="AI161" i="1"/>
  <c r="AI160" i="1"/>
  <c r="AI159" i="1"/>
  <c r="AI158" i="1"/>
  <c r="AI157" i="1"/>
  <c r="AI156" i="1"/>
  <c r="AI155" i="1"/>
  <c r="AI154" i="1"/>
  <c r="AI153" i="1"/>
  <c r="AI152" i="1"/>
  <c r="AI151" i="1"/>
  <c r="AI150" i="1"/>
  <c r="AI149" i="1"/>
  <c r="AI148" i="1"/>
  <c r="AI147" i="1"/>
  <c r="AI146" i="1"/>
  <c r="AI145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I122" i="1"/>
  <c r="AI121" i="1"/>
  <c r="AI120" i="1"/>
  <c r="AI119" i="1"/>
  <c r="AI118" i="1"/>
  <c r="AI117" i="1"/>
  <c r="AI116" i="1"/>
  <c r="AI115" i="1"/>
  <c r="AI114" i="1"/>
  <c r="AI113" i="1"/>
  <c r="AI112" i="1"/>
  <c r="AI111" i="1"/>
  <c r="AI110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6" i="1"/>
  <c r="F15" i="3"/>
  <c r="B11" i="3"/>
  <c r="D7" i="3"/>
  <c r="C7" i="3"/>
  <c r="B7" i="3"/>
  <c r="A7" i="3"/>
  <c r="D6" i="3" l="1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  <c r="D2" i="3"/>
  <c r="C2" i="3"/>
  <c r="C9" i="3" s="1"/>
  <c r="D15" i="3" s="1"/>
  <c r="B2" i="3"/>
  <c r="A2" i="3"/>
  <c r="I3" i="1" a="1"/>
  <c r="I3" i="1" s="1"/>
  <c r="P3" i="1" a="1"/>
  <c r="P3" i="1" s="1"/>
  <c r="W3" i="1" a="1"/>
  <c r="X3" i="1" s="1"/>
  <c r="AR3" i="1" a="1"/>
  <c r="AR3" i="1" s="1"/>
  <c r="AK3" i="1" a="1"/>
  <c r="AL3" i="1" s="1"/>
  <c r="AD3" i="1" a="1"/>
  <c r="AD3" i="1" s="1"/>
  <c r="K3" i="1" l="1"/>
  <c r="J3" i="1"/>
  <c r="R3" i="1"/>
  <c r="Q3" i="1"/>
  <c r="Y3" i="1"/>
  <c r="W3" i="1"/>
  <c r="AT3" i="1"/>
  <c r="AS3" i="1"/>
  <c r="AU205" i="1" s="1"/>
  <c r="AK3" i="1"/>
  <c r="AM3" i="1"/>
  <c r="AE3" i="1"/>
  <c r="AF3" i="1"/>
  <c r="AD4" i="1"/>
  <c r="AV205" i="1"/>
  <c r="AV204" i="1"/>
  <c r="AU203" i="1"/>
  <c r="AV201" i="1"/>
  <c r="AV200" i="1"/>
  <c r="AU199" i="1"/>
  <c r="AV197" i="1"/>
  <c r="AV196" i="1"/>
  <c r="AU195" i="1"/>
  <c r="AV193" i="1"/>
  <c r="AV192" i="1"/>
  <c r="AU191" i="1"/>
  <c r="AV189" i="1"/>
  <c r="AV188" i="1"/>
  <c r="AU187" i="1"/>
  <c r="AV185" i="1"/>
  <c r="AV184" i="1"/>
  <c r="AU183" i="1"/>
  <c r="AV181" i="1"/>
  <c r="AV180" i="1"/>
  <c r="AU179" i="1"/>
  <c r="AV177" i="1"/>
  <c r="AV176" i="1"/>
  <c r="AU175" i="1"/>
  <c r="AV173" i="1"/>
  <c r="AV172" i="1"/>
  <c r="AU171" i="1"/>
  <c r="AV169" i="1"/>
  <c r="AV168" i="1"/>
  <c r="AU167" i="1"/>
  <c r="AV165" i="1"/>
  <c r="AV164" i="1"/>
  <c r="AU163" i="1"/>
  <c r="AV161" i="1"/>
  <c r="AV160" i="1"/>
  <c r="AU159" i="1"/>
  <c r="AV157" i="1"/>
  <c r="AV156" i="1"/>
  <c r="AU155" i="1"/>
  <c r="AV153" i="1"/>
  <c r="AV152" i="1"/>
  <c r="AU151" i="1"/>
  <c r="AV149" i="1"/>
  <c r="AV148" i="1"/>
  <c r="AU147" i="1"/>
  <c r="AV145" i="1"/>
  <c r="AV144" i="1"/>
  <c r="AU143" i="1"/>
  <c r="AV141" i="1"/>
  <c r="AV140" i="1"/>
  <c r="AU139" i="1"/>
  <c r="AV137" i="1"/>
  <c r="AV136" i="1"/>
  <c r="AU135" i="1"/>
  <c r="AV133" i="1"/>
  <c r="AV132" i="1"/>
  <c r="AU131" i="1"/>
  <c r="AV129" i="1"/>
  <c r="AV128" i="1"/>
  <c r="AU127" i="1"/>
  <c r="AV125" i="1"/>
  <c r="AV124" i="1"/>
  <c r="AU123" i="1"/>
  <c r="AV121" i="1"/>
  <c r="AV120" i="1"/>
  <c r="AU119" i="1"/>
  <c r="AV117" i="1"/>
  <c r="AV116" i="1"/>
  <c r="AU115" i="1"/>
  <c r="AV113" i="1"/>
  <c r="AV112" i="1"/>
  <c r="AU111" i="1"/>
  <c r="AV109" i="1"/>
  <c r="AV108" i="1"/>
  <c r="AU107" i="1"/>
  <c r="AV105" i="1"/>
  <c r="AV104" i="1"/>
  <c r="AU103" i="1"/>
  <c r="AV102" i="1"/>
  <c r="AU102" i="1"/>
  <c r="AV101" i="1"/>
  <c r="AV100" i="1"/>
  <c r="AU99" i="1"/>
  <c r="AV98" i="1"/>
  <c r="AU98" i="1"/>
  <c r="AV97" i="1"/>
  <c r="AV96" i="1"/>
  <c r="AU96" i="1"/>
  <c r="AU95" i="1"/>
  <c r="AV94" i="1"/>
  <c r="AU94" i="1"/>
  <c r="AV93" i="1"/>
  <c r="AV92" i="1"/>
  <c r="AU92" i="1"/>
  <c r="AU91" i="1"/>
  <c r="AV90" i="1"/>
  <c r="AU90" i="1"/>
  <c r="AV89" i="1"/>
  <c r="AV88" i="1"/>
  <c r="AU88" i="1"/>
  <c r="AU87" i="1"/>
  <c r="AV86" i="1"/>
  <c r="AU86" i="1"/>
  <c r="AV85" i="1"/>
  <c r="AV84" i="1"/>
  <c r="AU84" i="1"/>
  <c r="AU83" i="1"/>
  <c r="AV82" i="1"/>
  <c r="AU82" i="1"/>
  <c r="AV81" i="1"/>
  <c r="AV80" i="1"/>
  <c r="AU80" i="1"/>
  <c r="AU79" i="1"/>
  <c r="AV78" i="1"/>
  <c r="AU78" i="1"/>
  <c r="AV77" i="1"/>
  <c r="AV76" i="1"/>
  <c r="AU76" i="1"/>
  <c r="AU75" i="1"/>
  <c r="AV74" i="1"/>
  <c r="AU74" i="1"/>
  <c r="AV73" i="1"/>
  <c r="AV72" i="1"/>
  <c r="AU72" i="1"/>
  <c r="AU71" i="1"/>
  <c r="AV70" i="1"/>
  <c r="AU70" i="1"/>
  <c r="AV69" i="1"/>
  <c r="AV68" i="1"/>
  <c r="AU68" i="1"/>
  <c r="AU67" i="1"/>
  <c r="AV66" i="1"/>
  <c r="AU66" i="1"/>
  <c r="AV65" i="1"/>
  <c r="AV64" i="1"/>
  <c r="AU64" i="1"/>
  <c r="AU63" i="1"/>
  <c r="AV62" i="1"/>
  <c r="AU62" i="1"/>
  <c r="AV61" i="1"/>
  <c r="AV60" i="1"/>
  <c r="AU60" i="1"/>
  <c r="AU59" i="1"/>
  <c r="AV58" i="1"/>
  <c r="AU58" i="1"/>
  <c r="AV57" i="1"/>
  <c r="AV56" i="1"/>
  <c r="AU56" i="1"/>
  <c r="AU55" i="1"/>
  <c r="AV54" i="1"/>
  <c r="AU54" i="1"/>
  <c r="AV53" i="1"/>
  <c r="AV52" i="1"/>
  <c r="AU52" i="1"/>
  <c r="AU51" i="1"/>
  <c r="AV50" i="1"/>
  <c r="AU50" i="1"/>
  <c r="AV49" i="1"/>
  <c r="AV48" i="1"/>
  <c r="AU48" i="1"/>
  <c r="AU47" i="1"/>
  <c r="AV46" i="1"/>
  <c r="AU46" i="1"/>
  <c r="AV45" i="1"/>
  <c r="AU45" i="1"/>
  <c r="AV44" i="1"/>
  <c r="AU44" i="1"/>
  <c r="AV43" i="1"/>
  <c r="AU43" i="1"/>
  <c r="AV42" i="1"/>
  <c r="AU42" i="1"/>
  <c r="AV41" i="1"/>
  <c r="AU41" i="1"/>
  <c r="AV40" i="1"/>
  <c r="AU40" i="1"/>
  <c r="AV39" i="1"/>
  <c r="AU39" i="1"/>
  <c r="AV38" i="1"/>
  <c r="AU38" i="1"/>
  <c r="AV37" i="1"/>
  <c r="AU37" i="1"/>
  <c r="AV36" i="1"/>
  <c r="AU36" i="1"/>
  <c r="AV35" i="1"/>
  <c r="AU35" i="1"/>
  <c r="AV34" i="1"/>
  <c r="AU34" i="1"/>
  <c r="AV33" i="1"/>
  <c r="AU33" i="1"/>
  <c r="AV32" i="1"/>
  <c r="AU32" i="1"/>
  <c r="AV31" i="1"/>
  <c r="AU31" i="1"/>
  <c r="AV30" i="1"/>
  <c r="AU30" i="1"/>
  <c r="AV29" i="1"/>
  <c r="AU29" i="1"/>
  <c r="AV28" i="1"/>
  <c r="AU28" i="1"/>
  <c r="AV27" i="1"/>
  <c r="AU27" i="1"/>
  <c r="AV26" i="1"/>
  <c r="AU26" i="1"/>
  <c r="AV25" i="1"/>
  <c r="AU25" i="1"/>
  <c r="AV24" i="1"/>
  <c r="AU24" i="1"/>
  <c r="AV23" i="1"/>
  <c r="AU23" i="1"/>
  <c r="AV22" i="1"/>
  <c r="AU22" i="1"/>
  <c r="AV21" i="1"/>
  <c r="AU21" i="1"/>
  <c r="AV20" i="1"/>
  <c r="AU20" i="1"/>
  <c r="AV19" i="1"/>
  <c r="AU19" i="1"/>
  <c r="AV18" i="1"/>
  <c r="AU18" i="1"/>
  <c r="AV17" i="1"/>
  <c r="AU17" i="1"/>
  <c r="AV16" i="1"/>
  <c r="AU16" i="1"/>
  <c r="AV15" i="1"/>
  <c r="AU15" i="1"/>
  <c r="AV14" i="1"/>
  <c r="AU14" i="1"/>
  <c r="AV13" i="1"/>
  <c r="AU13" i="1"/>
  <c r="AV12" i="1"/>
  <c r="AU12" i="1"/>
  <c r="AV11" i="1"/>
  <c r="AU11" i="1"/>
  <c r="AV10" i="1"/>
  <c r="AU10" i="1"/>
  <c r="AV9" i="1"/>
  <c r="AU9" i="1"/>
  <c r="AV8" i="1"/>
  <c r="AU8" i="1"/>
  <c r="AV7" i="1"/>
  <c r="AU7" i="1"/>
  <c r="AV6" i="1"/>
  <c r="AU6" i="1"/>
  <c r="AO205" i="1"/>
  <c r="AN205" i="1"/>
  <c r="AO204" i="1"/>
  <c r="AN204" i="1"/>
  <c r="AO203" i="1"/>
  <c r="AN203" i="1"/>
  <c r="AO202" i="1"/>
  <c r="AN202" i="1"/>
  <c r="AO201" i="1"/>
  <c r="AN201" i="1"/>
  <c r="AO200" i="1"/>
  <c r="AN200" i="1"/>
  <c r="AO199" i="1"/>
  <c r="AN199" i="1"/>
  <c r="AO198" i="1"/>
  <c r="AN198" i="1"/>
  <c r="AO197" i="1"/>
  <c r="AN197" i="1"/>
  <c r="AO196" i="1"/>
  <c r="AN196" i="1"/>
  <c r="AO195" i="1"/>
  <c r="AN195" i="1"/>
  <c r="AO194" i="1"/>
  <c r="AN194" i="1"/>
  <c r="AO193" i="1"/>
  <c r="AN193" i="1"/>
  <c r="AO192" i="1"/>
  <c r="AN192" i="1"/>
  <c r="AO191" i="1"/>
  <c r="AN191" i="1"/>
  <c r="AO190" i="1"/>
  <c r="AN190" i="1"/>
  <c r="AO189" i="1"/>
  <c r="AN189" i="1"/>
  <c r="AO188" i="1"/>
  <c r="AN188" i="1"/>
  <c r="AO187" i="1"/>
  <c r="AN187" i="1"/>
  <c r="AO186" i="1"/>
  <c r="AN186" i="1"/>
  <c r="AO185" i="1"/>
  <c r="AN185" i="1"/>
  <c r="AO184" i="1"/>
  <c r="AN184" i="1"/>
  <c r="AO183" i="1"/>
  <c r="AN183" i="1"/>
  <c r="AO182" i="1"/>
  <c r="AN182" i="1"/>
  <c r="AO181" i="1"/>
  <c r="AN181" i="1"/>
  <c r="AO180" i="1"/>
  <c r="AN180" i="1"/>
  <c r="AO179" i="1"/>
  <c r="AN179" i="1"/>
  <c r="AO178" i="1"/>
  <c r="AN178" i="1"/>
  <c r="AO177" i="1"/>
  <c r="AN177" i="1"/>
  <c r="AO176" i="1"/>
  <c r="AN176" i="1"/>
  <c r="AO175" i="1"/>
  <c r="AN175" i="1"/>
  <c r="AO174" i="1"/>
  <c r="AN174" i="1"/>
  <c r="AO173" i="1"/>
  <c r="AN173" i="1"/>
  <c r="AO172" i="1"/>
  <c r="AN172" i="1"/>
  <c r="AO171" i="1"/>
  <c r="AN171" i="1"/>
  <c r="AO170" i="1"/>
  <c r="AN170" i="1"/>
  <c r="AO169" i="1"/>
  <c r="AN169" i="1"/>
  <c r="AO168" i="1"/>
  <c r="AN168" i="1"/>
  <c r="AO167" i="1"/>
  <c r="AN167" i="1"/>
  <c r="AO166" i="1"/>
  <c r="AN166" i="1"/>
  <c r="AO165" i="1"/>
  <c r="AN165" i="1"/>
  <c r="AO164" i="1"/>
  <c r="AN164" i="1"/>
  <c r="AO163" i="1"/>
  <c r="AN163" i="1"/>
  <c r="AO162" i="1"/>
  <c r="AN162" i="1"/>
  <c r="AO161" i="1"/>
  <c r="AN161" i="1"/>
  <c r="AO160" i="1"/>
  <c r="AN160" i="1"/>
  <c r="AO159" i="1"/>
  <c r="AN159" i="1"/>
  <c r="AO158" i="1"/>
  <c r="AN158" i="1"/>
  <c r="AO157" i="1"/>
  <c r="AN157" i="1"/>
  <c r="AO156" i="1"/>
  <c r="AN156" i="1"/>
  <c r="AO155" i="1"/>
  <c r="AN155" i="1"/>
  <c r="AO154" i="1"/>
  <c r="AN154" i="1"/>
  <c r="AO153" i="1"/>
  <c r="AN153" i="1"/>
  <c r="AO152" i="1"/>
  <c r="AN152" i="1"/>
  <c r="AO151" i="1"/>
  <c r="AN151" i="1"/>
  <c r="AO150" i="1"/>
  <c r="AN150" i="1"/>
  <c r="AO149" i="1"/>
  <c r="AN149" i="1"/>
  <c r="AO148" i="1"/>
  <c r="AN148" i="1"/>
  <c r="AO147" i="1"/>
  <c r="AN147" i="1"/>
  <c r="AO146" i="1"/>
  <c r="AN146" i="1"/>
  <c r="AO145" i="1"/>
  <c r="AN145" i="1"/>
  <c r="AO144" i="1"/>
  <c r="AN144" i="1"/>
  <c r="AO143" i="1"/>
  <c r="AN143" i="1"/>
  <c r="AO142" i="1"/>
  <c r="AN142" i="1"/>
  <c r="AO141" i="1"/>
  <c r="AN141" i="1"/>
  <c r="AO140" i="1"/>
  <c r="AN140" i="1"/>
  <c r="AO139" i="1"/>
  <c r="AN139" i="1"/>
  <c r="AO138" i="1"/>
  <c r="AN138" i="1"/>
  <c r="AO137" i="1"/>
  <c r="AN137" i="1"/>
  <c r="AO136" i="1"/>
  <c r="AN136" i="1"/>
  <c r="AO135" i="1"/>
  <c r="AN135" i="1"/>
  <c r="AO134" i="1"/>
  <c r="AN134" i="1"/>
  <c r="AO133" i="1"/>
  <c r="AN133" i="1"/>
  <c r="AO132" i="1"/>
  <c r="AN132" i="1"/>
  <c r="AO131" i="1"/>
  <c r="AN131" i="1"/>
  <c r="AO130" i="1"/>
  <c r="AN130" i="1"/>
  <c r="AO129" i="1"/>
  <c r="AN129" i="1"/>
  <c r="AO128" i="1"/>
  <c r="AN128" i="1"/>
  <c r="AO127" i="1"/>
  <c r="AN127" i="1"/>
  <c r="AO126" i="1"/>
  <c r="AN126" i="1"/>
  <c r="AO125" i="1"/>
  <c r="AN125" i="1"/>
  <c r="AO124" i="1"/>
  <c r="AN124" i="1"/>
  <c r="AO123" i="1"/>
  <c r="AN123" i="1"/>
  <c r="AO122" i="1"/>
  <c r="AN122" i="1"/>
  <c r="AO121" i="1"/>
  <c r="AN121" i="1"/>
  <c r="AO120" i="1"/>
  <c r="AN120" i="1"/>
  <c r="AO119" i="1"/>
  <c r="AN119" i="1"/>
  <c r="AO118" i="1"/>
  <c r="AN118" i="1"/>
  <c r="AO117" i="1"/>
  <c r="AN117" i="1"/>
  <c r="AO116" i="1"/>
  <c r="AN116" i="1"/>
  <c r="AO115" i="1"/>
  <c r="AN115" i="1"/>
  <c r="AO114" i="1"/>
  <c r="AN114" i="1"/>
  <c r="AO113" i="1"/>
  <c r="AN113" i="1"/>
  <c r="AO112" i="1"/>
  <c r="AN112" i="1"/>
  <c r="AO111" i="1"/>
  <c r="AN111" i="1"/>
  <c r="AO110" i="1"/>
  <c r="AN110" i="1"/>
  <c r="AO109" i="1"/>
  <c r="AN109" i="1"/>
  <c r="AO108" i="1"/>
  <c r="AN108" i="1"/>
  <c r="AO107" i="1"/>
  <c r="AN107" i="1"/>
  <c r="AO106" i="1"/>
  <c r="AN106" i="1"/>
  <c r="AO105" i="1"/>
  <c r="AN105" i="1"/>
  <c r="AO104" i="1"/>
  <c r="AN104" i="1"/>
  <c r="AO103" i="1"/>
  <c r="AN103" i="1"/>
  <c r="AO102" i="1"/>
  <c r="AN102" i="1"/>
  <c r="AO101" i="1"/>
  <c r="AN101" i="1"/>
  <c r="AO100" i="1"/>
  <c r="AN100" i="1"/>
  <c r="AO99" i="1"/>
  <c r="AN99" i="1"/>
  <c r="AO98" i="1"/>
  <c r="AN98" i="1"/>
  <c r="AO97" i="1"/>
  <c r="AN97" i="1"/>
  <c r="AO96" i="1"/>
  <c r="AN96" i="1"/>
  <c r="AO95" i="1"/>
  <c r="AN95" i="1"/>
  <c r="AO94" i="1"/>
  <c r="AN94" i="1"/>
  <c r="AO93" i="1"/>
  <c r="AN93" i="1"/>
  <c r="AO92" i="1"/>
  <c r="AN92" i="1"/>
  <c r="AO91" i="1"/>
  <c r="AN91" i="1"/>
  <c r="AO90" i="1"/>
  <c r="AN90" i="1"/>
  <c r="AO89" i="1"/>
  <c r="AN89" i="1"/>
  <c r="AO88" i="1"/>
  <c r="AN88" i="1"/>
  <c r="AO87" i="1"/>
  <c r="AN87" i="1"/>
  <c r="AO86" i="1"/>
  <c r="AN86" i="1"/>
  <c r="AO85" i="1"/>
  <c r="AN85" i="1"/>
  <c r="AO84" i="1"/>
  <c r="AN84" i="1"/>
  <c r="AO83" i="1"/>
  <c r="AN83" i="1"/>
  <c r="AO82" i="1"/>
  <c r="AN82" i="1"/>
  <c r="AO81" i="1"/>
  <c r="AN81" i="1"/>
  <c r="AO80" i="1"/>
  <c r="AN80" i="1"/>
  <c r="AO79" i="1"/>
  <c r="AN79" i="1"/>
  <c r="AO78" i="1"/>
  <c r="AN78" i="1"/>
  <c r="AO77" i="1"/>
  <c r="AN77" i="1"/>
  <c r="AO76" i="1"/>
  <c r="AN76" i="1"/>
  <c r="AO75" i="1"/>
  <c r="AN75" i="1"/>
  <c r="AO74" i="1"/>
  <c r="AN74" i="1"/>
  <c r="AO73" i="1"/>
  <c r="AN73" i="1"/>
  <c r="AO72" i="1"/>
  <c r="AN72" i="1"/>
  <c r="AO71" i="1"/>
  <c r="AN71" i="1"/>
  <c r="AO70" i="1"/>
  <c r="AN70" i="1"/>
  <c r="AO69" i="1"/>
  <c r="AN69" i="1"/>
  <c r="AO68" i="1"/>
  <c r="AN68" i="1"/>
  <c r="AO67" i="1"/>
  <c r="AN67" i="1"/>
  <c r="AO66" i="1"/>
  <c r="AN66" i="1"/>
  <c r="AO65" i="1"/>
  <c r="AN65" i="1"/>
  <c r="AO64" i="1"/>
  <c r="AN64" i="1"/>
  <c r="AO63" i="1"/>
  <c r="AN63" i="1"/>
  <c r="AO62" i="1"/>
  <c r="AN62" i="1"/>
  <c r="AO61" i="1"/>
  <c r="AN61" i="1"/>
  <c r="AO60" i="1"/>
  <c r="AN60" i="1"/>
  <c r="AO59" i="1"/>
  <c r="AN59" i="1"/>
  <c r="AO58" i="1"/>
  <c r="AN58" i="1"/>
  <c r="AO57" i="1"/>
  <c r="AN57" i="1"/>
  <c r="AO56" i="1"/>
  <c r="AN56" i="1"/>
  <c r="AO55" i="1"/>
  <c r="AN55" i="1"/>
  <c r="AO54" i="1"/>
  <c r="AN54" i="1"/>
  <c r="AO53" i="1"/>
  <c r="AN53" i="1"/>
  <c r="AO52" i="1"/>
  <c r="AN52" i="1"/>
  <c r="AO51" i="1"/>
  <c r="AN51" i="1"/>
  <c r="AO50" i="1"/>
  <c r="AN50" i="1"/>
  <c r="AO49" i="1"/>
  <c r="AN49" i="1"/>
  <c r="AO48" i="1"/>
  <c r="AN48" i="1"/>
  <c r="AO47" i="1"/>
  <c r="AN47" i="1"/>
  <c r="AO46" i="1"/>
  <c r="AN46" i="1"/>
  <c r="AO45" i="1"/>
  <c r="AN45" i="1"/>
  <c r="AO44" i="1"/>
  <c r="AN44" i="1"/>
  <c r="AO43" i="1"/>
  <c r="AN43" i="1"/>
  <c r="AO42" i="1"/>
  <c r="AN42" i="1"/>
  <c r="AO41" i="1"/>
  <c r="AN41" i="1"/>
  <c r="AO40" i="1"/>
  <c r="AN40" i="1"/>
  <c r="AO39" i="1"/>
  <c r="AN39" i="1"/>
  <c r="AO38" i="1"/>
  <c r="AN38" i="1"/>
  <c r="AO37" i="1"/>
  <c r="AN37" i="1"/>
  <c r="AO36" i="1"/>
  <c r="AN36" i="1"/>
  <c r="AO35" i="1"/>
  <c r="AN3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H205" i="1"/>
  <c r="AG205" i="1"/>
  <c r="AH204" i="1"/>
  <c r="AG204" i="1"/>
  <c r="AH203" i="1"/>
  <c r="AG203" i="1"/>
  <c r="AH202" i="1"/>
  <c r="AG202" i="1"/>
  <c r="AH201" i="1"/>
  <c r="AG201" i="1"/>
  <c r="AH200" i="1"/>
  <c r="AG200" i="1"/>
  <c r="AH199" i="1"/>
  <c r="AG199" i="1"/>
  <c r="AH198" i="1"/>
  <c r="AG198" i="1"/>
  <c r="AH197" i="1"/>
  <c r="AG197" i="1"/>
  <c r="AH196" i="1"/>
  <c r="AG196" i="1"/>
  <c r="AH195" i="1"/>
  <c r="AG195" i="1"/>
  <c r="AH194" i="1"/>
  <c r="AG194" i="1"/>
  <c r="AH193" i="1"/>
  <c r="AG193" i="1"/>
  <c r="AH192" i="1"/>
  <c r="AG192" i="1"/>
  <c r="AH191" i="1"/>
  <c r="AG191" i="1"/>
  <c r="AH190" i="1"/>
  <c r="AG190" i="1"/>
  <c r="AH189" i="1"/>
  <c r="AG189" i="1"/>
  <c r="AH188" i="1"/>
  <c r="AG188" i="1"/>
  <c r="AH187" i="1"/>
  <c r="AG187" i="1"/>
  <c r="AH186" i="1"/>
  <c r="AG186" i="1"/>
  <c r="AH185" i="1"/>
  <c r="AG185" i="1"/>
  <c r="AH184" i="1"/>
  <c r="AG184" i="1"/>
  <c r="AH183" i="1"/>
  <c r="AG183" i="1"/>
  <c r="AH182" i="1"/>
  <c r="AG182" i="1"/>
  <c r="AH181" i="1"/>
  <c r="AG181" i="1"/>
  <c r="AH180" i="1"/>
  <c r="AG180" i="1"/>
  <c r="AH179" i="1"/>
  <c r="AG179" i="1"/>
  <c r="AH178" i="1"/>
  <c r="AG178" i="1"/>
  <c r="AH177" i="1"/>
  <c r="AG177" i="1"/>
  <c r="AH176" i="1"/>
  <c r="AG176" i="1"/>
  <c r="AH175" i="1"/>
  <c r="AG175" i="1"/>
  <c r="AH174" i="1"/>
  <c r="AG174" i="1"/>
  <c r="AH173" i="1"/>
  <c r="AG173" i="1"/>
  <c r="AH172" i="1"/>
  <c r="AG172" i="1"/>
  <c r="AH171" i="1"/>
  <c r="AG171" i="1"/>
  <c r="AH170" i="1"/>
  <c r="AG170" i="1"/>
  <c r="AH169" i="1"/>
  <c r="AG169" i="1"/>
  <c r="AH168" i="1"/>
  <c r="AG168" i="1"/>
  <c r="AH167" i="1"/>
  <c r="AG167" i="1"/>
  <c r="AH166" i="1"/>
  <c r="AG166" i="1"/>
  <c r="AH165" i="1"/>
  <c r="AG165" i="1"/>
  <c r="AH164" i="1"/>
  <c r="AG164" i="1"/>
  <c r="AH163" i="1"/>
  <c r="AG163" i="1"/>
  <c r="AH162" i="1"/>
  <c r="AG162" i="1"/>
  <c r="AH161" i="1"/>
  <c r="AG161" i="1"/>
  <c r="AH160" i="1"/>
  <c r="AG160" i="1"/>
  <c r="AH159" i="1"/>
  <c r="AG159" i="1"/>
  <c r="AH158" i="1"/>
  <c r="AG158" i="1"/>
  <c r="AH157" i="1"/>
  <c r="AG157" i="1"/>
  <c r="AH156" i="1"/>
  <c r="AG156" i="1"/>
  <c r="AH155" i="1"/>
  <c r="AG155" i="1"/>
  <c r="AH154" i="1"/>
  <c r="AG154" i="1"/>
  <c r="AH153" i="1"/>
  <c r="AG153" i="1"/>
  <c r="AH152" i="1"/>
  <c r="AG152" i="1"/>
  <c r="AH151" i="1"/>
  <c r="AG151" i="1"/>
  <c r="AH150" i="1"/>
  <c r="AG150" i="1"/>
  <c r="AH149" i="1"/>
  <c r="AG149" i="1"/>
  <c r="AH148" i="1"/>
  <c r="AG148" i="1"/>
  <c r="AH147" i="1"/>
  <c r="AG147" i="1"/>
  <c r="AH146" i="1"/>
  <c r="AG146" i="1"/>
  <c r="AH145" i="1"/>
  <c r="AG145" i="1"/>
  <c r="AH144" i="1"/>
  <c r="AG144" i="1"/>
  <c r="AH143" i="1"/>
  <c r="AG143" i="1"/>
  <c r="AH142" i="1"/>
  <c r="AG142" i="1"/>
  <c r="AH141" i="1"/>
  <c r="AG141" i="1"/>
  <c r="AH140" i="1"/>
  <c r="AG140" i="1"/>
  <c r="AH139" i="1"/>
  <c r="AG139" i="1"/>
  <c r="AH138" i="1"/>
  <c r="AG138" i="1"/>
  <c r="AH137" i="1"/>
  <c r="AG137" i="1"/>
  <c r="AH136" i="1"/>
  <c r="AG136" i="1"/>
  <c r="AH135" i="1"/>
  <c r="AG135" i="1"/>
  <c r="AH134" i="1"/>
  <c r="AG134" i="1"/>
  <c r="AH133" i="1"/>
  <c r="AG133" i="1"/>
  <c r="AH132" i="1"/>
  <c r="AG132" i="1"/>
  <c r="AH131" i="1"/>
  <c r="AG131" i="1"/>
  <c r="AH130" i="1"/>
  <c r="AG130" i="1"/>
  <c r="AH129" i="1"/>
  <c r="AG129" i="1"/>
  <c r="AH128" i="1"/>
  <c r="AG128" i="1"/>
  <c r="AH127" i="1"/>
  <c r="AG127" i="1"/>
  <c r="AH126" i="1"/>
  <c r="AG126" i="1"/>
  <c r="AH125" i="1"/>
  <c r="AG125" i="1"/>
  <c r="AH124" i="1"/>
  <c r="AG124" i="1"/>
  <c r="AH123" i="1"/>
  <c r="AG123" i="1"/>
  <c r="AH122" i="1"/>
  <c r="AG122" i="1"/>
  <c r="AH121" i="1"/>
  <c r="AG121" i="1"/>
  <c r="AH120" i="1"/>
  <c r="AG120" i="1"/>
  <c r="AH119" i="1"/>
  <c r="AG119" i="1"/>
  <c r="AH118" i="1"/>
  <c r="AG118" i="1"/>
  <c r="AH117" i="1"/>
  <c r="AG117" i="1"/>
  <c r="AH116" i="1"/>
  <c r="AG116" i="1"/>
  <c r="AH115" i="1"/>
  <c r="AG115" i="1"/>
  <c r="AH114" i="1"/>
  <c r="AG114" i="1"/>
  <c r="AH113" i="1"/>
  <c r="AG113" i="1"/>
  <c r="AH112" i="1"/>
  <c r="AG112" i="1"/>
  <c r="AH111" i="1"/>
  <c r="AG111" i="1"/>
  <c r="AH110" i="1"/>
  <c r="AG110" i="1"/>
  <c r="AH109" i="1"/>
  <c r="AG109" i="1"/>
  <c r="AH108" i="1"/>
  <c r="AG108" i="1"/>
  <c r="AH107" i="1"/>
  <c r="AG107" i="1"/>
  <c r="AH106" i="1"/>
  <c r="AG106" i="1"/>
  <c r="AH105" i="1"/>
  <c r="AG105" i="1"/>
  <c r="AH104" i="1"/>
  <c r="AG104" i="1"/>
  <c r="AH103" i="1"/>
  <c r="AG103" i="1"/>
  <c r="AH102" i="1"/>
  <c r="AG102" i="1"/>
  <c r="AH101" i="1"/>
  <c r="AG101" i="1"/>
  <c r="AH100" i="1"/>
  <c r="AG100" i="1"/>
  <c r="AH99" i="1"/>
  <c r="AG99" i="1"/>
  <c r="AH98" i="1"/>
  <c r="AG98" i="1"/>
  <c r="AH97" i="1"/>
  <c r="AG97" i="1"/>
  <c r="AH96" i="1"/>
  <c r="AG96" i="1"/>
  <c r="AH95" i="1"/>
  <c r="AG95" i="1"/>
  <c r="AH94" i="1"/>
  <c r="AG94" i="1"/>
  <c r="AH93" i="1"/>
  <c r="AG93" i="1"/>
  <c r="AH92" i="1"/>
  <c r="AG92" i="1"/>
  <c r="AH91" i="1"/>
  <c r="AG91" i="1"/>
  <c r="AH90" i="1"/>
  <c r="AG90" i="1"/>
  <c r="AH89" i="1"/>
  <c r="AG89" i="1"/>
  <c r="AH88" i="1"/>
  <c r="AG88" i="1"/>
  <c r="AH87" i="1"/>
  <c r="AG87" i="1"/>
  <c r="AH86" i="1"/>
  <c r="AG86" i="1"/>
  <c r="AH85" i="1"/>
  <c r="AG85" i="1"/>
  <c r="AH84" i="1"/>
  <c r="AG84" i="1"/>
  <c r="AH83" i="1"/>
  <c r="AG83" i="1"/>
  <c r="AH82" i="1"/>
  <c r="AG82" i="1"/>
  <c r="AH81" i="1"/>
  <c r="AG81" i="1"/>
  <c r="AH80" i="1"/>
  <c r="AG80" i="1"/>
  <c r="AH79" i="1"/>
  <c r="AG79" i="1"/>
  <c r="AH78" i="1"/>
  <c r="AG78" i="1"/>
  <c r="AH77" i="1"/>
  <c r="AG77" i="1"/>
  <c r="AH76" i="1"/>
  <c r="AG76" i="1"/>
  <c r="AH75" i="1"/>
  <c r="AG75" i="1"/>
  <c r="AH74" i="1"/>
  <c r="AG74" i="1"/>
  <c r="AH73" i="1"/>
  <c r="AG73" i="1"/>
  <c r="AH72" i="1"/>
  <c r="AG72" i="1"/>
  <c r="AH71" i="1"/>
  <c r="AG71" i="1"/>
  <c r="AH70" i="1"/>
  <c r="AG70" i="1"/>
  <c r="AH69" i="1"/>
  <c r="AG69" i="1"/>
  <c r="AH68" i="1"/>
  <c r="AG68" i="1"/>
  <c r="AH67" i="1"/>
  <c r="AG67" i="1"/>
  <c r="AH66" i="1"/>
  <c r="AG66" i="1"/>
  <c r="AH65" i="1"/>
  <c r="AG65" i="1"/>
  <c r="AH64" i="1"/>
  <c r="AG64" i="1"/>
  <c r="AH63" i="1"/>
  <c r="AG63" i="1"/>
  <c r="AH62" i="1"/>
  <c r="AG62" i="1"/>
  <c r="AH61" i="1"/>
  <c r="AG61" i="1"/>
  <c r="AH60" i="1"/>
  <c r="AG60" i="1"/>
  <c r="AH59" i="1"/>
  <c r="AG59" i="1"/>
  <c r="AH58" i="1"/>
  <c r="AG58" i="1"/>
  <c r="AH57" i="1"/>
  <c r="AG57" i="1"/>
  <c r="AH56" i="1"/>
  <c r="AG56" i="1"/>
  <c r="AH55" i="1"/>
  <c r="AG55" i="1"/>
  <c r="AH54" i="1"/>
  <c r="AG54" i="1"/>
  <c r="AH53" i="1"/>
  <c r="AG53" i="1"/>
  <c r="AH52" i="1"/>
  <c r="AG52" i="1"/>
  <c r="AH51" i="1"/>
  <c r="AG51" i="1"/>
  <c r="AH50" i="1"/>
  <c r="AG50" i="1"/>
  <c r="AH49" i="1"/>
  <c r="AG49" i="1"/>
  <c r="AH48" i="1"/>
  <c r="AG48" i="1"/>
  <c r="AH47" i="1"/>
  <c r="AG47" i="1"/>
  <c r="AH46" i="1"/>
  <c r="AG46" i="1"/>
  <c r="AH45" i="1"/>
  <c r="AG45" i="1"/>
  <c r="AH44" i="1"/>
  <c r="AG44" i="1"/>
  <c r="AH43" i="1"/>
  <c r="AG43" i="1"/>
  <c r="AH42" i="1"/>
  <c r="AG42" i="1"/>
  <c r="AH41" i="1"/>
  <c r="AG41" i="1"/>
  <c r="AH40" i="1"/>
  <c r="AG40" i="1"/>
  <c r="AH39" i="1"/>
  <c r="AG39" i="1"/>
  <c r="AH38" i="1"/>
  <c r="AG38" i="1"/>
  <c r="AH37" i="1"/>
  <c r="AG37" i="1"/>
  <c r="AH36" i="1"/>
  <c r="AG36" i="1"/>
  <c r="AH35" i="1"/>
  <c r="AG35" i="1"/>
  <c r="AH34" i="1"/>
  <c r="AG34" i="1"/>
  <c r="AH33" i="1"/>
  <c r="AG33" i="1"/>
  <c r="AH32" i="1"/>
  <c r="AG32" i="1"/>
  <c r="AH31" i="1"/>
  <c r="AG31" i="1"/>
  <c r="AH30" i="1"/>
  <c r="AG30" i="1"/>
  <c r="AH29" i="1"/>
  <c r="AG29" i="1"/>
  <c r="AH28" i="1"/>
  <c r="AG28" i="1"/>
  <c r="AH27" i="1"/>
  <c r="AG27" i="1"/>
  <c r="AH26" i="1"/>
  <c r="AG26" i="1"/>
  <c r="AH25" i="1"/>
  <c r="AG25" i="1"/>
  <c r="AH24" i="1"/>
  <c r="AG24" i="1"/>
  <c r="AH23" i="1"/>
  <c r="AG23" i="1"/>
  <c r="AH22" i="1"/>
  <c r="AG22" i="1"/>
  <c r="AH21" i="1"/>
  <c r="AG21" i="1"/>
  <c r="AH20" i="1"/>
  <c r="AG20" i="1"/>
  <c r="AH19" i="1"/>
  <c r="AG19" i="1"/>
  <c r="AH18" i="1"/>
  <c r="AG18" i="1"/>
  <c r="AH17" i="1"/>
  <c r="AG17" i="1"/>
  <c r="AH16" i="1"/>
  <c r="AG16" i="1"/>
  <c r="AH15" i="1"/>
  <c r="AG15" i="1"/>
  <c r="AH14" i="1"/>
  <c r="AG14" i="1"/>
  <c r="AH13" i="1"/>
  <c r="AG13" i="1"/>
  <c r="AH12" i="1"/>
  <c r="AG12" i="1"/>
  <c r="AH11" i="1"/>
  <c r="AG11" i="1"/>
  <c r="AH10" i="1"/>
  <c r="AG10" i="1"/>
  <c r="AH9" i="1"/>
  <c r="AG9" i="1"/>
  <c r="AH8" i="1"/>
  <c r="AG8" i="1"/>
  <c r="AH7" i="1"/>
  <c r="AG7" i="1"/>
  <c r="AH6" i="1"/>
  <c r="AG6" i="1"/>
  <c r="AA205" i="1"/>
  <c r="Z205" i="1"/>
  <c r="AA204" i="1"/>
  <c r="Z204" i="1"/>
  <c r="AA203" i="1"/>
  <c r="Z203" i="1"/>
  <c r="AA202" i="1"/>
  <c r="Z202" i="1"/>
  <c r="AA201" i="1"/>
  <c r="Z201" i="1"/>
  <c r="AA200" i="1"/>
  <c r="Z200" i="1"/>
  <c r="AA199" i="1"/>
  <c r="Z199" i="1"/>
  <c r="AA198" i="1"/>
  <c r="Z198" i="1"/>
  <c r="AA197" i="1"/>
  <c r="Z197" i="1"/>
  <c r="AA196" i="1"/>
  <c r="Z196" i="1"/>
  <c r="AA195" i="1"/>
  <c r="Z195" i="1"/>
  <c r="AA194" i="1"/>
  <c r="Z194" i="1"/>
  <c r="AA193" i="1"/>
  <c r="Z193" i="1"/>
  <c r="AA192" i="1"/>
  <c r="Z192" i="1"/>
  <c r="AA191" i="1"/>
  <c r="Z191" i="1"/>
  <c r="AA190" i="1"/>
  <c r="Z190" i="1"/>
  <c r="AA189" i="1"/>
  <c r="Z189" i="1"/>
  <c r="AA188" i="1"/>
  <c r="Z188" i="1"/>
  <c r="AA187" i="1"/>
  <c r="Z187" i="1"/>
  <c r="AA186" i="1"/>
  <c r="Z186" i="1"/>
  <c r="AA185" i="1"/>
  <c r="Z185" i="1"/>
  <c r="AA184" i="1"/>
  <c r="Z184" i="1"/>
  <c r="AA183" i="1"/>
  <c r="Z183" i="1"/>
  <c r="AA182" i="1"/>
  <c r="Z182" i="1"/>
  <c r="AA181" i="1"/>
  <c r="Z181" i="1"/>
  <c r="AA180" i="1"/>
  <c r="Z180" i="1"/>
  <c r="AA179" i="1"/>
  <c r="Z179" i="1"/>
  <c r="AA178" i="1"/>
  <c r="Z178" i="1"/>
  <c r="AA177" i="1"/>
  <c r="Z177" i="1"/>
  <c r="AA176" i="1"/>
  <c r="Z176" i="1"/>
  <c r="AA175" i="1"/>
  <c r="Z175" i="1"/>
  <c r="AA174" i="1"/>
  <c r="Z174" i="1"/>
  <c r="AA173" i="1"/>
  <c r="Z173" i="1"/>
  <c r="AA172" i="1"/>
  <c r="Z172" i="1"/>
  <c r="AA171" i="1"/>
  <c r="Z171" i="1"/>
  <c r="AA170" i="1"/>
  <c r="Z170" i="1"/>
  <c r="AA169" i="1"/>
  <c r="Z169" i="1"/>
  <c r="AA168" i="1"/>
  <c r="Z168" i="1"/>
  <c r="AA167" i="1"/>
  <c r="Z167" i="1"/>
  <c r="AA166" i="1"/>
  <c r="Z166" i="1"/>
  <c r="AA165" i="1"/>
  <c r="Z165" i="1"/>
  <c r="AA164" i="1"/>
  <c r="Z164" i="1"/>
  <c r="AA163" i="1"/>
  <c r="Z163" i="1"/>
  <c r="AA162" i="1"/>
  <c r="Z162" i="1"/>
  <c r="AA161" i="1"/>
  <c r="Z161" i="1"/>
  <c r="AA160" i="1"/>
  <c r="Z160" i="1"/>
  <c r="AA159" i="1"/>
  <c r="Z159" i="1"/>
  <c r="AA158" i="1"/>
  <c r="Z158" i="1"/>
  <c r="AA157" i="1"/>
  <c r="Z157" i="1"/>
  <c r="AA156" i="1"/>
  <c r="Z156" i="1"/>
  <c r="AA155" i="1"/>
  <c r="Z155" i="1"/>
  <c r="AA154" i="1"/>
  <c r="Z154" i="1"/>
  <c r="AA153" i="1"/>
  <c r="Z153" i="1"/>
  <c r="AA152" i="1"/>
  <c r="Z152" i="1"/>
  <c r="AA151" i="1"/>
  <c r="Z151" i="1"/>
  <c r="AA150" i="1"/>
  <c r="Z150" i="1"/>
  <c r="AA149" i="1"/>
  <c r="Z149" i="1"/>
  <c r="AA148" i="1"/>
  <c r="Z148" i="1"/>
  <c r="AA147" i="1"/>
  <c r="Z147" i="1"/>
  <c r="AA146" i="1"/>
  <c r="Z146" i="1"/>
  <c r="AA145" i="1"/>
  <c r="Z145" i="1"/>
  <c r="AA144" i="1"/>
  <c r="Z144" i="1"/>
  <c r="AA143" i="1"/>
  <c r="Z143" i="1"/>
  <c r="AA142" i="1"/>
  <c r="Z142" i="1"/>
  <c r="AA141" i="1"/>
  <c r="Z141" i="1"/>
  <c r="AA140" i="1"/>
  <c r="Z140" i="1"/>
  <c r="AA139" i="1"/>
  <c r="Z139" i="1"/>
  <c r="AA138" i="1"/>
  <c r="Z138" i="1"/>
  <c r="AA137" i="1"/>
  <c r="Z137" i="1"/>
  <c r="AA136" i="1"/>
  <c r="Z136" i="1"/>
  <c r="AA135" i="1"/>
  <c r="Z135" i="1"/>
  <c r="AA134" i="1"/>
  <c r="Z134" i="1"/>
  <c r="AA133" i="1"/>
  <c r="Z133" i="1"/>
  <c r="AA132" i="1"/>
  <c r="Z132" i="1"/>
  <c r="AA131" i="1"/>
  <c r="Z131" i="1"/>
  <c r="AA130" i="1"/>
  <c r="Z130" i="1"/>
  <c r="AA129" i="1"/>
  <c r="Z129" i="1"/>
  <c r="AA128" i="1"/>
  <c r="Z128" i="1"/>
  <c r="AA127" i="1"/>
  <c r="Z127" i="1"/>
  <c r="AA126" i="1"/>
  <c r="Z126" i="1"/>
  <c r="AA125" i="1"/>
  <c r="Z125" i="1"/>
  <c r="AA124" i="1"/>
  <c r="Z124" i="1"/>
  <c r="AA123" i="1"/>
  <c r="Z123" i="1"/>
  <c r="AA122" i="1"/>
  <c r="Z122" i="1"/>
  <c r="AA121" i="1"/>
  <c r="Z121" i="1"/>
  <c r="AA120" i="1"/>
  <c r="Z120" i="1"/>
  <c r="AA119" i="1"/>
  <c r="Z119" i="1"/>
  <c r="AA118" i="1"/>
  <c r="Z118" i="1"/>
  <c r="AA117" i="1"/>
  <c r="Z117" i="1"/>
  <c r="AA116" i="1"/>
  <c r="Z116" i="1"/>
  <c r="AA115" i="1"/>
  <c r="Z115" i="1"/>
  <c r="AA114" i="1"/>
  <c r="Z114" i="1"/>
  <c r="AA113" i="1"/>
  <c r="Z113" i="1"/>
  <c r="AA112" i="1"/>
  <c r="Z112" i="1"/>
  <c r="AA111" i="1"/>
  <c r="Z111" i="1"/>
  <c r="AA110" i="1"/>
  <c r="Z110" i="1"/>
  <c r="AA109" i="1"/>
  <c r="Z109" i="1"/>
  <c r="AA108" i="1"/>
  <c r="Z108" i="1"/>
  <c r="AA107" i="1"/>
  <c r="Z107" i="1"/>
  <c r="AA106" i="1"/>
  <c r="Z106" i="1"/>
  <c r="AA105" i="1"/>
  <c r="Z105" i="1"/>
  <c r="AA104" i="1"/>
  <c r="Z104" i="1"/>
  <c r="AA103" i="1"/>
  <c r="Z103" i="1"/>
  <c r="AA102" i="1"/>
  <c r="Z102" i="1"/>
  <c r="AA101" i="1"/>
  <c r="Z101" i="1"/>
  <c r="AA100" i="1"/>
  <c r="Z100" i="1"/>
  <c r="AA99" i="1"/>
  <c r="Z99" i="1"/>
  <c r="AA98" i="1"/>
  <c r="Z98" i="1"/>
  <c r="AA97" i="1"/>
  <c r="Z97" i="1"/>
  <c r="AA96" i="1"/>
  <c r="Z96" i="1"/>
  <c r="AA95" i="1"/>
  <c r="Z95" i="1"/>
  <c r="AA94" i="1"/>
  <c r="Z94" i="1"/>
  <c r="AA93" i="1"/>
  <c r="Z93" i="1"/>
  <c r="AA92" i="1"/>
  <c r="Z92" i="1"/>
  <c r="AA91" i="1"/>
  <c r="Z91" i="1"/>
  <c r="AA90" i="1"/>
  <c r="Z90" i="1"/>
  <c r="AA89" i="1"/>
  <c r="Z89" i="1"/>
  <c r="AA88" i="1"/>
  <c r="Z88" i="1"/>
  <c r="AA87" i="1"/>
  <c r="Z87" i="1"/>
  <c r="AA86" i="1"/>
  <c r="Z86" i="1"/>
  <c r="AA85" i="1"/>
  <c r="Z85" i="1"/>
  <c r="AA84" i="1"/>
  <c r="Z84" i="1"/>
  <c r="AA83" i="1"/>
  <c r="Z83" i="1"/>
  <c r="AA82" i="1"/>
  <c r="Z82" i="1"/>
  <c r="AA81" i="1"/>
  <c r="Z81" i="1"/>
  <c r="AA80" i="1"/>
  <c r="Z80" i="1"/>
  <c r="AA79" i="1"/>
  <c r="Z79" i="1"/>
  <c r="AA78" i="1"/>
  <c r="Z78" i="1"/>
  <c r="AA77" i="1"/>
  <c r="Z77" i="1"/>
  <c r="AA76" i="1"/>
  <c r="Z76" i="1"/>
  <c r="AA75" i="1"/>
  <c r="Z75" i="1"/>
  <c r="AA74" i="1"/>
  <c r="Z74" i="1"/>
  <c r="AA73" i="1"/>
  <c r="Z73" i="1"/>
  <c r="AA72" i="1"/>
  <c r="Z72" i="1"/>
  <c r="AA71" i="1"/>
  <c r="Z71" i="1"/>
  <c r="AA70" i="1"/>
  <c r="Z70" i="1"/>
  <c r="AA69" i="1"/>
  <c r="Z69" i="1"/>
  <c r="AA68" i="1"/>
  <c r="Z68" i="1"/>
  <c r="AA67" i="1"/>
  <c r="Z67" i="1"/>
  <c r="AA66" i="1"/>
  <c r="Z66" i="1"/>
  <c r="AA65" i="1"/>
  <c r="Z65" i="1"/>
  <c r="AA64" i="1"/>
  <c r="Z64" i="1"/>
  <c r="AA63" i="1"/>
  <c r="Z63" i="1"/>
  <c r="AA62" i="1"/>
  <c r="Z62" i="1"/>
  <c r="AA61" i="1"/>
  <c r="Z61" i="1"/>
  <c r="AA60" i="1"/>
  <c r="Z60" i="1"/>
  <c r="AA59" i="1"/>
  <c r="Z59" i="1"/>
  <c r="AA58" i="1"/>
  <c r="Z58" i="1"/>
  <c r="AA57" i="1"/>
  <c r="Z57" i="1"/>
  <c r="AA56" i="1"/>
  <c r="Z56" i="1"/>
  <c r="AA55" i="1"/>
  <c r="Z55" i="1"/>
  <c r="AA54" i="1"/>
  <c r="Z54" i="1"/>
  <c r="AA53" i="1"/>
  <c r="Z53" i="1"/>
  <c r="AA52" i="1"/>
  <c r="Z52" i="1"/>
  <c r="AA51" i="1"/>
  <c r="Z51" i="1"/>
  <c r="AA50" i="1"/>
  <c r="Z50" i="1"/>
  <c r="AA49" i="1"/>
  <c r="Z49" i="1"/>
  <c r="AA48" i="1"/>
  <c r="Z48" i="1"/>
  <c r="AA47" i="1"/>
  <c r="Z47" i="1"/>
  <c r="AA46" i="1"/>
  <c r="Z46" i="1"/>
  <c r="AA45" i="1"/>
  <c r="Z45" i="1"/>
  <c r="AA44" i="1"/>
  <c r="Z44" i="1"/>
  <c r="AA43" i="1"/>
  <c r="Z43" i="1"/>
  <c r="AA42" i="1"/>
  <c r="Z42" i="1"/>
  <c r="AA41" i="1"/>
  <c r="Z41" i="1"/>
  <c r="AA40" i="1"/>
  <c r="Z40" i="1"/>
  <c r="AA39" i="1"/>
  <c r="Z39" i="1"/>
  <c r="AA38" i="1"/>
  <c r="Z38" i="1"/>
  <c r="AA37" i="1"/>
  <c r="Z37" i="1"/>
  <c r="AA36" i="1"/>
  <c r="Z36" i="1"/>
  <c r="AA35" i="1"/>
  <c r="Z35" i="1"/>
  <c r="AA34" i="1"/>
  <c r="Z34" i="1"/>
  <c r="AA33" i="1"/>
  <c r="Z33" i="1"/>
  <c r="AA32" i="1"/>
  <c r="Z32" i="1"/>
  <c r="AA31" i="1"/>
  <c r="Z31" i="1"/>
  <c r="AA30" i="1"/>
  <c r="Z30" i="1"/>
  <c r="AA29" i="1"/>
  <c r="Z29" i="1"/>
  <c r="AA28" i="1"/>
  <c r="Z28" i="1"/>
  <c r="AA27" i="1"/>
  <c r="Z27" i="1"/>
  <c r="AA26" i="1"/>
  <c r="Z26" i="1"/>
  <c r="AA25" i="1"/>
  <c r="Z25" i="1"/>
  <c r="AA24" i="1"/>
  <c r="Z24" i="1"/>
  <c r="AA23" i="1"/>
  <c r="Z23" i="1"/>
  <c r="AA22" i="1"/>
  <c r="Z22" i="1"/>
  <c r="AA21" i="1"/>
  <c r="Z21" i="1"/>
  <c r="AA20" i="1"/>
  <c r="Z20" i="1"/>
  <c r="AA19" i="1"/>
  <c r="Z19" i="1"/>
  <c r="AA18" i="1"/>
  <c r="Z18" i="1"/>
  <c r="AA17" i="1"/>
  <c r="Z17" i="1"/>
  <c r="AA16" i="1"/>
  <c r="Z16" i="1"/>
  <c r="AA15" i="1"/>
  <c r="Z15" i="1"/>
  <c r="AA14" i="1"/>
  <c r="Z14" i="1"/>
  <c r="AA13" i="1"/>
  <c r="Z13" i="1"/>
  <c r="AA12" i="1"/>
  <c r="Z12" i="1"/>
  <c r="AA11" i="1"/>
  <c r="Z11" i="1"/>
  <c r="AA10" i="1"/>
  <c r="Z10" i="1"/>
  <c r="AA9" i="1"/>
  <c r="Z9" i="1"/>
  <c r="AA8" i="1"/>
  <c r="Z8" i="1"/>
  <c r="AA7" i="1"/>
  <c r="Z7" i="1"/>
  <c r="AA6" i="1"/>
  <c r="Z6" i="1"/>
  <c r="T205" i="1"/>
  <c r="S205" i="1"/>
  <c r="T204" i="1"/>
  <c r="S204" i="1"/>
  <c r="T203" i="1"/>
  <c r="S203" i="1"/>
  <c r="T202" i="1"/>
  <c r="S202" i="1"/>
  <c r="T201" i="1"/>
  <c r="S201" i="1"/>
  <c r="T200" i="1"/>
  <c r="S200" i="1"/>
  <c r="T199" i="1"/>
  <c r="S199" i="1"/>
  <c r="T198" i="1"/>
  <c r="S198" i="1"/>
  <c r="T197" i="1"/>
  <c r="S197" i="1"/>
  <c r="T196" i="1"/>
  <c r="S196" i="1"/>
  <c r="T195" i="1"/>
  <c r="S195" i="1"/>
  <c r="T194" i="1"/>
  <c r="S194" i="1"/>
  <c r="T193" i="1"/>
  <c r="S193" i="1"/>
  <c r="T192" i="1"/>
  <c r="S192" i="1"/>
  <c r="T191" i="1"/>
  <c r="S191" i="1"/>
  <c r="T190" i="1"/>
  <c r="S190" i="1"/>
  <c r="T189" i="1"/>
  <c r="S189" i="1"/>
  <c r="T188" i="1"/>
  <c r="S188" i="1"/>
  <c r="T187" i="1"/>
  <c r="S187" i="1"/>
  <c r="T186" i="1"/>
  <c r="S186" i="1"/>
  <c r="T185" i="1"/>
  <c r="S185" i="1"/>
  <c r="T184" i="1"/>
  <c r="S184" i="1"/>
  <c r="T183" i="1"/>
  <c r="S183" i="1"/>
  <c r="T182" i="1"/>
  <c r="S182" i="1"/>
  <c r="T181" i="1"/>
  <c r="S181" i="1"/>
  <c r="T180" i="1"/>
  <c r="S180" i="1"/>
  <c r="T179" i="1"/>
  <c r="S179" i="1"/>
  <c r="T178" i="1"/>
  <c r="S178" i="1"/>
  <c r="T177" i="1"/>
  <c r="S177" i="1"/>
  <c r="T176" i="1"/>
  <c r="S176" i="1"/>
  <c r="T175" i="1"/>
  <c r="S175" i="1"/>
  <c r="T174" i="1"/>
  <c r="S174" i="1"/>
  <c r="T173" i="1"/>
  <c r="S173" i="1"/>
  <c r="T172" i="1"/>
  <c r="S172" i="1"/>
  <c r="T171" i="1"/>
  <c r="S171" i="1"/>
  <c r="T170" i="1"/>
  <c r="S170" i="1"/>
  <c r="T169" i="1"/>
  <c r="S169" i="1"/>
  <c r="T168" i="1"/>
  <c r="S168" i="1"/>
  <c r="T167" i="1"/>
  <c r="S167" i="1"/>
  <c r="T166" i="1"/>
  <c r="S166" i="1"/>
  <c r="T165" i="1"/>
  <c r="S165" i="1"/>
  <c r="T164" i="1"/>
  <c r="S164" i="1"/>
  <c r="T163" i="1"/>
  <c r="S163" i="1"/>
  <c r="T162" i="1"/>
  <c r="S162" i="1"/>
  <c r="T161" i="1"/>
  <c r="S161" i="1"/>
  <c r="T160" i="1"/>
  <c r="S160" i="1"/>
  <c r="T159" i="1"/>
  <c r="S159" i="1"/>
  <c r="T158" i="1"/>
  <c r="S158" i="1"/>
  <c r="T157" i="1"/>
  <c r="S157" i="1"/>
  <c r="T156" i="1"/>
  <c r="S156" i="1"/>
  <c r="T155" i="1"/>
  <c r="S155" i="1"/>
  <c r="T154" i="1"/>
  <c r="S154" i="1"/>
  <c r="T153" i="1"/>
  <c r="S153" i="1"/>
  <c r="T152" i="1"/>
  <c r="S152" i="1"/>
  <c r="T151" i="1"/>
  <c r="S151" i="1"/>
  <c r="T150" i="1"/>
  <c r="S150" i="1"/>
  <c r="T149" i="1"/>
  <c r="S149" i="1"/>
  <c r="T148" i="1"/>
  <c r="S148" i="1"/>
  <c r="T147" i="1"/>
  <c r="S147" i="1"/>
  <c r="T146" i="1"/>
  <c r="S146" i="1"/>
  <c r="T145" i="1"/>
  <c r="S145" i="1"/>
  <c r="T144" i="1"/>
  <c r="S144" i="1"/>
  <c r="T143" i="1"/>
  <c r="S143" i="1"/>
  <c r="T142" i="1"/>
  <c r="S142" i="1"/>
  <c r="T141" i="1"/>
  <c r="S141" i="1"/>
  <c r="T140" i="1"/>
  <c r="S140" i="1"/>
  <c r="T139" i="1"/>
  <c r="S139" i="1"/>
  <c r="T138" i="1"/>
  <c r="S138" i="1"/>
  <c r="T137" i="1"/>
  <c r="S137" i="1"/>
  <c r="T136" i="1"/>
  <c r="S136" i="1"/>
  <c r="T135" i="1"/>
  <c r="S135" i="1"/>
  <c r="T134" i="1"/>
  <c r="S134" i="1"/>
  <c r="T133" i="1"/>
  <c r="S133" i="1"/>
  <c r="T132" i="1"/>
  <c r="S132" i="1"/>
  <c r="T131" i="1"/>
  <c r="S131" i="1"/>
  <c r="T130" i="1"/>
  <c r="S130" i="1"/>
  <c r="T129" i="1"/>
  <c r="S129" i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T116" i="1"/>
  <c r="S116" i="1"/>
  <c r="T115" i="1"/>
  <c r="S115" i="1"/>
  <c r="T114" i="1"/>
  <c r="S114" i="1"/>
  <c r="T113" i="1"/>
  <c r="S113" i="1"/>
  <c r="T112" i="1"/>
  <c r="S112" i="1"/>
  <c r="T111" i="1"/>
  <c r="S111" i="1"/>
  <c r="T110" i="1"/>
  <c r="S110" i="1"/>
  <c r="T109" i="1"/>
  <c r="S109" i="1"/>
  <c r="T108" i="1"/>
  <c r="S108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3" i="1"/>
  <c r="S93" i="1"/>
  <c r="T92" i="1"/>
  <c r="S92" i="1"/>
  <c r="T91" i="1"/>
  <c r="S91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T83" i="1"/>
  <c r="S83" i="1"/>
  <c r="T82" i="1"/>
  <c r="S82" i="1"/>
  <c r="T81" i="1"/>
  <c r="S81" i="1"/>
  <c r="T80" i="1"/>
  <c r="S80" i="1"/>
  <c r="T79" i="1"/>
  <c r="S79" i="1"/>
  <c r="T78" i="1"/>
  <c r="S78" i="1"/>
  <c r="T77" i="1"/>
  <c r="S77" i="1"/>
  <c r="T76" i="1"/>
  <c r="S76" i="1"/>
  <c r="T75" i="1"/>
  <c r="S75" i="1"/>
  <c r="T74" i="1"/>
  <c r="S74" i="1"/>
  <c r="T73" i="1"/>
  <c r="S73" i="1"/>
  <c r="T72" i="1"/>
  <c r="S72" i="1"/>
  <c r="T71" i="1"/>
  <c r="S71" i="1"/>
  <c r="T70" i="1"/>
  <c r="S70" i="1"/>
  <c r="T69" i="1"/>
  <c r="S69" i="1"/>
  <c r="T68" i="1"/>
  <c r="S68" i="1"/>
  <c r="T67" i="1"/>
  <c r="S67" i="1"/>
  <c r="T66" i="1"/>
  <c r="S66" i="1"/>
  <c r="T65" i="1"/>
  <c r="S65" i="1"/>
  <c r="T64" i="1"/>
  <c r="S64" i="1"/>
  <c r="T63" i="1"/>
  <c r="S63" i="1"/>
  <c r="T62" i="1"/>
  <c r="S62" i="1"/>
  <c r="T61" i="1"/>
  <c r="S61" i="1"/>
  <c r="T60" i="1"/>
  <c r="S60" i="1"/>
  <c r="T59" i="1"/>
  <c r="S59" i="1"/>
  <c r="T58" i="1"/>
  <c r="S58" i="1"/>
  <c r="T57" i="1"/>
  <c r="S57" i="1"/>
  <c r="T56" i="1"/>
  <c r="S56" i="1"/>
  <c r="T55" i="1"/>
  <c r="S55" i="1"/>
  <c r="T54" i="1"/>
  <c r="S54" i="1"/>
  <c r="T53" i="1"/>
  <c r="S53" i="1"/>
  <c r="T52" i="1"/>
  <c r="S52" i="1"/>
  <c r="T51" i="1"/>
  <c r="S51" i="1"/>
  <c r="T50" i="1"/>
  <c r="S50" i="1"/>
  <c r="T49" i="1"/>
  <c r="S49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S39" i="1"/>
  <c r="T38" i="1"/>
  <c r="S38" i="1"/>
  <c r="T37" i="1"/>
  <c r="S37" i="1"/>
  <c r="T36" i="1"/>
  <c r="S36" i="1"/>
  <c r="T35" i="1"/>
  <c r="S3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F6" i="1"/>
  <c r="E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U106" i="1" l="1"/>
  <c r="AU110" i="1"/>
  <c r="AU114" i="1"/>
  <c r="AU118" i="1"/>
  <c r="AU122" i="1"/>
  <c r="AU126" i="1"/>
  <c r="AU130" i="1"/>
  <c r="AU134" i="1"/>
  <c r="AU138" i="1"/>
  <c r="AU142" i="1"/>
  <c r="AU146" i="1"/>
  <c r="AU150" i="1"/>
  <c r="AU154" i="1"/>
  <c r="AU158" i="1"/>
  <c r="AU162" i="1"/>
  <c r="AU166" i="1"/>
  <c r="AU170" i="1"/>
  <c r="AU174" i="1"/>
  <c r="AU178" i="1"/>
  <c r="AU182" i="1"/>
  <c r="AU186" i="1"/>
  <c r="AU190" i="1"/>
  <c r="AU194" i="1"/>
  <c r="AU198" i="1"/>
  <c r="AU202" i="1"/>
  <c r="AV106" i="1"/>
  <c r="AV110" i="1"/>
  <c r="AV114" i="1"/>
  <c r="AV118" i="1"/>
  <c r="AV122" i="1"/>
  <c r="AV126" i="1"/>
  <c r="AV130" i="1"/>
  <c r="AV134" i="1"/>
  <c r="AV138" i="1"/>
  <c r="AV142" i="1"/>
  <c r="AV146" i="1"/>
  <c r="AV150" i="1"/>
  <c r="AV154" i="1"/>
  <c r="AV158" i="1"/>
  <c r="AV162" i="1"/>
  <c r="AV166" i="1"/>
  <c r="AV170" i="1"/>
  <c r="AV174" i="1"/>
  <c r="AV178" i="1"/>
  <c r="AV182" i="1"/>
  <c r="AV186" i="1"/>
  <c r="AV190" i="1"/>
  <c r="AV194" i="1"/>
  <c r="AV198" i="1"/>
  <c r="AV202" i="1"/>
  <c r="AV47" i="1"/>
  <c r="AV51" i="1"/>
  <c r="AV55" i="1"/>
  <c r="AV59" i="1"/>
  <c r="AV63" i="1"/>
  <c r="AV67" i="1"/>
  <c r="AV71" i="1"/>
  <c r="AV75" i="1"/>
  <c r="AV79" i="1"/>
  <c r="AV83" i="1"/>
  <c r="AV87" i="1"/>
  <c r="AV91" i="1"/>
  <c r="AV95" i="1"/>
  <c r="AV99" i="1"/>
  <c r="AV103" i="1"/>
  <c r="AV107" i="1"/>
  <c r="AV111" i="1"/>
  <c r="AV115" i="1"/>
  <c r="AV119" i="1"/>
  <c r="AV123" i="1"/>
  <c r="AV127" i="1"/>
  <c r="AV131" i="1"/>
  <c r="AV135" i="1"/>
  <c r="AV139" i="1"/>
  <c r="AV143" i="1"/>
  <c r="AV147" i="1"/>
  <c r="AV151" i="1"/>
  <c r="AV155" i="1"/>
  <c r="AV159" i="1"/>
  <c r="AV163" i="1"/>
  <c r="AV167" i="1"/>
  <c r="AV171" i="1"/>
  <c r="AV175" i="1"/>
  <c r="AV179" i="1"/>
  <c r="AV183" i="1"/>
  <c r="AV187" i="1"/>
  <c r="AV191" i="1"/>
  <c r="AV195" i="1"/>
  <c r="AV199" i="1"/>
  <c r="AV203" i="1"/>
  <c r="AU100" i="1"/>
  <c r="AU104" i="1"/>
  <c r="AU108" i="1"/>
  <c r="AU112" i="1"/>
  <c r="AU116" i="1"/>
  <c r="AU120" i="1"/>
  <c r="AU124" i="1"/>
  <c r="AU128" i="1"/>
  <c r="AU132" i="1"/>
  <c r="AU136" i="1"/>
  <c r="AU140" i="1"/>
  <c r="AU144" i="1"/>
  <c r="AU148" i="1"/>
  <c r="AU152" i="1"/>
  <c r="AU156" i="1"/>
  <c r="AU160" i="1"/>
  <c r="AU164" i="1"/>
  <c r="AU168" i="1"/>
  <c r="AU172" i="1"/>
  <c r="AU176" i="1"/>
  <c r="AU180" i="1"/>
  <c r="AU184" i="1"/>
  <c r="AU188" i="1"/>
  <c r="AU192" i="1"/>
  <c r="AU196" i="1"/>
  <c r="AU200" i="1"/>
  <c r="AU204" i="1"/>
  <c r="AU49" i="1"/>
  <c r="AU53" i="1"/>
  <c r="AU57" i="1"/>
  <c r="AU61" i="1"/>
  <c r="AU65" i="1"/>
  <c r="AU69" i="1"/>
  <c r="AU73" i="1"/>
  <c r="AU77" i="1"/>
  <c r="AU81" i="1"/>
  <c r="AU85" i="1"/>
  <c r="AU89" i="1"/>
  <c r="AU93" i="1"/>
  <c r="AU97" i="1"/>
  <c r="AU101" i="1"/>
  <c r="AU105" i="1"/>
  <c r="AU109" i="1"/>
  <c r="AU113" i="1"/>
  <c r="AU117" i="1"/>
  <c r="AU121" i="1"/>
  <c r="AU125" i="1"/>
  <c r="AU129" i="1"/>
  <c r="AU133" i="1"/>
  <c r="AU137" i="1"/>
  <c r="AU141" i="1"/>
  <c r="AU145" i="1"/>
  <c r="AU149" i="1"/>
  <c r="AU153" i="1"/>
  <c r="AU157" i="1"/>
  <c r="AU161" i="1"/>
  <c r="AU165" i="1"/>
  <c r="AU169" i="1"/>
  <c r="AU173" i="1"/>
  <c r="AU177" i="1"/>
  <c r="AU181" i="1"/>
  <c r="AU185" i="1"/>
  <c r="AU189" i="1"/>
  <c r="AU193" i="1"/>
  <c r="AU197" i="1"/>
  <c r="AU201" i="1"/>
  <c r="R205" i="1" l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Y7" i="1" l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6" i="1"/>
  <c r="A9" i="3" a="1"/>
  <c r="A11" i="3" s="1"/>
  <c r="A9" i="3" l="1"/>
  <c r="B9" i="3" s="1"/>
  <c r="B15" i="3" s="1"/>
  <c r="A10" i="3"/>
  <c r="B10" i="3" s="1"/>
  <c r="C15" i="3" s="1"/>
  <c r="AJ6" i="1" l="1"/>
  <c r="AJ7" i="1"/>
</calcChain>
</file>

<file path=xl/sharedStrings.xml><?xml version="1.0" encoding="utf-8"?>
<sst xmlns="http://schemas.openxmlformats.org/spreadsheetml/2006/main" count="38" uniqueCount="14">
  <si>
    <t>Fit</t>
  </si>
  <si>
    <t>Max</t>
  </si>
  <si>
    <t>X @ Max</t>
  </si>
  <si>
    <t>Y @ Max</t>
  </si>
  <si>
    <t>x</t>
  </si>
  <si>
    <t>C</t>
  </si>
  <si>
    <t>B</t>
  </si>
  <si>
    <t>A</t>
  </si>
  <si>
    <t>Model</t>
  </si>
  <si>
    <t>TI2</t>
  </si>
  <si>
    <t>TI</t>
  </si>
  <si>
    <t>x2</t>
  </si>
  <si>
    <t>Min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</si>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</sst>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0.000000"/>
    <numFmt numFmtId="167" formatCode="0.0000000"/>
    <numFmt numFmtId="169" formatCode="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164" fontId="0" fillId="0" borderId="0" xfId="0" applyNumberFormat="1"/>
    <xf numFmtId="9" fontId="0" fillId="0" borderId="0" xfId="0" applyNumberFormat="1"/>
    <xf numFmtId="9" fontId="0" fillId="0" borderId="0" xfId="1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64" fontId="0" fillId="2" borderId="0" xfId="0" applyNumberFormat="1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Fit</a:t>
            </a:r>
            <a:r>
              <a:rPr lang="en-GB" baseline="0"/>
              <a:t> vs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050125822507611E-2"/>
          <c:y val="0.16556592888244431"/>
          <c:w val="0.94193622781331032"/>
          <c:h val="0.7962558891990589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Data!$W$5</c:f>
              <c:strCache>
                <c:ptCount val="1"/>
                <c:pt idx="0">
                  <c:v>10%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Data!$W$6:$W$210</c:f>
              <c:numCache>
                <c:formatCode>0.0000</c:formatCode>
                <c:ptCount val="205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  <c:pt idx="173">
                  <c:v>869.47738693467295</c:v>
                </c:pt>
                <c:pt idx="174">
                  <c:v>874.49748743718499</c:v>
                </c:pt>
                <c:pt idx="175">
                  <c:v>879.51758793969805</c:v>
                </c:pt>
                <c:pt idx="176">
                  <c:v>884.53768844220997</c:v>
                </c:pt>
                <c:pt idx="177">
                  <c:v>889.55778894472303</c:v>
                </c:pt>
                <c:pt idx="178">
                  <c:v>894.57788944723598</c:v>
                </c:pt>
                <c:pt idx="179">
                  <c:v>899.59798994974801</c:v>
                </c:pt>
                <c:pt idx="180">
                  <c:v>904.61809045226096</c:v>
                </c:pt>
                <c:pt idx="181">
                  <c:v>909.63819095477299</c:v>
                </c:pt>
                <c:pt idx="182">
                  <c:v>914.65829145728605</c:v>
                </c:pt>
                <c:pt idx="183">
                  <c:v>919.67839195979798</c:v>
                </c:pt>
                <c:pt idx="184">
                  <c:v>924.69849246231104</c:v>
                </c:pt>
                <c:pt idx="185">
                  <c:v>929.71859296482398</c:v>
                </c:pt>
                <c:pt idx="186">
                  <c:v>934.73869346733602</c:v>
                </c:pt>
                <c:pt idx="187">
                  <c:v>939.75879396984897</c:v>
                </c:pt>
                <c:pt idx="188">
                  <c:v>944.778894472361</c:v>
                </c:pt>
                <c:pt idx="189">
                  <c:v>949.79899497487395</c:v>
                </c:pt>
                <c:pt idx="190">
                  <c:v>954.81909547738599</c:v>
                </c:pt>
                <c:pt idx="191">
                  <c:v>959.83919597989905</c:v>
                </c:pt>
                <c:pt idx="192">
                  <c:v>964.85929648241097</c:v>
                </c:pt>
                <c:pt idx="193">
                  <c:v>969.87939698492403</c:v>
                </c:pt>
                <c:pt idx="194">
                  <c:v>974.89949748743697</c:v>
                </c:pt>
                <c:pt idx="195">
                  <c:v>979.91959798994901</c:v>
                </c:pt>
                <c:pt idx="196">
                  <c:v>984.93969849246196</c:v>
                </c:pt>
                <c:pt idx="197">
                  <c:v>989.95979899497399</c:v>
                </c:pt>
                <c:pt idx="198">
                  <c:v>994.97989949748705</c:v>
                </c:pt>
                <c:pt idx="199">
                  <c:v>1000</c:v>
                </c:pt>
              </c:numCache>
            </c:numRef>
          </c:xVal>
          <c:yVal>
            <c:numRef>
              <c:f>Data!$Y$6:$Y$210</c:f>
              <c:numCache>
                <c:formatCode>General</c:formatCode>
                <c:ptCount val="205"/>
                <c:pt idx="0">
                  <c:v>1.51515151515151</c:v>
                </c:pt>
                <c:pt idx="1">
                  <c:v>2.5252525252525202</c:v>
                </c:pt>
                <c:pt idx="2">
                  <c:v>3.5353535353535301</c:v>
                </c:pt>
                <c:pt idx="3">
                  <c:v>4.5454545454545396</c:v>
                </c:pt>
                <c:pt idx="4">
                  <c:v>5.55555555555555</c:v>
                </c:pt>
                <c:pt idx="5">
                  <c:v>6.5656565656565604</c:v>
                </c:pt>
                <c:pt idx="6">
                  <c:v>7.5757575757575699</c:v>
                </c:pt>
                <c:pt idx="7">
                  <c:v>8.5858585858585794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11.1111111111111</c:v>
                </c:pt>
                <c:pt idx="11">
                  <c:v>11.6161616161616</c:v>
                </c:pt>
                <c:pt idx="12">
                  <c:v>12.6262626262626</c:v>
                </c:pt>
                <c:pt idx="13">
                  <c:v>13.1313131313131</c:v>
                </c:pt>
                <c:pt idx="14">
                  <c:v>14.141414141414099</c:v>
                </c:pt>
                <c:pt idx="15">
                  <c:v>14.646464646464599</c:v>
                </c:pt>
                <c:pt idx="16">
                  <c:v>15.151515151515101</c:v>
                </c:pt>
                <c:pt idx="17">
                  <c:v>16.161616161616099</c:v>
                </c:pt>
                <c:pt idx="18">
                  <c:v>16.6666666666666</c:v>
                </c:pt>
                <c:pt idx="19">
                  <c:v>17.171717171717098</c:v>
                </c:pt>
                <c:pt idx="20">
                  <c:v>18.181818181818102</c:v>
                </c:pt>
                <c:pt idx="21">
                  <c:v>18.6868686868686</c:v>
                </c:pt>
                <c:pt idx="22">
                  <c:v>19.191919191919101</c:v>
                </c:pt>
                <c:pt idx="23">
                  <c:v>19.6969696969696</c:v>
                </c:pt>
                <c:pt idx="24">
                  <c:v>20.202020202020201</c:v>
                </c:pt>
                <c:pt idx="25">
                  <c:v>20.707070707070699</c:v>
                </c:pt>
                <c:pt idx="26">
                  <c:v>21.717171717171698</c:v>
                </c:pt>
                <c:pt idx="27">
                  <c:v>22.2222222222222</c:v>
                </c:pt>
                <c:pt idx="28">
                  <c:v>22.727272727272702</c:v>
                </c:pt>
                <c:pt idx="29">
                  <c:v>23.2323232323232</c:v>
                </c:pt>
                <c:pt idx="30">
                  <c:v>23.737373737373701</c:v>
                </c:pt>
                <c:pt idx="31">
                  <c:v>24.2424242424242</c:v>
                </c:pt>
                <c:pt idx="32">
                  <c:v>24.747474747474701</c:v>
                </c:pt>
                <c:pt idx="33">
                  <c:v>25.252525252525199</c:v>
                </c:pt>
                <c:pt idx="34">
                  <c:v>25.757575757575701</c:v>
                </c:pt>
                <c:pt idx="35">
                  <c:v>26.262626262626199</c:v>
                </c:pt>
                <c:pt idx="36">
                  <c:v>26.767676767676701</c:v>
                </c:pt>
                <c:pt idx="37">
                  <c:v>26.767676767676701</c:v>
                </c:pt>
                <c:pt idx="38">
                  <c:v>27.272727272727199</c:v>
                </c:pt>
                <c:pt idx="39">
                  <c:v>27.7777777777777</c:v>
                </c:pt>
                <c:pt idx="40">
                  <c:v>28.282828282828198</c:v>
                </c:pt>
                <c:pt idx="41">
                  <c:v>28.7878787878787</c:v>
                </c:pt>
                <c:pt idx="42">
                  <c:v>29.292929292929198</c:v>
                </c:pt>
                <c:pt idx="43">
                  <c:v>29.292929292929198</c:v>
                </c:pt>
                <c:pt idx="44">
                  <c:v>29.7979797979797</c:v>
                </c:pt>
                <c:pt idx="45">
                  <c:v>30.303030303030301</c:v>
                </c:pt>
                <c:pt idx="46">
                  <c:v>30.808080808080799</c:v>
                </c:pt>
                <c:pt idx="47">
                  <c:v>30.808080808080799</c:v>
                </c:pt>
                <c:pt idx="48">
                  <c:v>31.313131313131301</c:v>
                </c:pt>
                <c:pt idx="49">
                  <c:v>31.818181818181799</c:v>
                </c:pt>
                <c:pt idx="50">
                  <c:v>31.818181818181799</c:v>
                </c:pt>
                <c:pt idx="51">
                  <c:v>32.323232323232297</c:v>
                </c:pt>
                <c:pt idx="52">
                  <c:v>32.828282828282802</c:v>
                </c:pt>
                <c:pt idx="53">
                  <c:v>32.828282828282802</c:v>
                </c:pt>
                <c:pt idx="54">
                  <c:v>33.3333333333333</c:v>
                </c:pt>
                <c:pt idx="55">
                  <c:v>33.3333333333333</c:v>
                </c:pt>
                <c:pt idx="56">
                  <c:v>33.838383838383798</c:v>
                </c:pt>
                <c:pt idx="57">
                  <c:v>33.838383838383798</c:v>
                </c:pt>
                <c:pt idx="58">
                  <c:v>34.343434343434303</c:v>
                </c:pt>
                <c:pt idx="59">
                  <c:v>34.343434343434303</c:v>
                </c:pt>
                <c:pt idx="60">
                  <c:v>34.848484848484802</c:v>
                </c:pt>
                <c:pt idx="61">
                  <c:v>34.848484848484802</c:v>
                </c:pt>
                <c:pt idx="62">
                  <c:v>35.3535353535353</c:v>
                </c:pt>
                <c:pt idx="63">
                  <c:v>35.3535353535353</c:v>
                </c:pt>
                <c:pt idx="64">
                  <c:v>35.858585858585798</c:v>
                </c:pt>
                <c:pt idx="65">
                  <c:v>35.858585858585798</c:v>
                </c:pt>
                <c:pt idx="66">
                  <c:v>36.363636363636303</c:v>
                </c:pt>
                <c:pt idx="67">
                  <c:v>36.363636363636303</c:v>
                </c:pt>
                <c:pt idx="68">
                  <c:v>36.363636363636303</c:v>
                </c:pt>
                <c:pt idx="69">
                  <c:v>36.868686868686801</c:v>
                </c:pt>
                <c:pt idx="70">
                  <c:v>36.868686868686801</c:v>
                </c:pt>
                <c:pt idx="71">
                  <c:v>36.868686868686801</c:v>
                </c:pt>
                <c:pt idx="72">
                  <c:v>37.373737373737299</c:v>
                </c:pt>
                <c:pt idx="73">
                  <c:v>37.373737373737299</c:v>
                </c:pt>
                <c:pt idx="74">
                  <c:v>37.373737373737299</c:v>
                </c:pt>
                <c:pt idx="75">
                  <c:v>37.373737373737299</c:v>
                </c:pt>
                <c:pt idx="76">
                  <c:v>37.373737373737299</c:v>
                </c:pt>
                <c:pt idx="77">
                  <c:v>37.878787878787797</c:v>
                </c:pt>
                <c:pt idx="78">
                  <c:v>37.878787878787797</c:v>
                </c:pt>
                <c:pt idx="79">
                  <c:v>37.878787878787797</c:v>
                </c:pt>
                <c:pt idx="80">
                  <c:v>37.878787878787797</c:v>
                </c:pt>
                <c:pt idx="81">
                  <c:v>37.878787878787797</c:v>
                </c:pt>
                <c:pt idx="82">
                  <c:v>37.878787878787797</c:v>
                </c:pt>
                <c:pt idx="83">
                  <c:v>38.383838383838302</c:v>
                </c:pt>
                <c:pt idx="84">
                  <c:v>38.383838383838302</c:v>
                </c:pt>
                <c:pt idx="85">
                  <c:v>38.383838383838302</c:v>
                </c:pt>
                <c:pt idx="86">
                  <c:v>38.383838383838302</c:v>
                </c:pt>
                <c:pt idx="87">
                  <c:v>38.383838383838302</c:v>
                </c:pt>
                <c:pt idx="88">
                  <c:v>38.383838383838302</c:v>
                </c:pt>
                <c:pt idx="89">
                  <c:v>38.383838383838302</c:v>
                </c:pt>
                <c:pt idx="90">
                  <c:v>38.383838383838302</c:v>
                </c:pt>
                <c:pt idx="91">
                  <c:v>38.383838383838302</c:v>
                </c:pt>
                <c:pt idx="92">
                  <c:v>37.878787878787797</c:v>
                </c:pt>
                <c:pt idx="93">
                  <c:v>37.878787878787797</c:v>
                </c:pt>
                <c:pt idx="94">
                  <c:v>37.878787878787797</c:v>
                </c:pt>
                <c:pt idx="95">
                  <c:v>37.878787878787797</c:v>
                </c:pt>
                <c:pt idx="96">
                  <c:v>37.878787878787797</c:v>
                </c:pt>
                <c:pt idx="97">
                  <c:v>37.878787878787797</c:v>
                </c:pt>
                <c:pt idx="98">
                  <c:v>37.878787878787797</c:v>
                </c:pt>
                <c:pt idx="99">
                  <c:v>37.373737373737299</c:v>
                </c:pt>
                <c:pt idx="100">
                  <c:v>37.373737373737299</c:v>
                </c:pt>
                <c:pt idx="101">
                  <c:v>37.373737373737299</c:v>
                </c:pt>
                <c:pt idx="102">
                  <c:v>37.373737373737299</c:v>
                </c:pt>
                <c:pt idx="103">
                  <c:v>36.868686868686801</c:v>
                </c:pt>
                <c:pt idx="104">
                  <c:v>36.868686868686801</c:v>
                </c:pt>
                <c:pt idx="105">
                  <c:v>36.363636363636303</c:v>
                </c:pt>
                <c:pt idx="106">
                  <c:v>36.363636363636303</c:v>
                </c:pt>
                <c:pt idx="107">
                  <c:v>36.363636363636303</c:v>
                </c:pt>
                <c:pt idx="108">
                  <c:v>35.858585858585798</c:v>
                </c:pt>
                <c:pt idx="109">
                  <c:v>35.858585858585798</c:v>
                </c:pt>
                <c:pt idx="110">
                  <c:v>35.3535353535353</c:v>
                </c:pt>
                <c:pt idx="111">
                  <c:v>35.3535353535353</c:v>
                </c:pt>
                <c:pt idx="112">
                  <c:v>34.848484848484802</c:v>
                </c:pt>
                <c:pt idx="113">
                  <c:v>34.848484848484802</c:v>
                </c:pt>
                <c:pt idx="114">
                  <c:v>34.343434343434303</c:v>
                </c:pt>
                <c:pt idx="115">
                  <c:v>33.838383838383798</c:v>
                </c:pt>
                <c:pt idx="116">
                  <c:v>33.838383838383798</c:v>
                </c:pt>
                <c:pt idx="117">
                  <c:v>33.3333333333333</c:v>
                </c:pt>
                <c:pt idx="118">
                  <c:v>32.828282828282802</c:v>
                </c:pt>
                <c:pt idx="119">
                  <c:v>32.323232323232297</c:v>
                </c:pt>
                <c:pt idx="120">
                  <c:v>31.818181818181799</c:v>
                </c:pt>
                <c:pt idx="121">
                  <c:v>31.313131313131301</c:v>
                </c:pt>
                <c:pt idx="122">
                  <c:v>30.808080808080799</c:v>
                </c:pt>
                <c:pt idx="123">
                  <c:v>30.808080808080799</c:v>
                </c:pt>
                <c:pt idx="124">
                  <c:v>29.7979797979797</c:v>
                </c:pt>
                <c:pt idx="125">
                  <c:v>29.292929292929198</c:v>
                </c:pt>
                <c:pt idx="126">
                  <c:v>28.7878787878787</c:v>
                </c:pt>
                <c:pt idx="127">
                  <c:v>28.282828282828198</c:v>
                </c:pt>
                <c:pt idx="128">
                  <c:v>27.7777777777777</c:v>
                </c:pt>
                <c:pt idx="129">
                  <c:v>26.767676767676701</c:v>
                </c:pt>
                <c:pt idx="130">
                  <c:v>26.262626262626199</c:v>
                </c:pt>
                <c:pt idx="131">
                  <c:v>25.757575757575701</c:v>
                </c:pt>
                <c:pt idx="132">
                  <c:v>24.747474747474701</c:v>
                </c:pt>
                <c:pt idx="133">
                  <c:v>23.737373737373701</c:v>
                </c:pt>
                <c:pt idx="134">
                  <c:v>23.2323232323232</c:v>
                </c:pt>
                <c:pt idx="135">
                  <c:v>22.2222222222222</c:v>
                </c:pt>
                <c:pt idx="136">
                  <c:v>21.2121212121212</c:v>
                </c:pt>
                <c:pt idx="137">
                  <c:v>19.6969696969696</c:v>
                </c:pt>
                <c:pt idx="138">
                  <c:v>18.6868686868686</c:v>
                </c:pt>
                <c:pt idx="139">
                  <c:v>17.171717171717098</c:v>
                </c:pt>
                <c:pt idx="140">
                  <c:v>15.656565656565601</c:v>
                </c:pt>
                <c:pt idx="141">
                  <c:v>14.141414141414099</c:v>
                </c:pt>
                <c:pt idx="142">
                  <c:v>12.1212121212121</c:v>
                </c:pt>
                <c:pt idx="143">
                  <c:v>10.1010101010101</c:v>
                </c:pt>
                <c:pt idx="144">
                  <c:v>6.5656565656565604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6-4F0A-BEC7-F78C1F7E925E}"/>
            </c:ext>
          </c:extLst>
        </c:ser>
        <c:ser>
          <c:idx val="1"/>
          <c:order val="1"/>
          <c:tx>
            <c:strRef>
              <c:f>Data!$P$5</c:f>
              <c:strCache>
                <c:ptCount val="1"/>
                <c:pt idx="0">
                  <c:v>5%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Data!$P$6:$P$205</c:f>
              <c:numCache>
                <c:formatCode>0.00E+00</c:formatCode>
                <c:ptCount val="200"/>
                <c:pt idx="0">
                  <c:v>1</c:v>
                </c:pt>
                <c:pt idx="1">
                  <c:v>11.0452261306532</c:v>
                </c:pt>
                <c:pt idx="2">
                  <c:v>21.090452261306499</c:v>
                </c:pt>
                <c:pt idx="3">
                  <c:v>31.135678391959701</c:v>
                </c:pt>
                <c:pt idx="4">
                  <c:v>41.180904522612998</c:v>
                </c:pt>
                <c:pt idx="5">
                  <c:v>51.226130653266303</c:v>
                </c:pt>
                <c:pt idx="6">
                  <c:v>61.271356783919501</c:v>
                </c:pt>
                <c:pt idx="7">
                  <c:v>71.316582914572805</c:v>
                </c:pt>
                <c:pt idx="8">
                  <c:v>81.361809045226096</c:v>
                </c:pt>
                <c:pt idx="9">
                  <c:v>91.407035175879301</c:v>
                </c:pt>
                <c:pt idx="10">
                  <c:v>101.45226130653199</c:v>
                </c:pt>
                <c:pt idx="11">
                  <c:v>111.497487437185</c:v>
                </c:pt>
                <c:pt idx="12">
                  <c:v>121.542713567839</c:v>
                </c:pt>
                <c:pt idx="13">
                  <c:v>131.58793969849199</c:v>
                </c:pt>
                <c:pt idx="14">
                  <c:v>141.63316582914501</c:v>
                </c:pt>
                <c:pt idx="15">
                  <c:v>151.67839195979801</c:v>
                </c:pt>
                <c:pt idx="16">
                  <c:v>161.72361809045199</c:v>
                </c:pt>
                <c:pt idx="17">
                  <c:v>171.76884422110501</c:v>
                </c:pt>
                <c:pt idx="18">
                  <c:v>181.81407035175801</c:v>
                </c:pt>
                <c:pt idx="19">
                  <c:v>191.85929648241199</c:v>
                </c:pt>
                <c:pt idx="20">
                  <c:v>201.90452261306501</c:v>
                </c:pt>
                <c:pt idx="21">
                  <c:v>211.949748743718</c:v>
                </c:pt>
                <c:pt idx="22">
                  <c:v>221.994974874371</c:v>
                </c:pt>
                <c:pt idx="23">
                  <c:v>232.04020100502501</c:v>
                </c:pt>
                <c:pt idx="24">
                  <c:v>242.085427135678</c:v>
                </c:pt>
                <c:pt idx="25">
                  <c:v>252.130653266331</c:v>
                </c:pt>
                <c:pt idx="26">
                  <c:v>262.17587939698399</c:v>
                </c:pt>
                <c:pt idx="27">
                  <c:v>272.22110552763797</c:v>
                </c:pt>
                <c:pt idx="28">
                  <c:v>282.26633165829099</c:v>
                </c:pt>
                <c:pt idx="29">
                  <c:v>292.31155778894401</c:v>
                </c:pt>
                <c:pt idx="30">
                  <c:v>302.35678391959698</c:v>
                </c:pt>
                <c:pt idx="31">
                  <c:v>312.40201005025102</c:v>
                </c:pt>
                <c:pt idx="32">
                  <c:v>322.44723618090399</c:v>
                </c:pt>
                <c:pt idx="33">
                  <c:v>332.49246231155701</c:v>
                </c:pt>
                <c:pt idx="34">
                  <c:v>342.53768844221099</c:v>
                </c:pt>
                <c:pt idx="35">
                  <c:v>352.58291457286401</c:v>
                </c:pt>
                <c:pt idx="36">
                  <c:v>362.62814070351698</c:v>
                </c:pt>
                <c:pt idx="37">
                  <c:v>372.67336683417</c:v>
                </c:pt>
                <c:pt idx="38">
                  <c:v>382.71859296482398</c:v>
                </c:pt>
                <c:pt idx="39">
                  <c:v>392.763819095477</c:v>
                </c:pt>
                <c:pt idx="40">
                  <c:v>402.80904522613002</c:v>
                </c:pt>
                <c:pt idx="41">
                  <c:v>412.85427135678299</c:v>
                </c:pt>
                <c:pt idx="42">
                  <c:v>422.89949748743697</c:v>
                </c:pt>
                <c:pt idx="43">
                  <c:v>432.94472361808999</c:v>
                </c:pt>
                <c:pt idx="44">
                  <c:v>442.98994974874302</c:v>
                </c:pt>
                <c:pt idx="45">
                  <c:v>453.03517587939598</c:v>
                </c:pt>
                <c:pt idx="46">
                  <c:v>463.08040201005002</c:v>
                </c:pt>
                <c:pt idx="47">
                  <c:v>473.12562814070299</c:v>
                </c:pt>
                <c:pt idx="48">
                  <c:v>483.17085427135601</c:v>
                </c:pt>
                <c:pt idx="49">
                  <c:v>493.21608040200903</c:v>
                </c:pt>
                <c:pt idx="50">
                  <c:v>503.26130653266301</c:v>
                </c:pt>
                <c:pt idx="51">
                  <c:v>513.30653266331603</c:v>
                </c:pt>
                <c:pt idx="52">
                  <c:v>523.351758793969</c:v>
                </c:pt>
                <c:pt idx="53">
                  <c:v>533.39698492462298</c:v>
                </c:pt>
                <c:pt idx="54">
                  <c:v>543.44221105527595</c:v>
                </c:pt>
                <c:pt idx="55">
                  <c:v>553.48743718592902</c:v>
                </c:pt>
                <c:pt idx="56">
                  <c:v>563.53266331658199</c:v>
                </c:pt>
                <c:pt idx="57">
                  <c:v>573.57788944723598</c:v>
                </c:pt>
                <c:pt idx="58">
                  <c:v>583.62311557788905</c:v>
                </c:pt>
                <c:pt idx="59">
                  <c:v>593.66834170854202</c:v>
                </c:pt>
                <c:pt idx="60">
                  <c:v>603.71356783919498</c:v>
                </c:pt>
                <c:pt idx="61">
                  <c:v>613.75879396984897</c:v>
                </c:pt>
                <c:pt idx="62">
                  <c:v>623.80402010050204</c:v>
                </c:pt>
                <c:pt idx="63">
                  <c:v>633.84924623115501</c:v>
                </c:pt>
                <c:pt idx="64">
                  <c:v>643.89447236180797</c:v>
                </c:pt>
                <c:pt idx="65">
                  <c:v>653.93969849246196</c:v>
                </c:pt>
                <c:pt idx="66">
                  <c:v>663.98492462311503</c:v>
                </c:pt>
                <c:pt idx="67">
                  <c:v>674.030150753768</c:v>
                </c:pt>
                <c:pt idx="68">
                  <c:v>684.07537688442198</c:v>
                </c:pt>
                <c:pt idx="69">
                  <c:v>694.12060301507495</c:v>
                </c:pt>
                <c:pt idx="70">
                  <c:v>704.16582914572803</c:v>
                </c:pt>
                <c:pt idx="71">
                  <c:v>714.21105527638099</c:v>
                </c:pt>
                <c:pt idx="72">
                  <c:v>724.25628140703498</c:v>
                </c:pt>
                <c:pt idx="73">
                  <c:v>734.30150753768805</c:v>
                </c:pt>
                <c:pt idx="74">
                  <c:v>744.34673366834102</c:v>
                </c:pt>
                <c:pt idx="75">
                  <c:v>754.39195979899398</c:v>
                </c:pt>
                <c:pt idx="76">
                  <c:v>764.43718592964797</c:v>
                </c:pt>
                <c:pt idx="77">
                  <c:v>774.48241206030104</c:v>
                </c:pt>
                <c:pt idx="78">
                  <c:v>784.52763819095401</c:v>
                </c:pt>
                <c:pt idx="79">
                  <c:v>794.57286432160697</c:v>
                </c:pt>
                <c:pt idx="80">
                  <c:v>804.61809045226096</c:v>
                </c:pt>
                <c:pt idx="81">
                  <c:v>814.66331658291404</c:v>
                </c:pt>
                <c:pt idx="82">
                  <c:v>824.708542713567</c:v>
                </c:pt>
                <c:pt idx="83">
                  <c:v>834.75376884421996</c:v>
                </c:pt>
                <c:pt idx="84">
                  <c:v>844.79899497487395</c:v>
                </c:pt>
                <c:pt idx="85">
                  <c:v>854.84422110552703</c:v>
                </c:pt>
                <c:pt idx="86">
                  <c:v>864.88944723617999</c:v>
                </c:pt>
                <c:pt idx="87">
                  <c:v>874.93467336683398</c:v>
                </c:pt>
                <c:pt idx="88">
                  <c:v>884.97989949748705</c:v>
                </c:pt>
                <c:pt idx="89">
                  <c:v>895.02512562814002</c:v>
                </c:pt>
                <c:pt idx="90">
                  <c:v>905.07035175879298</c:v>
                </c:pt>
                <c:pt idx="91">
                  <c:v>915.11557788944697</c:v>
                </c:pt>
                <c:pt idx="92">
                  <c:v>925.16080402010004</c:v>
                </c:pt>
                <c:pt idx="93">
                  <c:v>935.20603015075301</c:v>
                </c:pt>
                <c:pt idx="94">
                  <c:v>945.25125628140597</c:v>
                </c:pt>
                <c:pt idx="95">
                  <c:v>955.29648241205996</c:v>
                </c:pt>
                <c:pt idx="96">
                  <c:v>965.34170854271304</c:v>
                </c:pt>
                <c:pt idx="97">
                  <c:v>975.386934673366</c:v>
                </c:pt>
                <c:pt idx="98">
                  <c:v>985.43216080401896</c:v>
                </c:pt>
                <c:pt idx="99">
                  <c:v>995.47738693467295</c:v>
                </c:pt>
                <c:pt idx="100">
                  <c:v>1005.52261306532</c:v>
                </c:pt>
                <c:pt idx="101">
                  <c:v>1015.56783919597</c:v>
                </c:pt>
                <c:pt idx="102">
                  <c:v>1025.61306532663</c:v>
                </c:pt>
                <c:pt idx="103">
                  <c:v>1035.65829145728</c:v>
                </c:pt>
                <c:pt idx="104">
                  <c:v>1045.70351758793</c:v>
                </c:pt>
                <c:pt idx="105">
                  <c:v>1055.74874371859</c:v>
                </c:pt>
                <c:pt idx="106">
                  <c:v>1065.7939698492401</c:v>
                </c:pt>
                <c:pt idx="107">
                  <c:v>1075.8391959798901</c:v>
                </c:pt>
                <c:pt idx="108">
                  <c:v>1085.8844221105501</c:v>
                </c:pt>
                <c:pt idx="109">
                  <c:v>1095.9296482412001</c:v>
                </c:pt>
                <c:pt idx="110">
                  <c:v>1105.9748743718501</c:v>
                </c:pt>
                <c:pt idx="111">
                  <c:v>1116.0201005025101</c:v>
                </c:pt>
                <c:pt idx="112">
                  <c:v>1126.0653266331601</c:v>
                </c:pt>
                <c:pt idx="113">
                  <c:v>1136.1105527638099</c:v>
                </c:pt>
                <c:pt idx="114">
                  <c:v>1146.1557788944699</c:v>
                </c:pt>
                <c:pt idx="115">
                  <c:v>1156.2010050251199</c:v>
                </c:pt>
                <c:pt idx="116">
                  <c:v>1166.2462311557699</c:v>
                </c:pt>
                <c:pt idx="117">
                  <c:v>1176.2914572864299</c:v>
                </c:pt>
                <c:pt idx="118">
                  <c:v>1186.3366834170799</c:v>
                </c:pt>
                <c:pt idx="119">
                  <c:v>1196.3819095477299</c:v>
                </c:pt>
                <c:pt idx="120">
                  <c:v>1206.42713567839</c:v>
                </c:pt>
                <c:pt idx="121">
                  <c:v>1216.47236180904</c:v>
                </c:pt>
                <c:pt idx="122">
                  <c:v>1226.51758793969</c:v>
                </c:pt>
                <c:pt idx="123">
                  <c:v>1236.56281407035</c:v>
                </c:pt>
                <c:pt idx="124">
                  <c:v>1246.608040201</c:v>
                </c:pt>
                <c:pt idx="125">
                  <c:v>1256.65326633165</c:v>
                </c:pt>
                <c:pt idx="126">
                  <c:v>1266.69849246231</c:v>
                </c:pt>
                <c:pt idx="127">
                  <c:v>1276.74371859296</c:v>
                </c:pt>
                <c:pt idx="128">
                  <c:v>1286.78894472361</c:v>
                </c:pt>
                <c:pt idx="129">
                  <c:v>1296.83417085427</c:v>
                </c:pt>
                <c:pt idx="130">
                  <c:v>1306.87939698492</c:v>
                </c:pt>
                <c:pt idx="131">
                  <c:v>1316.9246231155701</c:v>
                </c:pt>
                <c:pt idx="132">
                  <c:v>1326.9698492462301</c:v>
                </c:pt>
                <c:pt idx="133">
                  <c:v>1337.0150753768801</c:v>
                </c:pt>
                <c:pt idx="134">
                  <c:v>1347.0603015075301</c:v>
                </c:pt>
                <c:pt idx="135">
                  <c:v>1357.1055276381901</c:v>
                </c:pt>
                <c:pt idx="136">
                  <c:v>1367.1507537688401</c:v>
                </c:pt>
                <c:pt idx="137">
                  <c:v>1377.1959798994901</c:v>
                </c:pt>
                <c:pt idx="138">
                  <c:v>1387.2412060301499</c:v>
                </c:pt>
                <c:pt idx="139">
                  <c:v>1397.2864321607999</c:v>
                </c:pt>
                <c:pt idx="140">
                  <c:v>1407.3316582914499</c:v>
                </c:pt>
                <c:pt idx="141">
                  <c:v>1417.3768844221099</c:v>
                </c:pt>
                <c:pt idx="142">
                  <c:v>1427.4221105527599</c:v>
                </c:pt>
                <c:pt idx="143">
                  <c:v>1437.4673366834099</c:v>
                </c:pt>
                <c:pt idx="144">
                  <c:v>1447.51256281407</c:v>
                </c:pt>
                <c:pt idx="145">
                  <c:v>1457.55778894472</c:v>
                </c:pt>
                <c:pt idx="146">
                  <c:v>1467.60301507537</c:v>
                </c:pt>
                <c:pt idx="147">
                  <c:v>1477.64824120602</c:v>
                </c:pt>
                <c:pt idx="148">
                  <c:v>1487.69346733668</c:v>
                </c:pt>
                <c:pt idx="149">
                  <c:v>1497.73869346733</c:v>
                </c:pt>
                <c:pt idx="150">
                  <c:v>1507.78391959798</c:v>
                </c:pt>
                <c:pt idx="151">
                  <c:v>1517.82914572864</c:v>
                </c:pt>
                <c:pt idx="152">
                  <c:v>1527.87437185929</c:v>
                </c:pt>
                <c:pt idx="153">
                  <c:v>1537.91959798994</c:v>
                </c:pt>
                <c:pt idx="154">
                  <c:v>1547.9648241206</c:v>
                </c:pt>
                <c:pt idx="155">
                  <c:v>1558.01005025125</c:v>
                </c:pt>
                <c:pt idx="156">
                  <c:v>1568.0552763819001</c:v>
                </c:pt>
                <c:pt idx="157">
                  <c:v>1578.1005025125601</c:v>
                </c:pt>
                <c:pt idx="158">
                  <c:v>1588.1457286432101</c:v>
                </c:pt>
                <c:pt idx="159">
                  <c:v>1598.1909547738601</c:v>
                </c:pt>
                <c:pt idx="160">
                  <c:v>1608.2361809045201</c:v>
                </c:pt>
                <c:pt idx="161">
                  <c:v>1618.2814070351701</c:v>
                </c:pt>
                <c:pt idx="162">
                  <c:v>1628.3266331658201</c:v>
                </c:pt>
                <c:pt idx="163">
                  <c:v>1638.3718592964799</c:v>
                </c:pt>
                <c:pt idx="164">
                  <c:v>1648.4170854271299</c:v>
                </c:pt>
                <c:pt idx="165">
                  <c:v>1658.4623115577799</c:v>
                </c:pt>
                <c:pt idx="166">
                  <c:v>1668.5075376884399</c:v>
                </c:pt>
                <c:pt idx="167">
                  <c:v>1678.5527638190899</c:v>
                </c:pt>
                <c:pt idx="168">
                  <c:v>1688.5979899497399</c:v>
                </c:pt>
                <c:pt idx="169">
                  <c:v>1698.6432160804</c:v>
                </c:pt>
                <c:pt idx="170">
                  <c:v>1708.68844221105</c:v>
                </c:pt>
                <c:pt idx="171">
                  <c:v>1718.7336683417</c:v>
                </c:pt>
                <c:pt idx="172">
                  <c:v>1728.77889447236</c:v>
                </c:pt>
                <c:pt idx="173">
                  <c:v>1738.82412060301</c:v>
                </c:pt>
                <c:pt idx="174">
                  <c:v>1748.86934673366</c:v>
                </c:pt>
                <c:pt idx="175">
                  <c:v>1758.91457286432</c:v>
                </c:pt>
                <c:pt idx="176">
                  <c:v>1768.95979899497</c:v>
                </c:pt>
                <c:pt idx="177">
                  <c:v>1779.00502512562</c:v>
                </c:pt>
                <c:pt idx="178">
                  <c:v>1789.05025125628</c:v>
                </c:pt>
                <c:pt idx="179">
                  <c:v>1799.09547738693</c:v>
                </c:pt>
                <c:pt idx="180">
                  <c:v>1809.1407035175801</c:v>
                </c:pt>
                <c:pt idx="181">
                  <c:v>1819.1859296482401</c:v>
                </c:pt>
                <c:pt idx="182">
                  <c:v>1829.2311557788901</c:v>
                </c:pt>
                <c:pt idx="183">
                  <c:v>1839.2763819095401</c:v>
                </c:pt>
                <c:pt idx="184">
                  <c:v>1849.3216080402001</c:v>
                </c:pt>
                <c:pt idx="185">
                  <c:v>1859.3668341708501</c:v>
                </c:pt>
                <c:pt idx="186">
                  <c:v>1869.4120603015001</c:v>
                </c:pt>
                <c:pt idx="187">
                  <c:v>1879.4572864321599</c:v>
                </c:pt>
                <c:pt idx="188">
                  <c:v>1889.5025125628099</c:v>
                </c:pt>
                <c:pt idx="189">
                  <c:v>1899.5477386934599</c:v>
                </c:pt>
                <c:pt idx="190">
                  <c:v>1909.5929648241199</c:v>
                </c:pt>
                <c:pt idx="191">
                  <c:v>1919.6381909547699</c:v>
                </c:pt>
                <c:pt idx="192">
                  <c:v>1929.6834170854199</c:v>
                </c:pt>
                <c:pt idx="193">
                  <c:v>1939.7286432160799</c:v>
                </c:pt>
                <c:pt idx="194">
                  <c:v>1949.77386934673</c:v>
                </c:pt>
                <c:pt idx="195">
                  <c:v>1959.81909547738</c:v>
                </c:pt>
                <c:pt idx="196">
                  <c:v>1969.86432160803</c:v>
                </c:pt>
                <c:pt idx="197">
                  <c:v>1979.90954773869</c:v>
                </c:pt>
                <c:pt idx="198">
                  <c:v>1989.95477386934</c:v>
                </c:pt>
                <c:pt idx="199">
                  <c:v>2000</c:v>
                </c:pt>
              </c:numCache>
            </c:numRef>
          </c:xVal>
          <c:yVal>
            <c:numRef>
              <c:f>Data!$R$6:$R$205</c:f>
              <c:numCache>
                <c:formatCode>General</c:formatCode>
                <c:ptCount val="200"/>
                <c:pt idx="0">
                  <c:v>1.51515151515151</c:v>
                </c:pt>
                <c:pt idx="1">
                  <c:v>2.5252525252525202</c:v>
                </c:pt>
                <c:pt idx="2">
                  <c:v>3.5353535353535301</c:v>
                </c:pt>
                <c:pt idx="3">
                  <c:v>4.5454545454545396</c:v>
                </c:pt>
                <c:pt idx="4">
                  <c:v>5.55555555555555</c:v>
                </c:pt>
                <c:pt idx="5">
                  <c:v>6.5656565656565604</c:v>
                </c:pt>
                <c:pt idx="6">
                  <c:v>7.5757575757575699</c:v>
                </c:pt>
                <c:pt idx="7">
                  <c:v>8.5858585858585794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10.6060606060606</c:v>
                </c:pt>
                <c:pt idx="11">
                  <c:v>11.6161616161616</c:v>
                </c:pt>
                <c:pt idx="12">
                  <c:v>12.6262626262626</c:v>
                </c:pt>
                <c:pt idx="13">
                  <c:v>13.1313131313131</c:v>
                </c:pt>
                <c:pt idx="14">
                  <c:v>13.636363636363599</c:v>
                </c:pt>
                <c:pt idx="15">
                  <c:v>14.646464646464599</c:v>
                </c:pt>
                <c:pt idx="16">
                  <c:v>15.151515151515101</c:v>
                </c:pt>
                <c:pt idx="17">
                  <c:v>15.656565656565601</c:v>
                </c:pt>
                <c:pt idx="18">
                  <c:v>16.6666666666666</c:v>
                </c:pt>
                <c:pt idx="19">
                  <c:v>17.171717171717098</c:v>
                </c:pt>
                <c:pt idx="20">
                  <c:v>17.6767676767676</c:v>
                </c:pt>
                <c:pt idx="21">
                  <c:v>18.6868686868686</c:v>
                </c:pt>
                <c:pt idx="22">
                  <c:v>19.191919191919101</c:v>
                </c:pt>
                <c:pt idx="23">
                  <c:v>19.6969696969696</c:v>
                </c:pt>
                <c:pt idx="24">
                  <c:v>20.202020202020201</c:v>
                </c:pt>
                <c:pt idx="25">
                  <c:v>20.707070707070699</c:v>
                </c:pt>
                <c:pt idx="26">
                  <c:v>21.2121212121212</c:v>
                </c:pt>
                <c:pt idx="27">
                  <c:v>21.717171717171698</c:v>
                </c:pt>
                <c:pt idx="28">
                  <c:v>22.2222222222222</c:v>
                </c:pt>
                <c:pt idx="29">
                  <c:v>22.727272727272702</c:v>
                </c:pt>
                <c:pt idx="30">
                  <c:v>23.737373737373701</c:v>
                </c:pt>
                <c:pt idx="31">
                  <c:v>24.2424242424242</c:v>
                </c:pt>
                <c:pt idx="32">
                  <c:v>24.2424242424242</c:v>
                </c:pt>
                <c:pt idx="33">
                  <c:v>24.747474747474701</c:v>
                </c:pt>
                <c:pt idx="34">
                  <c:v>25.252525252525199</c:v>
                </c:pt>
                <c:pt idx="35">
                  <c:v>25.757575757575701</c:v>
                </c:pt>
                <c:pt idx="36">
                  <c:v>26.262626262626199</c:v>
                </c:pt>
                <c:pt idx="37">
                  <c:v>26.767676767676701</c:v>
                </c:pt>
                <c:pt idx="38">
                  <c:v>27.272727272727199</c:v>
                </c:pt>
                <c:pt idx="39">
                  <c:v>27.7777777777777</c:v>
                </c:pt>
                <c:pt idx="40">
                  <c:v>28.282828282828198</c:v>
                </c:pt>
                <c:pt idx="41">
                  <c:v>28.282828282828198</c:v>
                </c:pt>
                <c:pt idx="42">
                  <c:v>28.7878787878787</c:v>
                </c:pt>
                <c:pt idx="43">
                  <c:v>29.292929292929198</c:v>
                </c:pt>
                <c:pt idx="44">
                  <c:v>29.7979797979797</c:v>
                </c:pt>
                <c:pt idx="45">
                  <c:v>29.7979797979797</c:v>
                </c:pt>
                <c:pt idx="46">
                  <c:v>30.303030303030301</c:v>
                </c:pt>
                <c:pt idx="47">
                  <c:v>30.808080808080799</c:v>
                </c:pt>
                <c:pt idx="48">
                  <c:v>31.313131313131301</c:v>
                </c:pt>
                <c:pt idx="49">
                  <c:v>31.313131313131301</c:v>
                </c:pt>
                <c:pt idx="50">
                  <c:v>31.818181818181799</c:v>
                </c:pt>
                <c:pt idx="51">
                  <c:v>32.323232323232297</c:v>
                </c:pt>
                <c:pt idx="52">
                  <c:v>32.323232323232297</c:v>
                </c:pt>
                <c:pt idx="53">
                  <c:v>32.828282828282802</c:v>
                </c:pt>
                <c:pt idx="54">
                  <c:v>32.828282828282802</c:v>
                </c:pt>
                <c:pt idx="55">
                  <c:v>33.3333333333333</c:v>
                </c:pt>
                <c:pt idx="56">
                  <c:v>33.3333333333333</c:v>
                </c:pt>
                <c:pt idx="57">
                  <c:v>33.838383838383798</c:v>
                </c:pt>
                <c:pt idx="58">
                  <c:v>33.838383838383798</c:v>
                </c:pt>
                <c:pt idx="59">
                  <c:v>34.343434343434303</c:v>
                </c:pt>
                <c:pt idx="60">
                  <c:v>34.343434343434303</c:v>
                </c:pt>
                <c:pt idx="61">
                  <c:v>34.848484848484802</c:v>
                </c:pt>
                <c:pt idx="62">
                  <c:v>34.848484848484802</c:v>
                </c:pt>
                <c:pt idx="63">
                  <c:v>35.3535353535353</c:v>
                </c:pt>
                <c:pt idx="64">
                  <c:v>35.3535353535353</c:v>
                </c:pt>
                <c:pt idx="65">
                  <c:v>35.858585858585798</c:v>
                </c:pt>
                <c:pt idx="66">
                  <c:v>35.858585858585798</c:v>
                </c:pt>
                <c:pt idx="67">
                  <c:v>35.858585858585798</c:v>
                </c:pt>
                <c:pt idx="68">
                  <c:v>36.363636363636303</c:v>
                </c:pt>
                <c:pt idx="69">
                  <c:v>36.363636363636303</c:v>
                </c:pt>
                <c:pt idx="70">
                  <c:v>36.363636363636303</c:v>
                </c:pt>
                <c:pt idx="71">
                  <c:v>36.868686868686801</c:v>
                </c:pt>
                <c:pt idx="72">
                  <c:v>36.868686868686801</c:v>
                </c:pt>
                <c:pt idx="73">
                  <c:v>36.868686868686801</c:v>
                </c:pt>
                <c:pt idx="74">
                  <c:v>36.868686868686801</c:v>
                </c:pt>
                <c:pt idx="75">
                  <c:v>37.373737373737299</c:v>
                </c:pt>
                <c:pt idx="76">
                  <c:v>37.373737373737299</c:v>
                </c:pt>
                <c:pt idx="77">
                  <c:v>37.373737373737299</c:v>
                </c:pt>
                <c:pt idx="78">
                  <c:v>37.373737373737299</c:v>
                </c:pt>
                <c:pt idx="79">
                  <c:v>37.373737373737299</c:v>
                </c:pt>
                <c:pt idx="80">
                  <c:v>37.373737373737299</c:v>
                </c:pt>
                <c:pt idx="81">
                  <c:v>37.878787878787797</c:v>
                </c:pt>
                <c:pt idx="82">
                  <c:v>37.878787878787797</c:v>
                </c:pt>
                <c:pt idx="83">
                  <c:v>37.878787878787797</c:v>
                </c:pt>
                <c:pt idx="84">
                  <c:v>37.878787878787797</c:v>
                </c:pt>
                <c:pt idx="85">
                  <c:v>37.878787878787797</c:v>
                </c:pt>
                <c:pt idx="86">
                  <c:v>37.878787878787797</c:v>
                </c:pt>
                <c:pt idx="87">
                  <c:v>37.878787878787797</c:v>
                </c:pt>
                <c:pt idx="88">
                  <c:v>37.878787878787797</c:v>
                </c:pt>
                <c:pt idx="89">
                  <c:v>37.878787878787797</c:v>
                </c:pt>
                <c:pt idx="90">
                  <c:v>37.878787878787797</c:v>
                </c:pt>
                <c:pt idx="91">
                  <c:v>37.878787878787797</c:v>
                </c:pt>
                <c:pt idx="92">
                  <c:v>37.878787878787797</c:v>
                </c:pt>
                <c:pt idx="93">
                  <c:v>37.878787878787797</c:v>
                </c:pt>
                <c:pt idx="94">
                  <c:v>37.373737373737299</c:v>
                </c:pt>
                <c:pt idx="95">
                  <c:v>37.373737373737299</c:v>
                </c:pt>
                <c:pt idx="96">
                  <c:v>37.373737373737299</c:v>
                </c:pt>
                <c:pt idx="97">
                  <c:v>37.373737373737299</c:v>
                </c:pt>
                <c:pt idx="98">
                  <c:v>37.373737373737299</c:v>
                </c:pt>
                <c:pt idx="99">
                  <c:v>36.868686868686801</c:v>
                </c:pt>
                <c:pt idx="100">
                  <c:v>36.868686868686801</c:v>
                </c:pt>
                <c:pt idx="101">
                  <c:v>36.868686868686801</c:v>
                </c:pt>
                <c:pt idx="102">
                  <c:v>36.868686868686801</c:v>
                </c:pt>
                <c:pt idx="103">
                  <c:v>36.363636363636303</c:v>
                </c:pt>
                <c:pt idx="104">
                  <c:v>36.363636363636303</c:v>
                </c:pt>
                <c:pt idx="105">
                  <c:v>35.858585858585798</c:v>
                </c:pt>
                <c:pt idx="106">
                  <c:v>35.858585858585798</c:v>
                </c:pt>
                <c:pt idx="107">
                  <c:v>35.858585858585798</c:v>
                </c:pt>
                <c:pt idx="108">
                  <c:v>35.3535353535353</c:v>
                </c:pt>
                <c:pt idx="109">
                  <c:v>35.3535353535353</c:v>
                </c:pt>
                <c:pt idx="110">
                  <c:v>34.848484848484802</c:v>
                </c:pt>
                <c:pt idx="111">
                  <c:v>34.343434343434303</c:v>
                </c:pt>
                <c:pt idx="112">
                  <c:v>34.343434343434303</c:v>
                </c:pt>
                <c:pt idx="113">
                  <c:v>33.838383838383798</c:v>
                </c:pt>
                <c:pt idx="114">
                  <c:v>33.838383838383798</c:v>
                </c:pt>
                <c:pt idx="115">
                  <c:v>33.3333333333333</c:v>
                </c:pt>
                <c:pt idx="116">
                  <c:v>32.828282828282802</c:v>
                </c:pt>
                <c:pt idx="117">
                  <c:v>32.323232323232297</c:v>
                </c:pt>
                <c:pt idx="118">
                  <c:v>32.323232323232297</c:v>
                </c:pt>
                <c:pt idx="119">
                  <c:v>31.818181818181799</c:v>
                </c:pt>
                <c:pt idx="120">
                  <c:v>31.313131313131301</c:v>
                </c:pt>
                <c:pt idx="121">
                  <c:v>30.808080808080799</c:v>
                </c:pt>
                <c:pt idx="122">
                  <c:v>30.303030303030301</c:v>
                </c:pt>
                <c:pt idx="123">
                  <c:v>29.7979797979797</c:v>
                </c:pt>
                <c:pt idx="124">
                  <c:v>29.292929292929198</c:v>
                </c:pt>
                <c:pt idx="125">
                  <c:v>28.7878787878787</c:v>
                </c:pt>
                <c:pt idx="126">
                  <c:v>27.7777777777777</c:v>
                </c:pt>
                <c:pt idx="127">
                  <c:v>27.272727272727199</c:v>
                </c:pt>
                <c:pt idx="128">
                  <c:v>26.767676767676701</c:v>
                </c:pt>
                <c:pt idx="129">
                  <c:v>25.757575757575701</c:v>
                </c:pt>
                <c:pt idx="130">
                  <c:v>25.252525252525199</c:v>
                </c:pt>
                <c:pt idx="131">
                  <c:v>24.2424242424242</c:v>
                </c:pt>
                <c:pt idx="132">
                  <c:v>23.737373737373701</c:v>
                </c:pt>
                <c:pt idx="133">
                  <c:v>22.727272727272702</c:v>
                </c:pt>
                <c:pt idx="134">
                  <c:v>21.717171717171698</c:v>
                </c:pt>
                <c:pt idx="135">
                  <c:v>20.707070707070699</c:v>
                </c:pt>
                <c:pt idx="136">
                  <c:v>19.6969696969696</c:v>
                </c:pt>
                <c:pt idx="137">
                  <c:v>18.181818181818102</c:v>
                </c:pt>
                <c:pt idx="138">
                  <c:v>17.171717171717098</c:v>
                </c:pt>
                <c:pt idx="139">
                  <c:v>15.656565656565601</c:v>
                </c:pt>
                <c:pt idx="140">
                  <c:v>13.636363636363599</c:v>
                </c:pt>
                <c:pt idx="141">
                  <c:v>12.1212121212121</c:v>
                </c:pt>
                <c:pt idx="142">
                  <c:v>9.5959595959595898</c:v>
                </c:pt>
                <c:pt idx="143">
                  <c:v>6.0606060606060597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86-4F0A-BEC7-F78C1F7E925E}"/>
            </c:ext>
          </c:extLst>
        </c:ser>
        <c:ser>
          <c:idx val="2"/>
          <c:order val="2"/>
          <c:tx>
            <c:v>45 Degree Rule</c:v>
          </c:tx>
          <c:spPr>
            <a:ln w="254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Data!$W$6:$W$205</c:f>
              <c:numCache>
                <c:formatCode>0.0000</c:formatCode>
                <c:ptCount val="200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  <c:pt idx="173">
                  <c:v>869.47738693467295</c:v>
                </c:pt>
                <c:pt idx="174">
                  <c:v>874.49748743718499</c:v>
                </c:pt>
                <c:pt idx="175">
                  <c:v>879.51758793969805</c:v>
                </c:pt>
                <c:pt idx="176">
                  <c:v>884.53768844220997</c:v>
                </c:pt>
                <c:pt idx="177">
                  <c:v>889.55778894472303</c:v>
                </c:pt>
                <c:pt idx="178">
                  <c:v>894.57788944723598</c:v>
                </c:pt>
                <c:pt idx="179">
                  <c:v>899.59798994974801</c:v>
                </c:pt>
                <c:pt idx="180">
                  <c:v>904.61809045226096</c:v>
                </c:pt>
                <c:pt idx="181">
                  <c:v>909.63819095477299</c:v>
                </c:pt>
                <c:pt idx="182">
                  <c:v>914.65829145728605</c:v>
                </c:pt>
                <c:pt idx="183">
                  <c:v>919.67839195979798</c:v>
                </c:pt>
                <c:pt idx="184">
                  <c:v>924.69849246231104</c:v>
                </c:pt>
                <c:pt idx="185">
                  <c:v>929.71859296482398</c:v>
                </c:pt>
                <c:pt idx="186">
                  <c:v>934.73869346733602</c:v>
                </c:pt>
                <c:pt idx="187">
                  <c:v>939.75879396984897</c:v>
                </c:pt>
                <c:pt idx="188">
                  <c:v>944.778894472361</c:v>
                </c:pt>
                <c:pt idx="189">
                  <c:v>949.79899497487395</c:v>
                </c:pt>
                <c:pt idx="190">
                  <c:v>954.81909547738599</c:v>
                </c:pt>
                <c:pt idx="191">
                  <c:v>959.83919597989905</c:v>
                </c:pt>
                <c:pt idx="192">
                  <c:v>964.85929648241097</c:v>
                </c:pt>
                <c:pt idx="193">
                  <c:v>969.87939698492403</c:v>
                </c:pt>
                <c:pt idx="194">
                  <c:v>974.89949748743697</c:v>
                </c:pt>
                <c:pt idx="195">
                  <c:v>979.91959798994901</c:v>
                </c:pt>
                <c:pt idx="196">
                  <c:v>984.93969849246196</c:v>
                </c:pt>
                <c:pt idx="197">
                  <c:v>989.95979899497399</c:v>
                </c:pt>
                <c:pt idx="198">
                  <c:v>994.97989949748705</c:v>
                </c:pt>
                <c:pt idx="199">
                  <c:v>1000</c:v>
                </c:pt>
              </c:numCache>
            </c:numRef>
          </c:xVal>
          <c:yVal>
            <c:numRef>
              <c:f>Data!$W$6:$W$205</c:f>
              <c:numCache>
                <c:formatCode>0.0000</c:formatCode>
                <c:ptCount val="200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  <c:pt idx="173">
                  <c:v>869.47738693467295</c:v>
                </c:pt>
                <c:pt idx="174">
                  <c:v>874.49748743718499</c:v>
                </c:pt>
                <c:pt idx="175">
                  <c:v>879.51758793969805</c:v>
                </c:pt>
                <c:pt idx="176">
                  <c:v>884.53768844220997</c:v>
                </c:pt>
                <c:pt idx="177">
                  <c:v>889.55778894472303</c:v>
                </c:pt>
                <c:pt idx="178">
                  <c:v>894.57788944723598</c:v>
                </c:pt>
                <c:pt idx="179">
                  <c:v>899.59798994974801</c:v>
                </c:pt>
                <c:pt idx="180">
                  <c:v>904.61809045226096</c:v>
                </c:pt>
                <c:pt idx="181">
                  <c:v>909.63819095477299</c:v>
                </c:pt>
                <c:pt idx="182">
                  <c:v>914.65829145728605</c:v>
                </c:pt>
                <c:pt idx="183">
                  <c:v>919.67839195979798</c:v>
                </c:pt>
                <c:pt idx="184">
                  <c:v>924.69849246231104</c:v>
                </c:pt>
                <c:pt idx="185">
                  <c:v>929.71859296482398</c:v>
                </c:pt>
                <c:pt idx="186">
                  <c:v>934.73869346733602</c:v>
                </c:pt>
                <c:pt idx="187">
                  <c:v>939.75879396984897</c:v>
                </c:pt>
                <c:pt idx="188">
                  <c:v>944.778894472361</c:v>
                </c:pt>
                <c:pt idx="189">
                  <c:v>949.79899497487395</c:v>
                </c:pt>
                <c:pt idx="190">
                  <c:v>954.81909547738599</c:v>
                </c:pt>
                <c:pt idx="191">
                  <c:v>959.83919597989905</c:v>
                </c:pt>
                <c:pt idx="192">
                  <c:v>964.85929648241097</c:v>
                </c:pt>
                <c:pt idx="193">
                  <c:v>969.87939698492403</c:v>
                </c:pt>
                <c:pt idx="194">
                  <c:v>974.89949748743697</c:v>
                </c:pt>
                <c:pt idx="195">
                  <c:v>979.91959798994901</c:v>
                </c:pt>
                <c:pt idx="196">
                  <c:v>984.93969849246196</c:v>
                </c:pt>
                <c:pt idx="197">
                  <c:v>989.95979899497399</c:v>
                </c:pt>
                <c:pt idx="198">
                  <c:v>994.97989949748705</c:v>
                </c:pt>
                <c:pt idx="19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86-4F0A-BEC7-F78C1F7E925E}"/>
            </c:ext>
          </c:extLst>
        </c:ser>
        <c:ser>
          <c:idx val="3"/>
          <c:order val="3"/>
          <c:tx>
            <c:strRef>
              <c:f>Data!$AD$5</c:f>
              <c:strCache>
                <c:ptCount val="1"/>
                <c:pt idx="0">
                  <c:v>15%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Data!$AD$6:$AD$205</c:f>
              <c:numCache>
                <c:formatCode>0.00E+00</c:formatCode>
                <c:ptCount val="200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  <c:pt idx="173">
                  <c:v>869.47738693467295</c:v>
                </c:pt>
                <c:pt idx="174">
                  <c:v>874.49748743718499</c:v>
                </c:pt>
                <c:pt idx="175">
                  <c:v>879.51758793969805</c:v>
                </c:pt>
                <c:pt idx="176">
                  <c:v>884.53768844220997</c:v>
                </c:pt>
                <c:pt idx="177">
                  <c:v>889.55778894472303</c:v>
                </c:pt>
                <c:pt idx="178">
                  <c:v>894.57788944723598</c:v>
                </c:pt>
                <c:pt idx="179">
                  <c:v>899.59798994974801</c:v>
                </c:pt>
                <c:pt idx="180">
                  <c:v>904.61809045226096</c:v>
                </c:pt>
                <c:pt idx="181">
                  <c:v>909.63819095477299</c:v>
                </c:pt>
                <c:pt idx="182">
                  <c:v>914.65829145728605</c:v>
                </c:pt>
                <c:pt idx="183">
                  <c:v>919.67839195979798</c:v>
                </c:pt>
                <c:pt idx="184">
                  <c:v>924.69849246231104</c:v>
                </c:pt>
                <c:pt idx="185">
                  <c:v>929.71859296482398</c:v>
                </c:pt>
                <c:pt idx="186">
                  <c:v>934.73869346733602</c:v>
                </c:pt>
                <c:pt idx="187">
                  <c:v>939.75879396984897</c:v>
                </c:pt>
                <c:pt idx="188">
                  <c:v>944.778894472361</c:v>
                </c:pt>
                <c:pt idx="189">
                  <c:v>949.79899497487395</c:v>
                </c:pt>
                <c:pt idx="190">
                  <c:v>954.81909547738599</c:v>
                </c:pt>
                <c:pt idx="191">
                  <c:v>959.83919597989905</c:v>
                </c:pt>
                <c:pt idx="192">
                  <c:v>964.85929648241097</c:v>
                </c:pt>
                <c:pt idx="193">
                  <c:v>969.87939698492403</c:v>
                </c:pt>
                <c:pt idx="194">
                  <c:v>974.89949748743697</c:v>
                </c:pt>
                <c:pt idx="195">
                  <c:v>979.91959798994901</c:v>
                </c:pt>
                <c:pt idx="196">
                  <c:v>984.93969849246196</c:v>
                </c:pt>
                <c:pt idx="197">
                  <c:v>989.95979899497399</c:v>
                </c:pt>
                <c:pt idx="198">
                  <c:v>994.97989949748705</c:v>
                </c:pt>
                <c:pt idx="199">
                  <c:v>1000</c:v>
                </c:pt>
              </c:numCache>
            </c:numRef>
          </c:xVal>
          <c:yVal>
            <c:numRef>
              <c:f>Data!$AF$6:$AF$205</c:f>
              <c:numCache>
                <c:formatCode>General</c:formatCode>
                <c:ptCount val="200"/>
                <c:pt idx="0">
                  <c:v>1.51515151515151</c:v>
                </c:pt>
                <c:pt idx="1">
                  <c:v>3.0303030303030298</c:v>
                </c:pt>
                <c:pt idx="2">
                  <c:v>4.5454545454545396</c:v>
                </c:pt>
                <c:pt idx="3">
                  <c:v>6.0606060606060597</c:v>
                </c:pt>
                <c:pt idx="4">
                  <c:v>7.5757575757575699</c:v>
                </c:pt>
                <c:pt idx="5">
                  <c:v>9.0909090909090899</c:v>
                </c:pt>
                <c:pt idx="6">
                  <c:v>10.1010101010101</c:v>
                </c:pt>
                <c:pt idx="7">
                  <c:v>11.6161616161616</c:v>
                </c:pt>
                <c:pt idx="8">
                  <c:v>12.6262626262626</c:v>
                </c:pt>
                <c:pt idx="9">
                  <c:v>13.636363636363599</c:v>
                </c:pt>
                <c:pt idx="10">
                  <c:v>14.646464646464599</c:v>
                </c:pt>
                <c:pt idx="11">
                  <c:v>15.656565656565601</c:v>
                </c:pt>
                <c:pt idx="12">
                  <c:v>16.6666666666666</c:v>
                </c:pt>
                <c:pt idx="13">
                  <c:v>17.6767676767676</c:v>
                </c:pt>
                <c:pt idx="14">
                  <c:v>18.6868686868686</c:v>
                </c:pt>
                <c:pt idx="15">
                  <c:v>19.6969696969696</c:v>
                </c:pt>
                <c:pt idx="16">
                  <c:v>20.707070707070699</c:v>
                </c:pt>
                <c:pt idx="17">
                  <c:v>21.2121212121212</c:v>
                </c:pt>
                <c:pt idx="18">
                  <c:v>22.2222222222222</c:v>
                </c:pt>
                <c:pt idx="19">
                  <c:v>22.727272727272702</c:v>
                </c:pt>
                <c:pt idx="20">
                  <c:v>23.737373737373701</c:v>
                </c:pt>
                <c:pt idx="21">
                  <c:v>24.747474747474701</c:v>
                </c:pt>
                <c:pt idx="22">
                  <c:v>25.252525252525199</c:v>
                </c:pt>
                <c:pt idx="23">
                  <c:v>25.757575757575701</c:v>
                </c:pt>
                <c:pt idx="24">
                  <c:v>26.767676767676701</c:v>
                </c:pt>
                <c:pt idx="25">
                  <c:v>27.272727272727199</c:v>
                </c:pt>
                <c:pt idx="26">
                  <c:v>27.7777777777777</c:v>
                </c:pt>
                <c:pt idx="27">
                  <c:v>28.7878787878787</c:v>
                </c:pt>
                <c:pt idx="28">
                  <c:v>29.292929292929198</c:v>
                </c:pt>
                <c:pt idx="29">
                  <c:v>29.7979797979797</c:v>
                </c:pt>
                <c:pt idx="30">
                  <c:v>30.303030303030301</c:v>
                </c:pt>
                <c:pt idx="31">
                  <c:v>30.808080808080799</c:v>
                </c:pt>
                <c:pt idx="32">
                  <c:v>31.313131313131301</c:v>
                </c:pt>
                <c:pt idx="33">
                  <c:v>31.818181818181799</c:v>
                </c:pt>
                <c:pt idx="34">
                  <c:v>32.323232323232297</c:v>
                </c:pt>
                <c:pt idx="35">
                  <c:v>32.828282828282802</c:v>
                </c:pt>
                <c:pt idx="36">
                  <c:v>33.3333333333333</c:v>
                </c:pt>
                <c:pt idx="37">
                  <c:v>33.838383838383798</c:v>
                </c:pt>
                <c:pt idx="38">
                  <c:v>34.343434343434303</c:v>
                </c:pt>
                <c:pt idx="39">
                  <c:v>34.343434343434303</c:v>
                </c:pt>
                <c:pt idx="40">
                  <c:v>34.848484848484802</c:v>
                </c:pt>
                <c:pt idx="41">
                  <c:v>35.3535353535353</c:v>
                </c:pt>
                <c:pt idx="42">
                  <c:v>35.858585858585798</c:v>
                </c:pt>
                <c:pt idx="43">
                  <c:v>35.858585858585798</c:v>
                </c:pt>
                <c:pt idx="44">
                  <c:v>36.363636363636303</c:v>
                </c:pt>
                <c:pt idx="45">
                  <c:v>36.363636363636303</c:v>
                </c:pt>
                <c:pt idx="46">
                  <c:v>36.868686868686801</c:v>
                </c:pt>
                <c:pt idx="47">
                  <c:v>36.868686868686801</c:v>
                </c:pt>
                <c:pt idx="48">
                  <c:v>37.373737373737299</c:v>
                </c:pt>
                <c:pt idx="49">
                  <c:v>37.373737373737299</c:v>
                </c:pt>
                <c:pt idx="50">
                  <c:v>37.878787878787797</c:v>
                </c:pt>
                <c:pt idx="51">
                  <c:v>37.878787878787797</c:v>
                </c:pt>
                <c:pt idx="52">
                  <c:v>37.878787878787797</c:v>
                </c:pt>
                <c:pt idx="53">
                  <c:v>37.878787878787797</c:v>
                </c:pt>
                <c:pt idx="54">
                  <c:v>38.383838383838302</c:v>
                </c:pt>
                <c:pt idx="55">
                  <c:v>38.383838383838302</c:v>
                </c:pt>
                <c:pt idx="56">
                  <c:v>38.383838383838302</c:v>
                </c:pt>
                <c:pt idx="57">
                  <c:v>38.383838383838302</c:v>
                </c:pt>
                <c:pt idx="58">
                  <c:v>38.383838383838302</c:v>
                </c:pt>
                <c:pt idx="59">
                  <c:v>38.383838383838302</c:v>
                </c:pt>
                <c:pt idx="60">
                  <c:v>38.383838383838302</c:v>
                </c:pt>
                <c:pt idx="61">
                  <c:v>38.383838383838302</c:v>
                </c:pt>
                <c:pt idx="62">
                  <c:v>38.383838383838302</c:v>
                </c:pt>
                <c:pt idx="63">
                  <c:v>38.383838383838302</c:v>
                </c:pt>
                <c:pt idx="64">
                  <c:v>37.878787878787797</c:v>
                </c:pt>
                <c:pt idx="65">
                  <c:v>37.878787878787797</c:v>
                </c:pt>
                <c:pt idx="66">
                  <c:v>37.878787878787797</c:v>
                </c:pt>
                <c:pt idx="67">
                  <c:v>37.373737373737299</c:v>
                </c:pt>
                <c:pt idx="68">
                  <c:v>37.373737373737299</c:v>
                </c:pt>
                <c:pt idx="69">
                  <c:v>36.868686868686801</c:v>
                </c:pt>
                <c:pt idx="70">
                  <c:v>36.868686868686801</c:v>
                </c:pt>
                <c:pt idx="71">
                  <c:v>36.363636363636303</c:v>
                </c:pt>
                <c:pt idx="72">
                  <c:v>36.363636363636303</c:v>
                </c:pt>
                <c:pt idx="73">
                  <c:v>35.858585858585798</c:v>
                </c:pt>
                <c:pt idx="74">
                  <c:v>35.3535353535353</c:v>
                </c:pt>
                <c:pt idx="75">
                  <c:v>34.848484848484802</c:v>
                </c:pt>
                <c:pt idx="76">
                  <c:v>34.343434343434303</c:v>
                </c:pt>
                <c:pt idx="77">
                  <c:v>33.838383838383798</c:v>
                </c:pt>
                <c:pt idx="78">
                  <c:v>33.3333333333333</c:v>
                </c:pt>
                <c:pt idx="79">
                  <c:v>32.828282828282802</c:v>
                </c:pt>
                <c:pt idx="80">
                  <c:v>32.323232323232297</c:v>
                </c:pt>
                <c:pt idx="81">
                  <c:v>31.818181818181799</c:v>
                </c:pt>
                <c:pt idx="82">
                  <c:v>30.808080808080799</c:v>
                </c:pt>
                <c:pt idx="83">
                  <c:v>30.303030303030301</c:v>
                </c:pt>
                <c:pt idx="84">
                  <c:v>29.292929292929198</c:v>
                </c:pt>
                <c:pt idx="85">
                  <c:v>28.282828282828198</c:v>
                </c:pt>
                <c:pt idx="86">
                  <c:v>27.272727272727199</c:v>
                </c:pt>
                <c:pt idx="87">
                  <c:v>26.262626262626199</c:v>
                </c:pt>
                <c:pt idx="88">
                  <c:v>25.252525252525199</c:v>
                </c:pt>
                <c:pt idx="89">
                  <c:v>23.737373737373701</c:v>
                </c:pt>
                <c:pt idx="90">
                  <c:v>22.2222222222222</c:v>
                </c:pt>
                <c:pt idx="91">
                  <c:v>20.707070707070699</c:v>
                </c:pt>
                <c:pt idx="92">
                  <c:v>19.191919191919101</c:v>
                </c:pt>
                <c:pt idx="93">
                  <c:v>17.171717171717098</c:v>
                </c:pt>
                <c:pt idx="94">
                  <c:v>15.151515151515101</c:v>
                </c:pt>
                <c:pt idx="95">
                  <c:v>12.1212121212121</c:v>
                </c:pt>
                <c:pt idx="96">
                  <c:v>8.0808080808080796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86-4F0A-BEC7-F78C1F7E925E}"/>
            </c:ext>
          </c:extLst>
        </c:ser>
        <c:ser>
          <c:idx val="5"/>
          <c:order val="4"/>
          <c:tx>
            <c:strRef>
              <c:f>Data!$AR$5</c:f>
              <c:strCache>
                <c:ptCount val="1"/>
                <c:pt idx="0">
                  <c:v>25%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Data!$AR$6:$AR$205</c:f>
              <c:numCache>
                <c:formatCode>0.00E+00</c:formatCode>
                <c:ptCount val="200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  <c:pt idx="173">
                  <c:v>869.47738693467295</c:v>
                </c:pt>
                <c:pt idx="174">
                  <c:v>874.49748743718499</c:v>
                </c:pt>
                <c:pt idx="175">
                  <c:v>879.51758793969805</c:v>
                </c:pt>
                <c:pt idx="176">
                  <c:v>884.53768844220997</c:v>
                </c:pt>
                <c:pt idx="177">
                  <c:v>889.55778894472303</c:v>
                </c:pt>
                <c:pt idx="178">
                  <c:v>894.57788944723598</c:v>
                </c:pt>
                <c:pt idx="179">
                  <c:v>899.59798994974801</c:v>
                </c:pt>
                <c:pt idx="180">
                  <c:v>904.61809045226096</c:v>
                </c:pt>
                <c:pt idx="181">
                  <c:v>909.63819095477299</c:v>
                </c:pt>
                <c:pt idx="182">
                  <c:v>914.65829145728605</c:v>
                </c:pt>
                <c:pt idx="183">
                  <c:v>919.67839195979798</c:v>
                </c:pt>
                <c:pt idx="184">
                  <c:v>924.69849246231104</c:v>
                </c:pt>
                <c:pt idx="185">
                  <c:v>929.71859296482398</c:v>
                </c:pt>
                <c:pt idx="186">
                  <c:v>934.73869346733602</c:v>
                </c:pt>
                <c:pt idx="187">
                  <c:v>939.75879396984897</c:v>
                </c:pt>
                <c:pt idx="188">
                  <c:v>944.778894472361</c:v>
                </c:pt>
                <c:pt idx="189">
                  <c:v>949.79899497487395</c:v>
                </c:pt>
                <c:pt idx="190">
                  <c:v>954.81909547738599</c:v>
                </c:pt>
                <c:pt idx="191">
                  <c:v>959.83919597989905</c:v>
                </c:pt>
                <c:pt idx="192">
                  <c:v>964.85929648241097</c:v>
                </c:pt>
                <c:pt idx="193">
                  <c:v>969.87939698492403</c:v>
                </c:pt>
                <c:pt idx="194">
                  <c:v>974.89949748743697</c:v>
                </c:pt>
                <c:pt idx="195">
                  <c:v>979.91959798994901</c:v>
                </c:pt>
                <c:pt idx="196">
                  <c:v>984.93969849246196</c:v>
                </c:pt>
                <c:pt idx="197">
                  <c:v>989.95979899497399</c:v>
                </c:pt>
                <c:pt idx="198">
                  <c:v>994.97989949748705</c:v>
                </c:pt>
                <c:pt idx="199">
                  <c:v>1000</c:v>
                </c:pt>
              </c:numCache>
            </c:numRef>
          </c:xVal>
          <c:yVal>
            <c:numRef>
              <c:f>Data!$AT$6:$AT$205</c:f>
              <c:numCache>
                <c:formatCode>General</c:formatCode>
                <c:ptCount val="200"/>
                <c:pt idx="0">
                  <c:v>2.0202020202020199</c:v>
                </c:pt>
                <c:pt idx="1">
                  <c:v>4.5454545454545396</c:v>
                </c:pt>
                <c:pt idx="2">
                  <c:v>7.0707070707070701</c:v>
                </c:pt>
                <c:pt idx="3">
                  <c:v>9.0909090909090899</c:v>
                </c:pt>
                <c:pt idx="4">
                  <c:v>11.1111111111111</c:v>
                </c:pt>
                <c:pt idx="5">
                  <c:v>13.1313131313131</c:v>
                </c:pt>
                <c:pt idx="6">
                  <c:v>15.151515151515101</c:v>
                </c:pt>
                <c:pt idx="7">
                  <c:v>16.6666666666666</c:v>
                </c:pt>
                <c:pt idx="8">
                  <c:v>18.181818181818102</c:v>
                </c:pt>
                <c:pt idx="9">
                  <c:v>19.6969696969696</c:v>
                </c:pt>
                <c:pt idx="10">
                  <c:v>21.2121212121212</c:v>
                </c:pt>
                <c:pt idx="11">
                  <c:v>22.727272727272702</c:v>
                </c:pt>
                <c:pt idx="12">
                  <c:v>23.737373737373701</c:v>
                </c:pt>
                <c:pt idx="13">
                  <c:v>25.252525252525199</c:v>
                </c:pt>
                <c:pt idx="14">
                  <c:v>26.262626262626199</c:v>
                </c:pt>
                <c:pt idx="15">
                  <c:v>27.272727272727199</c:v>
                </c:pt>
                <c:pt idx="16">
                  <c:v>28.7878787878787</c:v>
                </c:pt>
                <c:pt idx="17">
                  <c:v>29.7979797979797</c:v>
                </c:pt>
                <c:pt idx="18">
                  <c:v>30.303030303030301</c:v>
                </c:pt>
                <c:pt idx="19">
                  <c:v>31.313131313131301</c:v>
                </c:pt>
                <c:pt idx="20">
                  <c:v>32.323232323232297</c:v>
                </c:pt>
                <c:pt idx="21">
                  <c:v>32.828282828282802</c:v>
                </c:pt>
                <c:pt idx="22">
                  <c:v>33.838383838383798</c:v>
                </c:pt>
                <c:pt idx="23">
                  <c:v>34.343434343434303</c:v>
                </c:pt>
                <c:pt idx="24">
                  <c:v>35.3535353535353</c:v>
                </c:pt>
                <c:pt idx="25">
                  <c:v>35.858585858585798</c:v>
                </c:pt>
                <c:pt idx="26">
                  <c:v>36.363636363636303</c:v>
                </c:pt>
                <c:pt idx="27">
                  <c:v>36.868686868686801</c:v>
                </c:pt>
                <c:pt idx="28">
                  <c:v>37.373737373737299</c:v>
                </c:pt>
                <c:pt idx="29">
                  <c:v>37.373737373737299</c:v>
                </c:pt>
                <c:pt idx="30">
                  <c:v>37.878787878787797</c:v>
                </c:pt>
                <c:pt idx="31">
                  <c:v>37.878787878787797</c:v>
                </c:pt>
                <c:pt idx="32">
                  <c:v>38.383838383838302</c:v>
                </c:pt>
                <c:pt idx="33">
                  <c:v>38.383838383838302</c:v>
                </c:pt>
                <c:pt idx="34">
                  <c:v>38.383838383838302</c:v>
                </c:pt>
                <c:pt idx="35">
                  <c:v>38.383838383838302</c:v>
                </c:pt>
                <c:pt idx="36">
                  <c:v>38.383838383838302</c:v>
                </c:pt>
                <c:pt idx="37">
                  <c:v>38.383838383838302</c:v>
                </c:pt>
                <c:pt idx="38">
                  <c:v>38.383838383838302</c:v>
                </c:pt>
                <c:pt idx="39">
                  <c:v>37.878787878787797</c:v>
                </c:pt>
                <c:pt idx="40">
                  <c:v>37.878787878787797</c:v>
                </c:pt>
                <c:pt idx="41">
                  <c:v>37.373737373737299</c:v>
                </c:pt>
                <c:pt idx="42">
                  <c:v>36.868686868686801</c:v>
                </c:pt>
                <c:pt idx="43">
                  <c:v>36.363636363636303</c:v>
                </c:pt>
                <c:pt idx="44">
                  <c:v>35.858585858585798</c:v>
                </c:pt>
                <c:pt idx="45">
                  <c:v>35.3535353535353</c:v>
                </c:pt>
                <c:pt idx="46">
                  <c:v>34.343434343434303</c:v>
                </c:pt>
                <c:pt idx="47">
                  <c:v>33.3333333333333</c:v>
                </c:pt>
                <c:pt idx="48">
                  <c:v>32.323232323232297</c:v>
                </c:pt>
                <c:pt idx="49">
                  <c:v>31.313131313131301</c:v>
                </c:pt>
                <c:pt idx="50">
                  <c:v>30.303030303030301</c:v>
                </c:pt>
                <c:pt idx="51">
                  <c:v>28.7878787878787</c:v>
                </c:pt>
                <c:pt idx="52">
                  <c:v>26.767676767676701</c:v>
                </c:pt>
                <c:pt idx="53">
                  <c:v>25.252525252525199</c:v>
                </c:pt>
                <c:pt idx="54">
                  <c:v>22.727272727272702</c:v>
                </c:pt>
                <c:pt idx="55">
                  <c:v>20.202020202020201</c:v>
                </c:pt>
                <c:pt idx="56">
                  <c:v>17.171717171717098</c:v>
                </c:pt>
                <c:pt idx="57">
                  <c:v>12.6262626262626</c:v>
                </c:pt>
                <c:pt idx="58">
                  <c:v>5.55555555555555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86-4F0A-BEC7-F78C1F7E925E}"/>
            </c:ext>
          </c:extLst>
        </c:ser>
        <c:ser>
          <c:idx val="6"/>
          <c:order val="5"/>
          <c:tx>
            <c:strRef>
              <c:f>Data!$B$5</c:f>
              <c:strCache>
                <c:ptCount val="1"/>
                <c:pt idx="0">
                  <c:v>0%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Data!$B$6:$B$205</c:f>
              <c:numCache>
                <c:formatCode>0.00E+00</c:formatCode>
                <c:ptCount val="200"/>
                <c:pt idx="0">
                  <c:v>1</c:v>
                </c:pt>
                <c:pt idx="1">
                  <c:v>11.0452261306532</c:v>
                </c:pt>
                <c:pt idx="2">
                  <c:v>21.090452261306499</c:v>
                </c:pt>
                <c:pt idx="3">
                  <c:v>31.135678391959701</c:v>
                </c:pt>
                <c:pt idx="4">
                  <c:v>41.180904522612998</c:v>
                </c:pt>
                <c:pt idx="5">
                  <c:v>51.226130653266303</c:v>
                </c:pt>
                <c:pt idx="6">
                  <c:v>61.271356783919501</c:v>
                </c:pt>
                <c:pt idx="7">
                  <c:v>71.316582914572805</c:v>
                </c:pt>
                <c:pt idx="8">
                  <c:v>81.361809045226096</c:v>
                </c:pt>
                <c:pt idx="9">
                  <c:v>91.407035175879301</c:v>
                </c:pt>
                <c:pt idx="10">
                  <c:v>101.45226130653199</c:v>
                </c:pt>
                <c:pt idx="11">
                  <c:v>111.497487437185</c:v>
                </c:pt>
                <c:pt idx="12">
                  <c:v>121.542713567839</c:v>
                </c:pt>
                <c:pt idx="13">
                  <c:v>131.58793969849199</c:v>
                </c:pt>
                <c:pt idx="14">
                  <c:v>141.63316582914501</c:v>
                </c:pt>
                <c:pt idx="15">
                  <c:v>151.67839195979801</c:v>
                </c:pt>
                <c:pt idx="16">
                  <c:v>161.72361809045199</c:v>
                </c:pt>
                <c:pt idx="17">
                  <c:v>171.76884422110501</c:v>
                </c:pt>
                <c:pt idx="18">
                  <c:v>181.81407035175801</c:v>
                </c:pt>
                <c:pt idx="19">
                  <c:v>191.85929648241199</c:v>
                </c:pt>
                <c:pt idx="20">
                  <c:v>201.90452261306501</c:v>
                </c:pt>
                <c:pt idx="21">
                  <c:v>211.949748743718</c:v>
                </c:pt>
                <c:pt idx="22">
                  <c:v>221.994974874371</c:v>
                </c:pt>
                <c:pt idx="23">
                  <c:v>232.04020100502501</c:v>
                </c:pt>
                <c:pt idx="24">
                  <c:v>242.085427135678</c:v>
                </c:pt>
                <c:pt idx="25">
                  <c:v>252.130653266331</c:v>
                </c:pt>
                <c:pt idx="26">
                  <c:v>262.17587939698399</c:v>
                </c:pt>
                <c:pt idx="27">
                  <c:v>272.22110552763797</c:v>
                </c:pt>
                <c:pt idx="28">
                  <c:v>282.26633165829099</c:v>
                </c:pt>
                <c:pt idx="29">
                  <c:v>292.31155778894401</c:v>
                </c:pt>
                <c:pt idx="30">
                  <c:v>302.35678391959698</c:v>
                </c:pt>
                <c:pt idx="31">
                  <c:v>312.40201005025102</c:v>
                </c:pt>
                <c:pt idx="32">
                  <c:v>322.44723618090399</c:v>
                </c:pt>
                <c:pt idx="33">
                  <c:v>332.49246231155701</c:v>
                </c:pt>
                <c:pt idx="34">
                  <c:v>342.53768844221099</c:v>
                </c:pt>
                <c:pt idx="35">
                  <c:v>352.58291457286401</c:v>
                </c:pt>
                <c:pt idx="36">
                  <c:v>362.62814070351698</c:v>
                </c:pt>
                <c:pt idx="37">
                  <c:v>372.67336683417</c:v>
                </c:pt>
                <c:pt idx="38">
                  <c:v>382.71859296482398</c:v>
                </c:pt>
                <c:pt idx="39">
                  <c:v>392.763819095477</c:v>
                </c:pt>
                <c:pt idx="40">
                  <c:v>402.80904522613002</c:v>
                </c:pt>
                <c:pt idx="41">
                  <c:v>412.85427135678299</c:v>
                </c:pt>
                <c:pt idx="42">
                  <c:v>422.89949748743697</c:v>
                </c:pt>
                <c:pt idx="43">
                  <c:v>432.94472361808999</c:v>
                </c:pt>
                <c:pt idx="44">
                  <c:v>442.98994974874302</c:v>
                </c:pt>
                <c:pt idx="45">
                  <c:v>453.03517587939598</c:v>
                </c:pt>
                <c:pt idx="46">
                  <c:v>463.08040201005002</c:v>
                </c:pt>
                <c:pt idx="47">
                  <c:v>473.12562814070299</c:v>
                </c:pt>
                <c:pt idx="48">
                  <c:v>483.17085427135601</c:v>
                </c:pt>
                <c:pt idx="49">
                  <c:v>493.21608040200903</c:v>
                </c:pt>
                <c:pt idx="50">
                  <c:v>503.26130653266301</c:v>
                </c:pt>
                <c:pt idx="51">
                  <c:v>513.30653266331603</c:v>
                </c:pt>
                <c:pt idx="52">
                  <c:v>523.351758793969</c:v>
                </c:pt>
                <c:pt idx="53">
                  <c:v>533.39698492462298</c:v>
                </c:pt>
                <c:pt idx="54">
                  <c:v>543.44221105527595</c:v>
                </c:pt>
                <c:pt idx="55">
                  <c:v>553.48743718592902</c:v>
                </c:pt>
                <c:pt idx="56">
                  <c:v>563.53266331658199</c:v>
                </c:pt>
                <c:pt idx="57">
                  <c:v>573.57788944723598</c:v>
                </c:pt>
                <c:pt idx="58">
                  <c:v>583.62311557788905</c:v>
                </c:pt>
                <c:pt idx="59">
                  <c:v>593.66834170854202</c:v>
                </c:pt>
                <c:pt idx="60">
                  <c:v>603.71356783919498</c:v>
                </c:pt>
                <c:pt idx="61">
                  <c:v>613.75879396984897</c:v>
                </c:pt>
                <c:pt idx="62">
                  <c:v>623.80402010050204</c:v>
                </c:pt>
                <c:pt idx="63">
                  <c:v>633.84924623115501</c:v>
                </c:pt>
                <c:pt idx="64">
                  <c:v>643.89447236180797</c:v>
                </c:pt>
                <c:pt idx="65">
                  <c:v>653.93969849246196</c:v>
                </c:pt>
                <c:pt idx="66">
                  <c:v>663.98492462311503</c:v>
                </c:pt>
                <c:pt idx="67">
                  <c:v>674.030150753768</c:v>
                </c:pt>
                <c:pt idx="68">
                  <c:v>684.07537688442198</c:v>
                </c:pt>
                <c:pt idx="69">
                  <c:v>694.12060301507495</c:v>
                </c:pt>
                <c:pt idx="70">
                  <c:v>704.16582914572803</c:v>
                </c:pt>
                <c:pt idx="71">
                  <c:v>714.21105527638099</c:v>
                </c:pt>
                <c:pt idx="72">
                  <c:v>724.25628140703498</c:v>
                </c:pt>
                <c:pt idx="73">
                  <c:v>734.30150753768805</c:v>
                </c:pt>
                <c:pt idx="74">
                  <c:v>744.34673366834102</c:v>
                </c:pt>
                <c:pt idx="75">
                  <c:v>754.39195979899398</c:v>
                </c:pt>
                <c:pt idx="76">
                  <c:v>764.43718592964797</c:v>
                </c:pt>
                <c:pt idx="77">
                  <c:v>774.48241206030104</c:v>
                </c:pt>
                <c:pt idx="78">
                  <c:v>784.52763819095401</c:v>
                </c:pt>
                <c:pt idx="79">
                  <c:v>794.57286432160697</c:v>
                </c:pt>
                <c:pt idx="80">
                  <c:v>804.61809045226096</c:v>
                </c:pt>
                <c:pt idx="81">
                  <c:v>814.66331658291404</c:v>
                </c:pt>
                <c:pt idx="82">
                  <c:v>824.708542713567</c:v>
                </c:pt>
                <c:pt idx="83">
                  <c:v>834.75376884421996</c:v>
                </c:pt>
                <c:pt idx="84">
                  <c:v>844.79899497487395</c:v>
                </c:pt>
                <c:pt idx="85">
                  <c:v>854.84422110552703</c:v>
                </c:pt>
                <c:pt idx="86">
                  <c:v>864.88944723617999</c:v>
                </c:pt>
                <c:pt idx="87">
                  <c:v>874.93467336683398</c:v>
                </c:pt>
                <c:pt idx="88">
                  <c:v>884.97989949748705</c:v>
                </c:pt>
                <c:pt idx="89">
                  <c:v>895.02512562814002</c:v>
                </c:pt>
                <c:pt idx="90">
                  <c:v>905.07035175879298</c:v>
                </c:pt>
                <c:pt idx="91">
                  <c:v>915.11557788944697</c:v>
                </c:pt>
                <c:pt idx="92">
                  <c:v>925.16080402010004</c:v>
                </c:pt>
                <c:pt idx="93">
                  <c:v>935.20603015075301</c:v>
                </c:pt>
                <c:pt idx="94">
                  <c:v>945.25125628140597</c:v>
                </c:pt>
                <c:pt idx="95">
                  <c:v>955.29648241205996</c:v>
                </c:pt>
                <c:pt idx="96">
                  <c:v>965.34170854271304</c:v>
                </c:pt>
                <c:pt idx="97">
                  <c:v>975.386934673366</c:v>
                </c:pt>
                <c:pt idx="98">
                  <c:v>985.43216080401896</c:v>
                </c:pt>
                <c:pt idx="99">
                  <c:v>995.47738693467295</c:v>
                </c:pt>
                <c:pt idx="100">
                  <c:v>1005.52261306532</c:v>
                </c:pt>
                <c:pt idx="101">
                  <c:v>1015.56783919597</c:v>
                </c:pt>
                <c:pt idx="102">
                  <c:v>1025.61306532663</c:v>
                </c:pt>
                <c:pt idx="103">
                  <c:v>1035.65829145728</c:v>
                </c:pt>
                <c:pt idx="104">
                  <c:v>1045.70351758793</c:v>
                </c:pt>
                <c:pt idx="105">
                  <c:v>1055.74874371859</c:v>
                </c:pt>
                <c:pt idx="106">
                  <c:v>1065.7939698492401</c:v>
                </c:pt>
                <c:pt idx="107">
                  <c:v>1075.8391959798901</c:v>
                </c:pt>
                <c:pt idx="108">
                  <c:v>1085.8844221105501</c:v>
                </c:pt>
                <c:pt idx="109">
                  <c:v>1095.9296482412001</c:v>
                </c:pt>
                <c:pt idx="110">
                  <c:v>1105.9748743718501</c:v>
                </c:pt>
                <c:pt idx="111">
                  <c:v>1116.0201005025101</c:v>
                </c:pt>
                <c:pt idx="112">
                  <c:v>1126.0653266331601</c:v>
                </c:pt>
                <c:pt idx="113">
                  <c:v>1136.1105527638099</c:v>
                </c:pt>
                <c:pt idx="114">
                  <c:v>1146.1557788944699</c:v>
                </c:pt>
                <c:pt idx="115">
                  <c:v>1156.2010050251199</c:v>
                </c:pt>
                <c:pt idx="116">
                  <c:v>1166.2462311557699</c:v>
                </c:pt>
                <c:pt idx="117">
                  <c:v>1176.2914572864299</c:v>
                </c:pt>
                <c:pt idx="118">
                  <c:v>1186.3366834170799</c:v>
                </c:pt>
                <c:pt idx="119">
                  <c:v>1196.3819095477299</c:v>
                </c:pt>
                <c:pt idx="120">
                  <c:v>1206.42713567839</c:v>
                </c:pt>
                <c:pt idx="121">
                  <c:v>1216.47236180904</c:v>
                </c:pt>
                <c:pt idx="122">
                  <c:v>1226.51758793969</c:v>
                </c:pt>
                <c:pt idx="123">
                  <c:v>1236.56281407035</c:v>
                </c:pt>
                <c:pt idx="124">
                  <c:v>1246.608040201</c:v>
                </c:pt>
                <c:pt idx="125">
                  <c:v>1256.65326633165</c:v>
                </c:pt>
                <c:pt idx="126">
                  <c:v>1266.69849246231</c:v>
                </c:pt>
                <c:pt idx="127">
                  <c:v>1276.74371859296</c:v>
                </c:pt>
                <c:pt idx="128">
                  <c:v>1286.78894472361</c:v>
                </c:pt>
                <c:pt idx="129">
                  <c:v>1296.83417085427</c:v>
                </c:pt>
                <c:pt idx="130">
                  <c:v>1306.87939698492</c:v>
                </c:pt>
                <c:pt idx="131">
                  <c:v>1316.9246231155701</c:v>
                </c:pt>
                <c:pt idx="132">
                  <c:v>1326.9698492462301</c:v>
                </c:pt>
                <c:pt idx="133">
                  <c:v>1337.0150753768801</c:v>
                </c:pt>
                <c:pt idx="134">
                  <c:v>1347.0603015075301</c:v>
                </c:pt>
                <c:pt idx="135">
                  <c:v>1357.1055276381901</c:v>
                </c:pt>
                <c:pt idx="136">
                  <c:v>1367.1507537688401</c:v>
                </c:pt>
                <c:pt idx="137">
                  <c:v>1377.1959798994901</c:v>
                </c:pt>
                <c:pt idx="138">
                  <c:v>1387.2412060301499</c:v>
                </c:pt>
                <c:pt idx="139">
                  <c:v>1397.2864321607999</c:v>
                </c:pt>
                <c:pt idx="140">
                  <c:v>1407.3316582914499</c:v>
                </c:pt>
                <c:pt idx="141">
                  <c:v>1417.3768844221099</c:v>
                </c:pt>
                <c:pt idx="142">
                  <c:v>1427.4221105527599</c:v>
                </c:pt>
                <c:pt idx="143">
                  <c:v>1437.4673366834099</c:v>
                </c:pt>
                <c:pt idx="144">
                  <c:v>1447.51256281407</c:v>
                </c:pt>
                <c:pt idx="145">
                  <c:v>1457.55778894472</c:v>
                </c:pt>
                <c:pt idx="146">
                  <c:v>1467.60301507537</c:v>
                </c:pt>
                <c:pt idx="147">
                  <c:v>1477.64824120602</c:v>
                </c:pt>
                <c:pt idx="148">
                  <c:v>1487.69346733668</c:v>
                </c:pt>
                <c:pt idx="149">
                  <c:v>1497.73869346733</c:v>
                </c:pt>
                <c:pt idx="150">
                  <c:v>1507.78391959798</c:v>
                </c:pt>
                <c:pt idx="151">
                  <c:v>1517.82914572864</c:v>
                </c:pt>
                <c:pt idx="152">
                  <c:v>1527.87437185929</c:v>
                </c:pt>
                <c:pt idx="153">
                  <c:v>1537.91959798994</c:v>
                </c:pt>
                <c:pt idx="154">
                  <c:v>1547.9648241206</c:v>
                </c:pt>
                <c:pt idx="155">
                  <c:v>1558.01005025125</c:v>
                </c:pt>
                <c:pt idx="156">
                  <c:v>1568.0552763819001</c:v>
                </c:pt>
                <c:pt idx="157">
                  <c:v>1578.1005025125601</c:v>
                </c:pt>
                <c:pt idx="158">
                  <c:v>1588.1457286432101</c:v>
                </c:pt>
                <c:pt idx="159">
                  <c:v>1598.1909547738601</c:v>
                </c:pt>
                <c:pt idx="160">
                  <c:v>1608.2361809045201</c:v>
                </c:pt>
                <c:pt idx="161">
                  <c:v>1618.2814070351701</c:v>
                </c:pt>
                <c:pt idx="162">
                  <c:v>1628.3266331658201</c:v>
                </c:pt>
                <c:pt idx="163">
                  <c:v>1638.3718592964799</c:v>
                </c:pt>
                <c:pt idx="164">
                  <c:v>1648.4170854271299</c:v>
                </c:pt>
                <c:pt idx="165">
                  <c:v>1658.4623115577799</c:v>
                </c:pt>
                <c:pt idx="166">
                  <c:v>1668.5075376884399</c:v>
                </c:pt>
                <c:pt idx="167">
                  <c:v>1678.5527638190899</c:v>
                </c:pt>
                <c:pt idx="168">
                  <c:v>1688.5979899497399</c:v>
                </c:pt>
                <c:pt idx="169">
                  <c:v>1698.6432160804</c:v>
                </c:pt>
                <c:pt idx="170">
                  <c:v>1708.68844221105</c:v>
                </c:pt>
                <c:pt idx="171">
                  <c:v>1718.7336683417</c:v>
                </c:pt>
                <c:pt idx="172">
                  <c:v>1728.77889447236</c:v>
                </c:pt>
                <c:pt idx="173">
                  <c:v>1738.82412060301</c:v>
                </c:pt>
                <c:pt idx="174">
                  <c:v>1748.86934673366</c:v>
                </c:pt>
                <c:pt idx="175">
                  <c:v>1758.91457286432</c:v>
                </c:pt>
                <c:pt idx="176">
                  <c:v>1768.95979899497</c:v>
                </c:pt>
                <c:pt idx="177">
                  <c:v>1779.00502512562</c:v>
                </c:pt>
                <c:pt idx="178">
                  <c:v>1789.05025125628</c:v>
                </c:pt>
                <c:pt idx="179">
                  <c:v>1799.09547738693</c:v>
                </c:pt>
                <c:pt idx="180">
                  <c:v>1809.1407035175801</c:v>
                </c:pt>
                <c:pt idx="181">
                  <c:v>1819.1859296482401</c:v>
                </c:pt>
                <c:pt idx="182">
                  <c:v>1829.2311557788901</c:v>
                </c:pt>
                <c:pt idx="183">
                  <c:v>1839.2763819095401</c:v>
                </c:pt>
                <c:pt idx="184">
                  <c:v>1849.3216080402001</c:v>
                </c:pt>
                <c:pt idx="185">
                  <c:v>1859.3668341708501</c:v>
                </c:pt>
                <c:pt idx="186">
                  <c:v>1869.4120603015001</c:v>
                </c:pt>
                <c:pt idx="187">
                  <c:v>1879.4572864321599</c:v>
                </c:pt>
                <c:pt idx="188">
                  <c:v>1889.5025125628099</c:v>
                </c:pt>
                <c:pt idx="189">
                  <c:v>1899.5477386934599</c:v>
                </c:pt>
                <c:pt idx="190">
                  <c:v>1909.5929648241199</c:v>
                </c:pt>
                <c:pt idx="191">
                  <c:v>1919.6381909547699</c:v>
                </c:pt>
                <c:pt idx="192">
                  <c:v>1929.6834170854199</c:v>
                </c:pt>
                <c:pt idx="193">
                  <c:v>1939.7286432160799</c:v>
                </c:pt>
                <c:pt idx="194">
                  <c:v>1949.77386934673</c:v>
                </c:pt>
                <c:pt idx="195">
                  <c:v>1959.81909547738</c:v>
                </c:pt>
                <c:pt idx="196">
                  <c:v>1969.86432160803</c:v>
                </c:pt>
                <c:pt idx="197">
                  <c:v>1979.90954773869</c:v>
                </c:pt>
                <c:pt idx="198">
                  <c:v>1989.95477386934</c:v>
                </c:pt>
                <c:pt idx="199">
                  <c:v>2000</c:v>
                </c:pt>
              </c:numCache>
            </c:numRef>
          </c:xVal>
          <c:yVal>
            <c:numRef>
              <c:f>Data!$D$6:$D$205</c:f>
              <c:numCache>
                <c:formatCode>General</c:formatCode>
                <c:ptCount val="200"/>
                <c:pt idx="0">
                  <c:v>1.51515151515151</c:v>
                </c:pt>
                <c:pt idx="1">
                  <c:v>1.51515151515151</c:v>
                </c:pt>
                <c:pt idx="2">
                  <c:v>2.0202020202020199</c:v>
                </c:pt>
                <c:pt idx="3">
                  <c:v>2.0202020202020199</c:v>
                </c:pt>
                <c:pt idx="4">
                  <c:v>2.0202020202020199</c:v>
                </c:pt>
                <c:pt idx="5">
                  <c:v>2.5252525252525202</c:v>
                </c:pt>
                <c:pt idx="6">
                  <c:v>2.5252525252525202</c:v>
                </c:pt>
                <c:pt idx="7">
                  <c:v>2.5252525252525202</c:v>
                </c:pt>
                <c:pt idx="8">
                  <c:v>2.5252525252525202</c:v>
                </c:pt>
                <c:pt idx="9">
                  <c:v>2.5252525252525202</c:v>
                </c:pt>
                <c:pt idx="10">
                  <c:v>2.5252525252525202</c:v>
                </c:pt>
                <c:pt idx="11">
                  <c:v>3.0303030303030298</c:v>
                </c:pt>
                <c:pt idx="12">
                  <c:v>3.0303030303030298</c:v>
                </c:pt>
                <c:pt idx="13">
                  <c:v>3.0303030303030298</c:v>
                </c:pt>
                <c:pt idx="14">
                  <c:v>3.0303030303030298</c:v>
                </c:pt>
                <c:pt idx="15">
                  <c:v>3.0303030303030298</c:v>
                </c:pt>
                <c:pt idx="16">
                  <c:v>3.0303030303030298</c:v>
                </c:pt>
                <c:pt idx="17">
                  <c:v>3.0303030303030298</c:v>
                </c:pt>
                <c:pt idx="18">
                  <c:v>3.0303030303030298</c:v>
                </c:pt>
                <c:pt idx="19">
                  <c:v>3.0303030303030298</c:v>
                </c:pt>
                <c:pt idx="20">
                  <c:v>3.0303030303030298</c:v>
                </c:pt>
                <c:pt idx="21">
                  <c:v>3.0303030303030298</c:v>
                </c:pt>
                <c:pt idx="22">
                  <c:v>3.5353535353535301</c:v>
                </c:pt>
                <c:pt idx="23">
                  <c:v>3.5353535353535301</c:v>
                </c:pt>
                <c:pt idx="24">
                  <c:v>3.5353535353535301</c:v>
                </c:pt>
                <c:pt idx="25">
                  <c:v>3.5353535353535301</c:v>
                </c:pt>
                <c:pt idx="26">
                  <c:v>3.5353535353535301</c:v>
                </c:pt>
                <c:pt idx="27">
                  <c:v>3.5353535353535301</c:v>
                </c:pt>
                <c:pt idx="28">
                  <c:v>3.5353535353535301</c:v>
                </c:pt>
                <c:pt idx="29">
                  <c:v>3.5353535353535301</c:v>
                </c:pt>
                <c:pt idx="30">
                  <c:v>3.5353535353535301</c:v>
                </c:pt>
                <c:pt idx="31">
                  <c:v>3.5353535353535301</c:v>
                </c:pt>
                <c:pt idx="32">
                  <c:v>3.5353535353535301</c:v>
                </c:pt>
                <c:pt idx="33">
                  <c:v>3.5353535353535301</c:v>
                </c:pt>
                <c:pt idx="34">
                  <c:v>3.5353535353535301</c:v>
                </c:pt>
                <c:pt idx="35">
                  <c:v>3.5353535353535301</c:v>
                </c:pt>
                <c:pt idx="36">
                  <c:v>3.5353535353535301</c:v>
                </c:pt>
                <c:pt idx="37">
                  <c:v>3.5353535353535301</c:v>
                </c:pt>
                <c:pt idx="38">
                  <c:v>3.5353535353535301</c:v>
                </c:pt>
                <c:pt idx="39">
                  <c:v>4.0404040404040398</c:v>
                </c:pt>
                <c:pt idx="40">
                  <c:v>4.0404040404040398</c:v>
                </c:pt>
                <c:pt idx="41">
                  <c:v>4.0404040404040398</c:v>
                </c:pt>
                <c:pt idx="42">
                  <c:v>4.0404040404040398</c:v>
                </c:pt>
                <c:pt idx="43">
                  <c:v>4.0404040404040398</c:v>
                </c:pt>
                <c:pt idx="44">
                  <c:v>4.0404040404040398</c:v>
                </c:pt>
                <c:pt idx="45">
                  <c:v>4.0404040404040398</c:v>
                </c:pt>
                <c:pt idx="46">
                  <c:v>4.0404040404040398</c:v>
                </c:pt>
                <c:pt idx="47">
                  <c:v>4.0404040404040398</c:v>
                </c:pt>
                <c:pt idx="48">
                  <c:v>4.0404040404040398</c:v>
                </c:pt>
                <c:pt idx="49">
                  <c:v>4.0404040404040398</c:v>
                </c:pt>
                <c:pt idx="50">
                  <c:v>4.0404040404040398</c:v>
                </c:pt>
                <c:pt idx="51">
                  <c:v>4.0404040404040398</c:v>
                </c:pt>
                <c:pt idx="52">
                  <c:v>4.0404040404040398</c:v>
                </c:pt>
                <c:pt idx="53">
                  <c:v>4.0404040404040398</c:v>
                </c:pt>
                <c:pt idx="54">
                  <c:v>4.0404040404040398</c:v>
                </c:pt>
                <c:pt idx="55">
                  <c:v>4.0404040404040398</c:v>
                </c:pt>
                <c:pt idx="56">
                  <c:v>4.0404040404040398</c:v>
                </c:pt>
                <c:pt idx="57">
                  <c:v>4.0404040404040398</c:v>
                </c:pt>
                <c:pt idx="58">
                  <c:v>4.0404040404040398</c:v>
                </c:pt>
                <c:pt idx="59">
                  <c:v>4.0404040404040398</c:v>
                </c:pt>
                <c:pt idx="60">
                  <c:v>4.0404040404040398</c:v>
                </c:pt>
                <c:pt idx="61">
                  <c:v>4.0404040404040398</c:v>
                </c:pt>
                <c:pt idx="62">
                  <c:v>4.0404040404040398</c:v>
                </c:pt>
                <c:pt idx="63">
                  <c:v>4.0404040404040398</c:v>
                </c:pt>
                <c:pt idx="64">
                  <c:v>4.0404040404040398</c:v>
                </c:pt>
                <c:pt idx="65">
                  <c:v>4.0404040404040398</c:v>
                </c:pt>
                <c:pt idx="66">
                  <c:v>4.5454545454545396</c:v>
                </c:pt>
                <c:pt idx="67">
                  <c:v>4.5454545454545396</c:v>
                </c:pt>
                <c:pt idx="68">
                  <c:v>4.5454545454545396</c:v>
                </c:pt>
                <c:pt idx="69">
                  <c:v>4.5454545454545396</c:v>
                </c:pt>
                <c:pt idx="70">
                  <c:v>4.5454545454545396</c:v>
                </c:pt>
                <c:pt idx="71">
                  <c:v>4.5454545454545396</c:v>
                </c:pt>
                <c:pt idx="72">
                  <c:v>4.5454545454545396</c:v>
                </c:pt>
                <c:pt idx="73">
                  <c:v>4.5454545454545396</c:v>
                </c:pt>
                <c:pt idx="74">
                  <c:v>4.5454545454545396</c:v>
                </c:pt>
                <c:pt idx="75">
                  <c:v>4.5454545454545396</c:v>
                </c:pt>
                <c:pt idx="76">
                  <c:v>4.5454545454545396</c:v>
                </c:pt>
                <c:pt idx="77">
                  <c:v>4.5454545454545396</c:v>
                </c:pt>
                <c:pt idx="78">
                  <c:v>4.5454545454545396</c:v>
                </c:pt>
                <c:pt idx="79">
                  <c:v>4.5454545454545396</c:v>
                </c:pt>
                <c:pt idx="80">
                  <c:v>4.5454545454545396</c:v>
                </c:pt>
                <c:pt idx="81">
                  <c:v>4.5454545454545396</c:v>
                </c:pt>
                <c:pt idx="82">
                  <c:v>4.5454545454545396</c:v>
                </c:pt>
                <c:pt idx="83">
                  <c:v>4.5454545454545396</c:v>
                </c:pt>
                <c:pt idx="84">
                  <c:v>4.5454545454545396</c:v>
                </c:pt>
                <c:pt idx="85">
                  <c:v>4.5454545454545396</c:v>
                </c:pt>
                <c:pt idx="86">
                  <c:v>4.5454545454545396</c:v>
                </c:pt>
                <c:pt idx="87">
                  <c:v>4.5454545454545396</c:v>
                </c:pt>
                <c:pt idx="88">
                  <c:v>4.5454545454545396</c:v>
                </c:pt>
                <c:pt idx="89">
                  <c:v>4.5454545454545396</c:v>
                </c:pt>
                <c:pt idx="90">
                  <c:v>4.5454545454545396</c:v>
                </c:pt>
                <c:pt idx="91">
                  <c:v>4.5454545454545396</c:v>
                </c:pt>
                <c:pt idx="92">
                  <c:v>4.5454545454545396</c:v>
                </c:pt>
                <c:pt idx="93">
                  <c:v>4.5454545454545396</c:v>
                </c:pt>
                <c:pt idx="94">
                  <c:v>4.5454545454545396</c:v>
                </c:pt>
                <c:pt idx="95">
                  <c:v>4.5454545454545396</c:v>
                </c:pt>
                <c:pt idx="96">
                  <c:v>4.5454545454545396</c:v>
                </c:pt>
                <c:pt idx="97">
                  <c:v>4.5454545454545396</c:v>
                </c:pt>
                <c:pt idx="98">
                  <c:v>4.5454545454545396</c:v>
                </c:pt>
                <c:pt idx="99">
                  <c:v>4.5454545454545396</c:v>
                </c:pt>
                <c:pt idx="100">
                  <c:v>4.5454545454545396</c:v>
                </c:pt>
                <c:pt idx="101">
                  <c:v>4.5454545454545396</c:v>
                </c:pt>
                <c:pt idx="102">
                  <c:v>4.5454545454545396</c:v>
                </c:pt>
                <c:pt idx="103">
                  <c:v>5.0505050505050502</c:v>
                </c:pt>
                <c:pt idx="104">
                  <c:v>5.0505050505050502</c:v>
                </c:pt>
                <c:pt idx="105">
                  <c:v>5.0505050505050502</c:v>
                </c:pt>
                <c:pt idx="106">
                  <c:v>5.0505050505050502</c:v>
                </c:pt>
                <c:pt idx="107">
                  <c:v>5.0505050505050502</c:v>
                </c:pt>
                <c:pt idx="108">
                  <c:v>5.0505050505050502</c:v>
                </c:pt>
                <c:pt idx="109">
                  <c:v>5.0505050505050502</c:v>
                </c:pt>
                <c:pt idx="110">
                  <c:v>5.0505050505050502</c:v>
                </c:pt>
                <c:pt idx="111">
                  <c:v>5.0505050505050502</c:v>
                </c:pt>
                <c:pt idx="112">
                  <c:v>5.0505050505050502</c:v>
                </c:pt>
                <c:pt idx="113">
                  <c:v>5.0505050505050502</c:v>
                </c:pt>
                <c:pt idx="114">
                  <c:v>5.0505050505050502</c:v>
                </c:pt>
                <c:pt idx="115">
                  <c:v>5.0505050505050502</c:v>
                </c:pt>
                <c:pt idx="116">
                  <c:v>5.0505050505050502</c:v>
                </c:pt>
                <c:pt idx="117">
                  <c:v>5.0505050505050502</c:v>
                </c:pt>
                <c:pt idx="118">
                  <c:v>5.0505050505050502</c:v>
                </c:pt>
                <c:pt idx="119">
                  <c:v>5.0505050505050502</c:v>
                </c:pt>
                <c:pt idx="120">
                  <c:v>5.0505050505050502</c:v>
                </c:pt>
                <c:pt idx="121">
                  <c:v>5.0505050505050502</c:v>
                </c:pt>
                <c:pt idx="122">
                  <c:v>5.0505050505050502</c:v>
                </c:pt>
                <c:pt idx="123">
                  <c:v>5.0505050505050502</c:v>
                </c:pt>
                <c:pt idx="124">
                  <c:v>5.0505050505050502</c:v>
                </c:pt>
                <c:pt idx="125">
                  <c:v>5.0505050505050502</c:v>
                </c:pt>
                <c:pt idx="126">
                  <c:v>5.0505050505050502</c:v>
                </c:pt>
                <c:pt idx="127">
                  <c:v>5.0505050505050502</c:v>
                </c:pt>
                <c:pt idx="128">
                  <c:v>5.0505050505050502</c:v>
                </c:pt>
                <c:pt idx="129">
                  <c:v>5.0505050505050502</c:v>
                </c:pt>
                <c:pt idx="130">
                  <c:v>5.0505050505050502</c:v>
                </c:pt>
                <c:pt idx="131">
                  <c:v>5.0505050505050502</c:v>
                </c:pt>
                <c:pt idx="132">
                  <c:v>5.0505050505050502</c:v>
                </c:pt>
                <c:pt idx="133">
                  <c:v>5.0505050505050502</c:v>
                </c:pt>
                <c:pt idx="134">
                  <c:v>5.0505050505050502</c:v>
                </c:pt>
                <c:pt idx="135">
                  <c:v>5.0505050505050502</c:v>
                </c:pt>
                <c:pt idx="136">
                  <c:v>5.0505050505050502</c:v>
                </c:pt>
                <c:pt idx="137">
                  <c:v>5.0505050505050502</c:v>
                </c:pt>
                <c:pt idx="138">
                  <c:v>5.0505050505050502</c:v>
                </c:pt>
                <c:pt idx="139">
                  <c:v>5.0505050505050502</c:v>
                </c:pt>
                <c:pt idx="140">
                  <c:v>5.0505050505050502</c:v>
                </c:pt>
                <c:pt idx="141">
                  <c:v>5.0505050505050502</c:v>
                </c:pt>
                <c:pt idx="142">
                  <c:v>5.0505050505050502</c:v>
                </c:pt>
                <c:pt idx="143">
                  <c:v>5.0505050505050502</c:v>
                </c:pt>
                <c:pt idx="144">
                  <c:v>5.0505050505050502</c:v>
                </c:pt>
                <c:pt idx="145">
                  <c:v>5.0505050505050502</c:v>
                </c:pt>
                <c:pt idx="146">
                  <c:v>5.0505050505050502</c:v>
                </c:pt>
                <c:pt idx="147">
                  <c:v>5.0505050505050502</c:v>
                </c:pt>
                <c:pt idx="148">
                  <c:v>5.0505050505050502</c:v>
                </c:pt>
                <c:pt idx="149">
                  <c:v>5.0505050505050502</c:v>
                </c:pt>
                <c:pt idx="150">
                  <c:v>5.0505050505050502</c:v>
                </c:pt>
                <c:pt idx="151">
                  <c:v>5.0505050505050502</c:v>
                </c:pt>
                <c:pt idx="152">
                  <c:v>5.0505050505050502</c:v>
                </c:pt>
                <c:pt idx="153">
                  <c:v>5.0505050505050502</c:v>
                </c:pt>
                <c:pt idx="154">
                  <c:v>5.0505050505050502</c:v>
                </c:pt>
                <c:pt idx="155">
                  <c:v>5.0505050505050502</c:v>
                </c:pt>
                <c:pt idx="156">
                  <c:v>5.55555555555555</c:v>
                </c:pt>
                <c:pt idx="157">
                  <c:v>5.55555555555555</c:v>
                </c:pt>
                <c:pt idx="158">
                  <c:v>5.55555555555555</c:v>
                </c:pt>
                <c:pt idx="159">
                  <c:v>5.55555555555555</c:v>
                </c:pt>
                <c:pt idx="160">
                  <c:v>5.55555555555555</c:v>
                </c:pt>
                <c:pt idx="161">
                  <c:v>5.55555555555555</c:v>
                </c:pt>
                <c:pt idx="162">
                  <c:v>5.55555555555555</c:v>
                </c:pt>
                <c:pt idx="163">
                  <c:v>5.55555555555555</c:v>
                </c:pt>
                <c:pt idx="164">
                  <c:v>5.55555555555555</c:v>
                </c:pt>
                <c:pt idx="165">
                  <c:v>5.55555555555555</c:v>
                </c:pt>
                <c:pt idx="166">
                  <c:v>5.55555555555555</c:v>
                </c:pt>
                <c:pt idx="167">
                  <c:v>5.55555555555555</c:v>
                </c:pt>
                <c:pt idx="168">
                  <c:v>5.55555555555555</c:v>
                </c:pt>
                <c:pt idx="169">
                  <c:v>5.55555555555555</c:v>
                </c:pt>
                <c:pt idx="170">
                  <c:v>5.55555555555555</c:v>
                </c:pt>
                <c:pt idx="171">
                  <c:v>5.55555555555555</c:v>
                </c:pt>
                <c:pt idx="172">
                  <c:v>5.55555555555555</c:v>
                </c:pt>
                <c:pt idx="173">
                  <c:v>5.55555555555555</c:v>
                </c:pt>
                <c:pt idx="174">
                  <c:v>5.55555555555555</c:v>
                </c:pt>
                <c:pt idx="175">
                  <c:v>5.55555555555555</c:v>
                </c:pt>
                <c:pt idx="176">
                  <c:v>5.55555555555555</c:v>
                </c:pt>
                <c:pt idx="177">
                  <c:v>5.55555555555555</c:v>
                </c:pt>
                <c:pt idx="178">
                  <c:v>5.55555555555555</c:v>
                </c:pt>
                <c:pt idx="179">
                  <c:v>5.55555555555555</c:v>
                </c:pt>
                <c:pt idx="180">
                  <c:v>5.55555555555555</c:v>
                </c:pt>
                <c:pt idx="181">
                  <c:v>5.55555555555555</c:v>
                </c:pt>
                <c:pt idx="182">
                  <c:v>5.55555555555555</c:v>
                </c:pt>
                <c:pt idx="183">
                  <c:v>5.55555555555555</c:v>
                </c:pt>
                <c:pt idx="184">
                  <c:v>5.55555555555555</c:v>
                </c:pt>
                <c:pt idx="185">
                  <c:v>5.55555555555555</c:v>
                </c:pt>
                <c:pt idx="186">
                  <c:v>5.55555555555555</c:v>
                </c:pt>
                <c:pt idx="187">
                  <c:v>5.55555555555555</c:v>
                </c:pt>
                <c:pt idx="188">
                  <c:v>5.55555555555555</c:v>
                </c:pt>
                <c:pt idx="189">
                  <c:v>5.55555555555555</c:v>
                </c:pt>
                <c:pt idx="190">
                  <c:v>5.55555555555555</c:v>
                </c:pt>
                <c:pt idx="191">
                  <c:v>5.55555555555555</c:v>
                </c:pt>
                <c:pt idx="192">
                  <c:v>5.55555555555555</c:v>
                </c:pt>
                <c:pt idx="193">
                  <c:v>5.55555555555555</c:v>
                </c:pt>
                <c:pt idx="194">
                  <c:v>5.55555555555555</c:v>
                </c:pt>
                <c:pt idx="195">
                  <c:v>5.55555555555555</c:v>
                </c:pt>
                <c:pt idx="196">
                  <c:v>5.55555555555555</c:v>
                </c:pt>
                <c:pt idx="197">
                  <c:v>5.55555555555555</c:v>
                </c:pt>
                <c:pt idx="198">
                  <c:v>5.55555555555555</c:v>
                </c:pt>
                <c:pt idx="199">
                  <c:v>5.55555555555555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86-4F0A-BEC7-F78C1F7E925E}"/>
            </c:ext>
          </c:extLst>
        </c:ser>
        <c:ser>
          <c:idx val="7"/>
          <c:order val="6"/>
          <c:tx>
            <c:strRef>
              <c:f>Data!$I$5</c:f>
              <c:strCache>
                <c:ptCount val="1"/>
                <c:pt idx="0">
                  <c:v>1%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Data!$I$6:$I$205</c:f>
              <c:numCache>
                <c:formatCode>0.00E+00</c:formatCode>
                <c:ptCount val="200"/>
                <c:pt idx="0">
                  <c:v>1</c:v>
                </c:pt>
                <c:pt idx="1">
                  <c:v>51.246231155778801</c:v>
                </c:pt>
                <c:pt idx="2">
                  <c:v>101.49246231155701</c:v>
                </c:pt>
                <c:pt idx="3">
                  <c:v>151.73869346733599</c:v>
                </c:pt>
                <c:pt idx="4">
                  <c:v>201.98492462311501</c:v>
                </c:pt>
                <c:pt idx="5">
                  <c:v>252.23115577889399</c:v>
                </c:pt>
                <c:pt idx="6">
                  <c:v>302.47738693467301</c:v>
                </c:pt>
                <c:pt idx="7">
                  <c:v>352.72361809045202</c:v>
                </c:pt>
                <c:pt idx="8">
                  <c:v>402.96984924623098</c:v>
                </c:pt>
                <c:pt idx="9">
                  <c:v>453.21608040200999</c:v>
                </c:pt>
                <c:pt idx="10">
                  <c:v>503.46231155778798</c:v>
                </c:pt>
                <c:pt idx="11">
                  <c:v>553.708542713567</c:v>
                </c:pt>
                <c:pt idx="12">
                  <c:v>603.95477386934601</c:v>
                </c:pt>
                <c:pt idx="13">
                  <c:v>654.20100502512503</c:v>
                </c:pt>
                <c:pt idx="14">
                  <c:v>704.44723618090404</c:v>
                </c:pt>
                <c:pt idx="15">
                  <c:v>754.69346733668306</c:v>
                </c:pt>
                <c:pt idx="16">
                  <c:v>804.93969849246196</c:v>
                </c:pt>
                <c:pt idx="17">
                  <c:v>855.18592964824097</c:v>
                </c:pt>
                <c:pt idx="18">
                  <c:v>905.43216080401999</c:v>
                </c:pt>
                <c:pt idx="19">
                  <c:v>955.678391959799</c:v>
                </c:pt>
                <c:pt idx="20">
                  <c:v>1005.9246231155699</c:v>
                </c:pt>
                <c:pt idx="21">
                  <c:v>1056.17085427135</c:v>
                </c:pt>
                <c:pt idx="22">
                  <c:v>1106.4170854271299</c:v>
                </c:pt>
                <c:pt idx="23">
                  <c:v>1156.6633165829101</c:v>
                </c:pt>
                <c:pt idx="24">
                  <c:v>1206.90954773869</c:v>
                </c:pt>
                <c:pt idx="25">
                  <c:v>1257.1557788944699</c:v>
                </c:pt>
                <c:pt idx="26">
                  <c:v>1307.4020100502501</c:v>
                </c:pt>
                <c:pt idx="27">
                  <c:v>1357.64824120603</c:v>
                </c:pt>
                <c:pt idx="28">
                  <c:v>1407.8944723617999</c:v>
                </c:pt>
                <c:pt idx="29">
                  <c:v>1458.1407035175801</c:v>
                </c:pt>
                <c:pt idx="30">
                  <c:v>1508.38693467336</c:v>
                </c:pt>
                <c:pt idx="31">
                  <c:v>1558.6331658291399</c:v>
                </c:pt>
                <c:pt idx="32">
                  <c:v>1608.87939698492</c:v>
                </c:pt>
                <c:pt idx="33">
                  <c:v>1659.1256281407</c:v>
                </c:pt>
                <c:pt idx="34">
                  <c:v>1709.3718592964799</c:v>
                </c:pt>
                <c:pt idx="35">
                  <c:v>1759.61809045226</c:v>
                </c:pt>
                <c:pt idx="36">
                  <c:v>1809.86432160804</c:v>
                </c:pt>
                <c:pt idx="37">
                  <c:v>1860.1105527638099</c:v>
                </c:pt>
                <c:pt idx="38">
                  <c:v>1910.35678391959</c:v>
                </c:pt>
                <c:pt idx="39">
                  <c:v>1960.60301507537</c:v>
                </c:pt>
                <c:pt idx="40">
                  <c:v>2010.8492462311499</c:v>
                </c:pt>
                <c:pt idx="41">
                  <c:v>2061.0954773869298</c:v>
                </c:pt>
                <c:pt idx="42">
                  <c:v>2111.34170854271</c:v>
                </c:pt>
                <c:pt idx="43">
                  <c:v>2161.5879396984901</c:v>
                </c:pt>
                <c:pt idx="44">
                  <c:v>2211.8341708542698</c:v>
                </c:pt>
                <c:pt idx="45">
                  <c:v>2262.08040201005</c:v>
                </c:pt>
                <c:pt idx="46">
                  <c:v>2312.3266331658201</c:v>
                </c:pt>
                <c:pt idx="47">
                  <c:v>2362.5728643215998</c:v>
                </c:pt>
                <c:pt idx="48">
                  <c:v>2412.81909547738</c:v>
                </c:pt>
                <c:pt idx="49">
                  <c:v>2463.0653266331601</c:v>
                </c:pt>
                <c:pt idx="50">
                  <c:v>2513.3115577889398</c:v>
                </c:pt>
                <c:pt idx="51">
                  <c:v>2563.55778894472</c:v>
                </c:pt>
                <c:pt idx="52">
                  <c:v>2613.8040201005001</c:v>
                </c:pt>
                <c:pt idx="53">
                  <c:v>2664.0502512562798</c:v>
                </c:pt>
                <c:pt idx="54">
                  <c:v>2714.29648241206</c:v>
                </c:pt>
                <c:pt idx="55">
                  <c:v>2764.5427135678301</c:v>
                </c:pt>
                <c:pt idx="56">
                  <c:v>2814.7889447236098</c:v>
                </c:pt>
                <c:pt idx="57">
                  <c:v>2865.03517587939</c:v>
                </c:pt>
                <c:pt idx="58">
                  <c:v>2915.2814070351701</c:v>
                </c:pt>
                <c:pt idx="59">
                  <c:v>2965.5276381909498</c:v>
                </c:pt>
                <c:pt idx="60">
                  <c:v>3015.77386934673</c:v>
                </c:pt>
                <c:pt idx="61">
                  <c:v>3066.0201005025101</c:v>
                </c:pt>
                <c:pt idx="62">
                  <c:v>3116.2663316582898</c:v>
                </c:pt>
                <c:pt idx="63">
                  <c:v>3166.51256281407</c:v>
                </c:pt>
                <c:pt idx="64">
                  <c:v>3216.7587939698401</c:v>
                </c:pt>
                <c:pt idx="65">
                  <c:v>3267.0050251256198</c:v>
                </c:pt>
                <c:pt idx="66">
                  <c:v>3317.2512562813999</c:v>
                </c:pt>
                <c:pt idx="67">
                  <c:v>3367.4974874371801</c:v>
                </c:pt>
                <c:pt idx="68">
                  <c:v>3417.7437185929598</c:v>
                </c:pt>
                <c:pt idx="69">
                  <c:v>3467.9899497487399</c:v>
                </c:pt>
                <c:pt idx="70">
                  <c:v>3518.2361809045201</c:v>
                </c:pt>
                <c:pt idx="71">
                  <c:v>3568.4824120602998</c:v>
                </c:pt>
                <c:pt idx="72">
                  <c:v>3618.7286432160799</c:v>
                </c:pt>
                <c:pt idx="73">
                  <c:v>3668.9748743718501</c:v>
                </c:pt>
                <c:pt idx="74">
                  <c:v>3719.2211055276298</c:v>
                </c:pt>
                <c:pt idx="75">
                  <c:v>3769.4673366834099</c:v>
                </c:pt>
                <c:pt idx="76">
                  <c:v>3819.7135678391901</c:v>
                </c:pt>
                <c:pt idx="77">
                  <c:v>3869.9597989949698</c:v>
                </c:pt>
                <c:pt idx="78">
                  <c:v>3920.2060301507499</c:v>
                </c:pt>
                <c:pt idx="79">
                  <c:v>3970.4522613065301</c:v>
                </c:pt>
                <c:pt idx="80">
                  <c:v>4020.6984924623098</c:v>
                </c:pt>
                <c:pt idx="81">
                  <c:v>4070.9447236180899</c:v>
                </c:pt>
                <c:pt idx="82">
                  <c:v>4121.1909547738596</c:v>
                </c:pt>
                <c:pt idx="83">
                  <c:v>4171.4371859296398</c:v>
                </c:pt>
                <c:pt idx="84">
                  <c:v>4221.6834170854199</c:v>
                </c:pt>
                <c:pt idx="85">
                  <c:v>4271.9296482412001</c:v>
                </c:pt>
                <c:pt idx="86">
                  <c:v>4322.1758793969802</c:v>
                </c:pt>
                <c:pt idx="87">
                  <c:v>4372.4221105527604</c:v>
                </c:pt>
                <c:pt idx="88">
                  <c:v>4422.6683417085396</c:v>
                </c:pt>
                <c:pt idx="89">
                  <c:v>4472.9145728643198</c:v>
                </c:pt>
                <c:pt idx="90">
                  <c:v>4523.1608040200999</c:v>
                </c:pt>
                <c:pt idx="91">
                  <c:v>4573.4070351758701</c:v>
                </c:pt>
                <c:pt idx="92">
                  <c:v>4623.6532663316502</c:v>
                </c:pt>
                <c:pt idx="93">
                  <c:v>4673.8994974874304</c:v>
                </c:pt>
                <c:pt idx="94">
                  <c:v>4724.1457286432096</c:v>
                </c:pt>
                <c:pt idx="95">
                  <c:v>4774.3919597989898</c:v>
                </c:pt>
                <c:pt idx="96">
                  <c:v>4824.6381909547699</c:v>
                </c:pt>
                <c:pt idx="97">
                  <c:v>4874.8844221105501</c:v>
                </c:pt>
                <c:pt idx="98">
                  <c:v>4925.1306532663302</c:v>
                </c:pt>
                <c:pt idx="99">
                  <c:v>4975.3768844221104</c:v>
                </c:pt>
                <c:pt idx="100">
                  <c:v>5025.6231155778796</c:v>
                </c:pt>
                <c:pt idx="101">
                  <c:v>5075.8693467336598</c:v>
                </c:pt>
                <c:pt idx="102">
                  <c:v>5126.1155778894399</c:v>
                </c:pt>
                <c:pt idx="103">
                  <c:v>5176.3618090452201</c:v>
                </c:pt>
                <c:pt idx="104">
                  <c:v>5226.6080402010002</c:v>
                </c:pt>
                <c:pt idx="105">
                  <c:v>5276.8542713567804</c:v>
                </c:pt>
                <c:pt idx="106">
                  <c:v>5327.1005025125596</c:v>
                </c:pt>
                <c:pt idx="107">
                  <c:v>5377.3467336683398</c:v>
                </c:pt>
                <c:pt idx="108">
                  <c:v>5427.5929648241199</c:v>
                </c:pt>
                <c:pt idx="109">
                  <c:v>5477.8391959798901</c:v>
                </c:pt>
                <c:pt idx="110">
                  <c:v>5528.0854271356702</c:v>
                </c:pt>
                <c:pt idx="111">
                  <c:v>5578.3316582914504</c:v>
                </c:pt>
                <c:pt idx="112">
                  <c:v>5628.5778894472296</c:v>
                </c:pt>
                <c:pt idx="113">
                  <c:v>5678.8241206030098</c:v>
                </c:pt>
                <c:pt idx="114">
                  <c:v>5729.0703517587899</c:v>
                </c:pt>
                <c:pt idx="115">
                  <c:v>5779.3165829145701</c:v>
                </c:pt>
                <c:pt idx="116">
                  <c:v>5829.5628140703502</c:v>
                </c:pt>
                <c:pt idx="117">
                  <c:v>5879.8090452261304</c:v>
                </c:pt>
                <c:pt idx="118">
                  <c:v>5930.0552763818996</c:v>
                </c:pt>
                <c:pt idx="119">
                  <c:v>5980.3015075376798</c:v>
                </c:pt>
                <c:pt idx="120">
                  <c:v>6030.5477386934599</c:v>
                </c:pt>
                <c:pt idx="121">
                  <c:v>6080.7939698492401</c:v>
                </c:pt>
                <c:pt idx="122">
                  <c:v>6131.0402010050202</c:v>
                </c:pt>
                <c:pt idx="123">
                  <c:v>6181.2864321608004</c:v>
                </c:pt>
                <c:pt idx="124">
                  <c:v>6231.5326633165796</c:v>
                </c:pt>
                <c:pt idx="125">
                  <c:v>6281.7788944723598</c:v>
                </c:pt>
                <c:pt idx="126">
                  <c:v>6332.0251256281399</c:v>
                </c:pt>
                <c:pt idx="127">
                  <c:v>6382.2713567839101</c:v>
                </c:pt>
                <c:pt idx="128">
                  <c:v>6432.5175879396902</c:v>
                </c:pt>
                <c:pt idx="129">
                  <c:v>6482.7638190954704</c:v>
                </c:pt>
                <c:pt idx="130">
                  <c:v>6533.0100502512496</c:v>
                </c:pt>
                <c:pt idx="131">
                  <c:v>6583.2562814070297</c:v>
                </c:pt>
                <c:pt idx="132">
                  <c:v>6633.5025125628099</c:v>
                </c:pt>
                <c:pt idx="133">
                  <c:v>6683.74874371859</c:v>
                </c:pt>
                <c:pt idx="134">
                  <c:v>6733.9949748743702</c:v>
                </c:pt>
                <c:pt idx="135">
                  <c:v>6784.2412060301504</c:v>
                </c:pt>
                <c:pt idx="136">
                  <c:v>6834.4874371859196</c:v>
                </c:pt>
                <c:pt idx="137">
                  <c:v>6884.7336683416997</c:v>
                </c:pt>
                <c:pt idx="138">
                  <c:v>6934.9798994974799</c:v>
                </c:pt>
                <c:pt idx="139">
                  <c:v>6985.22613065326</c:v>
                </c:pt>
                <c:pt idx="140">
                  <c:v>7035.4723618090402</c:v>
                </c:pt>
                <c:pt idx="141">
                  <c:v>7085.7185929648203</c:v>
                </c:pt>
                <c:pt idx="142">
                  <c:v>7135.9648241205996</c:v>
                </c:pt>
                <c:pt idx="143">
                  <c:v>7186.2110552763797</c:v>
                </c:pt>
                <c:pt idx="144">
                  <c:v>7236.4572864321599</c:v>
                </c:pt>
                <c:pt idx="145">
                  <c:v>7286.70351758793</c:v>
                </c:pt>
                <c:pt idx="146">
                  <c:v>7336.9497487437102</c:v>
                </c:pt>
                <c:pt idx="147">
                  <c:v>7387.1959798994903</c:v>
                </c:pt>
                <c:pt idx="148">
                  <c:v>7437.4422110552696</c:v>
                </c:pt>
                <c:pt idx="149">
                  <c:v>7487.6884422110497</c:v>
                </c:pt>
                <c:pt idx="150">
                  <c:v>7537.9346733668299</c:v>
                </c:pt>
                <c:pt idx="151">
                  <c:v>7588.18090452261</c:v>
                </c:pt>
                <c:pt idx="152">
                  <c:v>7638.4271356783902</c:v>
                </c:pt>
                <c:pt idx="153">
                  <c:v>7688.6733668341703</c:v>
                </c:pt>
                <c:pt idx="154">
                  <c:v>7738.9195979899396</c:v>
                </c:pt>
                <c:pt idx="155">
                  <c:v>7789.1658291457197</c:v>
                </c:pt>
                <c:pt idx="156">
                  <c:v>7839.4120603014999</c:v>
                </c:pt>
                <c:pt idx="157">
                  <c:v>7889.65829145728</c:v>
                </c:pt>
                <c:pt idx="158">
                  <c:v>7939.9045226130602</c:v>
                </c:pt>
                <c:pt idx="159">
                  <c:v>7990.1507537688403</c:v>
                </c:pt>
                <c:pt idx="160">
                  <c:v>8040.3969849246196</c:v>
                </c:pt>
                <c:pt idx="161">
                  <c:v>8090.6432160803997</c:v>
                </c:pt>
                <c:pt idx="162">
                  <c:v>8140.8894472361799</c:v>
                </c:pt>
                <c:pt idx="163">
                  <c:v>8191.13567839196</c:v>
                </c:pt>
                <c:pt idx="164">
                  <c:v>8241.3819095477302</c:v>
                </c:pt>
                <c:pt idx="165">
                  <c:v>8291.6281407035094</c:v>
                </c:pt>
                <c:pt idx="166">
                  <c:v>8341.8743718592905</c:v>
                </c:pt>
                <c:pt idx="167">
                  <c:v>8392.1206030150697</c:v>
                </c:pt>
                <c:pt idx="168">
                  <c:v>8442.3668341708508</c:v>
                </c:pt>
                <c:pt idx="169">
                  <c:v>8492.61306532663</c:v>
                </c:pt>
                <c:pt idx="170">
                  <c:v>8542.8592964824093</c:v>
                </c:pt>
                <c:pt idx="171">
                  <c:v>8593.1055276381903</c:v>
                </c:pt>
                <c:pt idx="172">
                  <c:v>8643.3517587939605</c:v>
                </c:pt>
                <c:pt idx="173">
                  <c:v>8693.5979899497397</c:v>
                </c:pt>
                <c:pt idx="174">
                  <c:v>8743.8442211055208</c:v>
                </c:pt>
                <c:pt idx="175">
                  <c:v>8794.0904522613</c:v>
                </c:pt>
                <c:pt idx="176">
                  <c:v>8844.3366834170793</c:v>
                </c:pt>
                <c:pt idx="177">
                  <c:v>8894.5829145728603</c:v>
                </c:pt>
                <c:pt idx="178">
                  <c:v>8944.8291457286396</c:v>
                </c:pt>
                <c:pt idx="179">
                  <c:v>8995.0753768844206</c:v>
                </c:pt>
                <c:pt idx="180">
                  <c:v>9045.3216080401999</c:v>
                </c:pt>
                <c:pt idx="181">
                  <c:v>9095.56783919597</c:v>
                </c:pt>
                <c:pt idx="182">
                  <c:v>9145.8140703517493</c:v>
                </c:pt>
                <c:pt idx="183">
                  <c:v>9196.0603015075303</c:v>
                </c:pt>
                <c:pt idx="184">
                  <c:v>9246.3065326633096</c:v>
                </c:pt>
                <c:pt idx="185">
                  <c:v>9296.5527638190906</c:v>
                </c:pt>
                <c:pt idx="186">
                  <c:v>9346.7989949748699</c:v>
                </c:pt>
                <c:pt idx="187">
                  <c:v>9397.0452261306491</c:v>
                </c:pt>
                <c:pt idx="188">
                  <c:v>9447.2914572864302</c:v>
                </c:pt>
                <c:pt idx="189">
                  <c:v>9497.5376884422094</c:v>
                </c:pt>
                <c:pt idx="190">
                  <c:v>9547.7839195979905</c:v>
                </c:pt>
                <c:pt idx="191">
                  <c:v>9598.0301507537606</c:v>
                </c:pt>
                <c:pt idx="192">
                  <c:v>9648.2763819095399</c:v>
                </c:pt>
                <c:pt idx="193">
                  <c:v>9698.5226130653191</c:v>
                </c:pt>
                <c:pt idx="194">
                  <c:v>9748.7688442211002</c:v>
                </c:pt>
                <c:pt idx="195">
                  <c:v>9799.0150753768794</c:v>
                </c:pt>
                <c:pt idx="196">
                  <c:v>9849.2613065326605</c:v>
                </c:pt>
                <c:pt idx="197">
                  <c:v>9899.5075376884397</c:v>
                </c:pt>
                <c:pt idx="198">
                  <c:v>9949.7537688442208</c:v>
                </c:pt>
                <c:pt idx="199">
                  <c:v>10000</c:v>
                </c:pt>
              </c:numCache>
            </c:numRef>
          </c:xVal>
          <c:yVal>
            <c:numRef>
              <c:f>Data!$K$6:$K$205</c:f>
              <c:numCache>
                <c:formatCode>General</c:formatCode>
                <c:ptCount val="200"/>
                <c:pt idx="0">
                  <c:v>1.51515151515151</c:v>
                </c:pt>
                <c:pt idx="1">
                  <c:v>3.0303030303030298</c:v>
                </c:pt>
                <c:pt idx="2">
                  <c:v>4.0404040404040398</c:v>
                </c:pt>
                <c:pt idx="3">
                  <c:v>5.0505050505050502</c:v>
                </c:pt>
                <c:pt idx="4">
                  <c:v>6.0606060606060597</c:v>
                </c:pt>
                <c:pt idx="5">
                  <c:v>6.5656565656565604</c:v>
                </c:pt>
                <c:pt idx="6">
                  <c:v>7.5757575757575699</c:v>
                </c:pt>
                <c:pt idx="7">
                  <c:v>8.5858585858585794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10.6060606060606</c:v>
                </c:pt>
                <c:pt idx="11">
                  <c:v>11.6161616161616</c:v>
                </c:pt>
                <c:pt idx="12">
                  <c:v>12.1212121212121</c:v>
                </c:pt>
                <c:pt idx="13">
                  <c:v>13.1313131313131</c:v>
                </c:pt>
                <c:pt idx="14">
                  <c:v>13.636363636363599</c:v>
                </c:pt>
                <c:pt idx="15">
                  <c:v>14.141414141414099</c:v>
                </c:pt>
                <c:pt idx="16">
                  <c:v>15.151515151515101</c:v>
                </c:pt>
                <c:pt idx="17">
                  <c:v>15.656565656565601</c:v>
                </c:pt>
                <c:pt idx="18">
                  <c:v>16.161616161616099</c:v>
                </c:pt>
                <c:pt idx="19">
                  <c:v>16.6666666666666</c:v>
                </c:pt>
                <c:pt idx="20">
                  <c:v>17.6767676767676</c:v>
                </c:pt>
                <c:pt idx="21">
                  <c:v>18.181818181818102</c:v>
                </c:pt>
                <c:pt idx="22">
                  <c:v>18.6868686868686</c:v>
                </c:pt>
                <c:pt idx="23">
                  <c:v>19.191919191919101</c:v>
                </c:pt>
                <c:pt idx="24">
                  <c:v>19.6969696969696</c:v>
                </c:pt>
                <c:pt idx="25">
                  <c:v>20.202020202020201</c:v>
                </c:pt>
                <c:pt idx="26">
                  <c:v>20.707070707070699</c:v>
                </c:pt>
                <c:pt idx="27">
                  <c:v>21.2121212121212</c:v>
                </c:pt>
                <c:pt idx="28">
                  <c:v>21.717171717171698</c:v>
                </c:pt>
                <c:pt idx="29">
                  <c:v>22.2222222222222</c:v>
                </c:pt>
                <c:pt idx="30">
                  <c:v>22.727272727272702</c:v>
                </c:pt>
                <c:pt idx="31">
                  <c:v>23.2323232323232</c:v>
                </c:pt>
                <c:pt idx="32">
                  <c:v>23.737373737373701</c:v>
                </c:pt>
                <c:pt idx="33">
                  <c:v>24.2424242424242</c:v>
                </c:pt>
                <c:pt idx="34">
                  <c:v>24.747474747474701</c:v>
                </c:pt>
                <c:pt idx="35">
                  <c:v>25.252525252525199</c:v>
                </c:pt>
                <c:pt idx="36">
                  <c:v>25.757575757575701</c:v>
                </c:pt>
                <c:pt idx="37">
                  <c:v>26.262626262626199</c:v>
                </c:pt>
                <c:pt idx="38">
                  <c:v>26.262626262626199</c:v>
                </c:pt>
                <c:pt idx="39">
                  <c:v>26.767676767676701</c:v>
                </c:pt>
                <c:pt idx="40">
                  <c:v>27.272727272727199</c:v>
                </c:pt>
                <c:pt idx="41">
                  <c:v>27.7777777777777</c:v>
                </c:pt>
                <c:pt idx="42">
                  <c:v>28.282828282828198</c:v>
                </c:pt>
                <c:pt idx="43">
                  <c:v>28.282828282828198</c:v>
                </c:pt>
                <c:pt idx="44">
                  <c:v>28.7878787878787</c:v>
                </c:pt>
                <c:pt idx="45">
                  <c:v>29.292929292929198</c:v>
                </c:pt>
                <c:pt idx="46">
                  <c:v>29.292929292929198</c:v>
                </c:pt>
                <c:pt idx="47">
                  <c:v>29.7979797979797</c:v>
                </c:pt>
                <c:pt idx="48">
                  <c:v>30.303030303030301</c:v>
                </c:pt>
                <c:pt idx="49">
                  <c:v>30.303030303030301</c:v>
                </c:pt>
                <c:pt idx="50">
                  <c:v>30.808080808080799</c:v>
                </c:pt>
                <c:pt idx="51">
                  <c:v>30.808080808080799</c:v>
                </c:pt>
                <c:pt idx="52">
                  <c:v>31.313131313131301</c:v>
                </c:pt>
                <c:pt idx="53">
                  <c:v>31.818181818181799</c:v>
                </c:pt>
                <c:pt idx="54">
                  <c:v>31.818181818181799</c:v>
                </c:pt>
                <c:pt idx="55">
                  <c:v>32.323232323232297</c:v>
                </c:pt>
                <c:pt idx="56">
                  <c:v>32.323232323232297</c:v>
                </c:pt>
                <c:pt idx="57">
                  <c:v>32.828282828282802</c:v>
                </c:pt>
                <c:pt idx="58">
                  <c:v>32.828282828282802</c:v>
                </c:pt>
                <c:pt idx="59">
                  <c:v>32.828282828282802</c:v>
                </c:pt>
                <c:pt idx="60">
                  <c:v>33.3333333333333</c:v>
                </c:pt>
                <c:pt idx="61">
                  <c:v>33.3333333333333</c:v>
                </c:pt>
                <c:pt idx="62">
                  <c:v>33.838383838383798</c:v>
                </c:pt>
                <c:pt idx="63">
                  <c:v>33.838383838383798</c:v>
                </c:pt>
                <c:pt idx="64">
                  <c:v>33.838383838383798</c:v>
                </c:pt>
                <c:pt idx="65">
                  <c:v>34.343434343434303</c:v>
                </c:pt>
                <c:pt idx="66">
                  <c:v>34.343434343434303</c:v>
                </c:pt>
                <c:pt idx="67">
                  <c:v>34.343434343434303</c:v>
                </c:pt>
                <c:pt idx="68">
                  <c:v>34.848484848484802</c:v>
                </c:pt>
                <c:pt idx="69">
                  <c:v>34.848484848484802</c:v>
                </c:pt>
                <c:pt idx="70">
                  <c:v>34.848484848484802</c:v>
                </c:pt>
                <c:pt idx="71">
                  <c:v>34.848484848484802</c:v>
                </c:pt>
                <c:pt idx="72">
                  <c:v>35.3535353535353</c:v>
                </c:pt>
                <c:pt idx="73">
                  <c:v>35.3535353535353</c:v>
                </c:pt>
                <c:pt idx="74">
                  <c:v>35.3535353535353</c:v>
                </c:pt>
                <c:pt idx="75">
                  <c:v>35.3535353535353</c:v>
                </c:pt>
                <c:pt idx="76">
                  <c:v>35.3535353535353</c:v>
                </c:pt>
                <c:pt idx="77">
                  <c:v>35.3535353535353</c:v>
                </c:pt>
                <c:pt idx="78">
                  <c:v>35.3535353535353</c:v>
                </c:pt>
                <c:pt idx="79">
                  <c:v>35.858585858585798</c:v>
                </c:pt>
                <c:pt idx="80">
                  <c:v>35.858585858585798</c:v>
                </c:pt>
                <c:pt idx="81">
                  <c:v>35.858585858585798</c:v>
                </c:pt>
                <c:pt idx="82">
                  <c:v>35.858585858585798</c:v>
                </c:pt>
                <c:pt idx="83">
                  <c:v>35.858585858585798</c:v>
                </c:pt>
                <c:pt idx="84">
                  <c:v>35.858585858585798</c:v>
                </c:pt>
                <c:pt idx="85">
                  <c:v>35.858585858585798</c:v>
                </c:pt>
                <c:pt idx="86">
                  <c:v>35.858585858585798</c:v>
                </c:pt>
                <c:pt idx="87">
                  <c:v>35.3535353535353</c:v>
                </c:pt>
                <c:pt idx="88">
                  <c:v>35.3535353535353</c:v>
                </c:pt>
                <c:pt idx="89">
                  <c:v>35.3535353535353</c:v>
                </c:pt>
                <c:pt idx="90">
                  <c:v>35.3535353535353</c:v>
                </c:pt>
                <c:pt idx="91">
                  <c:v>35.3535353535353</c:v>
                </c:pt>
                <c:pt idx="92">
                  <c:v>35.3535353535353</c:v>
                </c:pt>
                <c:pt idx="93">
                  <c:v>35.3535353535353</c:v>
                </c:pt>
                <c:pt idx="94">
                  <c:v>34.848484848484802</c:v>
                </c:pt>
                <c:pt idx="95">
                  <c:v>34.848484848484802</c:v>
                </c:pt>
                <c:pt idx="96">
                  <c:v>34.848484848484802</c:v>
                </c:pt>
                <c:pt idx="97">
                  <c:v>34.343434343434303</c:v>
                </c:pt>
                <c:pt idx="98">
                  <c:v>34.343434343434303</c:v>
                </c:pt>
                <c:pt idx="99">
                  <c:v>34.343434343434303</c:v>
                </c:pt>
                <c:pt idx="100">
                  <c:v>33.838383838383798</c:v>
                </c:pt>
                <c:pt idx="101">
                  <c:v>33.838383838383798</c:v>
                </c:pt>
                <c:pt idx="102">
                  <c:v>33.3333333333333</c:v>
                </c:pt>
                <c:pt idx="103">
                  <c:v>33.3333333333333</c:v>
                </c:pt>
                <c:pt idx="104">
                  <c:v>32.828282828282802</c:v>
                </c:pt>
                <c:pt idx="105">
                  <c:v>32.828282828282802</c:v>
                </c:pt>
                <c:pt idx="106">
                  <c:v>32.323232323232297</c:v>
                </c:pt>
                <c:pt idx="107">
                  <c:v>32.323232323232297</c:v>
                </c:pt>
                <c:pt idx="108">
                  <c:v>31.818181818181799</c:v>
                </c:pt>
                <c:pt idx="109">
                  <c:v>31.313131313131301</c:v>
                </c:pt>
                <c:pt idx="110">
                  <c:v>31.313131313131301</c:v>
                </c:pt>
                <c:pt idx="111">
                  <c:v>30.808080808080799</c:v>
                </c:pt>
                <c:pt idx="112">
                  <c:v>30.303030303030301</c:v>
                </c:pt>
                <c:pt idx="113">
                  <c:v>29.7979797979797</c:v>
                </c:pt>
                <c:pt idx="114">
                  <c:v>29.292929292929198</c:v>
                </c:pt>
                <c:pt idx="115">
                  <c:v>29.292929292929198</c:v>
                </c:pt>
                <c:pt idx="116">
                  <c:v>28.7878787878787</c:v>
                </c:pt>
                <c:pt idx="117">
                  <c:v>28.282828282828198</c:v>
                </c:pt>
                <c:pt idx="118">
                  <c:v>27.7777777777777</c:v>
                </c:pt>
                <c:pt idx="119">
                  <c:v>26.767676767676701</c:v>
                </c:pt>
                <c:pt idx="120">
                  <c:v>26.262626262626199</c:v>
                </c:pt>
                <c:pt idx="121">
                  <c:v>25.757575757575701</c:v>
                </c:pt>
                <c:pt idx="122">
                  <c:v>25.252525252525199</c:v>
                </c:pt>
                <c:pt idx="123">
                  <c:v>24.2424242424242</c:v>
                </c:pt>
                <c:pt idx="124">
                  <c:v>23.737373737373701</c:v>
                </c:pt>
                <c:pt idx="125">
                  <c:v>22.727272727272702</c:v>
                </c:pt>
                <c:pt idx="126">
                  <c:v>21.717171717171698</c:v>
                </c:pt>
                <c:pt idx="127">
                  <c:v>21.2121212121212</c:v>
                </c:pt>
                <c:pt idx="128">
                  <c:v>20.202020202020201</c:v>
                </c:pt>
                <c:pt idx="129">
                  <c:v>18.6868686868686</c:v>
                </c:pt>
                <c:pt idx="130">
                  <c:v>17.6767676767676</c:v>
                </c:pt>
                <c:pt idx="131">
                  <c:v>16.6666666666666</c:v>
                </c:pt>
                <c:pt idx="132">
                  <c:v>15.151515151515101</c:v>
                </c:pt>
                <c:pt idx="133">
                  <c:v>13.636363636363599</c:v>
                </c:pt>
                <c:pt idx="134">
                  <c:v>11.6161616161616</c:v>
                </c:pt>
                <c:pt idx="135">
                  <c:v>9.0909090909090899</c:v>
                </c:pt>
                <c:pt idx="136">
                  <c:v>6.0606060606060597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86-4F0A-BEC7-F78C1F7E925E}"/>
            </c:ext>
          </c:extLst>
        </c:ser>
        <c:ser>
          <c:idx val="4"/>
          <c:order val="7"/>
          <c:tx>
            <c:v>25% Model</c:v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Data!$AR$6:$AR$205</c:f>
              <c:numCache>
                <c:formatCode>0.00E+00</c:formatCode>
                <c:ptCount val="200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  <c:pt idx="173">
                  <c:v>869.47738693467295</c:v>
                </c:pt>
                <c:pt idx="174">
                  <c:v>874.49748743718499</c:v>
                </c:pt>
                <c:pt idx="175">
                  <c:v>879.51758793969805</c:v>
                </c:pt>
                <c:pt idx="176">
                  <c:v>884.53768844220997</c:v>
                </c:pt>
                <c:pt idx="177">
                  <c:v>889.55778894472303</c:v>
                </c:pt>
                <c:pt idx="178">
                  <c:v>894.57788944723598</c:v>
                </c:pt>
                <c:pt idx="179">
                  <c:v>899.59798994974801</c:v>
                </c:pt>
                <c:pt idx="180">
                  <c:v>904.61809045226096</c:v>
                </c:pt>
                <c:pt idx="181">
                  <c:v>909.63819095477299</c:v>
                </c:pt>
                <c:pt idx="182">
                  <c:v>914.65829145728605</c:v>
                </c:pt>
                <c:pt idx="183">
                  <c:v>919.67839195979798</c:v>
                </c:pt>
                <c:pt idx="184">
                  <c:v>924.69849246231104</c:v>
                </c:pt>
                <c:pt idx="185">
                  <c:v>929.71859296482398</c:v>
                </c:pt>
                <c:pt idx="186">
                  <c:v>934.73869346733602</c:v>
                </c:pt>
                <c:pt idx="187">
                  <c:v>939.75879396984897</c:v>
                </c:pt>
                <c:pt idx="188">
                  <c:v>944.778894472361</c:v>
                </c:pt>
                <c:pt idx="189">
                  <c:v>949.79899497487395</c:v>
                </c:pt>
                <c:pt idx="190">
                  <c:v>954.81909547738599</c:v>
                </c:pt>
                <c:pt idx="191">
                  <c:v>959.83919597989905</c:v>
                </c:pt>
                <c:pt idx="192">
                  <c:v>964.85929648241097</c:v>
                </c:pt>
                <c:pt idx="193">
                  <c:v>969.87939698492403</c:v>
                </c:pt>
                <c:pt idx="194">
                  <c:v>974.89949748743697</c:v>
                </c:pt>
                <c:pt idx="195">
                  <c:v>979.91959798994901</c:v>
                </c:pt>
                <c:pt idx="196">
                  <c:v>984.93969849246196</c:v>
                </c:pt>
                <c:pt idx="197">
                  <c:v>989.95979899497399</c:v>
                </c:pt>
                <c:pt idx="198">
                  <c:v>994.97989949748705</c:v>
                </c:pt>
                <c:pt idx="199">
                  <c:v>1000</c:v>
                </c:pt>
              </c:numCache>
            </c:numRef>
          </c:xVal>
          <c:yVal>
            <c:numRef>
              <c:f>Data!$AW$6:$AW$205</c:f>
              <c:numCache>
                <c:formatCode>0.000000</c:formatCode>
                <c:ptCount val="200"/>
                <c:pt idx="0">
                  <c:v>2.4642060993680492</c:v>
                </c:pt>
                <c:pt idx="1">
                  <c:v>4.7519910524342936</c:v>
                </c:pt>
                <c:pt idx="2">
                  <c:v>6.9687680867675494</c:v>
                </c:pt>
                <c:pt idx="3">
                  <c:v>9.1145372023678064</c:v>
                </c:pt>
                <c:pt idx="4">
                  <c:v>11.189298399235128</c:v>
                </c:pt>
                <c:pt idx="5">
                  <c:v>13.193051677369469</c:v>
                </c:pt>
                <c:pt idx="6">
                  <c:v>15.125797036770788</c:v>
                </c:pt>
                <c:pt idx="7">
                  <c:v>16.987534477439166</c:v>
                </c:pt>
                <c:pt idx="8">
                  <c:v>18.778263999374527</c:v>
                </c:pt>
                <c:pt idx="9">
                  <c:v>20.497985602576943</c:v>
                </c:pt>
                <c:pt idx="10">
                  <c:v>22.146699287046378</c:v>
                </c:pt>
                <c:pt idx="11">
                  <c:v>23.724405052782799</c:v>
                </c:pt>
                <c:pt idx="12">
                  <c:v>25.231102899786272</c:v>
                </c:pt>
                <c:pt idx="13">
                  <c:v>26.666792828056764</c:v>
                </c:pt>
                <c:pt idx="14">
                  <c:v>28.031474837594249</c:v>
                </c:pt>
                <c:pt idx="15">
                  <c:v>29.325148928398775</c:v>
                </c:pt>
                <c:pt idx="16">
                  <c:v>30.547815100470309</c:v>
                </c:pt>
                <c:pt idx="17">
                  <c:v>31.699473353808877</c:v>
                </c:pt>
                <c:pt idx="18">
                  <c:v>32.780123688414463</c:v>
                </c:pt>
                <c:pt idx="19">
                  <c:v>33.789766104287047</c:v>
                </c:pt>
                <c:pt idx="20">
                  <c:v>34.728400601426635</c:v>
                </c:pt>
                <c:pt idx="21">
                  <c:v>35.596027179833186</c:v>
                </c:pt>
                <c:pt idx="22">
                  <c:v>36.392645839506919</c:v>
                </c:pt>
                <c:pt idx="23">
                  <c:v>37.118256580447522</c:v>
                </c:pt>
                <c:pt idx="24">
                  <c:v>37.772859402655286</c:v>
                </c:pt>
                <c:pt idx="25">
                  <c:v>38.356454306130061</c:v>
                </c:pt>
                <c:pt idx="26">
                  <c:v>38.869041290871742</c:v>
                </c:pt>
                <c:pt idx="27">
                  <c:v>39.310620356880534</c:v>
                </c:pt>
                <c:pt idx="28">
                  <c:v>39.681191504156274</c:v>
                </c:pt>
                <c:pt idx="29">
                  <c:v>39.980754732699111</c:v>
                </c:pt>
                <c:pt idx="30">
                  <c:v>40.20931004250891</c:v>
                </c:pt>
                <c:pt idx="31">
                  <c:v>40.366857433585757</c:v>
                </c:pt>
                <c:pt idx="32">
                  <c:v>40.453396905929615</c:v>
                </c:pt>
                <c:pt idx="33">
                  <c:v>40.468928459540507</c:v>
                </c:pt>
                <c:pt idx="34">
                  <c:v>40.413452094418389</c:v>
                </c:pt>
                <c:pt idx="35">
                  <c:v>40.286967810563326</c:v>
                </c:pt>
                <c:pt idx="36">
                  <c:v>40.089475607975253</c:v>
                </c:pt>
                <c:pt idx="37">
                  <c:v>39.820975486654234</c:v>
                </c:pt>
                <c:pt idx="38">
                  <c:v>39.481467446600185</c:v>
                </c:pt>
                <c:pt idx="39">
                  <c:v>39.070951487813232</c:v>
                </c:pt>
                <c:pt idx="40">
                  <c:v>38.589427610293214</c:v>
                </c:pt>
                <c:pt idx="41">
                  <c:v>38.036895814040193</c:v>
                </c:pt>
                <c:pt idx="42">
                  <c:v>37.413356099054312</c:v>
                </c:pt>
                <c:pt idx="43">
                  <c:v>36.718808465335329</c:v>
                </c:pt>
                <c:pt idx="44">
                  <c:v>35.953252912883514</c:v>
                </c:pt>
                <c:pt idx="45">
                  <c:v>35.11668944169854</c:v>
                </c:pt>
                <c:pt idx="46">
                  <c:v>34.209118051780791</c:v>
                </c:pt>
                <c:pt idx="47">
                  <c:v>33.23053874312987</c:v>
                </c:pt>
                <c:pt idx="48">
                  <c:v>32.180951515746159</c:v>
                </c:pt>
                <c:pt idx="49">
                  <c:v>31.060356369629247</c:v>
                </c:pt>
                <c:pt idx="50">
                  <c:v>29.868753304779361</c:v>
                </c:pt>
                <c:pt idx="51">
                  <c:v>28.606142321196742</c:v>
                </c:pt>
                <c:pt idx="52">
                  <c:v>27.272523418880866</c:v>
                </c:pt>
                <c:pt idx="53">
                  <c:v>25.867896597832299</c:v>
                </c:pt>
                <c:pt idx="54">
                  <c:v>24.39226185805046</c:v>
                </c:pt>
                <c:pt idx="55">
                  <c:v>22.84561919953596</c:v>
                </c:pt>
                <c:pt idx="56">
                  <c:v>21.227968622288145</c:v>
                </c:pt>
                <c:pt idx="57">
                  <c:v>19.539310126307356</c:v>
                </c:pt>
                <c:pt idx="58">
                  <c:v>17.779643711593906</c:v>
                </c:pt>
                <c:pt idx="59">
                  <c:v>15.94896937814714</c:v>
                </c:pt>
                <c:pt idx="60">
                  <c:v>14.047287125967756</c:v>
                </c:pt>
                <c:pt idx="61">
                  <c:v>12.074596955055029</c:v>
                </c:pt>
                <c:pt idx="62">
                  <c:v>10.030898865409711</c:v>
                </c:pt>
                <c:pt idx="63">
                  <c:v>7.9161928570309783</c:v>
                </c:pt>
                <c:pt idx="64">
                  <c:v>5.7304789299197125</c:v>
                </c:pt>
                <c:pt idx="65">
                  <c:v>3.4737570840750607</c:v>
                </c:pt>
                <c:pt idx="66">
                  <c:v>1.1460273194973638</c:v>
                </c:pt>
                <c:pt idx="67">
                  <c:v>-1.2527103638128381</c:v>
                </c:pt>
                <c:pt idx="68">
                  <c:v>-3.7224559658564829</c:v>
                </c:pt>
                <c:pt idx="69">
                  <c:v>-6.2632094866326042</c:v>
                </c:pt>
                <c:pt idx="70">
                  <c:v>-8.8749709261422538</c:v>
                </c:pt>
                <c:pt idx="71">
                  <c:v>-11.557740284384295</c:v>
                </c:pt>
                <c:pt idx="72">
                  <c:v>-14.311517561359892</c:v>
                </c:pt>
                <c:pt idx="73">
                  <c:v>-17.136302757068478</c:v>
                </c:pt>
                <c:pt idx="74">
                  <c:v>-20.032095871509455</c:v>
                </c:pt>
                <c:pt idx="75">
                  <c:v>-22.998896904684045</c:v>
                </c:pt>
                <c:pt idx="76">
                  <c:v>-26.036705856590942</c:v>
                </c:pt>
                <c:pt idx="77">
                  <c:v>-29.145522727231508</c:v>
                </c:pt>
                <c:pt idx="78">
                  <c:v>-32.32534751660441</c:v>
                </c:pt>
                <c:pt idx="79">
                  <c:v>-35.576180224710868</c:v>
                </c:pt>
                <c:pt idx="80">
                  <c:v>-38.898020851549717</c:v>
                </c:pt>
                <c:pt idx="81">
                  <c:v>-42.290869397122179</c:v>
                </c:pt>
                <c:pt idx="82">
                  <c:v>-45.754725861427602</c:v>
                </c:pt>
                <c:pt idx="83">
                  <c:v>-49.289590244465387</c:v>
                </c:pt>
                <c:pt idx="84">
                  <c:v>-52.895462546236843</c:v>
                </c:pt>
                <c:pt idx="85">
                  <c:v>-56.572342766740491</c:v>
                </c:pt>
                <c:pt idx="86">
                  <c:v>-60.320230905977922</c:v>
                </c:pt>
                <c:pt idx="87">
                  <c:v>-64.139126963947518</c:v>
                </c:pt>
                <c:pt idx="88">
                  <c:v>-68.029030940650927</c:v>
                </c:pt>
                <c:pt idx="89">
                  <c:v>-71.989942836087295</c:v>
                </c:pt>
                <c:pt idx="90">
                  <c:v>-76.021862650255855</c:v>
                </c:pt>
                <c:pt idx="91">
                  <c:v>-80.124790383158199</c:v>
                </c:pt>
                <c:pt idx="92">
                  <c:v>-84.298726034792679</c:v>
                </c:pt>
                <c:pt idx="93">
                  <c:v>-88.543669605160972</c:v>
                </c:pt>
                <c:pt idx="94">
                  <c:v>-92.859621094261428</c:v>
                </c:pt>
                <c:pt idx="95">
                  <c:v>-97.246580502095725</c:v>
                </c:pt>
                <c:pt idx="96">
                  <c:v>-101.70454782866207</c:v>
                </c:pt>
                <c:pt idx="97">
                  <c:v>-106.23352307396235</c:v>
                </c:pt>
                <c:pt idx="98">
                  <c:v>-110.83350623799558</c:v>
                </c:pt>
                <c:pt idx="99">
                  <c:v>-115.50449732076089</c:v>
                </c:pt>
                <c:pt idx="100">
                  <c:v>-120.24649632226016</c:v>
                </c:pt>
                <c:pt idx="101">
                  <c:v>-125.05950324249136</c:v>
                </c:pt>
                <c:pt idx="102">
                  <c:v>-129.94351808145652</c:v>
                </c:pt>
                <c:pt idx="103">
                  <c:v>-134.89854083915375</c:v>
                </c:pt>
                <c:pt idx="104">
                  <c:v>-139.92457151558497</c:v>
                </c:pt>
                <c:pt idx="105">
                  <c:v>-145.02161011074901</c:v>
                </c:pt>
                <c:pt idx="106">
                  <c:v>-150.18965662464524</c:v>
                </c:pt>
                <c:pt idx="107">
                  <c:v>-155.42871105727528</c:v>
                </c:pt>
                <c:pt idx="108">
                  <c:v>-160.73877340863737</c:v>
                </c:pt>
                <c:pt idx="109">
                  <c:v>-166.11984367873339</c:v>
                </c:pt>
                <c:pt idx="110">
                  <c:v>-171.57192186756146</c:v>
                </c:pt>
                <c:pt idx="111">
                  <c:v>-177.09500797512356</c:v>
                </c:pt>
                <c:pt idx="112">
                  <c:v>-182.68910200141744</c:v>
                </c:pt>
                <c:pt idx="113">
                  <c:v>-188.35420394644558</c:v>
                </c:pt>
                <c:pt idx="114">
                  <c:v>-194.09031381020657</c:v>
                </c:pt>
                <c:pt idx="115">
                  <c:v>-199.89743159269943</c:v>
                </c:pt>
                <c:pt idx="116">
                  <c:v>-205.77555729392634</c:v>
                </c:pt>
                <c:pt idx="117">
                  <c:v>-211.72469091388518</c:v>
                </c:pt>
                <c:pt idx="118">
                  <c:v>-217.74483245257812</c:v>
                </c:pt>
                <c:pt idx="119">
                  <c:v>-223.83598191000294</c:v>
                </c:pt>
                <c:pt idx="120">
                  <c:v>-229.99813928616197</c:v>
                </c:pt>
                <c:pt idx="121">
                  <c:v>-236.23130458105379</c:v>
                </c:pt>
                <c:pt idx="122">
                  <c:v>-242.53547779467749</c:v>
                </c:pt>
                <c:pt idx="123">
                  <c:v>-248.91065892703546</c:v>
                </c:pt>
                <c:pt idx="124">
                  <c:v>-255.35684797812507</c:v>
                </c:pt>
                <c:pt idx="125">
                  <c:v>-261.87404494794885</c:v>
                </c:pt>
                <c:pt idx="126">
                  <c:v>-268.46224983650455</c:v>
                </c:pt>
                <c:pt idx="127">
                  <c:v>-275.12146264379436</c:v>
                </c:pt>
                <c:pt idx="128">
                  <c:v>-281.85168336981582</c:v>
                </c:pt>
                <c:pt idx="129">
                  <c:v>-288.65291201457165</c:v>
                </c:pt>
                <c:pt idx="130">
                  <c:v>-295.52514857806045</c:v>
                </c:pt>
                <c:pt idx="131">
                  <c:v>-302.4683930602809</c:v>
                </c:pt>
                <c:pt idx="132">
                  <c:v>-309.48264546123568</c:v>
                </c:pt>
                <c:pt idx="133">
                  <c:v>-316.56790578092199</c:v>
                </c:pt>
                <c:pt idx="134">
                  <c:v>-323.72417401934297</c:v>
                </c:pt>
                <c:pt idx="135">
                  <c:v>-330.95145017649503</c:v>
                </c:pt>
                <c:pt idx="136">
                  <c:v>-338.24973425238193</c:v>
                </c:pt>
                <c:pt idx="137">
                  <c:v>-345.6190262470015</c:v>
                </c:pt>
                <c:pt idx="138">
                  <c:v>-353.05932616035284</c:v>
                </c:pt>
                <c:pt idx="139">
                  <c:v>-360.57063399243845</c:v>
                </c:pt>
                <c:pt idx="140">
                  <c:v>-368.1529497432557</c:v>
                </c:pt>
                <c:pt idx="141">
                  <c:v>-375.80627341280734</c:v>
                </c:pt>
                <c:pt idx="142">
                  <c:v>-383.53060500109041</c:v>
                </c:pt>
                <c:pt idx="143">
                  <c:v>-391.32594450810819</c:v>
                </c:pt>
                <c:pt idx="144">
                  <c:v>-399.19229193385718</c:v>
                </c:pt>
                <c:pt idx="145">
                  <c:v>-407.12964727834088</c:v>
                </c:pt>
                <c:pt idx="146">
                  <c:v>-415.13801054155726</c:v>
                </c:pt>
                <c:pt idx="147">
                  <c:v>-423.21738172350541</c:v>
                </c:pt>
                <c:pt idx="148">
                  <c:v>-431.36776082418794</c:v>
                </c:pt>
                <c:pt idx="149">
                  <c:v>-439.58914784360178</c:v>
                </c:pt>
                <c:pt idx="150">
                  <c:v>-447.88154278175051</c:v>
                </c:pt>
                <c:pt idx="151">
                  <c:v>-456.24494563863021</c:v>
                </c:pt>
                <c:pt idx="152">
                  <c:v>-464.67935641424475</c:v>
                </c:pt>
                <c:pt idx="153">
                  <c:v>-473.18477510859231</c:v>
                </c:pt>
                <c:pt idx="154">
                  <c:v>-481.76120172167111</c:v>
                </c:pt>
                <c:pt idx="155">
                  <c:v>-490.40863625348453</c:v>
                </c:pt>
                <c:pt idx="156">
                  <c:v>-499.12707870402926</c:v>
                </c:pt>
                <c:pt idx="157">
                  <c:v>-507.91652907330871</c:v>
                </c:pt>
                <c:pt idx="158">
                  <c:v>-516.77698736131947</c:v>
                </c:pt>
                <c:pt idx="159">
                  <c:v>-525.7084535680649</c:v>
                </c:pt>
                <c:pt idx="160">
                  <c:v>-534.71092769354152</c:v>
                </c:pt>
                <c:pt idx="161">
                  <c:v>-543.78440973775287</c:v>
                </c:pt>
                <c:pt idx="162">
                  <c:v>-552.92889970069734</c:v>
                </c:pt>
                <c:pt idx="163">
                  <c:v>-562.1443975823729</c:v>
                </c:pt>
                <c:pt idx="164">
                  <c:v>-571.43090338278319</c:v>
                </c:pt>
                <c:pt idx="165">
                  <c:v>-580.78841710192455</c:v>
                </c:pt>
                <c:pt idx="166">
                  <c:v>-590.21693873980121</c:v>
                </c:pt>
                <c:pt idx="167">
                  <c:v>-599.71646829640849</c:v>
                </c:pt>
                <c:pt idx="168">
                  <c:v>-609.28700577175073</c:v>
                </c:pt>
                <c:pt idx="169">
                  <c:v>-618.92855116582598</c:v>
                </c:pt>
                <c:pt idx="170">
                  <c:v>-628.64110447863254</c:v>
                </c:pt>
                <c:pt idx="171">
                  <c:v>-638.42466571017371</c:v>
                </c:pt>
                <c:pt idx="172">
                  <c:v>-648.27923486044574</c:v>
                </c:pt>
                <c:pt idx="173">
                  <c:v>-658.20481192945317</c:v>
                </c:pt>
                <c:pt idx="174">
                  <c:v>-668.20139691719146</c:v>
                </c:pt>
                <c:pt idx="175">
                  <c:v>-678.2689898236647</c:v>
                </c:pt>
                <c:pt idx="176">
                  <c:v>-688.40759064886879</c:v>
                </c:pt>
                <c:pt idx="177">
                  <c:v>-698.61719939280795</c:v>
                </c:pt>
                <c:pt idx="178">
                  <c:v>-708.89781605548023</c:v>
                </c:pt>
                <c:pt idx="179">
                  <c:v>-719.24944063688326</c:v>
                </c:pt>
                <c:pt idx="180">
                  <c:v>-729.67207313702124</c:v>
                </c:pt>
                <c:pt idx="181">
                  <c:v>-740.16571355589042</c:v>
                </c:pt>
                <c:pt idx="182">
                  <c:v>-750.73036189349466</c:v>
                </c:pt>
                <c:pt idx="183">
                  <c:v>-761.36601814982964</c:v>
                </c:pt>
                <c:pt idx="184">
                  <c:v>-772.07268232489969</c:v>
                </c:pt>
                <c:pt idx="185">
                  <c:v>-782.85035441870275</c:v>
                </c:pt>
                <c:pt idx="186">
                  <c:v>-793.6990344312369</c:v>
                </c:pt>
                <c:pt idx="187">
                  <c:v>-804.61872236250565</c:v>
                </c:pt>
                <c:pt idx="188">
                  <c:v>-815.60941821250549</c:v>
                </c:pt>
                <c:pt idx="189">
                  <c:v>-826.67112198124062</c:v>
                </c:pt>
                <c:pt idx="190">
                  <c:v>-837.80383366870637</c:v>
                </c:pt>
                <c:pt idx="191">
                  <c:v>-849.00755327490742</c:v>
                </c:pt>
                <c:pt idx="192">
                  <c:v>-860.2822807998391</c:v>
                </c:pt>
                <c:pt idx="193">
                  <c:v>-871.62801624350595</c:v>
                </c:pt>
                <c:pt idx="194">
                  <c:v>-883.04475960590594</c:v>
                </c:pt>
                <c:pt idx="195">
                  <c:v>-894.53251088703678</c:v>
                </c:pt>
                <c:pt idx="196">
                  <c:v>-906.09127008690257</c:v>
                </c:pt>
                <c:pt idx="197">
                  <c:v>-917.72103720549933</c:v>
                </c:pt>
                <c:pt idx="198">
                  <c:v>-929.42181224283115</c:v>
                </c:pt>
                <c:pt idx="199">
                  <c:v>-941.19359519889599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86-4F0A-BEC7-F78C1F7E925E}"/>
            </c:ext>
          </c:extLst>
        </c:ser>
        <c:ser>
          <c:idx val="8"/>
          <c:order val="8"/>
          <c:tx>
            <c:strRef>
              <c:f>Data!$AK$5</c:f>
              <c:strCache>
                <c:ptCount val="1"/>
                <c:pt idx="0">
                  <c:v>20%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Data!$AK$6:$AK$78</c:f>
              <c:numCache>
                <c:formatCode>0.00E+00</c:formatCode>
                <c:ptCount val="73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</c:numCache>
            </c:numRef>
          </c:xVal>
          <c:yVal>
            <c:numRef>
              <c:f>Data!$AM$6:$AM$78</c:f>
              <c:numCache>
                <c:formatCode>General</c:formatCode>
                <c:ptCount val="73"/>
                <c:pt idx="0">
                  <c:v>1.51515151515151</c:v>
                </c:pt>
                <c:pt idx="1">
                  <c:v>3.5353535353535301</c:v>
                </c:pt>
                <c:pt idx="2">
                  <c:v>6.0606060606060597</c:v>
                </c:pt>
                <c:pt idx="3">
                  <c:v>7.5757575757575699</c:v>
                </c:pt>
                <c:pt idx="4">
                  <c:v>9.5959595959595898</c:v>
                </c:pt>
                <c:pt idx="5">
                  <c:v>11.1111111111111</c:v>
                </c:pt>
                <c:pt idx="6">
                  <c:v>12.6262626262626</c:v>
                </c:pt>
                <c:pt idx="7">
                  <c:v>14.141414141414099</c:v>
                </c:pt>
                <c:pt idx="8">
                  <c:v>15.656565656565601</c:v>
                </c:pt>
                <c:pt idx="9">
                  <c:v>16.6666666666666</c:v>
                </c:pt>
                <c:pt idx="10">
                  <c:v>18.181818181818102</c:v>
                </c:pt>
                <c:pt idx="11">
                  <c:v>19.191919191919101</c:v>
                </c:pt>
                <c:pt idx="12">
                  <c:v>20.707070707070699</c:v>
                </c:pt>
                <c:pt idx="13">
                  <c:v>21.717171717171698</c:v>
                </c:pt>
                <c:pt idx="14">
                  <c:v>22.727272727272702</c:v>
                </c:pt>
                <c:pt idx="15">
                  <c:v>23.737373737373701</c:v>
                </c:pt>
                <c:pt idx="16">
                  <c:v>24.747474747474701</c:v>
                </c:pt>
                <c:pt idx="17">
                  <c:v>25.757575757575701</c:v>
                </c:pt>
                <c:pt idx="18">
                  <c:v>26.767676767676701</c:v>
                </c:pt>
                <c:pt idx="19">
                  <c:v>27.7777777777777</c:v>
                </c:pt>
                <c:pt idx="20">
                  <c:v>28.282828282828198</c:v>
                </c:pt>
                <c:pt idx="21">
                  <c:v>29.292929292929198</c:v>
                </c:pt>
                <c:pt idx="22">
                  <c:v>30.303030303030301</c:v>
                </c:pt>
                <c:pt idx="23">
                  <c:v>30.808080808080799</c:v>
                </c:pt>
                <c:pt idx="24">
                  <c:v>31.313131313131301</c:v>
                </c:pt>
                <c:pt idx="25">
                  <c:v>32.323232323232297</c:v>
                </c:pt>
                <c:pt idx="26">
                  <c:v>32.828282828282802</c:v>
                </c:pt>
                <c:pt idx="27">
                  <c:v>33.3333333333333</c:v>
                </c:pt>
                <c:pt idx="28">
                  <c:v>33.838383838383798</c:v>
                </c:pt>
                <c:pt idx="29">
                  <c:v>34.343434343434303</c:v>
                </c:pt>
                <c:pt idx="30">
                  <c:v>34.848484848484802</c:v>
                </c:pt>
                <c:pt idx="31">
                  <c:v>35.3535353535353</c:v>
                </c:pt>
                <c:pt idx="32">
                  <c:v>35.858585858585798</c:v>
                </c:pt>
                <c:pt idx="33">
                  <c:v>36.363636363636303</c:v>
                </c:pt>
                <c:pt idx="34">
                  <c:v>36.868686868686801</c:v>
                </c:pt>
                <c:pt idx="35">
                  <c:v>36.868686868686801</c:v>
                </c:pt>
                <c:pt idx="36">
                  <c:v>37.373737373737299</c:v>
                </c:pt>
                <c:pt idx="37">
                  <c:v>37.878787878787797</c:v>
                </c:pt>
                <c:pt idx="38">
                  <c:v>37.878787878787797</c:v>
                </c:pt>
                <c:pt idx="39">
                  <c:v>37.878787878787797</c:v>
                </c:pt>
                <c:pt idx="40">
                  <c:v>38.383838383838302</c:v>
                </c:pt>
                <c:pt idx="41">
                  <c:v>38.383838383838302</c:v>
                </c:pt>
                <c:pt idx="42">
                  <c:v>38.383838383838302</c:v>
                </c:pt>
                <c:pt idx="43">
                  <c:v>38.383838383838302</c:v>
                </c:pt>
                <c:pt idx="44">
                  <c:v>38.383838383838302</c:v>
                </c:pt>
                <c:pt idx="45">
                  <c:v>38.383838383838302</c:v>
                </c:pt>
                <c:pt idx="46">
                  <c:v>38.383838383838302</c:v>
                </c:pt>
                <c:pt idx="47">
                  <c:v>38.383838383838302</c:v>
                </c:pt>
                <c:pt idx="48">
                  <c:v>38.383838383838302</c:v>
                </c:pt>
                <c:pt idx="49">
                  <c:v>37.878787878787797</c:v>
                </c:pt>
                <c:pt idx="50">
                  <c:v>37.878787878787797</c:v>
                </c:pt>
                <c:pt idx="51">
                  <c:v>37.373737373737299</c:v>
                </c:pt>
                <c:pt idx="52">
                  <c:v>36.868686868686801</c:v>
                </c:pt>
                <c:pt idx="53">
                  <c:v>36.868686868686801</c:v>
                </c:pt>
                <c:pt idx="54">
                  <c:v>36.363636363636303</c:v>
                </c:pt>
                <c:pt idx="55">
                  <c:v>35.858585858585798</c:v>
                </c:pt>
                <c:pt idx="56">
                  <c:v>35.3535353535353</c:v>
                </c:pt>
                <c:pt idx="57">
                  <c:v>34.848484848484802</c:v>
                </c:pt>
                <c:pt idx="58">
                  <c:v>33.838383838383798</c:v>
                </c:pt>
                <c:pt idx="59">
                  <c:v>33.3333333333333</c:v>
                </c:pt>
                <c:pt idx="60">
                  <c:v>32.323232323232297</c:v>
                </c:pt>
                <c:pt idx="61">
                  <c:v>31.313131313131301</c:v>
                </c:pt>
                <c:pt idx="62">
                  <c:v>30.303030303030301</c:v>
                </c:pt>
                <c:pt idx="63">
                  <c:v>29.292929292929198</c:v>
                </c:pt>
                <c:pt idx="64">
                  <c:v>28.282828282828198</c:v>
                </c:pt>
                <c:pt idx="65">
                  <c:v>26.767676767676701</c:v>
                </c:pt>
                <c:pt idx="66">
                  <c:v>25.252525252525199</c:v>
                </c:pt>
                <c:pt idx="67">
                  <c:v>23.737373737373701</c:v>
                </c:pt>
                <c:pt idx="68">
                  <c:v>21.717171717171698</c:v>
                </c:pt>
                <c:pt idx="69">
                  <c:v>19.6969696969696</c:v>
                </c:pt>
                <c:pt idx="70">
                  <c:v>16.6666666666666</c:v>
                </c:pt>
                <c:pt idx="71">
                  <c:v>13.636363636363599</c:v>
                </c:pt>
                <c:pt idx="72">
                  <c:v>8.5858585858585794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86-4F0A-BEC7-F78C1F7E925E}"/>
            </c:ext>
          </c:extLst>
        </c:ser>
        <c:ser>
          <c:idx val="9"/>
          <c:order val="9"/>
          <c:tx>
            <c:v>20% Model</c:v>
          </c:tx>
          <c:spPr>
            <a:ln w="2540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Data!$AK$6:$AK$89</c:f>
              <c:numCache>
                <c:formatCode>0.00E+00</c:formatCode>
                <c:ptCount val="84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</c:numCache>
            </c:numRef>
          </c:xVal>
          <c:yVal>
            <c:numRef>
              <c:f>Data!$AP$6:$AP$89</c:f>
              <c:numCache>
                <c:formatCode>0.000000</c:formatCode>
                <c:ptCount val="84"/>
                <c:pt idx="0">
                  <c:v>2.3723972601312009</c:v>
                </c:pt>
                <c:pt idx="1">
                  <c:v>4.2148307707725197</c:v>
                </c:pt>
                <c:pt idx="2">
                  <c:v>6.0121705853945597</c:v>
                </c:pt>
                <c:pt idx="3">
                  <c:v>7.7644167039973118</c:v>
                </c:pt>
                <c:pt idx="4">
                  <c:v>9.4715691265808282</c:v>
                </c:pt>
                <c:pt idx="5">
                  <c:v>11.133627853145072</c:v>
                </c:pt>
                <c:pt idx="6">
                  <c:v>12.750592883690008</c:v>
                </c:pt>
                <c:pt idx="7">
                  <c:v>14.322464218215703</c:v>
                </c:pt>
                <c:pt idx="8">
                  <c:v>15.849241856722095</c:v>
                </c:pt>
                <c:pt idx="9">
                  <c:v>17.330925799209247</c:v>
                </c:pt>
                <c:pt idx="10">
                  <c:v>18.767516045677123</c:v>
                </c:pt>
                <c:pt idx="11">
                  <c:v>20.159012596125699</c:v>
                </c:pt>
                <c:pt idx="12">
                  <c:v>21.505415450555031</c:v>
                </c:pt>
                <c:pt idx="13">
                  <c:v>22.806724608965084</c:v>
                </c:pt>
                <c:pt idx="14">
                  <c:v>24.062940071355847</c:v>
                </c:pt>
                <c:pt idx="15">
                  <c:v>25.274061837727356</c:v>
                </c:pt>
                <c:pt idx="16">
                  <c:v>26.440089908079571</c:v>
                </c:pt>
                <c:pt idx="17">
                  <c:v>27.561024282412539</c:v>
                </c:pt>
                <c:pt idx="18">
                  <c:v>28.636864960726232</c:v>
                </c:pt>
                <c:pt idx="19">
                  <c:v>29.667611943020631</c:v>
                </c:pt>
                <c:pt idx="20">
                  <c:v>30.653265229295741</c:v>
                </c:pt>
                <c:pt idx="21">
                  <c:v>31.5938248195515</c:v>
                </c:pt>
                <c:pt idx="22">
                  <c:v>32.489290713788179</c:v>
                </c:pt>
                <c:pt idx="23">
                  <c:v>33.339662912005409</c:v>
                </c:pt>
                <c:pt idx="24">
                  <c:v>34.144941414203537</c:v>
                </c:pt>
                <c:pt idx="25">
                  <c:v>34.905126220382378</c:v>
                </c:pt>
                <c:pt idx="26">
                  <c:v>35.620217330541806</c:v>
                </c:pt>
                <c:pt idx="27">
                  <c:v>36.290214744682089</c:v>
                </c:pt>
                <c:pt idx="28">
                  <c:v>36.91511846280298</c:v>
                </c:pt>
                <c:pt idx="29">
                  <c:v>37.494928484904726</c:v>
                </c:pt>
                <c:pt idx="30">
                  <c:v>38.029644810987079</c:v>
                </c:pt>
                <c:pt idx="31">
                  <c:v>38.51926744105026</c:v>
                </c:pt>
                <c:pt idx="32">
                  <c:v>38.963796375094091</c:v>
                </c:pt>
                <c:pt idx="33">
                  <c:v>39.363231613118714</c:v>
                </c:pt>
                <c:pt idx="34">
                  <c:v>39.717573155124086</c:v>
                </c:pt>
                <c:pt idx="35">
                  <c:v>40.026821001110093</c:v>
                </c:pt>
                <c:pt idx="36">
                  <c:v>40.290975151076893</c:v>
                </c:pt>
                <c:pt idx="37">
                  <c:v>40.510035605024378</c:v>
                </c:pt>
                <c:pt idx="38">
                  <c:v>40.684002362952633</c:v>
                </c:pt>
                <c:pt idx="39">
                  <c:v>40.812875424861581</c:v>
                </c:pt>
                <c:pt idx="40">
                  <c:v>40.896654790751271</c:v>
                </c:pt>
                <c:pt idx="41">
                  <c:v>40.935340460621688</c:v>
                </c:pt>
                <c:pt idx="42">
                  <c:v>40.928932434472827</c:v>
                </c:pt>
                <c:pt idx="43">
                  <c:v>40.877430712304687</c:v>
                </c:pt>
                <c:pt idx="44">
                  <c:v>40.780835294117303</c:v>
                </c:pt>
                <c:pt idx="45">
                  <c:v>40.639146179910611</c:v>
                </c:pt>
                <c:pt idx="46">
                  <c:v>40.452363369684683</c:v>
                </c:pt>
                <c:pt idx="47">
                  <c:v>40.22048686343944</c:v>
                </c:pt>
                <c:pt idx="48">
                  <c:v>39.943516661174982</c:v>
                </c:pt>
                <c:pt idx="49">
                  <c:v>39.621452762891188</c:v>
                </c:pt>
                <c:pt idx="50">
                  <c:v>39.254295168588115</c:v>
                </c:pt>
                <c:pt idx="51">
                  <c:v>38.842043878265855</c:v>
                </c:pt>
                <c:pt idx="52">
                  <c:v>38.384698891924224</c:v>
                </c:pt>
                <c:pt idx="53">
                  <c:v>37.882260209563427</c:v>
                </c:pt>
                <c:pt idx="54">
                  <c:v>37.334727831183244</c:v>
                </c:pt>
                <c:pt idx="55">
                  <c:v>36.74210175678391</c:v>
                </c:pt>
                <c:pt idx="56">
                  <c:v>36.104381986365183</c:v>
                </c:pt>
                <c:pt idx="57">
                  <c:v>35.421568519927163</c:v>
                </c:pt>
                <c:pt idx="58">
                  <c:v>34.69366135747002</c:v>
                </c:pt>
                <c:pt idx="59">
                  <c:v>33.92066049899347</c:v>
                </c:pt>
                <c:pt idx="60">
                  <c:v>33.102565944497783</c:v>
                </c:pt>
                <c:pt idx="61">
                  <c:v>32.239377693982675</c:v>
                </c:pt>
                <c:pt idx="62">
                  <c:v>31.331095747448472</c:v>
                </c:pt>
                <c:pt idx="63">
                  <c:v>30.377720104894792</c:v>
                </c:pt>
                <c:pt idx="64">
                  <c:v>29.379250766322059</c:v>
                </c:pt>
                <c:pt idx="65">
                  <c:v>28.335687731729848</c:v>
                </c:pt>
                <c:pt idx="66">
                  <c:v>27.247031001118344</c:v>
                </c:pt>
                <c:pt idx="67">
                  <c:v>26.113280574487788</c:v>
                </c:pt>
                <c:pt idx="68">
                  <c:v>24.934436451837726</c:v>
                </c:pt>
                <c:pt idx="69">
                  <c:v>23.71049863316864</c:v>
                </c:pt>
                <c:pt idx="70">
                  <c:v>22.441467118480034</c:v>
                </c:pt>
                <c:pt idx="71">
                  <c:v>21.127341907772447</c:v>
                </c:pt>
                <c:pt idx="72">
                  <c:v>19.768123001045282</c:v>
                </c:pt>
                <c:pt idx="73">
                  <c:v>18.363810398298853</c:v>
                </c:pt>
                <c:pt idx="74">
                  <c:v>16.914404099533414</c:v>
                </c:pt>
                <c:pt idx="75">
                  <c:v>15.419904104748412</c:v>
                </c:pt>
                <c:pt idx="76">
                  <c:v>13.880310413944471</c:v>
                </c:pt>
                <c:pt idx="77">
                  <c:v>12.295623027120911</c:v>
                </c:pt>
                <c:pt idx="78">
                  <c:v>10.665841944278412</c:v>
                </c:pt>
                <c:pt idx="79">
                  <c:v>8.9909671654163219</c:v>
                </c:pt>
                <c:pt idx="80">
                  <c:v>7.2709986905352935</c:v>
                </c:pt>
                <c:pt idx="81">
                  <c:v>5.5059365196346732</c:v>
                </c:pt>
                <c:pt idx="82">
                  <c:v>3.6957806527147454</c:v>
                </c:pt>
                <c:pt idx="83">
                  <c:v>1.8405310897758795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86-4F0A-BEC7-F78C1F7E925E}"/>
            </c:ext>
          </c:extLst>
        </c:ser>
        <c:ser>
          <c:idx val="10"/>
          <c:order val="10"/>
          <c:tx>
            <c:v>10% Fit</c:v>
          </c:tx>
          <c:spPr>
            <a:ln w="254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Data!$AD$6:$AD$118</c:f>
              <c:numCache>
                <c:formatCode>0.00E+00</c:formatCode>
                <c:ptCount val="113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</c:numCache>
            </c:numRef>
          </c:xVal>
          <c:yVal>
            <c:numRef>
              <c:f>Data!$AI$6:$AI$118</c:f>
              <c:numCache>
                <c:formatCode>0.000000</c:formatCode>
                <c:ptCount val="113"/>
                <c:pt idx="0">
                  <c:v>2.2804722305759713</c:v>
                </c:pt>
                <c:pt idx="1">
                  <c:v>3.6734595648992086</c:v>
                </c:pt>
                <c:pt idx="2">
                  <c:v>5.0414111064333191</c:v>
                </c:pt>
                <c:pt idx="3">
                  <c:v>6.3843268551782986</c:v>
                </c:pt>
                <c:pt idx="4">
                  <c:v>7.7022068111341842</c:v>
                </c:pt>
                <c:pt idx="5">
                  <c:v>8.9950509743009501</c:v>
                </c:pt>
                <c:pt idx="6">
                  <c:v>10.262859344678567</c:v>
                </c:pt>
                <c:pt idx="7">
                  <c:v>11.50563192226709</c:v>
                </c:pt>
                <c:pt idx="8">
                  <c:v>12.723368707066466</c:v>
                </c:pt>
                <c:pt idx="9">
                  <c:v>13.916069699076747</c:v>
                </c:pt>
                <c:pt idx="10">
                  <c:v>15.083734898297909</c:v>
                </c:pt>
                <c:pt idx="11">
                  <c:v>16.22636430472992</c:v>
                </c:pt>
                <c:pt idx="12">
                  <c:v>17.343957918372841</c:v>
                </c:pt>
                <c:pt idx="13">
                  <c:v>18.436515739226635</c:v>
                </c:pt>
                <c:pt idx="14">
                  <c:v>19.504037767291287</c:v>
                </c:pt>
                <c:pt idx="15">
                  <c:v>20.546524002566841</c:v>
                </c:pt>
                <c:pt idx="16">
                  <c:v>21.563974445053258</c:v>
                </c:pt>
                <c:pt idx="17">
                  <c:v>22.556389094750568</c:v>
                </c:pt>
                <c:pt idx="18">
                  <c:v>23.523767951658758</c:v>
                </c:pt>
                <c:pt idx="19">
                  <c:v>24.466111015777809</c:v>
                </c:pt>
                <c:pt idx="20">
                  <c:v>25.38341828710772</c:v>
                </c:pt>
                <c:pt idx="21">
                  <c:v>26.275689765648448</c:v>
                </c:pt>
                <c:pt idx="22">
                  <c:v>27.142925451400224</c:v>
                </c:pt>
                <c:pt idx="23">
                  <c:v>27.985125344362714</c:v>
                </c:pt>
                <c:pt idx="24">
                  <c:v>28.802289444536246</c:v>
                </c:pt>
                <c:pt idx="25">
                  <c:v>29.594417751920652</c:v>
                </c:pt>
                <c:pt idx="26">
                  <c:v>30.361510266515786</c:v>
                </c:pt>
                <c:pt idx="27">
                  <c:v>31.103566988321944</c:v>
                </c:pt>
                <c:pt idx="28">
                  <c:v>31.820587917338845</c:v>
                </c:pt>
                <c:pt idx="29">
                  <c:v>32.512573053566761</c:v>
                </c:pt>
                <c:pt idx="30">
                  <c:v>33.179522397005428</c:v>
                </c:pt>
                <c:pt idx="31">
                  <c:v>33.821435947655097</c:v>
                </c:pt>
                <c:pt idx="32">
                  <c:v>34.438313705515519</c:v>
                </c:pt>
                <c:pt idx="33">
                  <c:v>35.030155670586943</c:v>
                </c:pt>
                <c:pt idx="34">
                  <c:v>35.596961842869248</c:v>
                </c:pt>
                <c:pt idx="35">
                  <c:v>36.138732222362314</c:v>
                </c:pt>
                <c:pt idx="36">
                  <c:v>36.655466809066368</c:v>
                </c:pt>
                <c:pt idx="37">
                  <c:v>37.147165602981204</c:v>
                </c:pt>
                <c:pt idx="38">
                  <c:v>37.61382860410702</c:v>
                </c:pt>
                <c:pt idx="39">
                  <c:v>38.055455812443611</c:v>
                </c:pt>
                <c:pt idx="40">
                  <c:v>38.472047227991176</c:v>
                </c:pt>
                <c:pt idx="41">
                  <c:v>38.863602850749615</c:v>
                </c:pt>
                <c:pt idx="42">
                  <c:v>39.230122680718864</c:v>
                </c:pt>
                <c:pt idx="43">
                  <c:v>39.571606717899058</c:v>
                </c:pt>
                <c:pt idx="44">
                  <c:v>39.88805496229007</c:v>
                </c:pt>
                <c:pt idx="45">
                  <c:v>40.179467413892013</c:v>
                </c:pt>
                <c:pt idx="46">
                  <c:v>40.445844072704787</c:v>
                </c:pt>
                <c:pt idx="47">
                  <c:v>40.687184938728478</c:v>
                </c:pt>
                <c:pt idx="48">
                  <c:v>40.903490011963022</c:v>
                </c:pt>
                <c:pt idx="49">
                  <c:v>41.094759292408483</c:v>
                </c:pt>
                <c:pt idx="50">
                  <c:v>41.260992780064811</c:v>
                </c:pt>
                <c:pt idx="51">
                  <c:v>41.402190474931999</c:v>
                </c:pt>
                <c:pt idx="52">
                  <c:v>41.518352377010089</c:v>
                </c:pt>
                <c:pt idx="53">
                  <c:v>41.609478486299032</c:v>
                </c:pt>
                <c:pt idx="54">
                  <c:v>41.675568802798864</c:v>
                </c:pt>
                <c:pt idx="55">
                  <c:v>41.716623326509584</c:v>
                </c:pt>
                <c:pt idx="56">
                  <c:v>41.732642057431178</c:v>
                </c:pt>
                <c:pt idx="57">
                  <c:v>41.723624995563654</c:v>
                </c:pt>
                <c:pt idx="58">
                  <c:v>41.689572140907003</c:v>
                </c:pt>
                <c:pt idx="59">
                  <c:v>41.63048349346122</c:v>
                </c:pt>
                <c:pt idx="60">
                  <c:v>41.546359053226347</c:v>
                </c:pt>
                <c:pt idx="61">
                  <c:v>41.437198820202326</c:v>
                </c:pt>
                <c:pt idx="62">
                  <c:v>41.303002794389215</c:v>
                </c:pt>
                <c:pt idx="63">
                  <c:v>41.143770975786943</c:v>
                </c:pt>
                <c:pt idx="64">
                  <c:v>40.95950336439558</c:v>
                </c:pt>
                <c:pt idx="65">
                  <c:v>40.750199960215078</c:v>
                </c:pt>
                <c:pt idx="66">
                  <c:v>40.515860763245456</c:v>
                </c:pt>
                <c:pt idx="67">
                  <c:v>40.256485773486737</c:v>
                </c:pt>
                <c:pt idx="68">
                  <c:v>39.97207499093885</c:v>
                </c:pt>
                <c:pt idx="69">
                  <c:v>39.662628415601915</c:v>
                </c:pt>
                <c:pt idx="70">
                  <c:v>39.328146047475776</c:v>
                </c:pt>
                <c:pt idx="71">
                  <c:v>38.968627886560618</c:v>
                </c:pt>
                <c:pt idx="72">
                  <c:v>38.584073932856228</c:v>
                </c:pt>
                <c:pt idx="73">
                  <c:v>38.174484186362747</c:v>
                </c:pt>
                <c:pt idx="74">
                  <c:v>37.739858647080212</c:v>
                </c:pt>
                <c:pt idx="75">
                  <c:v>37.280197315008465</c:v>
                </c:pt>
                <c:pt idx="76">
                  <c:v>36.795500190147692</c:v>
                </c:pt>
                <c:pt idx="77">
                  <c:v>36.285767272497694</c:v>
                </c:pt>
                <c:pt idx="78">
                  <c:v>35.750998562058697</c:v>
                </c:pt>
                <c:pt idx="79">
                  <c:v>35.191194058830447</c:v>
                </c:pt>
                <c:pt idx="80">
                  <c:v>34.606353762813214</c:v>
                </c:pt>
                <c:pt idx="81">
                  <c:v>33.996477674006741</c:v>
                </c:pt>
                <c:pt idx="82">
                  <c:v>33.361565792411128</c:v>
                </c:pt>
                <c:pt idx="83">
                  <c:v>32.701618118026545</c:v>
                </c:pt>
                <c:pt idx="84">
                  <c:v>32.01663465085268</c:v>
                </c:pt>
                <c:pt idx="85">
                  <c:v>31.30661539088986</c:v>
                </c:pt>
                <c:pt idx="86">
                  <c:v>30.571560338137758</c:v>
                </c:pt>
                <c:pt idx="87">
                  <c:v>29.8114694925967</c:v>
                </c:pt>
                <c:pt idx="88">
                  <c:v>29.026342854266346</c:v>
                </c:pt>
                <c:pt idx="89">
                  <c:v>28.216180423146895</c:v>
                </c:pt>
                <c:pt idx="90">
                  <c:v>27.38098219923846</c:v>
                </c:pt>
                <c:pt idx="91">
                  <c:v>26.520748182540729</c:v>
                </c:pt>
                <c:pt idx="92">
                  <c:v>25.635478373054084</c:v>
                </c:pt>
                <c:pt idx="93">
                  <c:v>24.725172770778144</c:v>
                </c:pt>
                <c:pt idx="94">
                  <c:v>23.789831375713234</c:v>
                </c:pt>
                <c:pt idx="95">
                  <c:v>22.829454187859028</c:v>
                </c:pt>
                <c:pt idx="96">
                  <c:v>21.844041207215923</c:v>
                </c:pt>
                <c:pt idx="97">
                  <c:v>20.833592433783451</c:v>
                </c:pt>
                <c:pt idx="98">
                  <c:v>19.798107867561882</c:v>
                </c:pt>
                <c:pt idx="99">
                  <c:v>18.737587508551385</c:v>
                </c:pt>
                <c:pt idx="100">
                  <c:v>17.652031356751564</c:v>
                </c:pt>
                <c:pt idx="101">
                  <c:v>16.541439412162873</c:v>
                </c:pt>
                <c:pt idx="102">
                  <c:v>15.405811674784815</c:v>
                </c:pt>
                <c:pt idx="103">
                  <c:v>14.245148144617815</c:v>
                </c:pt>
                <c:pt idx="104">
                  <c:v>13.059448821661533</c:v>
                </c:pt>
                <c:pt idx="105">
                  <c:v>11.848713705916111</c:v>
                </c:pt>
                <c:pt idx="106">
                  <c:v>10.612942797381777</c:v>
                </c:pt>
                <c:pt idx="107">
                  <c:v>9.3521360960581035</c:v>
                </c:pt>
                <c:pt idx="108">
                  <c:v>8.0662936019455458</c:v>
                </c:pt>
                <c:pt idx="109">
                  <c:v>6.7554153150436491</c:v>
                </c:pt>
                <c:pt idx="110">
                  <c:v>5.4195012353528682</c:v>
                </c:pt>
                <c:pt idx="111">
                  <c:v>4.058551362872663</c:v>
                </c:pt>
                <c:pt idx="112">
                  <c:v>2.6725656976036589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86-4F0A-BEC7-F78C1F7E925E}"/>
            </c:ext>
          </c:extLst>
        </c:ser>
        <c:ser>
          <c:idx val="11"/>
          <c:order val="11"/>
          <c:tx>
            <c:v>10% Fit</c:v>
          </c:tx>
          <c:spPr>
            <a:ln w="254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Data!$W$6:$W$178</c:f>
              <c:numCache>
                <c:formatCode>0.0000</c:formatCode>
                <c:ptCount val="173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</c:numCache>
            </c:numRef>
          </c:xVal>
          <c:yVal>
            <c:numRef>
              <c:f>Data!$AB$6:$AB$178</c:f>
              <c:numCache>
                <c:formatCode>0.000000</c:formatCode>
                <c:ptCount val="173"/>
                <c:pt idx="0">
                  <c:v>2.1884310107023617</c:v>
                </c:pt>
                <c:pt idx="1">
                  <c:v>3.1278774348143603</c:v>
                </c:pt>
                <c:pt idx="2">
                  <c:v>4.0564896498838294</c:v>
                </c:pt>
                <c:pt idx="3">
                  <c:v>4.9742676559107686</c:v>
                </c:pt>
                <c:pt idx="4">
                  <c:v>5.8812114528952</c:v>
                </c:pt>
                <c:pt idx="5">
                  <c:v>6.7773210408371067</c:v>
                </c:pt>
                <c:pt idx="6">
                  <c:v>7.6625964197364711</c:v>
                </c:pt>
                <c:pt idx="7">
                  <c:v>8.5370375895933286</c:v>
                </c:pt>
                <c:pt idx="8">
                  <c:v>9.4006445504076428</c:v>
                </c:pt>
                <c:pt idx="9">
                  <c:v>10.25341730217945</c:v>
                </c:pt>
                <c:pt idx="10">
                  <c:v>11.095355844908733</c:v>
                </c:pt>
                <c:pt idx="11">
                  <c:v>11.926460178595473</c:v>
                </c:pt>
                <c:pt idx="12">
                  <c:v>12.746730303239705</c:v>
                </c:pt>
                <c:pt idx="13">
                  <c:v>13.556166218841414</c:v>
                </c:pt>
                <c:pt idx="14">
                  <c:v>14.354767925400582</c:v>
                </c:pt>
                <c:pt idx="15">
                  <c:v>15.142535422917238</c:v>
                </c:pt>
                <c:pt idx="16">
                  <c:v>15.919468711391357</c:v>
                </c:pt>
                <c:pt idx="17">
                  <c:v>16.685567790822965</c:v>
                </c:pt>
                <c:pt idx="18">
                  <c:v>17.440832661212049</c:v>
                </c:pt>
                <c:pt idx="19">
                  <c:v>18.18526332255859</c:v>
                </c:pt>
                <c:pt idx="20">
                  <c:v>18.918859774862597</c:v>
                </c:pt>
                <c:pt idx="21">
                  <c:v>19.641622018124021</c:v>
                </c:pt>
                <c:pt idx="22">
                  <c:v>20.353550052343063</c:v>
                </c:pt>
                <c:pt idx="23">
                  <c:v>21.054643877519442</c:v>
                </c:pt>
                <c:pt idx="24">
                  <c:v>21.744903493653432</c:v>
                </c:pt>
                <c:pt idx="25">
                  <c:v>22.424328900744896</c:v>
                </c:pt>
                <c:pt idx="26">
                  <c:v>23.092920098793698</c:v>
                </c:pt>
                <c:pt idx="27">
                  <c:v>23.750677087800113</c:v>
                </c:pt>
                <c:pt idx="28">
                  <c:v>24.397599867763873</c:v>
                </c:pt>
                <c:pt idx="29">
                  <c:v>25.033688438685235</c:v>
                </c:pt>
                <c:pt idx="30">
                  <c:v>25.658942800563942</c:v>
                </c:pt>
                <c:pt idx="31">
                  <c:v>26.273362953400255</c:v>
                </c:pt>
                <c:pt idx="32">
                  <c:v>26.876948897193923</c:v>
                </c:pt>
                <c:pt idx="33">
                  <c:v>27.46970063194518</c:v>
                </c:pt>
                <c:pt idx="34">
                  <c:v>28.051618157653913</c:v>
                </c:pt>
                <c:pt idx="35">
                  <c:v>28.622701474320007</c:v>
                </c:pt>
                <c:pt idx="36">
                  <c:v>29.182950581943686</c:v>
                </c:pt>
                <c:pt idx="37">
                  <c:v>29.732365480524738</c:v>
                </c:pt>
                <c:pt idx="38">
                  <c:v>30.270946170063368</c:v>
                </c:pt>
                <c:pt idx="39">
                  <c:v>30.798692650559367</c:v>
                </c:pt>
                <c:pt idx="40">
                  <c:v>31.315604922012938</c:v>
                </c:pt>
                <c:pt idx="41">
                  <c:v>31.821682984424001</c:v>
                </c:pt>
                <c:pt idx="42">
                  <c:v>32.316926837792423</c:v>
                </c:pt>
                <c:pt idx="43">
                  <c:v>32.801336482118423</c:v>
                </c:pt>
                <c:pt idx="44">
                  <c:v>33.274911917401809</c:v>
                </c:pt>
                <c:pt idx="45">
                  <c:v>33.73765314364276</c:v>
                </c:pt>
                <c:pt idx="46">
                  <c:v>34.189560160841097</c:v>
                </c:pt>
                <c:pt idx="47">
                  <c:v>34.630632968996991</c:v>
                </c:pt>
                <c:pt idx="48">
                  <c:v>35.060871568110272</c:v>
                </c:pt>
                <c:pt idx="49">
                  <c:v>35.480275958181124</c:v>
                </c:pt>
                <c:pt idx="50">
                  <c:v>35.888846139209448</c:v>
                </c:pt>
                <c:pt idx="51">
                  <c:v>36.286582111195166</c:v>
                </c:pt>
                <c:pt idx="52">
                  <c:v>36.673483874138434</c:v>
                </c:pt>
                <c:pt idx="53">
                  <c:v>37.049551428039109</c:v>
                </c:pt>
                <c:pt idx="54">
                  <c:v>37.41478477289732</c:v>
                </c:pt>
                <c:pt idx="55">
                  <c:v>37.769183908712947</c:v>
                </c:pt>
                <c:pt idx="56">
                  <c:v>38.112748835486116</c:v>
                </c:pt>
                <c:pt idx="57">
                  <c:v>38.445479553216757</c:v>
                </c:pt>
                <c:pt idx="58">
                  <c:v>38.767376061904805</c:v>
                </c:pt>
                <c:pt idx="59">
                  <c:v>39.078438361550397</c:v>
                </c:pt>
                <c:pt idx="60">
                  <c:v>39.378666452153396</c:v>
                </c:pt>
                <c:pt idx="61">
                  <c:v>39.668060333713939</c:v>
                </c:pt>
                <c:pt idx="62">
                  <c:v>39.946620006231896</c:v>
                </c:pt>
                <c:pt idx="63">
                  <c:v>40.214345469707382</c:v>
                </c:pt>
                <c:pt idx="64">
                  <c:v>40.47123672414029</c:v>
                </c:pt>
                <c:pt idx="65">
                  <c:v>40.717293769530727</c:v>
                </c:pt>
                <c:pt idx="66">
                  <c:v>40.952516605878643</c:v>
                </c:pt>
                <c:pt idx="67">
                  <c:v>41.176905233183987</c:v>
                </c:pt>
                <c:pt idx="68">
                  <c:v>41.390459651446847</c:v>
                </c:pt>
                <c:pt idx="69">
                  <c:v>41.593179860667128</c:v>
                </c:pt>
                <c:pt idx="70">
                  <c:v>41.785065860844938</c:v>
                </c:pt>
                <c:pt idx="71">
                  <c:v>41.966117651980184</c:v>
                </c:pt>
                <c:pt idx="72">
                  <c:v>42.136335234072945</c:v>
                </c:pt>
                <c:pt idx="73">
                  <c:v>42.295718607123177</c:v>
                </c:pt>
                <c:pt idx="74">
                  <c:v>42.444267771130853</c:v>
                </c:pt>
                <c:pt idx="75">
                  <c:v>42.58198272609603</c:v>
                </c:pt>
                <c:pt idx="76">
                  <c:v>42.708863472018649</c:v>
                </c:pt>
                <c:pt idx="77">
                  <c:v>42.824910008898769</c:v>
                </c:pt>
                <c:pt idx="78">
                  <c:v>42.930122336736353</c:v>
                </c:pt>
                <c:pt idx="79">
                  <c:v>43.024500455531431</c:v>
                </c:pt>
                <c:pt idx="80">
                  <c:v>43.108044365283959</c:v>
                </c:pt>
                <c:pt idx="81">
                  <c:v>43.180754065993987</c:v>
                </c:pt>
                <c:pt idx="82">
                  <c:v>43.242629557661488</c:v>
                </c:pt>
                <c:pt idx="83">
                  <c:v>43.29367084028646</c:v>
                </c:pt>
                <c:pt idx="84">
                  <c:v>43.333877913868903</c:v>
                </c:pt>
                <c:pt idx="85">
                  <c:v>43.363250778408812</c:v>
                </c:pt>
                <c:pt idx="86">
                  <c:v>43.381789433906214</c:v>
                </c:pt>
                <c:pt idx="87">
                  <c:v>43.389493880361073</c:v>
                </c:pt>
                <c:pt idx="88">
                  <c:v>43.386364117773432</c:v>
                </c:pt>
                <c:pt idx="89">
                  <c:v>43.372400146143249</c:v>
                </c:pt>
                <c:pt idx="90">
                  <c:v>43.347601965470545</c:v>
                </c:pt>
                <c:pt idx="91">
                  <c:v>43.311969575755306</c:v>
                </c:pt>
                <c:pt idx="92">
                  <c:v>43.265502976997553</c:v>
                </c:pt>
                <c:pt idx="93">
                  <c:v>43.208202169197271</c:v>
                </c:pt>
                <c:pt idx="94">
                  <c:v>43.140067152354483</c:v>
                </c:pt>
                <c:pt idx="95">
                  <c:v>43.061097926469145</c:v>
                </c:pt>
                <c:pt idx="96">
                  <c:v>42.971294491541293</c:v>
                </c:pt>
                <c:pt idx="97">
                  <c:v>42.870656847570906</c:v>
                </c:pt>
                <c:pt idx="98">
                  <c:v>42.759184994557998</c:v>
                </c:pt>
                <c:pt idx="99">
                  <c:v>42.636878932502576</c:v>
                </c:pt>
                <c:pt idx="100">
                  <c:v>42.503738661404611</c:v>
                </c:pt>
                <c:pt idx="101">
                  <c:v>42.359764181264161</c:v>
                </c:pt>
                <c:pt idx="102">
                  <c:v>42.20495549208114</c:v>
                </c:pt>
                <c:pt idx="103">
                  <c:v>42.039312593855627</c:v>
                </c:pt>
                <c:pt idx="104">
                  <c:v>41.862835486587556</c:v>
                </c:pt>
                <c:pt idx="105">
                  <c:v>41.675524170276972</c:v>
                </c:pt>
                <c:pt idx="106">
                  <c:v>41.477378644923881</c:v>
                </c:pt>
                <c:pt idx="107">
                  <c:v>41.268398910528248</c:v>
                </c:pt>
                <c:pt idx="108">
                  <c:v>41.048584967090122</c:v>
                </c:pt>
                <c:pt idx="109">
                  <c:v>40.817936814609425</c:v>
                </c:pt>
                <c:pt idx="110">
                  <c:v>40.576454453086242</c:v>
                </c:pt>
                <c:pt idx="111">
                  <c:v>40.324137882520503</c:v>
                </c:pt>
                <c:pt idx="112">
                  <c:v>40.060987102912279</c:v>
                </c:pt>
                <c:pt idx="113">
                  <c:v>39.787002114261497</c:v>
                </c:pt>
                <c:pt idx="114">
                  <c:v>39.502182916568159</c:v>
                </c:pt>
                <c:pt idx="115">
                  <c:v>39.206529509832365</c:v>
                </c:pt>
                <c:pt idx="116">
                  <c:v>38.900041894053999</c:v>
                </c:pt>
                <c:pt idx="117">
                  <c:v>38.582720069233162</c:v>
                </c:pt>
                <c:pt idx="118">
                  <c:v>38.254564035369725</c:v>
                </c:pt>
                <c:pt idx="119">
                  <c:v>37.915573792463846</c:v>
                </c:pt>
                <c:pt idx="120">
                  <c:v>37.565749340515353</c:v>
                </c:pt>
                <c:pt idx="121">
                  <c:v>37.205090679524361</c:v>
                </c:pt>
                <c:pt idx="122">
                  <c:v>36.833597809490897</c:v>
                </c:pt>
                <c:pt idx="123">
                  <c:v>36.451270730414834</c:v>
                </c:pt>
                <c:pt idx="124">
                  <c:v>36.058109442296342</c:v>
                </c:pt>
                <c:pt idx="125">
                  <c:v>35.654113945135236</c:v>
                </c:pt>
                <c:pt idx="126">
                  <c:v>35.239284238931674</c:v>
                </c:pt>
                <c:pt idx="127">
                  <c:v>34.813620323685527</c:v>
                </c:pt>
                <c:pt idx="128">
                  <c:v>34.377122199396922</c:v>
                </c:pt>
                <c:pt idx="129">
                  <c:v>33.929789866065704</c:v>
                </c:pt>
                <c:pt idx="130">
                  <c:v>33.471623323691986</c:v>
                </c:pt>
                <c:pt idx="131">
                  <c:v>33.002622572275811</c:v>
                </c:pt>
                <c:pt idx="132">
                  <c:v>32.522787611817023</c:v>
                </c:pt>
                <c:pt idx="133">
                  <c:v>32.032118442315806</c:v>
                </c:pt>
                <c:pt idx="134">
                  <c:v>31.530615063771961</c:v>
                </c:pt>
                <c:pt idx="135">
                  <c:v>31.018277476185716</c:v>
                </c:pt>
                <c:pt idx="136">
                  <c:v>30.495105679556815</c:v>
                </c:pt>
                <c:pt idx="137">
                  <c:v>29.961099673885414</c:v>
                </c:pt>
                <c:pt idx="138">
                  <c:v>29.41625945917157</c:v>
                </c:pt>
                <c:pt idx="139">
                  <c:v>28.860585035415099</c:v>
                </c:pt>
                <c:pt idx="140">
                  <c:v>28.294076402616213</c:v>
                </c:pt>
                <c:pt idx="141">
                  <c:v>27.716733560774685</c:v>
                </c:pt>
                <c:pt idx="142">
                  <c:v>27.128556509890757</c:v>
                </c:pt>
                <c:pt idx="143">
                  <c:v>26.529545249964187</c:v>
                </c:pt>
                <c:pt idx="144">
                  <c:v>25.919699780995231</c:v>
                </c:pt>
                <c:pt idx="145">
                  <c:v>25.299020102983619</c:v>
                </c:pt>
                <c:pt idx="146">
                  <c:v>24.667506215929478</c:v>
                </c:pt>
                <c:pt idx="147">
                  <c:v>24.025158119832923</c:v>
                </c:pt>
                <c:pt idx="148">
                  <c:v>23.371975814693712</c:v>
                </c:pt>
                <c:pt idx="149">
                  <c:v>22.70795930051213</c:v>
                </c:pt>
                <c:pt idx="150">
                  <c:v>22.033108577287877</c:v>
                </c:pt>
                <c:pt idx="151">
                  <c:v>21.347423645021237</c:v>
                </c:pt>
                <c:pt idx="152">
                  <c:v>20.650904503711928</c:v>
                </c:pt>
                <c:pt idx="153">
                  <c:v>19.94355115336009</c:v>
                </c:pt>
                <c:pt idx="154">
                  <c:v>19.225363593965881</c:v>
                </c:pt>
                <c:pt idx="155">
                  <c:v>18.496341825528987</c:v>
                </c:pt>
                <c:pt idx="156">
                  <c:v>17.756485848049778</c:v>
                </c:pt>
                <c:pt idx="157">
                  <c:v>17.005795661527827</c:v>
                </c:pt>
                <c:pt idx="158">
                  <c:v>16.244271265963533</c:v>
                </c:pt>
                <c:pt idx="159">
                  <c:v>15.471912661356555</c:v>
                </c:pt>
                <c:pt idx="160">
                  <c:v>14.688719847707176</c:v>
                </c:pt>
                <c:pt idx="161">
                  <c:v>13.894692825015142</c:v>
                </c:pt>
                <c:pt idx="162">
                  <c:v>13.089831593280593</c:v>
                </c:pt>
                <c:pt idx="163">
                  <c:v>12.274136152503644</c:v>
                </c:pt>
                <c:pt idx="164">
                  <c:v>11.447606502684039</c:v>
                </c:pt>
                <c:pt idx="165">
                  <c:v>10.61024264382209</c:v>
                </c:pt>
                <c:pt idx="166">
                  <c:v>9.7620445759174004</c:v>
                </c:pt>
                <c:pt idx="167">
                  <c:v>8.9030122989704239</c:v>
                </c:pt>
                <c:pt idx="168">
                  <c:v>8.0331458129807061</c:v>
                </c:pt>
                <c:pt idx="169">
                  <c:v>7.1524451179484743</c:v>
                </c:pt>
                <c:pt idx="170">
                  <c:v>6.2609102138738706</c:v>
                </c:pt>
                <c:pt idx="171">
                  <c:v>5.3585411007565824</c:v>
                </c:pt>
                <c:pt idx="172">
                  <c:v>4.4453377785969508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86-4F0A-BEC7-F78C1F7E925E}"/>
            </c:ext>
          </c:extLst>
        </c:ser>
        <c:ser>
          <c:idx val="12"/>
          <c:order val="12"/>
          <c:tx>
            <c:v>5% Fit</c:v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Data!$P$6:$P$193</c:f>
              <c:numCache>
                <c:formatCode>0.00E+00</c:formatCode>
                <c:ptCount val="188"/>
                <c:pt idx="0">
                  <c:v>1</c:v>
                </c:pt>
                <c:pt idx="1">
                  <c:v>11.0452261306532</c:v>
                </c:pt>
                <c:pt idx="2">
                  <c:v>21.090452261306499</c:v>
                </c:pt>
                <c:pt idx="3">
                  <c:v>31.135678391959701</c:v>
                </c:pt>
                <c:pt idx="4">
                  <c:v>41.180904522612998</c:v>
                </c:pt>
                <c:pt idx="5">
                  <c:v>51.226130653266303</c:v>
                </c:pt>
                <c:pt idx="6">
                  <c:v>61.271356783919501</c:v>
                </c:pt>
                <c:pt idx="7">
                  <c:v>71.316582914572805</c:v>
                </c:pt>
                <c:pt idx="8">
                  <c:v>81.361809045226096</c:v>
                </c:pt>
                <c:pt idx="9">
                  <c:v>91.407035175879301</c:v>
                </c:pt>
                <c:pt idx="10">
                  <c:v>101.45226130653199</c:v>
                </c:pt>
                <c:pt idx="11">
                  <c:v>111.497487437185</c:v>
                </c:pt>
                <c:pt idx="12">
                  <c:v>121.542713567839</c:v>
                </c:pt>
                <c:pt idx="13">
                  <c:v>131.58793969849199</c:v>
                </c:pt>
                <c:pt idx="14">
                  <c:v>141.63316582914501</c:v>
                </c:pt>
                <c:pt idx="15">
                  <c:v>151.67839195979801</c:v>
                </c:pt>
                <c:pt idx="16">
                  <c:v>161.72361809045199</c:v>
                </c:pt>
                <c:pt idx="17">
                  <c:v>171.76884422110501</c:v>
                </c:pt>
                <c:pt idx="18">
                  <c:v>181.81407035175801</c:v>
                </c:pt>
                <c:pt idx="19">
                  <c:v>191.85929648241199</c:v>
                </c:pt>
                <c:pt idx="20">
                  <c:v>201.90452261306501</c:v>
                </c:pt>
                <c:pt idx="21">
                  <c:v>211.949748743718</c:v>
                </c:pt>
                <c:pt idx="22">
                  <c:v>221.994974874371</c:v>
                </c:pt>
                <c:pt idx="23">
                  <c:v>232.04020100502501</c:v>
                </c:pt>
                <c:pt idx="24">
                  <c:v>242.085427135678</c:v>
                </c:pt>
                <c:pt idx="25">
                  <c:v>252.130653266331</c:v>
                </c:pt>
                <c:pt idx="26">
                  <c:v>262.17587939698399</c:v>
                </c:pt>
                <c:pt idx="27">
                  <c:v>272.22110552763797</c:v>
                </c:pt>
                <c:pt idx="28">
                  <c:v>282.26633165829099</c:v>
                </c:pt>
                <c:pt idx="29">
                  <c:v>292.31155778894401</c:v>
                </c:pt>
                <c:pt idx="30">
                  <c:v>302.35678391959698</c:v>
                </c:pt>
                <c:pt idx="31">
                  <c:v>312.40201005025102</c:v>
                </c:pt>
                <c:pt idx="32">
                  <c:v>322.44723618090399</c:v>
                </c:pt>
                <c:pt idx="33">
                  <c:v>332.49246231155701</c:v>
                </c:pt>
                <c:pt idx="34">
                  <c:v>342.53768844221099</c:v>
                </c:pt>
                <c:pt idx="35">
                  <c:v>352.58291457286401</c:v>
                </c:pt>
                <c:pt idx="36">
                  <c:v>362.62814070351698</c:v>
                </c:pt>
                <c:pt idx="37">
                  <c:v>372.67336683417</c:v>
                </c:pt>
                <c:pt idx="38">
                  <c:v>382.71859296482398</c:v>
                </c:pt>
                <c:pt idx="39">
                  <c:v>392.763819095477</c:v>
                </c:pt>
                <c:pt idx="40">
                  <c:v>402.80904522613002</c:v>
                </c:pt>
                <c:pt idx="41">
                  <c:v>412.85427135678299</c:v>
                </c:pt>
                <c:pt idx="42">
                  <c:v>422.89949748743697</c:v>
                </c:pt>
                <c:pt idx="43">
                  <c:v>432.94472361808999</c:v>
                </c:pt>
                <c:pt idx="44">
                  <c:v>442.98994974874302</c:v>
                </c:pt>
                <c:pt idx="45">
                  <c:v>453.03517587939598</c:v>
                </c:pt>
                <c:pt idx="46">
                  <c:v>463.08040201005002</c:v>
                </c:pt>
                <c:pt idx="47">
                  <c:v>473.12562814070299</c:v>
                </c:pt>
                <c:pt idx="48">
                  <c:v>483.17085427135601</c:v>
                </c:pt>
                <c:pt idx="49">
                  <c:v>493.21608040200903</c:v>
                </c:pt>
                <c:pt idx="50">
                  <c:v>503.26130653266301</c:v>
                </c:pt>
                <c:pt idx="51">
                  <c:v>513.30653266331603</c:v>
                </c:pt>
                <c:pt idx="52">
                  <c:v>523.351758793969</c:v>
                </c:pt>
                <c:pt idx="53">
                  <c:v>533.39698492462298</c:v>
                </c:pt>
                <c:pt idx="54">
                  <c:v>543.44221105527595</c:v>
                </c:pt>
                <c:pt idx="55">
                  <c:v>553.48743718592902</c:v>
                </c:pt>
                <c:pt idx="56">
                  <c:v>563.53266331658199</c:v>
                </c:pt>
                <c:pt idx="57">
                  <c:v>573.57788944723598</c:v>
                </c:pt>
                <c:pt idx="58">
                  <c:v>583.62311557788905</c:v>
                </c:pt>
                <c:pt idx="59">
                  <c:v>593.66834170854202</c:v>
                </c:pt>
                <c:pt idx="60">
                  <c:v>603.71356783919498</c:v>
                </c:pt>
                <c:pt idx="61">
                  <c:v>613.75879396984897</c:v>
                </c:pt>
                <c:pt idx="62">
                  <c:v>623.80402010050204</c:v>
                </c:pt>
                <c:pt idx="63">
                  <c:v>633.84924623115501</c:v>
                </c:pt>
                <c:pt idx="64">
                  <c:v>643.89447236180797</c:v>
                </c:pt>
                <c:pt idx="65">
                  <c:v>653.93969849246196</c:v>
                </c:pt>
                <c:pt idx="66">
                  <c:v>663.98492462311503</c:v>
                </c:pt>
                <c:pt idx="67">
                  <c:v>674.030150753768</c:v>
                </c:pt>
                <c:pt idx="68">
                  <c:v>684.07537688442198</c:v>
                </c:pt>
                <c:pt idx="69">
                  <c:v>694.12060301507495</c:v>
                </c:pt>
                <c:pt idx="70">
                  <c:v>704.16582914572803</c:v>
                </c:pt>
                <c:pt idx="71">
                  <c:v>714.21105527638099</c:v>
                </c:pt>
                <c:pt idx="72">
                  <c:v>724.25628140703498</c:v>
                </c:pt>
                <c:pt idx="73">
                  <c:v>734.30150753768805</c:v>
                </c:pt>
                <c:pt idx="74">
                  <c:v>744.34673366834102</c:v>
                </c:pt>
                <c:pt idx="75">
                  <c:v>754.39195979899398</c:v>
                </c:pt>
                <c:pt idx="76">
                  <c:v>764.43718592964797</c:v>
                </c:pt>
                <c:pt idx="77">
                  <c:v>774.48241206030104</c:v>
                </c:pt>
                <c:pt idx="78">
                  <c:v>784.52763819095401</c:v>
                </c:pt>
                <c:pt idx="79">
                  <c:v>794.57286432160697</c:v>
                </c:pt>
                <c:pt idx="80">
                  <c:v>804.61809045226096</c:v>
                </c:pt>
                <c:pt idx="81">
                  <c:v>814.66331658291404</c:v>
                </c:pt>
                <c:pt idx="82">
                  <c:v>824.708542713567</c:v>
                </c:pt>
                <c:pt idx="83">
                  <c:v>834.75376884421996</c:v>
                </c:pt>
                <c:pt idx="84">
                  <c:v>844.79899497487395</c:v>
                </c:pt>
                <c:pt idx="85">
                  <c:v>854.84422110552703</c:v>
                </c:pt>
                <c:pt idx="86">
                  <c:v>864.88944723617999</c:v>
                </c:pt>
                <c:pt idx="87">
                  <c:v>874.93467336683398</c:v>
                </c:pt>
                <c:pt idx="88">
                  <c:v>884.97989949748705</c:v>
                </c:pt>
                <c:pt idx="89">
                  <c:v>895.02512562814002</c:v>
                </c:pt>
                <c:pt idx="90">
                  <c:v>905.07035175879298</c:v>
                </c:pt>
                <c:pt idx="91">
                  <c:v>915.11557788944697</c:v>
                </c:pt>
                <c:pt idx="92">
                  <c:v>925.16080402010004</c:v>
                </c:pt>
                <c:pt idx="93">
                  <c:v>935.20603015075301</c:v>
                </c:pt>
                <c:pt idx="94">
                  <c:v>945.25125628140597</c:v>
                </c:pt>
                <c:pt idx="95">
                  <c:v>955.29648241205996</c:v>
                </c:pt>
                <c:pt idx="96">
                  <c:v>965.34170854271304</c:v>
                </c:pt>
                <c:pt idx="97">
                  <c:v>975.386934673366</c:v>
                </c:pt>
                <c:pt idx="98">
                  <c:v>985.43216080401896</c:v>
                </c:pt>
                <c:pt idx="99">
                  <c:v>995.47738693467295</c:v>
                </c:pt>
                <c:pt idx="100">
                  <c:v>1005.52261306532</c:v>
                </c:pt>
                <c:pt idx="101">
                  <c:v>1015.56783919597</c:v>
                </c:pt>
                <c:pt idx="102">
                  <c:v>1025.61306532663</c:v>
                </c:pt>
                <c:pt idx="103">
                  <c:v>1035.65829145728</c:v>
                </c:pt>
                <c:pt idx="104">
                  <c:v>1045.70351758793</c:v>
                </c:pt>
                <c:pt idx="105">
                  <c:v>1055.74874371859</c:v>
                </c:pt>
                <c:pt idx="106">
                  <c:v>1065.7939698492401</c:v>
                </c:pt>
                <c:pt idx="107">
                  <c:v>1075.8391959798901</c:v>
                </c:pt>
                <c:pt idx="108">
                  <c:v>1085.8844221105501</c:v>
                </c:pt>
                <c:pt idx="109">
                  <c:v>1095.9296482412001</c:v>
                </c:pt>
                <c:pt idx="110">
                  <c:v>1105.9748743718501</c:v>
                </c:pt>
                <c:pt idx="111">
                  <c:v>1116.0201005025101</c:v>
                </c:pt>
                <c:pt idx="112">
                  <c:v>1126.0653266331601</c:v>
                </c:pt>
                <c:pt idx="113">
                  <c:v>1136.1105527638099</c:v>
                </c:pt>
                <c:pt idx="114">
                  <c:v>1146.1557788944699</c:v>
                </c:pt>
                <c:pt idx="115">
                  <c:v>1156.2010050251199</c:v>
                </c:pt>
                <c:pt idx="116">
                  <c:v>1166.2462311557699</c:v>
                </c:pt>
                <c:pt idx="117">
                  <c:v>1176.2914572864299</c:v>
                </c:pt>
                <c:pt idx="118">
                  <c:v>1186.3366834170799</c:v>
                </c:pt>
                <c:pt idx="119">
                  <c:v>1196.3819095477299</c:v>
                </c:pt>
                <c:pt idx="120">
                  <c:v>1206.42713567839</c:v>
                </c:pt>
                <c:pt idx="121">
                  <c:v>1216.47236180904</c:v>
                </c:pt>
                <c:pt idx="122">
                  <c:v>1226.51758793969</c:v>
                </c:pt>
                <c:pt idx="123">
                  <c:v>1236.56281407035</c:v>
                </c:pt>
                <c:pt idx="124">
                  <c:v>1246.608040201</c:v>
                </c:pt>
                <c:pt idx="125">
                  <c:v>1256.65326633165</c:v>
                </c:pt>
                <c:pt idx="126">
                  <c:v>1266.69849246231</c:v>
                </c:pt>
                <c:pt idx="127">
                  <c:v>1276.74371859296</c:v>
                </c:pt>
                <c:pt idx="128">
                  <c:v>1286.78894472361</c:v>
                </c:pt>
                <c:pt idx="129">
                  <c:v>1296.83417085427</c:v>
                </c:pt>
                <c:pt idx="130">
                  <c:v>1306.87939698492</c:v>
                </c:pt>
                <c:pt idx="131">
                  <c:v>1316.9246231155701</c:v>
                </c:pt>
                <c:pt idx="132">
                  <c:v>1326.9698492462301</c:v>
                </c:pt>
                <c:pt idx="133">
                  <c:v>1337.0150753768801</c:v>
                </c:pt>
                <c:pt idx="134">
                  <c:v>1347.0603015075301</c:v>
                </c:pt>
                <c:pt idx="135">
                  <c:v>1357.1055276381901</c:v>
                </c:pt>
                <c:pt idx="136">
                  <c:v>1367.1507537688401</c:v>
                </c:pt>
                <c:pt idx="137">
                  <c:v>1377.1959798994901</c:v>
                </c:pt>
                <c:pt idx="138">
                  <c:v>1387.2412060301499</c:v>
                </c:pt>
                <c:pt idx="139">
                  <c:v>1397.2864321607999</c:v>
                </c:pt>
                <c:pt idx="140">
                  <c:v>1407.3316582914499</c:v>
                </c:pt>
                <c:pt idx="141">
                  <c:v>1417.3768844221099</c:v>
                </c:pt>
                <c:pt idx="142">
                  <c:v>1427.4221105527599</c:v>
                </c:pt>
                <c:pt idx="143">
                  <c:v>1437.4673366834099</c:v>
                </c:pt>
                <c:pt idx="144">
                  <c:v>1447.51256281407</c:v>
                </c:pt>
                <c:pt idx="145">
                  <c:v>1457.55778894472</c:v>
                </c:pt>
                <c:pt idx="146">
                  <c:v>1467.60301507537</c:v>
                </c:pt>
                <c:pt idx="147">
                  <c:v>1477.64824120602</c:v>
                </c:pt>
                <c:pt idx="148">
                  <c:v>1487.69346733668</c:v>
                </c:pt>
                <c:pt idx="149">
                  <c:v>1497.73869346733</c:v>
                </c:pt>
                <c:pt idx="150">
                  <c:v>1507.78391959798</c:v>
                </c:pt>
                <c:pt idx="151">
                  <c:v>1517.82914572864</c:v>
                </c:pt>
                <c:pt idx="152">
                  <c:v>1527.87437185929</c:v>
                </c:pt>
                <c:pt idx="153">
                  <c:v>1537.91959798994</c:v>
                </c:pt>
                <c:pt idx="154">
                  <c:v>1547.9648241206</c:v>
                </c:pt>
                <c:pt idx="155">
                  <c:v>1558.01005025125</c:v>
                </c:pt>
                <c:pt idx="156">
                  <c:v>1568.0552763819001</c:v>
                </c:pt>
                <c:pt idx="157">
                  <c:v>1578.1005025125601</c:v>
                </c:pt>
                <c:pt idx="158">
                  <c:v>1588.1457286432101</c:v>
                </c:pt>
                <c:pt idx="159">
                  <c:v>1598.1909547738601</c:v>
                </c:pt>
                <c:pt idx="160">
                  <c:v>1608.2361809045201</c:v>
                </c:pt>
                <c:pt idx="161">
                  <c:v>1618.2814070351701</c:v>
                </c:pt>
                <c:pt idx="162">
                  <c:v>1628.3266331658201</c:v>
                </c:pt>
                <c:pt idx="163">
                  <c:v>1638.3718592964799</c:v>
                </c:pt>
                <c:pt idx="164">
                  <c:v>1648.4170854271299</c:v>
                </c:pt>
                <c:pt idx="165">
                  <c:v>1658.4623115577799</c:v>
                </c:pt>
                <c:pt idx="166">
                  <c:v>1668.5075376884399</c:v>
                </c:pt>
                <c:pt idx="167">
                  <c:v>1678.5527638190899</c:v>
                </c:pt>
                <c:pt idx="168">
                  <c:v>1688.5979899497399</c:v>
                </c:pt>
                <c:pt idx="169">
                  <c:v>1698.6432160804</c:v>
                </c:pt>
                <c:pt idx="170">
                  <c:v>1708.68844221105</c:v>
                </c:pt>
                <c:pt idx="171">
                  <c:v>1718.7336683417</c:v>
                </c:pt>
                <c:pt idx="172">
                  <c:v>1728.77889447236</c:v>
                </c:pt>
                <c:pt idx="173">
                  <c:v>1738.82412060301</c:v>
                </c:pt>
                <c:pt idx="174">
                  <c:v>1748.86934673366</c:v>
                </c:pt>
                <c:pt idx="175">
                  <c:v>1758.91457286432</c:v>
                </c:pt>
                <c:pt idx="176">
                  <c:v>1768.95979899497</c:v>
                </c:pt>
                <c:pt idx="177">
                  <c:v>1779.00502512562</c:v>
                </c:pt>
                <c:pt idx="178">
                  <c:v>1789.05025125628</c:v>
                </c:pt>
                <c:pt idx="179">
                  <c:v>1799.09547738693</c:v>
                </c:pt>
                <c:pt idx="180">
                  <c:v>1809.1407035175801</c:v>
                </c:pt>
                <c:pt idx="181">
                  <c:v>1819.1859296482401</c:v>
                </c:pt>
                <c:pt idx="182">
                  <c:v>1829.2311557788901</c:v>
                </c:pt>
                <c:pt idx="183">
                  <c:v>1839.2763819095401</c:v>
                </c:pt>
                <c:pt idx="184">
                  <c:v>1849.3216080402001</c:v>
                </c:pt>
                <c:pt idx="185">
                  <c:v>1859.3668341708501</c:v>
                </c:pt>
                <c:pt idx="186">
                  <c:v>1869.4120603015001</c:v>
                </c:pt>
                <c:pt idx="187">
                  <c:v>1879.4572864321599</c:v>
                </c:pt>
              </c:numCache>
            </c:numRef>
          </c:xVal>
          <c:yVal>
            <c:numRef>
              <c:f>Data!$U$6:$U$193</c:f>
              <c:numCache>
                <c:formatCode>0.000000</c:formatCode>
                <c:ptCount val="188"/>
                <c:pt idx="0">
                  <c:v>2.0962736005103713</c:v>
                </c:pt>
                <c:pt idx="1">
                  <c:v>3.0578847704178784</c:v>
                </c:pt>
                <c:pt idx="2">
                  <c:v>4.0095301929686649</c:v>
                </c:pt>
                <c:pt idx="3">
                  <c:v>4.9512098681627101</c:v>
                </c:pt>
                <c:pt idx="4">
                  <c:v>5.8829237960000338</c:v>
                </c:pt>
                <c:pt idx="5">
                  <c:v>6.8046719764806287</c:v>
                </c:pt>
                <c:pt idx="6">
                  <c:v>7.7164544096044807</c:v>
                </c:pt>
                <c:pt idx="7">
                  <c:v>8.6182710953716128</c:v>
                </c:pt>
                <c:pt idx="8">
                  <c:v>9.5101220337820127</c:v>
                </c:pt>
                <c:pt idx="9">
                  <c:v>10.392007224835673</c:v>
                </c:pt>
                <c:pt idx="10">
                  <c:v>11.263926668532559</c:v>
                </c:pt>
                <c:pt idx="11">
                  <c:v>12.125880364872744</c:v>
                </c:pt>
                <c:pt idx="12">
                  <c:v>12.97786831385628</c:v>
                </c:pt>
                <c:pt idx="13">
                  <c:v>13.819890515483001</c:v>
                </c:pt>
                <c:pt idx="14">
                  <c:v>14.651946969752993</c:v>
                </c:pt>
                <c:pt idx="15">
                  <c:v>15.474037676666251</c:v>
                </c:pt>
                <c:pt idx="16">
                  <c:v>16.286162636222862</c:v>
                </c:pt>
                <c:pt idx="17">
                  <c:v>17.088321848422659</c:v>
                </c:pt>
                <c:pt idx="18">
                  <c:v>17.880515313265725</c:v>
                </c:pt>
                <c:pt idx="19">
                  <c:v>18.662743030752139</c:v>
                </c:pt>
                <c:pt idx="20">
                  <c:v>19.435005000881752</c:v>
                </c:pt>
                <c:pt idx="21">
                  <c:v>20.197301223654623</c:v>
                </c:pt>
                <c:pt idx="22">
                  <c:v>20.949631699070768</c:v>
                </c:pt>
                <c:pt idx="23">
                  <c:v>21.691996427130256</c:v>
                </c:pt>
                <c:pt idx="24">
                  <c:v>22.424395407832939</c:v>
                </c:pt>
                <c:pt idx="25">
                  <c:v>23.146828641178896</c:v>
                </c:pt>
                <c:pt idx="26">
                  <c:v>23.859296127168115</c:v>
                </c:pt>
                <c:pt idx="27">
                  <c:v>24.561797865800678</c:v>
                </c:pt>
                <c:pt idx="28">
                  <c:v>25.254333857076439</c:v>
                </c:pt>
                <c:pt idx="29">
                  <c:v>25.93690410099547</c:v>
                </c:pt>
                <c:pt idx="30">
                  <c:v>26.60950859755777</c:v>
                </c:pt>
                <c:pt idx="31">
                  <c:v>27.272147346763408</c:v>
                </c:pt>
                <c:pt idx="32">
                  <c:v>27.924820348612243</c:v>
                </c:pt>
                <c:pt idx="33">
                  <c:v>28.567527603104356</c:v>
                </c:pt>
                <c:pt idx="34">
                  <c:v>29.200269110239791</c:v>
                </c:pt>
                <c:pt idx="35">
                  <c:v>29.823044870018443</c:v>
                </c:pt>
                <c:pt idx="36">
                  <c:v>30.435854882440356</c:v>
                </c:pt>
                <c:pt idx="37">
                  <c:v>31.03869914750554</c:v>
                </c:pt>
                <c:pt idx="38">
                  <c:v>31.631577665214056</c:v>
                </c:pt>
                <c:pt idx="39">
                  <c:v>32.214490435565779</c:v>
                </c:pt>
                <c:pt idx="40">
                  <c:v>32.787437458560774</c:v>
                </c:pt>
                <c:pt idx="41">
                  <c:v>33.350418734199032</c:v>
                </c:pt>
                <c:pt idx="42">
                  <c:v>33.903434262480616</c:v>
                </c:pt>
                <c:pt idx="43">
                  <c:v>34.446484043405427</c:v>
                </c:pt>
                <c:pt idx="44">
                  <c:v>34.979568076973493</c:v>
                </c:pt>
                <c:pt idx="45">
                  <c:v>35.502686363184836</c:v>
                </c:pt>
                <c:pt idx="46">
                  <c:v>36.015838902039491</c:v>
                </c:pt>
                <c:pt idx="47">
                  <c:v>36.519025693537372</c:v>
                </c:pt>
                <c:pt idx="48">
                  <c:v>37.012246737678524</c:v>
                </c:pt>
                <c:pt idx="49">
                  <c:v>37.495502034462938</c:v>
                </c:pt>
                <c:pt idx="50">
                  <c:v>37.968791583890678</c:v>
                </c:pt>
                <c:pt idx="51">
                  <c:v>38.43211538596163</c:v>
                </c:pt>
                <c:pt idx="52">
                  <c:v>38.885473440675852</c:v>
                </c:pt>
                <c:pt idx="53">
                  <c:v>39.328865748033394</c:v>
                </c:pt>
                <c:pt idx="54">
                  <c:v>39.762292308034155</c:v>
                </c:pt>
                <c:pt idx="55">
                  <c:v>40.1857531206782</c:v>
                </c:pt>
                <c:pt idx="56">
                  <c:v>40.599248185965493</c:v>
                </c:pt>
                <c:pt idx="57">
                  <c:v>41.002777503896112</c:v>
                </c:pt>
                <c:pt idx="58">
                  <c:v>41.396341074469944</c:v>
                </c:pt>
                <c:pt idx="59">
                  <c:v>41.77993889768706</c:v>
                </c:pt>
                <c:pt idx="60">
                  <c:v>42.153570973547446</c:v>
                </c:pt>
                <c:pt idx="61">
                  <c:v>42.517237302051129</c:v>
                </c:pt>
                <c:pt idx="62">
                  <c:v>42.870937883198053</c:v>
                </c:pt>
                <c:pt idx="63">
                  <c:v>43.21467271698824</c:v>
                </c:pt>
                <c:pt idx="64">
                  <c:v>43.548441803421696</c:v>
                </c:pt>
                <c:pt idx="65">
                  <c:v>43.872245142498457</c:v>
                </c:pt>
                <c:pt idx="66">
                  <c:v>44.186082734218445</c:v>
                </c:pt>
                <c:pt idx="67">
                  <c:v>44.489954578581717</c:v>
                </c:pt>
                <c:pt idx="68">
                  <c:v>44.783860675588286</c:v>
                </c:pt>
                <c:pt idx="69">
                  <c:v>45.067801025238083</c:v>
                </c:pt>
                <c:pt idx="70">
                  <c:v>45.341775627531149</c:v>
                </c:pt>
                <c:pt idx="71">
                  <c:v>45.605784482467499</c:v>
                </c:pt>
                <c:pt idx="72">
                  <c:v>45.859827590047139</c:v>
                </c:pt>
                <c:pt idx="73">
                  <c:v>46.103904950270028</c:v>
                </c:pt>
                <c:pt idx="74">
                  <c:v>46.338016563136179</c:v>
                </c:pt>
                <c:pt idx="75">
                  <c:v>46.562162428645586</c:v>
                </c:pt>
                <c:pt idx="76">
                  <c:v>46.776342546798304</c:v>
                </c:pt>
                <c:pt idx="77">
                  <c:v>46.980556917594271</c:v>
                </c:pt>
                <c:pt idx="78">
                  <c:v>47.174805541033493</c:v>
                </c:pt>
                <c:pt idx="79">
                  <c:v>47.359088417115998</c:v>
                </c:pt>
                <c:pt idx="80">
                  <c:v>47.533405545841774</c:v>
                </c:pt>
                <c:pt idx="81">
                  <c:v>47.697756927210811</c:v>
                </c:pt>
                <c:pt idx="82">
                  <c:v>47.852142561223118</c:v>
                </c:pt>
                <c:pt idx="83">
                  <c:v>47.996562447878695</c:v>
                </c:pt>
                <c:pt idx="84">
                  <c:v>48.131016587177555</c:v>
                </c:pt>
                <c:pt idx="85">
                  <c:v>48.255504979119664</c:v>
                </c:pt>
                <c:pt idx="86">
                  <c:v>48.370027623705049</c:v>
                </c:pt>
                <c:pt idx="87">
                  <c:v>48.474584520933711</c:v>
                </c:pt>
                <c:pt idx="88">
                  <c:v>48.569175670805642</c:v>
                </c:pt>
                <c:pt idx="89">
                  <c:v>48.653801073320835</c:v>
                </c:pt>
                <c:pt idx="90">
                  <c:v>48.728460728479284</c:v>
                </c:pt>
                <c:pt idx="91">
                  <c:v>48.793154636281017</c:v>
                </c:pt>
                <c:pt idx="92">
                  <c:v>48.847882796726026</c:v>
                </c:pt>
                <c:pt idx="93">
                  <c:v>48.892645209814297</c:v>
                </c:pt>
                <c:pt idx="94">
                  <c:v>48.927441875545838</c:v>
                </c:pt>
                <c:pt idx="95">
                  <c:v>48.952272793920635</c:v>
                </c:pt>
                <c:pt idx="96">
                  <c:v>48.967137964938715</c:v>
                </c:pt>
                <c:pt idx="97">
                  <c:v>48.972037388600071</c:v>
                </c:pt>
                <c:pt idx="98">
                  <c:v>48.966971064904683</c:v>
                </c:pt>
                <c:pt idx="99">
                  <c:v>48.951938993852572</c:v>
                </c:pt>
                <c:pt idx="100">
                  <c:v>48.926941175443744</c:v>
                </c:pt>
                <c:pt idx="101">
                  <c:v>48.891977609678172</c:v>
                </c:pt>
                <c:pt idx="102">
                  <c:v>48.847048296555855</c:v>
                </c:pt>
                <c:pt idx="103">
                  <c:v>48.792153236076828</c:v>
                </c:pt>
                <c:pt idx="104">
                  <c:v>48.727292428241093</c:v>
                </c:pt>
                <c:pt idx="105">
                  <c:v>48.652465873048534</c:v>
                </c:pt>
                <c:pt idx="106">
                  <c:v>48.567673570499345</c:v>
                </c:pt>
                <c:pt idx="107">
                  <c:v>48.472915520593411</c:v>
                </c:pt>
                <c:pt idx="108">
                  <c:v>48.368191723330661</c:v>
                </c:pt>
                <c:pt idx="109">
                  <c:v>48.253502178711287</c:v>
                </c:pt>
                <c:pt idx="110">
                  <c:v>48.128846886735161</c:v>
                </c:pt>
                <c:pt idx="111">
                  <c:v>47.994225847402191</c:v>
                </c:pt>
                <c:pt idx="112">
                  <c:v>47.849639060712633</c:v>
                </c:pt>
                <c:pt idx="113">
                  <c:v>47.695086526666344</c:v>
                </c:pt>
                <c:pt idx="114">
                  <c:v>47.530568245263154</c:v>
                </c:pt>
                <c:pt idx="115">
                  <c:v>47.356084216503405</c:v>
                </c:pt>
                <c:pt idx="116">
                  <c:v>47.171634440386939</c:v>
                </c:pt>
                <c:pt idx="117">
                  <c:v>46.977218916913529</c:v>
                </c:pt>
                <c:pt idx="118">
                  <c:v>46.772837646083602</c:v>
                </c:pt>
                <c:pt idx="119">
                  <c:v>46.558490627896944</c:v>
                </c:pt>
                <c:pt idx="120">
                  <c:v>46.334177862353343</c:v>
                </c:pt>
                <c:pt idx="121">
                  <c:v>46.09989934945321</c:v>
                </c:pt>
                <c:pt idx="122">
                  <c:v>45.855655089196375</c:v>
                </c:pt>
                <c:pt idx="123">
                  <c:v>45.601445081582554</c:v>
                </c:pt>
                <c:pt idx="124">
                  <c:v>45.337269326612258</c:v>
                </c:pt>
                <c:pt idx="125">
                  <c:v>45.063127824285232</c:v>
                </c:pt>
                <c:pt idx="126">
                  <c:v>44.779020574601191</c:v>
                </c:pt>
                <c:pt idx="127">
                  <c:v>44.484947577560703</c:v>
                </c:pt>
                <c:pt idx="128">
                  <c:v>44.180908833163514</c:v>
                </c:pt>
                <c:pt idx="129">
                  <c:v>43.866904341409267</c:v>
                </c:pt>
                <c:pt idx="130">
                  <c:v>43.542934102298588</c:v>
                </c:pt>
                <c:pt idx="131">
                  <c:v>43.208998115831193</c:v>
                </c:pt>
                <c:pt idx="132">
                  <c:v>42.86509638200674</c:v>
                </c:pt>
                <c:pt idx="133">
                  <c:v>42.511228900825884</c:v>
                </c:pt>
                <c:pt idx="134">
                  <c:v>42.147395672288326</c:v>
                </c:pt>
                <c:pt idx="135">
                  <c:v>41.773596696393653</c:v>
                </c:pt>
                <c:pt idx="136">
                  <c:v>41.38983197314262</c:v>
                </c:pt>
                <c:pt idx="137">
                  <c:v>40.996101502534827</c:v>
                </c:pt>
                <c:pt idx="138">
                  <c:v>40.592405284569978</c:v>
                </c:pt>
                <c:pt idx="139">
                  <c:v>40.178743319248738</c:v>
                </c:pt>
                <c:pt idx="140">
                  <c:v>39.755115606570797</c:v>
                </c:pt>
                <c:pt idx="141">
                  <c:v>39.321522146535699</c:v>
                </c:pt>
                <c:pt idx="142">
                  <c:v>38.877962939144297</c:v>
                </c:pt>
                <c:pt idx="143">
                  <c:v>38.424437984396192</c:v>
                </c:pt>
                <c:pt idx="144">
                  <c:v>37.960947282290874</c:v>
                </c:pt>
                <c:pt idx="145">
                  <c:v>37.487490832829295</c:v>
                </c:pt>
                <c:pt idx="146">
                  <c:v>37.004068636010985</c:v>
                </c:pt>
                <c:pt idx="147">
                  <c:v>36.510680691835958</c:v>
                </c:pt>
                <c:pt idx="148">
                  <c:v>36.007327000303675</c:v>
                </c:pt>
                <c:pt idx="149">
                  <c:v>35.494007561415188</c:v>
                </c:pt>
                <c:pt idx="150">
                  <c:v>34.970722375169984</c:v>
                </c:pt>
                <c:pt idx="151">
                  <c:v>34.437471441567496</c:v>
                </c:pt>
                <c:pt idx="152">
                  <c:v>33.894254760608845</c:v>
                </c:pt>
                <c:pt idx="153">
                  <c:v>33.341072332293422</c:v>
                </c:pt>
                <c:pt idx="154">
                  <c:v>32.777924156620756</c:v>
                </c:pt>
                <c:pt idx="155">
                  <c:v>32.204810233591886</c:v>
                </c:pt>
                <c:pt idx="156">
                  <c:v>31.621730563206313</c:v>
                </c:pt>
                <c:pt idx="157">
                  <c:v>31.028685145463399</c:v>
                </c:pt>
                <c:pt idx="158">
                  <c:v>30.425673980364365</c:v>
                </c:pt>
                <c:pt idx="159">
                  <c:v>29.812697067908587</c:v>
                </c:pt>
                <c:pt idx="160">
                  <c:v>29.189754408095482</c:v>
                </c:pt>
                <c:pt idx="161">
                  <c:v>28.556846000926242</c:v>
                </c:pt>
                <c:pt idx="162">
                  <c:v>27.913971846400329</c:v>
                </c:pt>
                <c:pt idx="163">
                  <c:v>27.261131944517018</c:v>
                </c:pt>
                <c:pt idx="164">
                  <c:v>26.598326295277616</c:v>
                </c:pt>
                <c:pt idx="165">
                  <c:v>25.925554898681469</c:v>
                </c:pt>
                <c:pt idx="166">
                  <c:v>25.242817754727923</c:v>
                </c:pt>
                <c:pt idx="167">
                  <c:v>24.550114863418344</c:v>
                </c:pt>
                <c:pt idx="168">
                  <c:v>23.847446224752019</c:v>
                </c:pt>
                <c:pt idx="169">
                  <c:v>23.134811838728268</c:v>
                </c:pt>
                <c:pt idx="170">
                  <c:v>22.412211705348511</c:v>
                </c:pt>
                <c:pt idx="171">
                  <c:v>21.679645824611981</c:v>
                </c:pt>
                <c:pt idx="172">
                  <c:v>20.937114196518053</c:v>
                </c:pt>
                <c:pt idx="173">
                  <c:v>20.18461682106809</c:v>
                </c:pt>
                <c:pt idx="174">
                  <c:v>19.422153698261411</c:v>
                </c:pt>
                <c:pt idx="175">
                  <c:v>18.64972482809722</c:v>
                </c:pt>
                <c:pt idx="176">
                  <c:v>17.86733021057708</c:v>
                </c:pt>
                <c:pt idx="177">
                  <c:v>17.074969845700224</c:v>
                </c:pt>
                <c:pt idx="178">
                  <c:v>16.272643733465827</c:v>
                </c:pt>
                <c:pt idx="179">
                  <c:v>15.460351873875481</c:v>
                </c:pt>
                <c:pt idx="180">
                  <c:v>14.638094266928448</c:v>
                </c:pt>
                <c:pt idx="181">
                  <c:v>13.805870912623845</c:v>
                </c:pt>
                <c:pt idx="182">
                  <c:v>12.963681810963323</c:v>
                </c:pt>
                <c:pt idx="183">
                  <c:v>12.111526961946112</c:v>
                </c:pt>
                <c:pt idx="184">
                  <c:v>11.249406365571303</c:v>
                </c:pt>
                <c:pt idx="185">
                  <c:v>10.377320021840603</c:v>
                </c:pt>
                <c:pt idx="186">
                  <c:v>9.4952679307532151</c:v>
                </c:pt>
                <c:pt idx="187">
                  <c:v>8.6032500923082011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86-4F0A-BEC7-F78C1F7E925E}"/>
            </c:ext>
          </c:extLst>
        </c:ser>
        <c:ser>
          <c:idx val="13"/>
          <c:order val="13"/>
          <c:tx>
            <c:v>1% Fit</c:v>
          </c:tx>
          <c:spPr>
            <a:ln w="25400" cap="rnd">
              <a:solidFill>
                <a:schemeClr val="accent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Data!$I$6:$I$205</c:f>
              <c:numCache>
                <c:formatCode>0.00E+00</c:formatCode>
                <c:ptCount val="200"/>
                <c:pt idx="0">
                  <c:v>1</c:v>
                </c:pt>
                <c:pt idx="1">
                  <c:v>51.246231155778801</c:v>
                </c:pt>
                <c:pt idx="2">
                  <c:v>101.49246231155701</c:v>
                </c:pt>
                <c:pt idx="3">
                  <c:v>151.73869346733599</c:v>
                </c:pt>
                <c:pt idx="4">
                  <c:v>201.98492462311501</c:v>
                </c:pt>
                <c:pt idx="5">
                  <c:v>252.23115577889399</c:v>
                </c:pt>
                <c:pt idx="6">
                  <c:v>302.47738693467301</c:v>
                </c:pt>
                <c:pt idx="7">
                  <c:v>352.72361809045202</c:v>
                </c:pt>
                <c:pt idx="8">
                  <c:v>402.96984924623098</c:v>
                </c:pt>
                <c:pt idx="9">
                  <c:v>453.21608040200999</c:v>
                </c:pt>
                <c:pt idx="10">
                  <c:v>503.46231155778798</c:v>
                </c:pt>
                <c:pt idx="11">
                  <c:v>553.708542713567</c:v>
                </c:pt>
                <c:pt idx="12">
                  <c:v>603.95477386934601</c:v>
                </c:pt>
                <c:pt idx="13">
                  <c:v>654.20100502512503</c:v>
                </c:pt>
                <c:pt idx="14">
                  <c:v>704.44723618090404</c:v>
                </c:pt>
                <c:pt idx="15">
                  <c:v>754.69346733668306</c:v>
                </c:pt>
                <c:pt idx="16">
                  <c:v>804.93969849246196</c:v>
                </c:pt>
                <c:pt idx="17">
                  <c:v>855.18592964824097</c:v>
                </c:pt>
                <c:pt idx="18">
                  <c:v>905.43216080401999</c:v>
                </c:pt>
                <c:pt idx="19">
                  <c:v>955.678391959799</c:v>
                </c:pt>
                <c:pt idx="20">
                  <c:v>1005.9246231155699</c:v>
                </c:pt>
                <c:pt idx="21">
                  <c:v>1056.17085427135</c:v>
                </c:pt>
                <c:pt idx="22">
                  <c:v>1106.4170854271299</c:v>
                </c:pt>
                <c:pt idx="23">
                  <c:v>1156.6633165829101</c:v>
                </c:pt>
                <c:pt idx="24">
                  <c:v>1206.90954773869</c:v>
                </c:pt>
                <c:pt idx="25">
                  <c:v>1257.1557788944699</c:v>
                </c:pt>
                <c:pt idx="26">
                  <c:v>1307.4020100502501</c:v>
                </c:pt>
                <c:pt idx="27">
                  <c:v>1357.64824120603</c:v>
                </c:pt>
                <c:pt idx="28">
                  <c:v>1407.8944723617999</c:v>
                </c:pt>
                <c:pt idx="29">
                  <c:v>1458.1407035175801</c:v>
                </c:pt>
                <c:pt idx="30">
                  <c:v>1508.38693467336</c:v>
                </c:pt>
                <c:pt idx="31">
                  <c:v>1558.6331658291399</c:v>
                </c:pt>
                <c:pt idx="32">
                  <c:v>1608.87939698492</c:v>
                </c:pt>
                <c:pt idx="33">
                  <c:v>1659.1256281407</c:v>
                </c:pt>
                <c:pt idx="34">
                  <c:v>1709.3718592964799</c:v>
                </c:pt>
                <c:pt idx="35">
                  <c:v>1759.61809045226</c:v>
                </c:pt>
                <c:pt idx="36">
                  <c:v>1809.86432160804</c:v>
                </c:pt>
                <c:pt idx="37">
                  <c:v>1860.1105527638099</c:v>
                </c:pt>
                <c:pt idx="38">
                  <c:v>1910.35678391959</c:v>
                </c:pt>
                <c:pt idx="39">
                  <c:v>1960.60301507537</c:v>
                </c:pt>
                <c:pt idx="40">
                  <c:v>2010.8492462311499</c:v>
                </c:pt>
                <c:pt idx="41">
                  <c:v>2061.0954773869298</c:v>
                </c:pt>
                <c:pt idx="42">
                  <c:v>2111.34170854271</c:v>
                </c:pt>
                <c:pt idx="43">
                  <c:v>2161.5879396984901</c:v>
                </c:pt>
                <c:pt idx="44">
                  <c:v>2211.8341708542698</c:v>
                </c:pt>
                <c:pt idx="45">
                  <c:v>2262.08040201005</c:v>
                </c:pt>
                <c:pt idx="46">
                  <c:v>2312.3266331658201</c:v>
                </c:pt>
                <c:pt idx="47">
                  <c:v>2362.5728643215998</c:v>
                </c:pt>
                <c:pt idx="48">
                  <c:v>2412.81909547738</c:v>
                </c:pt>
                <c:pt idx="49">
                  <c:v>2463.0653266331601</c:v>
                </c:pt>
                <c:pt idx="50">
                  <c:v>2513.3115577889398</c:v>
                </c:pt>
                <c:pt idx="51">
                  <c:v>2563.55778894472</c:v>
                </c:pt>
                <c:pt idx="52">
                  <c:v>2613.8040201005001</c:v>
                </c:pt>
                <c:pt idx="53">
                  <c:v>2664.0502512562798</c:v>
                </c:pt>
                <c:pt idx="54">
                  <c:v>2714.29648241206</c:v>
                </c:pt>
                <c:pt idx="55">
                  <c:v>2764.5427135678301</c:v>
                </c:pt>
                <c:pt idx="56">
                  <c:v>2814.7889447236098</c:v>
                </c:pt>
                <c:pt idx="57">
                  <c:v>2865.03517587939</c:v>
                </c:pt>
                <c:pt idx="58">
                  <c:v>2915.2814070351701</c:v>
                </c:pt>
                <c:pt idx="59">
                  <c:v>2965.5276381909498</c:v>
                </c:pt>
                <c:pt idx="60">
                  <c:v>3015.77386934673</c:v>
                </c:pt>
                <c:pt idx="61">
                  <c:v>3066.0201005025101</c:v>
                </c:pt>
                <c:pt idx="62">
                  <c:v>3116.2663316582898</c:v>
                </c:pt>
                <c:pt idx="63">
                  <c:v>3166.51256281407</c:v>
                </c:pt>
                <c:pt idx="64">
                  <c:v>3216.7587939698401</c:v>
                </c:pt>
                <c:pt idx="65">
                  <c:v>3267.0050251256198</c:v>
                </c:pt>
                <c:pt idx="66">
                  <c:v>3317.2512562813999</c:v>
                </c:pt>
                <c:pt idx="67">
                  <c:v>3367.4974874371801</c:v>
                </c:pt>
                <c:pt idx="68">
                  <c:v>3417.7437185929598</c:v>
                </c:pt>
                <c:pt idx="69">
                  <c:v>3467.9899497487399</c:v>
                </c:pt>
                <c:pt idx="70">
                  <c:v>3518.2361809045201</c:v>
                </c:pt>
                <c:pt idx="71">
                  <c:v>3568.4824120602998</c:v>
                </c:pt>
                <c:pt idx="72">
                  <c:v>3618.7286432160799</c:v>
                </c:pt>
                <c:pt idx="73">
                  <c:v>3668.9748743718501</c:v>
                </c:pt>
                <c:pt idx="74">
                  <c:v>3719.2211055276298</c:v>
                </c:pt>
                <c:pt idx="75">
                  <c:v>3769.4673366834099</c:v>
                </c:pt>
                <c:pt idx="76">
                  <c:v>3819.7135678391901</c:v>
                </c:pt>
                <c:pt idx="77">
                  <c:v>3869.9597989949698</c:v>
                </c:pt>
                <c:pt idx="78">
                  <c:v>3920.2060301507499</c:v>
                </c:pt>
                <c:pt idx="79">
                  <c:v>3970.4522613065301</c:v>
                </c:pt>
                <c:pt idx="80">
                  <c:v>4020.6984924623098</c:v>
                </c:pt>
                <c:pt idx="81">
                  <c:v>4070.9447236180899</c:v>
                </c:pt>
                <c:pt idx="82">
                  <c:v>4121.1909547738596</c:v>
                </c:pt>
                <c:pt idx="83">
                  <c:v>4171.4371859296398</c:v>
                </c:pt>
                <c:pt idx="84">
                  <c:v>4221.6834170854199</c:v>
                </c:pt>
                <c:pt idx="85">
                  <c:v>4271.9296482412001</c:v>
                </c:pt>
                <c:pt idx="86">
                  <c:v>4322.1758793969802</c:v>
                </c:pt>
                <c:pt idx="87">
                  <c:v>4372.4221105527604</c:v>
                </c:pt>
                <c:pt idx="88">
                  <c:v>4422.6683417085396</c:v>
                </c:pt>
                <c:pt idx="89">
                  <c:v>4472.9145728643198</c:v>
                </c:pt>
                <c:pt idx="90">
                  <c:v>4523.1608040200999</c:v>
                </c:pt>
                <c:pt idx="91">
                  <c:v>4573.4070351758701</c:v>
                </c:pt>
                <c:pt idx="92">
                  <c:v>4623.6532663316502</c:v>
                </c:pt>
                <c:pt idx="93">
                  <c:v>4673.8994974874304</c:v>
                </c:pt>
                <c:pt idx="94">
                  <c:v>4724.1457286432096</c:v>
                </c:pt>
                <c:pt idx="95">
                  <c:v>4774.3919597989898</c:v>
                </c:pt>
                <c:pt idx="96">
                  <c:v>4824.6381909547699</c:v>
                </c:pt>
                <c:pt idx="97">
                  <c:v>4874.8844221105501</c:v>
                </c:pt>
                <c:pt idx="98">
                  <c:v>4925.1306532663302</c:v>
                </c:pt>
                <c:pt idx="99">
                  <c:v>4975.3768844221104</c:v>
                </c:pt>
                <c:pt idx="100">
                  <c:v>5025.6231155778796</c:v>
                </c:pt>
                <c:pt idx="101">
                  <c:v>5075.8693467336598</c:v>
                </c:pt>
                <c:pt idx="102">
                  <c:v>5126.1155778894399</c:v>
                </c:pt>
                <c:pt idx="103">
                  <c:v>5176.3618090452201</c:v>
                </c:pt>
                <c:pt idx="104">
                  <c:v>5226.6080402010002</c:v>
                </c:pt>
                <c:pt idx="105">
                  <c:v>5276.8542713567804</c:v>
                </c:pt>
                <c:pt idx="106">
                  <c:v>5327.1005025125596</c:v>
                </c:pt>
                <c:pt idx="107">
                  <c:v>5377.3467336683398</c:v>
                </c:pt>
                <c:pt idx="108">
                  <c:v>5427.5929648241199</c:v>
                </c:pt>
                <c:pt idx="109">
                  <c:v>5477.8391959798901</c:v>
                </c:pt>
                <c:pt idx="110">
                  <c:v>5528.0854271356702</c:v>
                </c:pt>
                <c:pt idx="111">
                  <c:v>5578.3316582914504</c:v>
                </c:pt>
                <c:pt idx="112">
                  <c:v>5628.5778894472296</c:v>
                </c:pt>
                <c:pt idx="113">
                  <c:v>5678.8241206030098</c:v>
                </c:pt>
                <c:pt idx="114">
                  <c:v>5729.0703517587899</c:v>
                </c:pt>
                <c:pt idx="115">
                  <c:v>5779.3165829145701</c:v>
                </c:pt>
                <c:pt idx="116">
                  <c:v>5829.5628140703502</c:v>
                </c:pt>
                <c:pt idx="117">
                  <c:v>5879.8090452261304</c:v>
                </c:pt>
                <c:pt idx="118">
                  <c:v>5930.0552763818996</c:v>
                </c:pt>
                <c:pt idx="119">
                  <c:v>5980.3015075376798</c:v>
                </c:pt>
                <c:pt idx="120">
                  <c:v>6030.5477386934599</c:v>
                </c:pt>
                <c:pt idx="121">
                  <c:v>6080.7939698492401</c:v>
                </c:pt>
                <c:pt idx="122">
                  <c:v>6131.0402010050202</c:v>
                </c:pt>
                <c:pt idx="123">
                  <c:v>6181.2864321608004</c:v>
                </c:pt>
                <c:pt idx="124">
                  <c:v>6231.5326633165796</c:v>
                </c:pt>
                <c:pt idx="125">
                  <c:v>6281.7788944723598</c:v>
                </c:pt>
                <c:pt idx="126">
                  <c:v>6332.0251256281399</c:v>
                </c:pt>
                <c:pt idx="127">
                  <c:v>6382.2713567839101</c:v>
                </c:pt>
                <c:pt idx="128">
                  <c:v>6432.5175879396902</c:v>
                </c:pt>
                <c:pt idx="129">
                  <c:v>6482.7638190954704</c:v>
                </c:pt>
                <c:pt idx="130">
                  <c:v>6533.0100502512496</c:v>
                </c:pt>
                <c:pt idx="131">
                  <c:v>6583.2562814070297</c:v>
                </c:pt>
                <c:pt idx="132">
                  <c:v>6633.5025125628099</c:v>
                </c:pt>
                <c:pt idx="133">
                  <c:v>6683.74874371859</c:v>
                </c:pt>
                <c:pt idx="134">
                  <c:v>6733.9949748743702</c:v>
                </c:pt>
                <c:pt idx="135">
                  <c:v>6784.2412060301504</c:v>
                </c:pt>
                <c:pt idx="136">
                  <c:v>6834.4874371859196</c:v>
                </c:pt>
                <c:pt idx="137">
                  <c:v>6884.7336683416997</c:v>
                </c:pt>
                <c:pt idx="138">
                  <c:v>6934.9798994974799</c:v>
                </c:pt>
                <c:pt idx="139">
                  <c:v>6985.22613065326</c:v>
                </c:pt>
                <c:pt idx="140">
                  <c:v>7035.4723618090402</c:v>
                </c:pt>
                <c:pt idx="141">
                  <c:v>7085.7185929648203</c:v>
                </c:pt>
                <c:pt idx="142">
                  <c:v>7135.9648241205996</c:v>
                </c:pt>
                <c:pt idx="143">
                  <c:v>7186.2110552763797</c:v>
                </c:pt>
                <c:pt idx="144">
                  <c:v>7236.4572864321599</c:v>
                </c:pt>
                <c:pt idx="145">
                  <c:v>7286.70351758793</c:v>
                </c:pt>
                <c:pt idx="146">
                  <c:v>7336.9497487437102</c:v>
                </c:pt>
                <c:pt idx="147">
                  <c:v>7387.1959798994903</c:v>
                </c:pt>
                <c:pt idx="148">
                  <c:v>7437.4422110552696</c:v>
                </c:pt>
                <c:pt idx="149">
                  <c:v>7487.6884422110497</c:v>
                </c:pt>
                <c:pt idx="150">
                  <c:v>7537.9346733668299</c:v>
                </c:pt>
                <c:pt idx="151">
                  <c:v>7588.18090452261</c:v>
                </c:pt>
                <c:pt idx="152">
                  <c:v>7638.4271356783902</c:v>
                </c:pt>
                <c:pt idx="153">
                  <c:v>7688.6733668341703</c:v>
                </c:pt>
                <c:pt idx="154">
                  <c:v>7738.9195979899396</c:v>
                </c:pt>
                <c:pt idx="155">
                  <c:v>7789.1658291457197</c:v>
                </c:pt>
                <c:pt idx="156">
                  <c:v>7839.4120603014999</c:v>
                </c:pt>
                <c:pt idx="157">
                  <c:v>7889.65829145728</c:v>
                </c:pt>
                <c:pt idx="158">
                  <c:v>7939.9045226130602</c:v>
                </c:pt>
                <c:pt idx="159">
                  <c:v>7990.1507537688403</c:v>
                </c:pt>
                <c:pt idx="160">
                  <c:v>8040.3969849246196</c:v>
                </c:pt>
                <c:pt idx="161">
                  <c:v>8090.6432160803997</c:v>
                </c:pt>
                <c:pt idx="162">
                  <c:v>8140.8894472361799</c:v>
                </c:pt>
                <c:pt idx="163">
                  <c:v>8191.13567839196</c:v>
                </c:pt>
                <c:pt idx="164">
                  <c:v>8241.3819095477302</c:v>
                </c:pt>
                <c:pt idx="165">
                  <c:v>8291.6281407035094</c:v>
                </c:pt>
                <c:pt idx="166">
                  <c:v>8341.8743718592905</c:v>
                </c:pt>
                <c:pt idx="167">
                  <c:v>8392.1206030150697</c:v>
                </c:pt>
                <c:pt idx="168">
                  <c:v>8442.3668341708508</c:v>
                </c:pt>
                <c:pt idx="169">
                  <c:v>8492.61306532663</c:v>
                </c:pt>
                <c:pt idx="170">
                  <c:v>8542.8592964824093</c:v>
                </c:pt>
                <c:pt idx="171">
                  <c:v>8593.1055276381903</c:v>
                </c:pt>
                <c:pt idx="172">
                  <c:v>8643.3517587939605</c:v>
                </c:pt>
                <c:pt idx="173">
                  <c:v>8693.5979899497397</c:v>
                </c:pt>
                <c:pt idx="174">
                  <c:v>8743.8442211055208</c:v>
                </c:pt>
                <c:pt idx="175">
                  <c:v>8794.0904522613</c:v>
                </c:pt>
                <c:pt idx="176">
                  <c:v>8844.3366834170793</c:v>
                </c:pt>
                <c:pt idx="177">
                  <c:v>8894.5829145728603</c:v>
                </c:pt>
                <c:pt idx="178">
                  <c:v>8944.8291457286396</c:v>
                </c:pt>
                <c:pt idx="179">
                  <c:v>8995.0753768844206</c:v>
                </c:pt>
                <c:pt idx="180">
                  <c:v>9045.3216080401999</c:v>
                </c:pt>
                <c:pt idx="181">
                  <c:v>9095.56783919597</c:v>
                </c:pt>
                <c:pt idx="182">
                  <c:v>9145.8140703517493</c:v>
                </c:pt>
                <c:pt idx="183">
                  <c:v>9196.0603015075303</c:v>
                </c:pt>
                <c:pt idx="184">
                  <c:v>9246.3065326633096</c:v>
                </c:pt>
                <c:pt idx="185">
                  <c:v>9296.5527638190906</c:v>
                </c:pt>
                <c:pt idx="186">
                  <c:v>9346.7989949748699</c:v>
                </c:pt>
                <c:pt idx="187">
                  <c:v>9397.0452261306491</c:v>
                </c:pt>
                <c:pt idx="188">
                  <c:v>9447.2914572864302</c:v>
                </c:pt>
                <c:pt idx="189">
                  <c:v>9497.5376884422094</c:v>
                </c:pt>
                <c:pt idx="190">
                  <c:v>9547.7839195979905</c:v>
                </c:pt>
                <c:pt idx="191">
                  <c:v>9598.0301507537606</c:v>
                </c:pt>
                <c:pt idx="192">
                  <c:v>9648.2763819095399</c:v>
                </c:pt>
                <c:pt idx="193">
                  <c:v>9698.5226130653191</c:v>
                </c:pt>
                <c:pt idx="194">
                  <c:v>9748.7688442211002</c:v>
                </c:pt>
                <c:pt idx="195">
                  <c:v>9799.0150753768794</c:v>
                </c:pt>
                <c:pt idx="196">
                  <c:v>9849.2613065326605</c:v>
                </c:pt>
                <c:pt idx="197">
                  <c:v>9899.5075376884397</c:v>
                </c:pt>
                <c:pt idx="198">
                  <c:v>9949.7537688442208</c:v>
                </c:pt>
                <c:pt idx="199">
                  <c:v>10000</c:v>
                </c:pt>
              </c:numCache>
            </c:numRef>
          </c:xVal>
          <c:yVal>
            <c:numRef>
              <c:f>Data!$N$6:$N$205</c:f>
              <c:numCache>
                <c:formatCode>0.000000</c:formatCode>
                <c:ptCount val="200"/>
                <c:pt idx="0">
                  <c:v>2.0224640153275448</c:v>
                </c:pt>
                <c:pt idx="1">
                  <c:v>3.1497001205472639</c:v>
                </c:pt>
                <c:pt idx="2">
                  <c:v>4.2740026073812336</c:v>
                </c:pt>
                <c:pt idx="3">
                  <c:v>5.3953714758294851</c:v>
                </c:pt>
                <c:pt idx="4">
                  <c:v>6.5138067258920023</c:v>
                </c:pt>
                <c:pt idx="5">
                  <c:v>7.6293083575687826</c:v>
                </c:pt>
                <c:pt idx="6">
                  <c:v>8.7418763708598277</c:v>
                </c:pt>
                <c:pt idx="7">
                  <c:v>9.8515107657651377</c:v>
                </c:pt>
                <c:pt idx="8">
                  <c:v>10.95821154228471</c:v>
                </c:pt>
                <c:pt idx="9">
                  <c:v>12.061978700418548</c:v>
                </c:pt>
                <c:pt idx="10">
                  <c:v>13.162812240166627</c:v>
                </c:pt>
                <c:pt idx="11">
                  <c:v>14.260712161528993</c:v>
                </c:pt>
                <c:pt idx="12">
                  <c:v>15.355678464505624</c:v>
                </c:pt>
                <c:pt idx="13">
                  <c:v>16.44771114909652</c:v>
                </c:pt>
                <c:pt idx="14">
                  <c:v>17.536810215301678</c:v>
                </c:pt>
                <c:pt idx="15">
                  <c:v>18.622975663121103</c:v>
                </c:pt>
                <c:pt idx="16">
                  <c:v>19.706207492554785</c:v>
                </c:pt>
                <c:pt idx="17">
                  <c:v>20.786505703602742</c:v>
                </c:pt>
                <c:pt idx="18">
                  <c:v>21.863870296264956</c:v>
                </c:pt>
                <c:pt idx="19">
                  <c:v>22.938301270541437</c:v>
                </c:pt>
                <c:pt idx="20">
                  <c:v>24.009798626432012</c:v>
                </c:pt>
                <c:pt idx="21">
                  <c:v>25.078362363937043</c:v>
                </c:pt>
                <c:pt idx="22">
                  <c:v>26.143992483056333</c:v>
                </c:pt>
                <c:pt idx="23">
                  <c:v>27.206688983789899</c:v>
                </c:pt>
                <c:pt idx="24">
                  <c:v>28.266451866137722</c:v>
                </c:pt>
                <c:pt idx="25">
                  <c:v>29.323281130099804</c:v>
                </c:pt>
                <c:pt idx="26">
                  <c:v>30.377176775676162</c:v>
                </c:pt>
                <c:pt idx="27">
                  <c:v>31.428138802866776</c:v>
                </c:pt>
                <c:pt idx="28">
                  <c:v>32.476167211671445</c:v>
                </c:pt>
                <c:pt idx="29">
                  <c:v>33.521262002090594</c:v>
                </c:pt>
                <c:pt idx="30">
                  <c:v>34.563423174123997</c:v>
                </c:pt>
                <c:pt idx="31">
                  <c:v>35.602650727771675</c:v>
                </c:pt>
                <c:pt idx="32">
                  <c:v>36.638944663033612</c:v>
                </c:pt>
                <c:pt idx="33">
                  <c:v>37.672304979909811</c:v>
                </c:pt>
                <c:pt idx="34">
                  <c:v>38.702731678400276</c:v>
                </c:pt>
                <c:pt idx="35">
                  <c:v>39.73022475850501</c:v>
                </c:pt>
                <c:pt idx="36">
                  <c:v>40.754784220224003</c:v>
                </c:pt>
                <c:pt idx="37">
                  <c:v>41.776410063557051</c:v>
                </c:pt>
                <c:pt idx="38">
                  <c:v>42.79510228850458</c:v>
                </c:pt>
                <c:pt idx="39">
                  <c:v>43.810860895066362</c:v>
                </c:pt>
                <c:pt idx="40">
                  <c:v>44.823685883242412</c:v>
                </c:pt>
                <c:pt idx="41">
                  <c:v>45.833577253032722</c:v>
                </c:pt>
                <c:pt idx="42">
                  <c:v>46.840535004437307</c:v>
                </c:pt>
                <c:pt idx="43">
                  <c:v>47.844559137456159</c:v>
                </c:pt>
                <c:pt idx="44">
                  <c:v>48.845649652089257</c:v>
                </c:pt>
                <c:pt idx="45">
                  <c:v>49.84380654833663</c:v>
                </c:pt>
                <c:pt idx="46">
                  <c:v>50.839029826198072</c:v>
                </c:pt>
                <c:pt idx="47">
                  <c:v>51.831319485673966</c:v>
                </c:pt>
                <c:pt idx="48">
                  <c:v>52.820675526764134</c:v>
                </c:pt>
                <c:pt idx="49">
                  <c:v>53.807097949468563</c:v>
                </c:pt>
                <c:pt idx="50">
                  <c:v>54.790586753787252</c:v>
                </c:pt>
                <c:pt idx="51">
                  <c:v>55.771141939720209</c:v>
                </c:pt>
                <c:pt idx="52">
                  <c:v>56.748763507267441</c:v>
                </c:pt>
                <c:pt idx="53">
                  <c:v>57.723451456428919</c:v>
                </c:pt>
                <c:pt idx="54">
                  <c:v>58.695205787204671</c:v>
                </c:pt>
                <c:pt idx="55">
                  <c:v>59.664026499594492</c:v>
                </c:pt>
                <c:pt idx="56">
                  <c:v>60.629913593598772</c:v>
                </c:pt>
                <c:pt idx="57">
                  <c:v>61.59286706921732</c:v>
                </c:pt>
                <c:pt idx="58">
                  <c:v>62.552886926450128</c:v>
                </c:pt>
                <c:pt idx="59">
                  <c:v>63.50997316529719</c:v>
                </c:pt>
                <c:pt idx="60">
                  <c:v>64.46412578575854</c:v>
                </c:pt>
                <c:pt idx="61">
                  <c:v>65.41534478783413</c:v>
                </c:pt>
                <c:pt idx="62">
                  <c:v>66.363630171523994</c:v>
                </c:pt>
                <c:pt idx="63">
                  <c:v>67.308981936828118</c:v>
                </c:pt>
                <c:pt idx="64">
                  <c:v>68.251400083746333</c:v>
                </c:pt>
                <c:pt idx="65">
                  <c:v>69.190884612278978</c:v>
                </c:pt>
                <c:pt idx="66">
                  <c:v>70.127435522425898</c:v>
                </c:pt>
                <c:pt idx="67">
                  <c:v>71.061052814187093</c:v>
                </c:pt>
                <c:pt idx="68">
                  <c:v>71.991736487562534</c:v>
                </c:pt>
                <c:pt idx="69">
                  <c:v>72.919486542552249</c:v>
                </c:pt>
                <c:pt idx="70">
                  <c:v>73.844302979156225</c:v>
                </c:pt>
                <c:pt idx="71">
                  <c:v>74.766185797374462</c:v>
                </c:pt>
                <c:pt idx="72">
                  <c:v>75.685134997206973</c:v>
                </c:pt>
                <c:pt idx="73">
                  <c:v>76.601150578653559</c:v>
                </c:pt>
                <c:pt idx="74">
                  <c:v>77.514232541714591</c:v>
                </c:pt>
                <c:pt idx="75">
                  <c:v>78.424380886389898</c:v>
                </c:pt>
                <c:pt idx="76">
                  <c:v>79.331595612679465</c:v>
                </c:pt>
                <c:pt idx="77">
                  <c:v>80.235876720583278</c:v>
                </c:pt>
                <c:pt idx="78">
                  <c:v>81.13722421010138</c:v>
                </c:pt>
                <c:pt idx="79">
                  <c:v>82.035638081233742</c:v>
                </c:pt>
                <c:pt idx="80">
                  <c:v>82.931118333980351</c:v>
                </c:pt>
                <c:pt idx="81">
                  <c:v>83.823664968341234</c:v>
                </c:pt>
                <c:pt idx="82">
                  <c:v>84.713277984316193</c:v>
                </c:pt>
                <c:pt idx="83">
                  <c:v>85.599957381905611</c:v>
                </c:pt>
                <c:pt idx="84">
                  <c:v>86.48370316110929</c:v>
                </c:pt>
                <c:pt idx="85">
                  <c:v>87.364515321927243</c:v>
                </c:pt>
                <c:pt idx="86">
                  <c:v>88.242393864359443</c:v>
                </c:pt>
                <c:pt idx="87">
                  <c:v>89.117338788405917</c:v>
                </c:pt>
                <c:pt idx="88">
                  <c:v>89.989350094066637</c:v>
                </c:pt>
                <c:pt idx="89">
                  <c:v>90.858427781341632</c:v>
                </c:pt>
                <c:pt idx="90">
                  <c:v>91.724571850230902</c:v>
                </c:pt>
                <c:pt idx="91">
                  <c:v>92.587782300734261</c:v>
                </c:pt>
                <c:pt idx="92">
                  <c:v>93.448059132852052</c:v>
                </c:pt>
                <c:pt idx="93">
                  <c:v>94.305402346584117</c:v>
                </c:pt>
                <c:pt idx="94">
                  <c:v>95.159811941930414</c:v>
                </c:pt>
                <c:pt idx="95">
                  <c:v>96.011287918891</c:v>
                </c:pt>
                <c:pt idx="96">
                  <c:v>96.859830277465846</c:v>
                </c:pt>
                <c:pt idx="97">
                  <c:v>97.705439017654967</c:v>
                </c:pt>
                <c:pt idx="98">
                  <c:v>98.548114139458349</c:v>
                </c:pt>
                <c:pt idx="99">
                  <c:v>99.387855642875991</c:v>
                </c:pt>
                <c:pt idx="100">
                  <c:v>100.22466352790772</c:v>
                </c:pt>
                <c:pt idx="101">
                  <c:v>101.05853779455389</c:v>
                </c:pt>
                <c:pt idx="102">
                  <c:v>101.88947844281432</c:v>
                </c:pt>
                <c:pt idx="103">
                  <c:v>102.71748547268902</c:v>
                </c:pt>
                <c:pt idx="104">
                  <c:v>103.54255888417798</c:v>
                </c:pt>
                <c:pt idx="105">
                  <c:v>104.36469867728121</c:v>
                </c:pt>
                <c:pt idx="106">
                  <c:v>105.18390485199869</c:v>
                </c:pt>
                <c:pt idx="107">
                  <c:v>106.00017740833046</c:v>
                </c:pt>
                <c:pt idx="108">
                  <c:v>106.81351634627646</c:v>
                </c:pt>
                <c:pt idx="109">
                  <c:v>107.62392166583658</c:v>
                </c:pt>
                <c:pt idx="110">
                  <c:v>108.43139336701114</c:v>
                </c:pt>
                <c:pt idx="111">
                  <c:v>109.23593144979995</c:v>
                </c:pt>
                <c:pt idx="112">
                  <c:v>110.03753591420302</c:v>
                </c:pt>
                <c:pt idx="113">
                  <c:v>110.83620676022036</c:v>
                </c:pt>
                <c:pt idx="114">
                  <c:v>111.63194398785197</c:v>
                </c:pt>
                <c:pt idx="115">
                  <c:v>112.42474759709785</c:v>
                </c:pt>
                <c:pt idx="116">
                  <c:v>113.21461758795797</c:v>
                </c:pt>
                <c:pt idx="117">
                  <c:v>114.00155396043237</c:v>
                </c:pt>
                <c:pt idx="118">
                  <c:v>114.78555671452087</c:v>
                </c:pt>
                <c:pt idx="119">
                  <c:v>115.56662585022379</c:v>
                </c:pt>
                <c:pt idx="120">
                  <c:v>116.34476136754098</c:v>
                </c:pt>
                <c:pt idx="121">
                  <c:v>117.11996326647244</c:v>
                </c:pt>
                <c:pt idx="122">
                  <c:v>117.89223154701816</c:v>
                </c:pt>
                <c:pt idx="123">
                  <c:v>118.66156620917815</c:v>
                </c:pt>
                <c:pt idx="124">
                  <c:v>119.42796725295237</c:v>
                </c:pt>
                <c:pt idx="125">
                  <c:v>120.19143467834088</c:v>
                </c:pt>
                <c:pt idx="126">
                  <c:v>120.95196848534366</c:v>
                </c:pt>
                <c:pt idx="127">
                  <c:v>121.70956867396055</c:v>
                </c:pt>
                <c:pt idx="128">
                  <c:v>122.46423524419185</c:v>
                </c:pt>
                <c:pt idx="129">
                  <c:v>123.21596819603742</c:v>
                </c:pt>
                <c:pt idx="130">
                  <c:v>123.96476752949724</c:v>
                </c:pt>
                <c:pt idx="131">
                  <c:v>124.71063324457134</c:v>
                </c:pt>
                <c:pt idx="132">
                  <c:v>125.4535653412597</c:v>
                </c:pt>
                <c:pt idx="133">
                  <c:v>126.19356381956233</c:v>
                </c:pt>
                <c:pt idx="134">
                  <c:v>126.93062867947921</c:v>
                </c:pt>
                <c:pt idx="135">
                  <c:v>127.66475992101039</c:v>
                </c:pt>
                <c:pt idx="136">
                  <c:v>128.39595754415564</c:v>
                </c:pt>
                <c:pt idx="137">
                  <c:v>129.12422154891533</c:v>
                </c:pt>
                <c:pt idx="138">
                  <c:v>129.84955193528924</c:v>
                </c:pt>
                <c:pt idx="139">
                  <c:v>130.57194870327749</c:v>
                </c:pt>
                <c:pt idx="140">
                  <c:v>131.29141185287995</c:v>
                </c:pt>
                <c:pt idx="141">
                  <c:v>132.00794138409668</c:v>
                </c:pt>
                <c:pt idx="142">
                  <c:v>132.72153729692769</c:v>
                </c:pt>
                <c:pt idx="143">
                  <c:v>133.43219959137295</c:v>
                </c:pt>
                <c:pt idx="144">
                  <c:v>134.13992826743248</c:v>
                </c:pt>
                <c:pt idx="145">
                  <c:v>134.84472332510614</c:v>
                </c:pt>
                <c:pt idx="146">
                  <c:v>135.5465847643942</c:v>
                </c:pt>
                <c:pt idx="147">
                  <c:v>136.24551258529652</c:v>
                </c:pt>
                <c:pt idx="148">
                  <c:v>136.9415067878131</c:v>
                </c:pt>
                <c:pt idx="149">
                  <c:v>137.63456737194394</c:v>
                </c:pt>
                <c:pt idx="150">
                  <c:v>138.32469433768907</c:v>
                </c:pt>
                <c:pt idx="151">
                  <c:v>139.01188768504846</c:v>
                </c:pt>
                <c:pt idx="152">
                  <c:v>139.69614741402211</c:v>
                </c:pt>
                <c:pt idx="153">
                  <c:v>140.37747352461002</c:v>
                </c:pt>
                <c:pt idx="154">
                  <c:v>141.05586601681205</c:v>
                </c:pt>
                <c:pt idx="155">
                  <c:v>141.73132489062846</c:v>
                </c:pt>
                <c:pt idx="156">
                  <c:v>142.40385014605917</c:v>
                </c:pt>
                <c:pt idx="157">
                  <c:v>143.07344178310416</c:v>
                </c:pt>
                <c:pt idx="158">
                  <c:v>143.74009980176336</c:v>
                </c:pt>
                <c:pt idx="159">
                  <c:v>144.40382420203687</c:v>
                </c:pt>
                <c:pt idx="160">
                  <c:v>145.06461498392463</c:v>
                </c:pt>
                <c:pt idx="161">
                  <c:v>145.72247214742663</c:v>
                </c:pt>
                <c:pt idx="162">
                  <c:v>146.37739569254293</c:v>
                </c:pt>
                <c:pt idx="163">
                  <c:v>147.02938561927348</c:v>
                </c:pt>
                <c:pt idx="164">
                  <c:v>147.67844192761817</c:v>
                </c:pt>
                <c:pt idx="165">
                  <c:v>148.32456461757724</c:v>
                </c:pt>
                <c:pt idx="166">
                  <c:v>148.96775368915058</c:v>
                </c:pt>
                <c:pt idx="167">
                  <c:v>149.60800914233818</c:v>
                </c:pt>
                <c:pt idx="168">
                  <c:v>150.2453309771401</c:v>
                </c:pt>
                <c:pt idx="169">
                  <c:v>150.87971919355618</c:v>
                </c:pt>
                <c:pt idx="170">
                  <c:v>151.51117379158657</c:v>
                </c:pt>
                <c:pt idx="171">
                  <c:v>152.13969477123129</c:v>
                </c:pt>
                <c:pt idx="172">
                  <c:v>152.76528213249009</c:v>
                </c:pt>
                <c:pt idx="173">
                  <c:v>153.38793587536327</c:v>
                </c:pt>
                <c:pt idx="174">
                  <c:v>154.00765599985073</c:v>
                </c:pt>
                <c:pt idx="175">
                  <c:v>154.62444250595243</c:v>
                </c:pt>
                <c:pt idx="176">
                  <c:v>155.23829539366841</c:v>
                </c:pt>
                <c:pt idx="177">
                  <c:v>155.84921466299869</c:v>
                </c:pt>
                <c:pt idx="178">
                  <c:v>156.45720031394319</c:v>
                </c:pt>
                <c:pt idx="179">
                  <c:v>157.06225234650196</c:v>
                </c:pt>
                <c:pt idx="180">
                  <c:v>157.66437076067501</c:v>
                </c:pt>
                <c:pt idx="181">
                  <c:v>158.26355555646219</c:v>
                </c:pt>
                <c:pt idx="182">
                  <c:v>158.85980673386376</c:v>
                </c:pt>
                <c:pt idx="183">
                  <c:v>159.45312429287961</c:v>
                </c:pt>
                <c:pt idx="184">
                  <c:v>160.04350823350967</c:v>
                </c:pt>
                <c:pt idx="185">
                  <c:v>160.63095855575409</c:v>
                </c:pt>
                <c:pt idx="186">
                  <c:v>161.21547525961267</c:v>
                </c:pt>
                <c:pt idx="187">
                  <c:v>161.79705834508559</c:v>
                </c:pt>
                <c:pt idx="188">
                  <c:v>162.37570781217275</c:v>
                </c:pt>
                <c:pt idx="189">
                  <c:v>162.95142366087416</c:v>
                </c:pt>
                <c:pt idx="190">
                  <c:v>163.52420589118987</c:v>
                </c:pt>
                <c:pt idx="191">
                  <c:v>164.09405450311968</c:v>
                </c:pt>
                <c:pt idx="192">
                  <c:v>164.66096949666388</c:v>
                </c:pt>
                <c:pt idx="193">
                  <c:v>165.22495087182239</c:v>
                </c:pt>
                <c:pt idx="194">
                  <c:v>165.78599862859511</c:v>
                </c:pt>
                <c:pt idx="195">
                  <c:v>166.34411276698214</c:v>
                </c:pt>
                <c:pt idx="196">
                  <c:v>166.89929328698338</c:v>
                </c:pt>
                <c:pt idx="197">
                  <c:v>167.45154018859893</c:v>
                </c:pt>
                <c:pt idx="198">
                  <c:v>168.00085347182875</c:v>
                </c:pt>
                <c:pt idx="199">
                  <c:v>168.54723313667279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786-4F0A-BEC7-F78C1F7E925E}"/>
            </c:ext>
          </c:extLst>
        </c:ser>
        <c:ser>
          <c:idx val="14"/>
          <c:order val="14"/>
          <c:tx>
            <c:v>0% Fit</c:v>
          </c:tx>
          <c:spPr>
            <a:ln w="254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Data!$B$6:$B$205</c:f>
              <c:numCache>
                <c:formatCode>0.00E+00</c:formatCode>
                <c:ptCount val="200"/>
                <c:pt idx="0">
                  <c:v>1</c:v>
                </c:pt>
                <c:pt idx="1">
                  <c:v>11.0452261306532</c:v>
                </c:pt>
                <c:pt idx="2">
                  <c:v>21.090452261306499</c:v>
                </c:pt>
                <c:pt idx="3">
                  <c:v>31.135678391959701</c:v>
                </c:pt>
                <c:pt idx="4">
                  <c:v>41.180904522612998</c:v>
                </c:pt>
                <c:pt idx="5">
                  <c:v>51.226130653266303</c:v>
                </c:pt>
                <c:pt idx="6">
                  <c:v>61.271356783919501</c:v>
                </c:pt>
                <c:pt idx="7">
                  <c:v>71.316582914572805</c:v>
                </c:pt>
                <c:pt idx="8">
                  <c:v>81.361809045226096</c:v>
                </c:pt>
                <c:pt idx="9">
                  <c:v>91.407035175879301</c:v>
                </c:pt>
                <c:pt idx="10">
                  <c:v>101.45226130653199</c:v>
                </c:pt>
                <c:pt idx="11">
                  <c:v>111.497487437185</c:v>
                </c:pt>
                <c:pt idx="12">
                  <c:v>121.542713567839</c:v>
                </c:pt>
                <c:pt idx="13">
                  <c:v>131.58793969849199</c:v>
                </c:pt>
                <c:pt idx="14">
                  <c:v>141.63316582914501</c:v>
                </c:pt>
                <c:pt idx="15">
                  <c:v>151.67839195979801</c:v>
                </c:pt>
                <c:pt idx="16">
                  <c:v>161.72361809045199</c:v>
                </c:pt>
                <c:pt idx="17">
                  <c:v>171.76884422110501</c:v>
                </c:pt>
                <c:pt idx="18">
                  <c:v>181.81407035175801</c:v>
                </c:pt>
                <c:pt idx="19">
                  <c:v>191.85929648241199</c:v>
                </c:pt>
                <c:pt idx="20">
                  <c:v>201.90452261306501</c:v>
                </c:pt>
                <c:pt idx="21">
                  <c:v>211.949748743718</c:v>
                </c:pt>
                <c:pt idx="22">
                  <c:v>221.994974874371</c:v>
                </c:pt>
                <c:pt idx="23">
                  <c:v>232.04020100502501</c:v>
                </c:pt>
                <c:pt idx="24">
                  <c:v>242.085427135678</c:v>
                </c:pt>
                <c:pt idx="25">
                  <c:v>252.130653266331</c:v>
                </c:pt>
                <c:pt idx="26">
                  <c:v>262.17587939698399</c:v>
                </c:pt>
                <c:pt idx="27">
                  <c:v>272.22110552763797</c:v>
                </c:pt>
                <c:pt idx="28">
                  <c:v>282.26633165829099</c:v>
                </c:pt>
                <c:pt idx="29">
                  <c:v>292.31155778894401</c:v>
                </c:pt>
                <c:pt idx="30">
                  <c:v>302.35678391959698</c:v>
                </c:pt>
                <c:pt idx="31">
                  <c:v>312.40201005025102</c:v>
                </c:pt>
                <c:pt idx="32">
                  <c:v>322.44723618090399</c:v>
                </c:pt>
                <c:pt idx="33">
                  <c:v>332.49246231155701</c:v>
                </c:pt>
                <c:pt idx="34">
                  <c:v>342.53768844221099</c:v>
                </c:pt>
                <c:pt idx="35">
                  <c:v>352.58291457286401</c:v>
                </c:pt>
                <c:pt idx="36">
                  <c:v>362.62814070351698</c:v>
                </c:pt>
                <c:pt idx="37">
                  <c:v>372.67336683417</c:v>
                </c:pt>
                <c:pt idx="38">
                  <c:v>382.71859296482398</c:v>
                </c:pt>
                <c:pt idx="39">
                  <c:v>392.763819095477</c:v>
                </c:pt>
                <c:pt idx="40">
                  <c:v>402.80904522613002</c:v>
                </c:pt>
                <c:pt idx="41">
                  <c:v>412.85427135678299</c:v>
                </c:pt>
                <c:pt idx="42">
                  <c:v>422.89949748743697</c:v>
                </c:pt>
                <c:pt idx="43">
                  <c:v>432.94472361808999</c:v>
                </c:pt>
                <c:pt idx="44">
                  <c:v>442.98994974874302</c:v>
                </c:pt>
                <c:pt idx="45">
                  <c:v>453.03517587939598</c:v>
                </c:pt>
                <c:pt idx="46">
                  <c:v>463.08040201005002</c:v>
                </c:pt>
                <c:pt idx="47">
                  <c:v>473.12562814070299</c:v>
                </c:pt>
                <c:pt idx="48">
                  <c:v>483.17085427135601</c:v>
                </c:pt>
                <c:pt idx="49">
                  <c:v>493.21608040200903</c:v>
                </c:pt>
                <c:pt idx="50">
                  <c:v>503.26130653266301</c:v>
                </c:pt>
                <c:pt idx="51">
                  <c:v>513.30653266331603</c:v>
                </c:pt>
                <c:pt idx="52">
                  <c:v>523.351758793969</c:v>
                </c:pt>
                <c:pt idx="53">
                  <c:v>533.39698492462298</c:v>
                </c:pt>
                <c:pt idx="54">
                  <c:v>543.44221105527595</c:v>
                </c:pt>
                <c:pt idx="55">
                  <c:v>553.48743718592902</c:v>
                </c:pt>
                <c:pt idx="56">
                  <c:v>563.53266331658199</c:v>
                </c:pt>
                <c:pt idx="57">
                  <c:v>573.57788944723598</c:v>
                </c:pt>
                <c:pt idx="58">
                  <c:v>583.62311557788905</c:v>
                </c:pt>
                <c:pt idx="59">
                  <c:v>593.66834170854202</c:v>
                </c:pt>
                <c:pt idx="60">
                  <c:v>603.71356783919498</c:v>
                </c:pt>
                <c:pt idx="61">
                  <c:v>613.75879396984897</c:v>
                </c:pt>
                <c:pt idx="62">
                  <c:v>623.80402010050204</c:v>
                </c:pt>
                <c:pt idx="63">
                  <c:v>633.84924623115501</c:v>
                </c:pt>
                <c:pt idx="64">
                  <c:v>643.89447236180797</c:v>
                </c:pt>
                <c:pt idx="65">
                  <c:v>653.93969849246196</c:v>
                </c:pt>
                <c:pt idx="66">
                  <c:v>663.98492462311503</c:v>
                </c:pt>
                <c:pt idx="67">
                  <c:v>674.030150753768</c:v>
                </c:pt>
                <c:pt idx="68">
                  <c:v>684.07537688442198</c:v>
                </c:pt>
                <c:pt idx="69">
                  <c:v>694.12060301507495</c:v>
                </c:pt>
                <c:pt idx="70">
                  <c:v>704.16582914572803</c:v>
                </c:pt>
                <c:pt idx="71">
                  <c:v>714.21105527638099</c:v>
                </c:pt>
                <c:pt idx="72">
                  <c:v>724.25628140703498</c:v>
                </c:pt>
                <c:pt idx="73">
                  <c:v>734.30150753768805</c:v>
                </c:pt>
                <c:pt idx="74">
                  <c:v>744.34673366834102</c:v>
                </c:pt>
                <c:pt idx="75">
                  <c:v>754.39195979899398</c:v>
                </c:pt>
                <c:pt idx="76">
                  <c:v>764.43718592964797</c:v>
                </c:pt>
                <c:pt idx="77">
                  <c:v>774.48241206030104</c:v>
                </c:pt>
                <c:pt idx="78">
                  <c:v>784.52763819095401</c:v>
                </c:pt>
                <c:pt idx="79">
                  <c:v>794.57286432160697</c:v>
                </c:pt>
                <c:pt idx="80">
                  <c:v>804.61809045226096</c:v>
                </c:pt>
                <c:pt idx="81">
                  <c:v>814.66331658291404</c:v>
                </c:pt>
                <c:pt idx="82">
                  <c:v>824.708542713567</c:v>
                </c:pt>
                <c:pt idx="83">
                  <c:v>834.75376884421996</c:v>
                </c:pt>
                <c:pt idx="84">
                  <c:v>844.79899497487395</c:v>
                </c:pt>
                <c:pt idx="85">
                  <c:v>854.84422110552703</c:v>
                </c:pt>
                <c:pt idx="86">
                  <c:v>864.88944723617999</c:v>
                </c:pt>
                <c:pt idx="87">
                  <c:v>874.93467336683398</c:v>
                </c:pt>
                <c:pt idx="88">
                  <c:v>884.97989949748705</c:v>
                </c:pt>
                <c:pt idx="89">
                  <c:v>895.02512562814002</c:v>
                </c:pt>
                <c:pt idx="90">
                  <c:v>905.07035175879298</c:v>
                </c:pt>
                <c:pt idx="91">
                  <c:v>915.11557788944697</c:v>
                </c:pt>
                <c:pt idx="92">
                  <c:v>925.16080402010004</c:v>
                </c:pt>
                <c:pt idx="93">
                  <c:v>935.20603015075301</c:v>
                </c:pt>
                <c:pt idx="94">
                  <c:v>945.25125628140597</c:v>
                </c:pt>
                <c:pt idx="95">
                  <c:v>955.29648241205996</c:v>
                </c:pt>
                <c:pt idx="96">
                  <c:v>965.34170854271304</c:v>
                </c:pt>
                <c:pt idx="97">
                  <c:v>975.386934673366</c:v>
                </c:pt>
                <c:pt idx="98">
                  <c:v>985.43216080401896</c:v>
                </c:pt>
                <c:pt idx="99">
                  <c:v>995.47738693467295</c:v>
                </c:pt>
                <c:pt idx="100">
                  <c:v>1005.52261306532</c:v>
                </c:pt>
                <c:pt idx="101">
                  <c:v>1015.56783919597</c:v>
                </c:pt>
                <c:pt idx="102">
                  <c:v>1025.61306532663</c:v>
                </c:pt>
                <c:pt idx="103">
                  <c:v>1035.65829145728</c:v>
                </c:pt>
                <c:pt idx="104">
                  <c:v>1045.70351758793</c:v>
                </c:pt>
                <c:pt idx="105">
                  <c:v>1055.74874371859</c:v>
                </c:pt>
                <c:pt idx="106">
                  <c:v>1065.7939698492401</c:v>
                </c:pt>
                <c:pt idx="107">
                  <c:v>1075.8391959798901</c:v>
                </c:pt>
                <c:pt idx="108">
                  <c:v>1085.8844221105501</c:v>
                </c:pt>
                <c:pt idx="109">
                  <c:v>1095.9296482412001</c:v>
                </c:pt>
                <c:pt idx="110">
                  <c:v>1105.9748743718501</c:v>
                </c:pt>
                <c:pt idx="111">
                  <c:v>1116.0201005025101</c:v>
                </c:pt>
                <c:pt idx="112">
                  <c:v>1126.0653266331601</c:v>
                </c:pt>
                <c:pt idx="113">
                  <c:v>1136.1105527638099</c:v>
                </c:pt>
                <c:pt idx="114">
                  <c:v>1146.1557788944699</c:v>
                </c:pt>
                <c:pt idx="115">
                  <c:v>1156.2010050251199</c:v>
                </c:pt>
                <c:pt idx="116">
                  <c:v>1166.2462311557699</c:v>
                </c:pt>
                <c:pt idx="117">
                  <c:v>1176.2914572864299</c:v>
                </c:pt>
                <c:pt idx="118">
                  <c:v>1186.3366834170799</c:v>
                </c:pt>
                <c:pt idx="119">
                  <c:v>1196.3819095477299</c:v>
                </c:pt>
                <c:pt idx="120">
                  <c:v>1206.42713567839</c:v>
                </c:pt>
                <c:pt idx="121">
                  <c:v>1216.47236180904</c:v>
                </c:pt>
                <c:pt idx="122">
                  <c:v>1226.51758793969</c:v>
                </c:pt>
                <c:pt idx="123">
                  <c:v>1236.56281407035</c:v>
                </c:pt>
                <c:pt idx="124">
                  <c:v>1246.608040201</c:v>
                </c:pt>
                <c:pt idx="125">
                  <c:v>1256.65326633165</c:v>
                </c:pt>
                <c:pt idx="126">
                  <c:v>1266.69849246231</c:v>
                </c:pt>
                <c:pt idx="127">
                  <c:v>1276.74371859296</c:v>
                </c:pt>
                <c:pt idx="128">
                  <c:v>1286.78894472361</c:v>
                </c:pt>
                <c:pt idx="129">
                  <c:v>1296.83417085427</c:v>
                </c:pt>
                <c:pt idx="130">
                  <c:v>1306.87939698492</c:v>
                </c:pt>
                <c:pt idx="131">
                  <c:v>1316.9246231155701</c:v>
                </c:pt>
                <c:pt idx="132">
                  <c:v>1326.9698492462301</c:v>
                </c:pt>
                <c:pt idx="133">
                  <c:v>1337.0150753768801</c:v>
                </c:pt>
                <c:pt idx="134">
                  <c:v>1347.0603015075301</c:v>
                </c:pt>
                <c:pt idx="135">
                  <c:v>1357.1055276381901</c:v>
                </c:pt>
                <c:pt idx="136">
                  <c:v>1367.1507537688401</c:v>
                </c:pt>
                <c:pt idx="137">
                  <c:v>1377.1959798994901</c:v>
                </c:pt>
                <c:pt idx="138">
                  <c:v>1387.2412060301499</c:v>
                </c:pt>
                <c:pt idx="139">
                  <c:v>1397.2864321607999</c:v>
                </c:pt>
                <c:pt idx="140">
                  <c:v>1407.3316582914499</c:v>
                </c:pt>
                <c:pt idx="141">
                  <c:v>1417.3768844221099</c:v>
                </c:pt>
                <c:pt idx="142">
                  <c:v>1427.4221105527599</c:v>
                </c:pt>
                <c:pt idx="143">
                  <c:v>1437.4673366834099</c:v>
                </c:pt>
                <c:pt idx="144">
                  <c:v>1447.51256281407</c:v>
                </c:pt>
                <c:pt idx="145">
                  <c:v>1457.55778894472</c:v>
                </c:pt>
                <c:pt idx="146">
                  <c:v>1467.60301507537</c:v>
                </c:pt>
                <c:pt idx="147">
                  <c:v>1477.64824120602</c:v>
                </c:pt>
                <c:pt idx="148">
                  <c:v>1487.69346733668</c:v>
                </c:pt>
                <c:pt idx="149">
                  <c:v>1497.73869346733</c:v>
                </c:pt>
                <c:pt idx="150">
                  <c:v>1507.78391959798</c:v>
                </c:pt>
                <c:pt idx="151">
                  <c:v>1517.82914572864</c:v>
                </c:pt>
                <c:pt idx="152">
                  <c:v>1527.87437185929</c:v>
                </c:pt>
                <c:pt idx="153">
                  <c:v>1537.91959798994</c:v>
                </c:pt>
                <c:pt idx="154">
                  <c:v>1547.9648241206</c:v>
                </c:pt>
                <c:pt idx="155">
                  <c:v>1558.01005025125</c:v>
                </c:pt>
                <c:pt idx="156">
                  <c:v>1568.0552763819001</c:v>
                </c:pt>
                <c:pt idx="157">
                  <c:v>1578.1005025125601</c:v>
                </c:pt>
                <c:pt idx="158">
                  <c:v>1588.1457286432101</c:v>
                </c:pt>
                <c:pt idx="159">
                  <c:v>1598.1909547738601</c:v>
                </c:pt>
                <c:pt idx="160">
                  <c:v>1608.2361809045201</c:v>
                </c:pt>
                <c:pt idx="161">
                  <c:v>1618.2814070351701</c:v>
                </c:pt>
                <c:pt idx="162">
                  <c:v>1628.3266331658201</c:v>
                </c:pt>
                <c:pt idx="163">
                  <c:v>1638.3718592964799</c:v>
                </c:pt>
                <c:pt idx="164">
                  <c:v>1648.4170854271299</c:v>
                </c:pt>
                <c:pt idx="165">
                  <c:v>1658.4623115577799</c:v>
                </c:pt>
                <c:pt idx="166">
                  <c:v>1668.5075376884399</c:v>
                </c:pt>
                <c:pt idx="167">
                  <c:v>1678.5527638190899</c:v>
                </c:pt>
                <c:pt idx="168">
                  <c:v>1688.5979899497399</c:v>
                </c:pt>
                <c:pt idx="169">
                  <c:v>1698.6432160804</c:v>
                </c:pt>
                <c:pt idx="170">
                  <c:v>1708.68844221105</c:v>
                </c:pt>
                <c:pt idx="171">
                  <c:v>1718.7336683417</c:v>
                </c:pt>
                <c:pt idx="172">
                  <c:v>1728.77889447236</c:v>
                </c:pt>
                <c:pt idx="173">
                  <c:v>1738.82412060301</c:v>
                </c:pt>
                <c:pt idx="174">
                  <c:v>1748.86934673366</c:v>
                </c:pt>
                <c:pt idx="175">
                  <c:v>1758.91457286432</c:v>
                </c:pt>
                <c:pt idx="176">
                  <c:v>1768.95979899497</c:v>
                </c:pt>
                <c:pt idx="177">
                  <c:v>1779.00502512562</c:v>
                </c:pt>
                <c:pt idx="178">
                  <c:v>1789.05025125628</c:v>
                </c:pt>
                <c:pt idx="179">
                  <c:v>1799.09547738693</c:v>
                </c:pt>
                <c:pt idx="180">
                  <c:v>1809.1407035175801</c:v>
                </c:pt>
                <c:pt idx="181">
                  <c:v>1819.1859296482401</c:v>
                </c:pt>
                <c:pt idx="182">
                  <c:v>1829.2311557788901</c:v>
                </c:pt>
                <c:pt idx="183">
                  <c:v>1839.2763819095401</c:v>
                </c:pt>
                <c:pt idx="184">
                  <c:v>1849.3216080402001</c:v>
                </c:pt>
                <c:pt idx="185">
                  <c:v>1859.3668341708501</c:v>
                </c:pt>
                <c:pt idx="186">
                  <c:v>1869.4120603015001</c:v>
                </c:pt>
                <c:pt idx="187">
                  <c:v>1879.4572864321599</c:v>
                </c:pt>
                <c:pt idx="188">
                  <c:v>1889.5025125628099</c:v>
                </c:pt>
                <c:pt idx="189">
                  <c:v>1899.5477386934599</c:v>
                </c:pt>
                <c:pt idx="190">
                  <c:v>1909.5929648241199</c:v>
                </c:pt>
                <c:pt idx="191">
                  <c:v>1919.6381909547699</c:v>
                </c:pt>
                <c:pt idx="192">
                  <c:v>1929.6834170854199</c:v>
                </c:pt>
                <c:pt idx="193">
                  <c:v>1939.7286432160799</c:v>
                </c:pt>
                <c:pt idx="194">
                  <c:v>1949.77386934673</c:v>
                </c:pt>
                <c:pt idx="195">
                  <c:v>1959.81909547738</c:v>
                </c:pt>
                <c:pt idx="196">
                  <c:v>1969.86432160803</c:v>
                </c:pt>
                <c:pt idx="197">
                  <c:v>1979.90954773869</c:v>
                </c:pt>
                <c:pt idx="198">
                  <c:v>1989.95477386934</c:v>
                </c:pt>
                <c:pt idx="199">
                  <c:v>2000</c:v>
                </c:pt>
              </c:numCache>
            </c:numRef>
          </c:xVal>
          <c:yVal>
            <c:numRef>
              <c:f>Data!$G$6:$G$205</c:f>
              <c:numCache>
                <c:formatCode>0.000000</c:formatCode>
                <c:ptCount val="200"/>
                <c:pt idx="0">
                  <c:v>2.004</c:v>
                </c:pt>
                <c:pt idx="1">
                  <c:v>2.0441809045226127</c:v>
                </c:pt>
                <c:pt idx="2">
                  <c:v>2.0843618090452258</c:v>
                </c:pt>
                <c:pt idx="3">
                  <c:v>2.124542713567839</c:v>
                </c:pt>
                <c:pt idx="4">
                  <c:v>2.1647236180904521</c:v>
                </c:pt>
                <c:pt idx="5">
                  <c:v>2.2049045226130652</c:v>
                </c:pt>
                <c:pt idx="6">
                  <c:v>2.2450854271356779</c:v>
                </c:pt>
                <c:pt idx="7">
                  <c:v>2.2852663316582911</c:v>
                </c:pt>
                <c:pt idx="8">
                  <c:v>2.3254472361809042</c:v>
                </c:pt>
                <c:pt idx="9">
                  <c:v>2.3656281407035173</c:v>
                </c:pt>
                <c:pt idx="10">
                  <c:v>2.4058090452261278</c:v>
                </c:pt>
                <c:pt idx="11">
                  <c:v>2.4459899497487401</c:v>
                </c:pt>
                <c:pt idx="12">
                  <c:v>2.4861708542713559</c:v>
                </c:pt>
                <c:pt idx="13">
                  <c:v>2.5263517587939681</c:v>
                </c:pt>
                <c:pt idx="14">
                  <c:v>2.5665326633165799</c:v>
                </c:pt>
                <c:pt idx="15">
                  <c:v>2.6067135678391922</c:v>
                </c:pt>
                <c:pt idx="16">
                  <c:v>2.646894472361808</c:v>
                </c:pt>
                <c:pt idx="17">
                  <c:v>2.6870753768844202</c:v>
                </c:pt>
                <c:pt idx="18">
                  <c:v>2.727256281407032</c:v>
                </c:pt>
                <c:pt idx="19">
                  <c:v>2.7674371859296478</c:v>
                </c:pt>
                <c:pt idx="20">
                  <c:v>2.8076180904522601</c:v>
                </c:pt>
                <c:pt idx="21">
                  <c:v>2.8477989949748719</c:v>
                </c:pt>
                <c:pt idx="22">
                  <c:v>2.8879798994974841</c:v>
                </c:pt>
                <c:pt idx="23">
                  <c:v>2.9281608040200999</c:v>
                </c:pt>
                <c:pt idx="24">
                  <c:v>2.9683417085427122</c:v>
                </c:pt>
                <c:pt idx="25">
                  <c:v>3.008522613065324</c:v>
                </c:pt>
                <c:pt idx="26">
                  <c:v>3.0487035175879358</c:v>
                </c:pt>
                <c:pt idx="27">
                  <c:v>3.088884422110552</c:v>
                </c:pt>
                <c:pt idx="28">
                  <c:v>3.1290653266331638</c:v>
                </c:pt>
                <c:pt idx="29">
                  <c:v>3.1692462311557761</c:v>
                </c:pt>
                <c:pt idx="30">
                  <c:v>3.2094271356783879</c:v>
                </c:pt>
                <c:pt idx="31">
                  <c:v>3.2496080402010041</c:v>
                </c:pt>
                <c:pt idx="32">
                  <c:v>3.2897889447236159</c:v>
                </c:pt>
                <c:pt idx="33">
                  <c:v>3.3299698492462282</c:v>
                </c:pt>
                <c:pt idx="34">
                  <c:v>3.370150753768844</c:v>
                </c:pt>
                <c:pt idx="35">
                  <c:v>3.4103316582914562</c:v>
                </c:pt>
                <c:pt idx="36">
                  <c:v>3.450512562814068</c:v>
                </c:pt>
                <c:pt idx="37">
                  <c:v>3.4906934673366798</c:v>
                </c:pt>
                <c:pt idx="38">
                  <c:v>3.5308743718592961</c:v>
                </c:pt>
                <c:pt idx="39">
                  <c:v>3.5710552763819079</c:v>
                </c:pt>
                <c:pt idx="40">
                  <c:v>3.6112361809045201</c:v>
                </c:pt>
                <c:pt idx="41">
                  <c:v>3.6514170854271319</c:v>
                </c:pt>
                <c:pt idx="42">
                  <c:v>3.6915979899497477</c:v>
                </c:pt>
                <c:pt idx="43">
                  <c:v>3.73177889447236</c:v>
                </c:pt>
                <c:pt idx="44">
                  <c:v>3.7719597989949722</c:v>
                </c:pt>
                <c:pt idx="45">
                  <c:v>3.8121407035175841</c:v>
                </c:pt>
                <c:pt idx="46">
                  <c:v>3.8523216080402003</c:v>
                </c:pt>
                <c:pt idx="47">
                  <c:v>3.8925025125628121</c:v>
                </c:pt>
                <c:pt idx="48">
                  <c:v>3.9326834170854239</c:v>
                </c:pt>
                <c:pt idx="49">
                  <c:v>3.9728643216080362</c:v>
                </c:pt>
                <c:pt idx="50">
                  <c:v>4.013045226130652</c:v>
                </c:pt>
                <c:pt idx="51">
                  <c:v>4.0532261306532646</c:v>
                </c:pt>
                <c:pt idx="52">
                  <c:v>4.0934070351758756</c:v>
                </c:pt>
                <c:pt idx="53">
                  <c:v>4.1335879396984918</c:v>
                </c:pt>
                <c:pt idx="54">
                  <c:v>4.1737688442211045</c:v>
                </c:pt>
                <c:pt idx="55">
                  <c:v>4.2139497487437163</c:v>
                </c:pt>
                <c:pt idx="56">
                  <c:v>4.2541306532663281</c:v>
                </c:pt>
                <c:pt idx="57">
                  <c:v>4.2943115577889444</c:v>
                </c:pt>
                <c:pt idx="58">
                  <c:v>4.3344924623115562</c:v>
                </c:pt>
                <c:pt idx="59">
                  <c:v>4.374673366834168</c:v>
                </c:pt>
                <c:pt idx="60">
                  <c:v>4.4148542713567798</c:v>
                </c:pt>
                <c:pt idx="61">
                  <c:v>4.455035175879396</c:v>
                </c:pt>
                <c:pt idx="62">
                  <c:v>4.4952160804020078</c:v>
                </c:pt>
                <c:pt idx="63">
                  <c:v>4.5353969849246205</c:v>
                </c:pt>
                <c:pt idx="64">
                  <c:v>4.5755778894472314</c:v>
                </c:pt>
                <c:pt idx="65">
                  <c:v>4.6157587939698477</c:v>
                </c:pt>
                <c:pt idx="66">
                  <c:v>4.6559396984924604</c:v>
                </c:pt>
                <c:pt idx="67">
                  <c:v>4.6961206030150722</c:v>
                </c:pt>
                <c:pt idx="68">
                  <c:v>4.7363015075376875</c:v>
                </c:pt>
                <c:pt idx="69">
                  <c:v>4.7764824120603002</c:v>
                </c:pt>
                <c:pt idx="70">
                  <c:v>4.816663316582912</c:v>
                </c:pt>
                <c:pt idx="71">
                  <c:v>4.8568442211055238</c:v>
                </c:pt>
                <c:pt idx="72">
                  <c:v>4.8970251256281401</c:v>
                </c:pt>
                <c:pt idx="73">
                  <c:v>4.9372060301507528</c:v>
                </c:pt>
                <c:pt idx="74">
                  <c:v>4.9773869346733637</c:v>
                </c:pt>
                <c:pt idx="75">
                  <c:v>5.0175678391959764</c:v>
                </c:pt>
                <c:pt idx="76">
                  <c:v>5.0577487437185917</c:v>
                </c:pt>
                <c:pt idx="77">
                  <c:v>5.0979296482412044</c:v>
                </c:pt>
                <c:pt idx="78">
                  <c:v>5.1381105527638162</c:v>
                </c:pt>
                <c:pt idx="79">
                  <c:v>5.178291457286428</c:v>
                </c:pt>
                <c:pt idx="80">
                  <c:v>5.2184723618090434</c:v>
                </c:pt>
                <c:pt idx="81">
                  <c:v>5.2586532663316561</c:v>
                </c:pt>
                <c:pt idx="82">
                  <c:v>5.2988341708542679</c:v>
                </c:pt>
                <c:pt idx="83">
                  <c:v>5.3390150753768797</c:v>
                </c:pt>
                <c:pt idx="84">
                  <c:v>5.3791959798994959</c:v>
                </c:pt>
                <c:pt idx="85">
                  <c:v>5.4193768844221086</c:v>
                </c:pt>
                <c:pt idx="86">
                  <c:v>5.4595577889447195</c:v>
                </c:pt>
                <c:pt idx="87">
                  <c:v>5.4997386934673358</c:v>
                </c:pt>
                <c:pt idx="88">
                  <c:v>5.5399195979899485</c:v>
                </c:pt>
                <c:pt idx="89">
                  <c:v>5.5801005025125603</c:v>
                </c:pt>
                <c:pt idx="90">
                  <c:v>5.6202814070351721</c:v>
                </c:pt>
                <c:pt idx="91">
                  <c:v>5.6604623115577883</c:v>
                </c:pt>
                <c:pt idx="92">
                  <c:v>5.7006432160804001</c:v>
                </c:pt>
                <c:pt idx="93">
                  <c:v>5.7408241206030119</c:v>
                </c:pt>
                <c:pt idx="94">
                  <c:v>5.7810050251256238</c:v>
                </c:pt>
                <c:pt idx="95">
                  <c:v>5.82118592964824</c:v>
                </c:pt>
                <c:pt idx="96">
                  <c:v>5.8613668341708518</c:v>
                </c:pt>
                <c:pt idx="97">
                  <c:v>5.9015477386934645</c:v>
                </c:pt>
                <c:pt idx="98">
                  <c:v>5.9417286432160754</c:v>
                </c:pt>
                <c:pt idx="99">
                  <c:v>5.9819095477386917</c:v>
                </c:pt>
                <c:pt idx="100">
                  <c:v>6.0220904522612804</c:v>
                </c:pt>
                <c:pt idx="101">
                  <c:v>6.0622713567838797</c:v>
                </c:pt>
                <c:pt idx="102">
                  <c:v>6.10245226130652</c:v>
                </c:pt>
                <c:pt idx="103">
                  <c:v>6.1426331658291202</c:v>
                </c:pt>
                <c:pt idx="104">
                  <c:v>6.1828140703517205</c:v>
                </c:pt>
                <c:pt idx="105">
                  <c:v>6.2229949748743607</c:v>
                </c:pt>
                <c:pt idx="106">
                  <c:v>6.2631758793969601</c:v>
                </c:pt>
                <c:pt idx="107">
                  <c:v>6.3033567839195603</c:v>
                </c:pt>
                <c:pt idx="108">
                  <c:v>6.3435376884422006</c:v>
                </c:pt>
                <c:pt idx="109">
                  <c:v>6.3837185929648008</c:v>
                </c:pt>
                <c:pt idx="110">
                  <c:v>6.4238994974874002</c:v>
                </c:pt>
                <c:pt idx="111">
                  <c:v>6.4640804020100404</c:v>
                </c:pt>
                <c:pt idx="112">
                  <c:v>6.5042613065326407</c:v>
                </c:pt>
                <c:pt idx="113">
                  <c:v>6.54444221105524</c:v>
                </c:pt>
                <c:pt idx="114">
                  <c:v>6.5846231155778794</c:v>
                </c:pt>
                <c:pt idx="115">
                  <c:v>6.6248040201004796</c:v>
                </c:pt>
                <c:pt idx="116">
                  <c:v>6.6649849246230799</c:v>
                </c:pt>
                <c:pt idx="117">
                  <c:v>6.7051658291457201</c:v>
                </c:pt>
                <c:pt idx="118">
                  <c:v>6.7453467336683195</c:v>
                </c:pt>
                <c:pt idx="119">
                  <c:v>6.7855276381909198</c:v>
                </c:pt>
                <c:pt idx="120">
                  <c:v>6.82570854271356</c:v>
                </c:pt>
                <c:pt idx="121">
                  <c:v>6.8658894472361602</c:v>
                </c:pt>
                <c:pt idx="122">
                  <c:v>6.9060703517587596</c:v>
                </c:pt>
                <c:pt idx="123">
                  <c:v>6.9462512562813998</c:v>
                </c:pt>
                <c:pt idx="124">
                  <c:v>6.9864321608040001</c:v>
                </c:pt>
                <c:pt idx="125">
                  <c:v>7.0266130653266003</c:v>
                </c:pt>
                <c:pt idx="126">
                  <c:v>7.0667939698492406</c:v>
                </c:pt>
                <c:pt idx="127">
                  <c:v>7.1069748743718399</c:v>
                </c:pt>
                <c:pt idx="128">
                  <c:v>7.1471557788944402</c:v>
                </c:pt>
                <c:pt idx="129">
                  <c:v>7.1873366834170804</c:v>
                </c:pt>
                <c:pt idx="130">
                  <c:v>7.2275175879396807</c:v>
                </c:pt>
                <c:pt idx="131">
                  <c:v>7.2676984924622801</c:v>
                </c:pt>
                <c:pt idx="132">
                  <c:v>7.3078793969849203</c:v>
                </c:pt>
                <c:pt idx="133">
                  <c:v>7.3480603015075205</c:v>
                </c:pt>
                <c:pt idx="134">
                  <c:v>7.3882412060301208</c:v>
                </c:pt>
                <c:pt idx="135">
                  <c:v>7.4284221105527601</c:v>
                </c:pt>
                <c:pt idx="136">
                  <c:v>7.4686030150753604</c:v>
                </c:pt>
                <c:pt idx="137">
                  <c:v>7.5087839195979607</c:v>
                </c:pt>
                <c:pt idx="138">
                  <c:v>7.5489648241206</c:v>
                </c:pt>
                <c:pt idx="139">
                  <c:v>7.5891457286431994</c:v>
                </c:pt>
                <c:pt idx="140">
                  <c:v>7.6293266331657996</c:v>
                </c:pt>
                <c:pt idx="141">
                  <c:v>7.6695075376884398</c:v>
                </c:pt>
                <c:pt idx="142">
                  <c:v>7.7096884422110401</c:v>
                </c:pt>
                <c:pt idx="143">
                  <c:v>7.7498693467336395</c:v>
                </c:pt>
                <c:pt idx="144">
                  <c:v>7.7900502512562797</c:v>
                </c:pt>
                <c:pt idx="145">
                  <c:v>7.83023115577888</c:v>
                </c:pt>
                <c:pt idx="146">
                  <c:v>7.8704120603014802</c:v>
                </c:pt>
                <c:pt idx="147">
                  <c:v>7.9105929648240796</c:v>
                </c:pt>
                <c:pt idx="148">
                  <c:v>7.9507738693467198</c:v>
                </c:pt>
                <c:pt idx="149">
                  <c:v>7.9909547738693201</c:v>
                </c:pt>
                <c:pt idx="150">
                  <c:v>8.0311356783919194</c:v>
                </c:pt>
                <c:pt idx="151">
                  <c:v>8.0713165829145606</c:v>
                </c:pt>
                <c:pt idx="152">
                  <c:v>8.111497487437159</c:v>
                </c:pt>
                <c:pt idx="153">
                  <c:v>8.1516783919597593</c:v>
                </c:pt>
                <c:pt idx="154">
                  <c:v>8.1918592964824004</c:v>
                </c:pt>
                <c:pt idx="155">
                  <c:v>8.2320402010050007</c:v>
                </c:pt>
                <c:pt idx="156">
                  <c:v>8.2722211055275991</c:v>
                </c:pt>
                <c:pt idx="157">
                  <c:v>8.3124020100502403</c:v>
                </c:pt>
                <c:pt idx="158">
                  <c:v>8.3525829145728405</c:v>
                </c:pt>
                <c:pt idx="159">
                  <c:v>8.3927638190954408</c:v>
                </c:pt>
                <c:pt idx="160">
                  <c:v>8.4329447236180801</c:v>
                </c:pt>
                <c:pt idx="161">
                  <c:v>8.4731256281406804</c:v>
                </c:pt>
                <c:pt idx="162">
                  <c:v>8.5133065326632806</c:v>
                </c:pt>
                <c:pt idx="163">
                  <c:v>8.55348743718592</c:v>
                </c:pt>
                <c:pt idx="164">
                  <c:v>8.5936683417085185</c:v>
                </c:pt>
                <c:pt idx="165">
                  <c:v>8.6338492462311187</c:v>
                </c:pt>
                <c:pt idx="166">
                  <c:v>8.6740301507537598</c:v>
                </c:pt>
                <c:pt idx="167">
                  <c:v>8.7142110552763601</c:v>
                </c:pt>
                <c:pt idx="168">
                  <c:v>8.7543919597989603</c:v>
                </c:pt>
                <c:pt idx="169">
                  <c:v>8.7945728643215997</c:v>
                </c:pt>
                <c:pt idx="170">
                  <c:v>8.8347537688441999</c:v>
                </c:pt>
                <c:pt idx="171">
                  <c:v>8.8749346733668002</c:v>
                </c:pt>
                <c:pt idx="172">
                  <c:v>8.9151155778894413</c:v>
                </c:pt>
                <c:pt idx="173">
                  <c:v>8.9552964824120398</c:v>
                </c:pt>
                <c:pt idx="174">
                  <c:v>8.9954773869346401</c:v>
                </c:pt>
                <c:pt idx="175">
                  <c:v>9.0356582914572812</c:v>
                </c:pt>
                <c:pt idx="176">
                  <c:v>9.0758391959798814</c:v>
                </c:pt>
                <c:pt idx="177">
                  <c:v>9.1160201005024799</c:v>
                </c:pt>
                <c:pt idx="178">
                  <c:v>9.156201005025121</c:v>
                </c:pt>
                <c:pt idx="179">
                  <c:v>9.1963819095477213</c:v>
                </c:pt>
                <c:pt idx="180">
                  <c:v>9.2365628140703215</c:v>
                </c:pt>
                <c:pt idx="181">
                  <c:v>9.2767437185929609</c:v>
                </c:pt>
                <c:pt idx="182">
                  <c:v>9.3169246231155611</c:v>
                </c:pt>
                <c:pt idx="183">
                  <c:v>9.3571055276381614</c:v>
                </c:pt>
                <c:pt idx="184">
                  <c:v>9.3972864321608007</c:v>
                </c:pt>
                <c:pt idx="185">
                  <c:v>9.437467336683401</c:v>
                </c:pt>
                <c:pt idx="186">
                  <c:v>9.4776482412060012</c:v>
                </c:pt>
                <c:pt idx="187">
                  <c:v>9.5178291457286406</c:v>
                </c:pt>
                <c:pt idx="188">
                  <c:v>9.5580100502512408</c:v>
                </c:pt>
                <c:pt idx="189">
                  <c:v>9.5981909547738411</c:v>
                </c:pt>
                <c:pt idx="190">
                  <c:v>9.6383718592964804</c:v>
                </c:pt>
                <c:pt idx="191">
                  <c:v>9.6785527638190807</c:v>
                </c:pt>
                <c:pt idx="192">
                  <c:v>9.718733668341681</c:v>
                </c:pt>
                <c:pt idx="193">
                  <c:v>9.7589145728643203</c:v>
                </c:pt>
                <c:pt idx="194">
                  <c:v>9.7990954773869205</c:v>
                </c:pt>
                <c:pt idx="195">
                  <c:v>9.8392763819095208</c:v>
                </c:pt>
                <c:pt idx="196">
                  <c:v>9.8794572864321211</c:v>
                </c:pt>
                <c:pt idx="197">
                  <c:v>9.9196381909547604</c:v>
                </c:pt>
                <c:pt idx="198">
                  <c:v>9.9598190954773607</c:v>
                </c:pt>
                <c:pt idx="1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786-4F0A-BEC7-F78C1F7E9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334528"/>
        <c:axId val="459331904"/>
      </c:scatterChart>
      <c:valAx>
        <c:axId val="459334528"/>
        <c:scaling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1904"/>
        <c:crosses val="autoZero"/>
        <c:crossBetween val="midCat"/>
        <c:majorUnit val="500"/>
      </c:valAx>
      <c:valAx>
        <c:axId val="45933190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Fit!$A$2:$A$7</c:f>
              <c:numCache>
                <c:formatCode>0%</c:formatCode>
                <c:ptCount val="6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Fit!$B$2:$B$7</c:f>
              <c:numCache>
                <c:formatCode>General</c:formatCode>
                <c:ptCount val="6"/>
                <c:pt idx="0">
                  <c:v>-2.3308339088379959E-6</c:v>
                </c:pt>
                <c:pt idx="1">
                  <c:v>-5.6387064325132834E-5</c:v>
                </c:pt>
                <c:pt idx="2">
                  <c:v>-2.2422109272271778E-4</c:v>
                </c:pt>
                <c:pt idx="3">
                  <c:v>-5.0190963495855495E-4</c:v>
                </c:pt>
                <c:pt idx="4">
                  <c:v>-8.9048224279378372E-4</c:v>
                </c:pt>
                <c:pt idx="5">
                  <c:v>-1.4183276841855581E-3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0-4F05-BB98-F8A9832CF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750424"/>
        <c:axId val="751742552"/>
      </c:scatterChart>
      <c:valAx>
        <c:axId val="75175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2552"/>
        <c:crosses val="autoZero"/>
        <c:crossBetween val="midCat"/>
      </c:valAx>
      <c:valAx>
        <c:axId val="75174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5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Fit!$A$2:$A$7</c:f>
              <c:numCache>
                <c:formatCode>0%</c:formatCode>
                <c:ptCount val="6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Fit!$C$2:$C$7</c:f>
              <c:numCache>
                <c:formatCode>General</c:formatCode>
                <c:ptCount val="6"/>
                <c:pt idx="0">
                  <c:v>1.7904521213284705E-2</c:v>
                </c:pt>
                <c:pt idx="1">
                  <c:v>9.116678615668404E-2</c:v>
                </c:pt>
                <c:pt idx="2">
                  <c:v>0.18276666822989837</c:v>
                </c:pt>
                <c:pt idx="3">
                  <c:v>0.27400542740753386</c:v>
                </c:pt>
                <c:pt idx="4">
                  <c:v>0.36536367976545592</c:v>
                </c:pt>
                <c:pt idx="5">
                  <c:v>0.46285643658439568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1-43DE-A0BE-810C9DBB4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750424"/>
        <c:axId val="751742552"/>
      </c:scatterChart>
      <c:valAx>
        <c:axId val="75175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2552"/>
        <c:crosses val="autoZero"/>
        <c:crossBetween val="midCat"/>
      </c:valAx>
      <c:valAx>
        <c:axId val="75174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5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Fit!$A$2:$A$7</c:f>
              <c:numCache>
                <c:formatCode>0%</c:formatCode>
                <c:ptCount val="6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Fit!$D$2:$D$7</c:f>
              <c:numCache>
                <c:formatCode>General</c:formatCode>
                <c:ptCount val="6"/>
                <c:pt idx="0">
                  <c:v>1.4995105780008657</c:v>
                </c:pt>
                <c:pt idx="1">
                  <c:v>1.2254990507835188</c:v>
                </c:pt>
                <c:pt idx="2">
                  <c:v>1.241778558802018</c:v>
                </c:pt>
                <c:pt idx="3">
                  <c:v>1.227853606827324</c:v>
                </c:pt>
                <c:pt idx="4">
                  <c:v>1.2376644320122665</c:v>
                </c:pt>
                <c:pt idx="5">
                  <c:v>1.1054674007671892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C1-4878-924F-2EC08A625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750424"/>
        <c:axId val="751742552"/>
      </c:scatterChart>
      <c:valAx>
        <c:axId val="75175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2552"/>
        <c:crosses val="autoZero"/>
        <c:crossBetween val="midCat"/>
      </c:valAx>
      <c:valAx>
        <c:axId val="75174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5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AE230-E9A5-4B61-8702-D30C51C7210A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9467" cy="60536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ACA605-53C1-4A76-9481-D307F9757C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</xdr:row>
      <xdr:rowOff>38100</xdr:rowOff>
    </xdr:from>
    <xdr:to>
      <xdr:col>13</xdr:col>
      <xdr:colOff>476250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0DF4B-63EA-4961-BA60-EC2BFA1F3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0</xdr:row>
      <xdr:rowOff>175260</xdr:rowOff>
    </xdr:from>
    <xdr:to>
      <xdr:col>17</xdr:col>
      <xdr:colOff>571500</xdr:colOff>
      <xdr:row>16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2CF432-7D43-40BA-8891-6BF312FCA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510540</xdr:colOff>
      <xdr:row>17</xdr:row>
      <xdr:rowOff>121920</xdr:rowOff>
    </xdr:from>
    <xdr:to>
      <xdr:col>14</xdr:col>
      <xdr:colOff>205740</xdr:colOff>
      <xdr:row>32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F7D02C-732E-4AA4-9284-EFC739EE6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D4EE-2150-4438-BE6F-13137C994925}">
  <dimension ref="B1:AW205"/>
  <sheetViews>
    <sheetView topLeftCell="Y1" zoomScale="70" zoomScaleNormal="70" workbookViewId="0">
      <selection activeCell="AW1" sqref="AW1:AW1048576"/>
    </sheetView>
  </sheetViews>
  <sheetFormatPr defaultRowHeight="14.4" x14ac:dyDescent="0.3"/>
  <cols>
    <col min="7" max="7" width="14.5546875" customWidth="1"/>
    <col min="8" max="8" width="3.88671875" customWidth="1"/>
    <col min="9" max="9" width="12.21875" bestFit="1" customWidth="1"/>
    <col min="10" max="11" width="11.5546875" bestFit="1" customWidth="1"/>
    <col min="14" max="14" width="14.5546875" customWidth="1"/>
    <col min="15" max="15" width="4.109375" customWidth="1"/>
    <col min="16" max="16" width="12.21875" bestFit="1" customWidth="1"/>
    <col min="17" max="18" width="11.5546875" bestFit="1" customWidth="1"/>
    <col min="21" max="21" width="14.5546875" customWidth="1"/>
    <col min="22" max="22" width="3.6640625" customWidth="1"/>
    <col min="23" max="23" width="12.21875" style="2" bestFit="1" customWidth="1"/>
    <col min="24" max="24" width="11.5546875" style="2" bestFit="1" customWidth="1"/>
    <col min="25" max="25" width="11.5546875" bestFit="1" customWidth="1"/>
    <col min="28" max="28" width="14.5546875" customWidth="1"/>
    <col min="29" max="29" width="4.5546875" customWidth="1"/>
    <col min="30" max="30" width="13.33203125" bestFit="1" customWidth="1"/>
    <col min="31" max="31" width="12.6640625" bestFit="1" customWidth="1"/>
    <col min="32" max="32" width="13.33203125" bestFit="1" customWidth="1"/>
    <col min="35" max="35" width="14.5546875" customWidth="1"/>
    <col min="36" max="36" width="21.88671875" customWidth="1"/>
    <col min="37" max="37" width="13.33203125" bestFit="1" customWidth="1"/>
    <col min="38" max="38" width="12.6640625" bestFit="1" customWidth="1"/>
    <col min="39" max="39" width="13.33203125" bestFit="1" customWidth="1"/>
    <col min="42" max="42" width="14.5546875" customWidth="1"/>
    <col min="43" max="43" width="3.33203125" customWidth="1"/>
    <col min="44" max="44" width="13.33203125" bestFit="1" customWidth="1"/>
    <col min="45" max="45" width="12.6640625" bestFit="1" customWidth="1"/>
    <col min="46" max="46" width="13.33203125" bestFit="1" customWidth="1"/>
    <col min="49" max="49" width="14.5546875" customWidth="1"/>
  </cols>
  <sheetData>
    <row r="1" spans="2:49" x14ac:dyDescent="0.3">
      <c r="G1" s="11" t="s">
        <v>8</v>
      </c>
      <c r="N1" s="11" t="s">
        <v>8</v>
      </c>
      <c r="U1" s="11" t="s">
        <v>8</v>
      </c>
      <c r="AB1" s="11" t="s">
        <v>8</v>
      </c>
      <c r="AI1" s="11" t="s">
        <v>8</v>
      </c>
      <c r="AP1" s="11" t="s">
        <v>8</v>
      </c>
      <c r="AW1" s="11" t="s">
        <v>8</v>
      </c>
    </row>
    <row r="2" spans="2:49" x14ac:dyDescent="0.3">
      <c r="G2" s="7"/>
      <c r="N2" s="7"/>
      <c r="U2" s="7"/>
      <c r="AB2" s="7"/>
      <c r="AD2" s="10" t="s">
        <v>0</v>
      </c>
      <c r="AI2" s="7"/>
      <c r="AK2" s="10" t="s">
        <v>0</v>
      </c>
      <c r="AP2" s="7"/>
      <c r="AR2" s="10" t="s">
        <v>0</v>
      </c>
      <c r="AW2" s="7"/>
    </row>
    <row r="3" spans="2:49" x14ac:dyDescent="0.3">
      <c r="I3" s="9">
        <f t="array" ref="I3:K3">LINEST(J6:J142,I6:I142^{1,2})</f>
        <v>-2.3308339088379959E-6</v>
      </c>
      <c r="J3" s="9">
        <v>1.7904521213284705E-2</v>
      </c>
      <c r="K3" s="9">
        <v>1.4995105780008657</v>
      </c>
      <c r="P3" s="9">
        <f t="array" ref="P3:R3">LINEST(Q6:Q149,P6:P149^{1,2})</f>
        <v>-5.6387064325132834E-5</v>
      </c>
      <c r="Q3" s="9">
        <v>9.116678615668404E-2</v>
      </c>
      <c r="R3" s="9">
        <v>1.2254990507835188</v>
      </c>
      <c r="W3" s="9">
        <f t="array" ref="W3:Y3">LINEST(X6:X150,W6:W150^{1,2})</f>
        <v>-2.2422109272271778E-4</v>
      </c>
      <c r="X3" s="9">
        <v>0.18276666822989837</v>
      </c>
      <c r="Y3" s="9">
        <v>1.241778558802018</v>
      </c>
      <c r="AD3" s="9">
        <f t="array" ref="AD3:AF3">LINEST(AE6:AE102,AD6:AD102^{1,2})</f>
        <v>-5.0190963495855495E-4</v>
      </c>
      <c r="AE3" s="9">
        <v>0.27400542740753386</v>
      </c>
      <c r="AF3" s="9">
        <v>1.227853606827324</v>
      </c>
      <c r="AK3" s="9">
        <f t="array" ref="AK3:AM3">LINEST(AL6:AL78,AK6:AK78^{1,2})</f>
        <v>-8.9048224279378372E-4</v>
      </c>
      <c r="AL3" s="9">
        <v>0.36536367976545592</v>
      </c>
      <c r="AM3" s="9">
        <v>1.2376644320122665</v>
      </c>
      <c r="AR3" s="9">
        <f t="array" ref="AR3:AT3">LINEST(AS6:AS64,AR6:AR64^{1,2})</f>
        <v>-1.4183276841855581E-3</v>
      </c>
      <c r="AS3" s="9">
        <v>0.46285643658439568</v>
      </c>
      <c r="AT3" s="9">
        <v>1.1054674007671892</v>
      </c>
    </row>
    <row r="4" spans="2:49" x14ac:dyDescent="0.3">
      <c r="AD4" s="5">
        <f>50*1/AD5</f>
        <v>333.33333333333337</v>
      </c>
    </row>
    <row r="5" spans="2:49" x14ac:dyDescent="0.3">
      <c r="B5" s="3">
        <v>0</v>
      </c>
      <c r="E5" t="s">
        <v>2</v>
      </c>
      <c r="F5" t="s">
        <v>3</v>
      </c>
      <c r="I5" s="3">
        <v>0.01</v>
      </c>
      <c r="L5" t="s">
        <v>2</v>
      </c>
      <c r="M5" t="s">
        <v>3</v>
      </c>
      <c r="P5" s="3">
        <v>0.05</v>
      </c>
      <c r="S5" t="s">
        <v>2</v>
      </c>
      <c r="T5" t="s">
        <v>3</v>
      </c>
      <c r="W5" s="4">
        <v>0.1</v>
      </c>
      <c r="Z5" t="s">
        <v>2</v>
      </c>
      <c r="AA5" t="s">
        <v>3</v>
      </c>
      <c r="AD5" s="3">
        <v>0.15</v>
      </c>
      <c r="AG5" t="s">
        <v>2</v>
      </c>
      <c r="AH5" t="s">
        <v>3</v>
      </c>
      <c r="AK5" s="3">
        <v>0.2</v>
      </c>
      <c r="AN5" t="s">
        <v>2</v>
      </c>
      <c r="AO5" t="s">
        <v>3</v>
      </c>
      <c r="AR5" s="3">
        <v>0.25</v>
      </c>
      <c r="AU5" t="s">
        <v>2</v>
      </c>
      <c r="AV5" t="s">
        <v>3</v>
      </c>
    </row>
    <row r="6" spans="2:49" x14ac:dyDescent="0.3">
      <c r="B6" s="1">
        <v>1</v>
      </c>
      <c r="C6" s="1">
        <v>1.51515151515151</v>
      </c>
      <c r="D6">
        <f>IF(C6&lt;=0,NA(),C6)</f>
        <v>1.51515151515151</v>
      </c>
      <c r="E6" t="str">
        <f>IF(C6=MAX(C:C),B6,"")</f>
        <v/>
      </c>
      <c r="F6" t="str">
        <f>IF(C6=MAX(C:C),C6,"")</f>
        <v/>
      </c>
      <c r="G6" s="7">
        <f>(Fit!$B$15*POWER(B$5,2)+Fit!$C$15*B$5)*POWER(B6,2)+(Fit!$D$15*B$5+Fit!$E$15)*B6+Fit!$F$15</f>
        <v>2.004</v>
      </c>
      <c r="I6" s="1">
        <v>1</v>
      </c>
      <c r="J6" s="1">
        <v>1.51515151515151</v>
      </c>
      <c r="K6">
        <f>IF(J6&lt;=0,NA(),J6)</f>
        <v>1.51515151515151</v>
      </c>
      <c r="L6" t="str">
        <f>IF(J6=MAX(J:J),I6,"")</f>
        <v/>
      </c>
      <c r="M6" t="str">
        <f>IF(J6=MAX(J:J),J6,"")</f>
        <v/>
      </c>
      <c r="N6" s="7">
        <f>(Fit!$B$15*POWER(I$5,2)+Fit!$C$15*I$5)*POWER(I6,2)+(Fit!$D$15*I$5+Fit!$E$15)*I6+Fit!$F$15</f>
        <v>2.0224640153275448</v>
      </c>
      <c r="P6" s="1">
        <v>1</v>
      </c>
      <c r="Q6" s="1">
        <v>1.51515151515151</v>
      </c>
      <c r="R6">
        <f>IF(Q6&lt;=0,NA(),Q6)</f>
        <v>1.51515151515151</v>
      </c>
      <c r="S6" t="str">
        <f>IF(Q6=MAX(Q:Q),P6,"")</f>
        <v/>
      </c>
      <c r="T6" t="str">
        <f>IF(Q6=MAX(Q:Q),Q6,"")</f>
        <v/>
      </c>
      <c r="U6" s="7">
        <f>(Fit!$B$15*POWER(P$5,2)+Fit!$C$15*P$5)*POWER(P6,2)+(Fit!$D$15*P$5+Fit!$E$15)*P6+Fit!$F$15</f>
        <v>2.0962736005103713</v>
      </c>
      <c r="W6" s="2">
        <v>1</v>
      </c>
      <c r="X6" s="2">
        <v>1.51515151515151</v>
      </c>
      <c r="Y6">
        <f>IF(X6&lt;=0,NA(),X6)</f>
        <v>1.51515151515151</v>
      </c>
      <c r="Z6" t="str">
        <f>IF(X6=MAX(X:X),W6,"")</f>
        <v/>
      </c>
      <c r="AA6" t="str">
        <f>IF(X6=MAX(X:X),X6,"")</f>
        <v/>
      </c>
      <c r="AB6" s="7">
        <f>(Fit!$B$15*POWER(W$5,2)+Fit!$C$15*W$5)*POWER(W6,2)+(Fit!$D$15*W$5+Fit!$E$15)*W6+Fit!$F$15</f>
        <v>2.1884310107023617</v>
      </c>
      <c r="AD6" s="1">
        <v>1</v>
      </c>
      <c r="AE6" s="1">
        <v>1.51515151515151</v>
      </c>
      <c r="AF6">
        <f>IF(AE6&lt;=0,NA(),AE6)</f>
        <v>1.51515151515151</v>
      </c>
      <c r="AG6" t="str">
        <f>IF(AE6=MAX(AE:AE),AD6,"")</f>
        <v/>
      </c>
      <c r="AH6" t="str">
        <f>IF(AE6=MAX(AE:AE),AE6,"")</f>
        <v/>
      </c>
      <c r="AI6" s="7">
        <f>(Fit!$B$15*POWER(AD$5,2)+Fit!$C$15*AD$5)*POWER(AD6,2)+(Fit!$D$15*AD$5+Fit!$E$15)*AD6+Fit!$F$15</f>
        <v>2.2804722305759713</v>
      </c>
      <c r="AJ6">
        <f>(POWER(AD$5,4)*Fit!$B$15+POWER(AD$5,3)*Fit!$C$15)</f>
        <v>-1.117606830075543E-5</v>
      </c>
      <c r="AK6" s="1">
        <v>1</v>
      </c>
      <c r="AL6" s="1">
        <v>1.51515151515151</v>
      </c>
      <c r="AM6">
        <f>IF(AL6&lt;=0,NA(),AL6)</f>
        <v>1.51515151515151</v>
      </c>
      <c r="AN6" t="str">
        <f>IF(AL6=MAX(AL:AL),AK6,"")</f>
        <v/>
      </c>
      <c r="AO6" t="str">
        <f>IF(AL6=MAX(AL:AL),AL6,"")</f>
        <v/>
      </c>
      <c r="AP6" s="7">
        <f>(Fit!$B$15*POWER(AK$5,2)+Fit!$C$15*AK$5)*POWER(AK6,2)+(Fit!$D$15*AK$5+Fit!$E$15)*AK6+Fit!$F$15</f>
        <v>2.3723972601312009</v>
      </c>
      <c r="AR6" s="1">
        <v>1</v>
      </c>
      <c r="AS6" s="1">
        <v>2.0202020202020199</v>
      </c>
      <c r="AT6">
        <f>IF(AS6&lt;=0,NA(),AS6)</f>
        <v>2.0202020202020199</v>
      </c>
      <c r="AU6" t="str">
        <f>IF(AS6=MAX(AS:AS),AR6,"")</f>
        <v/>
      </c>
      <c r="AV6" t="str">
        <f>IF(AS6=MAX(AS:AS),AS6,"")</f>
        <v/>
      </c>
      <c r="AW6" s="7">
        <f>(Fit!$B$15*POWER(AR$5,2)+Fit!$C$15*AR$5)*POWER(AR6,2)+(Fit!$D$15*AR$5+Fit!$E$15)*AR6+Fit!$F$15</f>
        <v>2.4642060993680492</v>
      </c>
    </row>
    <row r="7" spans="2:49" x14ac:dyDescent="0.3">
      <c r="B7" s="1">
        <v>11.0452261306532</v>
      </c>
      <c r="C7" s="1">
        <v>1.51515151515151</v>
      </c>
      <c r="D7">
        <f t="shared" ref="D7:D70" si="0">IF(C7&lt;=0,NA(),C7)</f>
        <v>1.51515151515151</v>
      </c>
      <c r="E7" t="str">
        <f>IF(C7=MAX(C:C),B7,"")</f>
        <v/>
      </c>
      <c r="F7" t="str">
        <f>IF(C7=MAX(C:C),C7,"")</f>
        <v/>
      </c>
      <c r="G7" s="7">
        <f>(Fit!$B$15*POWER(B$5,2)+Fit!$C$15*B$5)*POWER(B7,2)+(Fit!$D$15*B$5+Fit!$E$15)*B7+Fit!$F$15</f>
        <v>2.0441809045226127</v>
      </c>
      <c r="I7" s="1">
        <v>51.246231155778801</v>
      </c>
      <c r="J7" s="1">
        <v>3.0303030303030298</v>
      </c>
      <c r="K7">
        <f t="shared" ref="K7:K70" si="1">IF(J7&lt;=0,NA(),J7)</f>
        <v>3.0303030303030298</v>
      </c>
      <c r="L7" t="str">
        <f>IF(J7=MAX(J:J),I7,"")</f>
        <v/>
      </c>
      <c r="M7" t="str">
        <f>IF(J7=MAX(J:J),J7,"")</f>
        <v/>
      </c>
      <c r="N7" s="7">
        <f>(Fit!$B$15*POWER(I$5,2)+Fit!$C$15*I$5)*POWER(I7,2)+(Fit!$D$15*I$5+Fit!$E$15)*I7+Fit!$F$15</f>
        <v>3.1497001205472639</v>
      </c>
      <c r="P7" s="1">
        <v>11.0452261306532</v>
      </c>
      <c r="Q7" s="1">
        <v>2.5252525252525202</v>
      </c>
      <c r="R7">
        <f t="shared" ref="R7:R70" si="2">IF(Q7&lt;=0,NA(),Q7)</f>
        <v>2.5252525252525202</v>
      </c>
      <c r="S7" t="str">
        <f>IF(Q7=MAX(Q:Q),P7,"")</f>
        <v/>
      </c>
      <c r="T7" t="str">
        <f>IF(Q7=MAX(Q:Q),Q7,"")</f>
        <v/>
      </c>
      <c r="U7" s="7">
        <f>(Fit!$B$15*POWER(P$5,2)+Fit!$C$15*P$5)*POWER(P7,2)+(Fit!$D$15*P$5+Fit!$E$15)*P7+Fit!$F$15</f>
        <v>3.0578847704178784</v>
      </c>
      <c r="W7" s="2">
        <v>6.0201005025125598</v>
      </c>
      <c r="X7" s="2">
        <v>2.5252525252525202</v>
      </c>
      <c r="Y7">
        <f t="shared" ref="Y7:Y70" si="3">IF(X7&lt;=0,NA(),X7)</f>
        <v>2.5252525252525202</v>
      </c>
      <c r="Z7" t="str">
        <f>IF(X7=MAX(X:X),W7,"")</f>
        <v/>
      </c>
      <c r="AA7" t="str">
        <f>IF(X7=MAX(X:X),X7,"")</f>
        <v/>
      </c>
      <c r="AB7" s="7">
        <f>(Fit!$B$15*POWER(W$5,2)+Fit!$C$15*W$5)*POWER(W7,2)+(Fit!$D$15*W$5+Fit!$E$15)*W7+Fit!$F$15</f>
        <v>3.1278774348143603</v>
      </c>
      <c r="AD7" s="1">
        <v>6.0201005025125598</v>
      </c>
      <c r="AE7" s="1">
        <v>3.0303030303030298</v>
      </c>
      <c r="AF7">
        <f t="shared" ref="AF7:AF70" si="4">IF(AE7&lt;=0,NA(),AE7)</f>
        <v>3.0303030303030298</v>
      </c>
      <c r="AG7" t="str">
        <f>IF(AE7=MAX(AE:AE),AD7,"")</f>
        <v/>
      </c>
      <c r="AH7" t="str">
        <f>IF(AE7=MAX(AE:AE),AE7,"")</f>
        <v/>
      </c>
      <c r="AI7" s="7">
        <f>(Fit!$B$15*POWER(AD$5,2)+Fit!$C$15*AD$5)*POWER(AD7,2)+(Fit!$D$15*AD$5+Fit!$E$15)*AD7+Fit!$F$15</f>
        <v>3.6734595648992086</v>
      </c>
      <c r="AJ7" s="1">
        <f>(POWER(AD$5,4)*Fit!$B$15+POWER(AD$5,3)*Fit!$C$15)*POWER(AD6,2)+POWER($AD$5,2)*Fit!$D$15*AD6+Fit!$F$15</f>
        <v>2.0415341656400998</v>
      </c>
      <c r="AK7" s="1">
        <v>6.0201005025125598</v>
      </c>
      <c r="AL7" s="1">
        <v>3.5353535353535301</v>
      </c>
      <c r="AM7">
        <f t="shared" ref="AM7:AM70" si="5">IF(AL7&lt;=0,NA(),AL7)</f>
        <v>3.5353535353535301</v>
      </c>
      <c r="AN7" t="str">
        <f>IF(AL7=MAX(AL:AL),AK7,"")</f>
        <v/>
      </c>
      <c r="AO7" t="str">
        <f>IF(AL7=MAX(AL:AL),AL7,"")</f>
        <v/>
      </c>
      <c r="AP7" s="7">
        <f>(Fit!$B$15*POWER(AK$5,2)+Fit!$C$15*AK$5)*POWER(AK7,2)+(Fit!$D$15*AK$5+Fit!$E$15)*AK7+Fit!$F$15</f>
        <v>4.2148307707725197</v>
      </c>
      <c r="AR7" s="1">
        <v>6.0201005025125598</v>
      </c>
      <c r="AS7" s="1">
        <v>4.5454545454545396</v>
      </c>
      <c r="AT7">
        <f t="shared" ref="AT7:AT70" si="6">IF(AS7&lt;=0,NA(),AS7)</f>
        <v>4.5454545454545396</v>
      </c>
      <c r="AU7" t="str">
        <f>IF(AS7=MAX(AS:AS),AR7,"")</f>
        <v/>
      </c>
      <c r="AV7" t="str">
        <f>IF(AS7=MAX(AS:AS),AS7,"")</f>
        <v/>
      </c>
      <c r="AW7" s="7">
        <f>(Fit!$B$15*POWER(AR$5,2)+Fit!$C$15*AR$5)*POWER(AR7,2)+(Fit!$D$15*AR$5+Fit!$E$15)*AR7+Fit!$F$15</f>
        <v>4.7519910524342936</v>
      </c>
    </row>
    <row r="8" spans="2:49" x14ac:dyDescent="0.3">
      <c r="B8" s="1">
        <v>21.090452261306499</v>
      </c>
      <c r="C8" s="1">
        <v>2.0202020202020199</v>
      </c>
      <c r="D8">
        <f t="shared" si="0"/>
        <v>2.0202020202020199</v>
      </c>
      <c r="E8" t="str">
        <f>IF(C8=MAX(C:C),B8,"")</f>
        <v/>
      </c>
      <c r="F8" t="str">
        <f>IF(C8=MAX(C:C),C8,"")</f>
        <v/>
      </c>
      <c r="G8" s="7">
        <f>(Fit!$B$15*POWER(B$5,2)+Fit!$C$15*B$5)*POWER(B8,2)+(Fit!$D$15*B$5+Fit!$E$15)*B8+Fit!$F$15</f>
        <v>2.0843618090452258</v>
      </c>
      <c r="I8" s="1">
        <v>101.49246231155701</v>
      </c>
      <c r="J8" s="1">
        <v>4.0404040404040398</v>
      </c>
      <c r="K8">
        <f t="shared" si="1"/>
        <v>4.0404040404040398</v>
      </c>
      <c r="L8" t="str">
        <f>IF(J8=MAX(J:J),I8,"")</f>
        <v/>
      </c>
      <c r="M8" t="str">
        <f>IF(J8=MAX(J:J),J8,"")</f>
        <v/>
      </c>
      <c r="N8" s="7">
        <f>(Fit!$B$15*POWER(I$5,2)+Fit!$C$15*I$5)*POWER(I8,2)+(Fit!$D$15*I$5+Fit!$E$15)*I8+Fit!$F$15</f>
        <v>4.2740026073812336</v>
      </c>
      <c r="P8" s="1">
        <v>21.090452261306499</v>
      </c>
      <c r="Q8" s="1">
        <v>3.5353535353535301</v>
      </c>
      <c r="R8">
        <f t="shared" si="2"/>
        <v>3.5353535353535301</v>
      </c>
      <c r="S8" t="str">
        <f>IF(Q8=MAX(Q:Q),P8,"")</f>
        <v/>
      </c>
      <c r="T8" t="str">
        <f>IF(Q8=MAX(Q:Q),Q8,"")</f>
        <v/>
      </c>
      <c r="U8" s="7">
        <f>(Fit!$B$15*POWER(P$5,2)+Fit!$C$15*P$5)*POWER(P8,2)+(Fit!$D$15*P$5+Fit!$E$15)*P8+Fit!$F$15</f>
        <v>4.0095301929686649</v>
      </c>
      <c r="W8" s="2">
        <v>11.0402010050251</v>
      </c>
      <c r="X8" s="2">
        <v>3.5353535353535301</v>
      </c>
      <c r="Y8">
        <f t="shared" si="3"/>
        <v>3.5353535353535301</v>
      </c>
      <c r="Z8" t="str">
        <f>IF(X8=MAX(X:X),W8,"")</f>
        <v/>
      </c>
      <c r="AA8" t="str">
        <f>IF(X8=MAX(X:X),X8,"")</f>
        <v/>
      </c>
      <c r="AB8" s="7">
        <f>(Fit!$B$15*POWER(W$5,2)+Fit!$C$15*W$5)*POWER(W8,2)+(Fit!$D$15*W$5+Fit!$E$15)*W8+Fit!$F$15</f>
        <v>4.0564896498838294</v>
      </c>
      <c r="AD8" s="1">
        <v>11.0402010050251</v>
      </c>
      <c r="AE8" s="1">
        <v>4.5454545454545396</v>
      </c>
      <c r="AF8">
        <f t="shared" si="4"/>
        <v>4.5454545454545396</v>
      </c>
      <c r="AG8" t="str">
        <f>IF(AE8=MAX(AE:AE),AD8,"")</f>
        <v/>
      </c>
      <c r="AH8" t="str">
        <f>IF(AE8=MAX(AE:AE),AE8,"")</f>
        <v/>
      </c>
      <c r="AI8" s="7">
        <f>(Fit!$B$15*POWER(AD$5,2)+Fit!$C$15*AD$5)*POWER(AD8,2)+(Fit!$D$15*AD$5+Fit!$E$15)*AD8+Fit!$F$15</f>
        <v>5.0414111064333191</v>
      </c>
      <c r="AK8" s="1">
        <v>11.0402010050251</v>
      </c>
      <c r="AL8" s="1">
        <v>6.0606060606060597</v>
      </c>
      <c r="AM8">
        <f t="shared" si="5"/>
        <v>6.0606060606060597</v>
      </c>
      <c r="AN8" t="str">
        <f>IF(AL8=MAX(AL:AL),AK8,"")</f>
        <v/>
      </c>
      <c r="AO8" t="str">
        <f>IF(AL8=MAX(AL:AL),AL8,"")</f>
        <v/>
      </c>
      <c r="AP8" s="7">
        <f>(Fit!$B$15*POWER(AK$5,2)+Fit!$C$15*AK$5)*POWER(AK8,2)+(Fit!$D$15*AK$5+Fit!$E$15)*AK8+Fit!$F$15</f>
        <v>6.0121705853945597</v>
      </c>
      <c r="AR8" s="1">
        <v>11.0402010050251</v>
      </c>
      <c r="AS8" s="1">
        <v>7.0707070707070701</v>
      </c>
      <c r="AT8">
        <f t="shared" si="6"/>
        <v>7.0707070707070701</v>
      </c>
      <c r="AU8" t="str">
        <f>IF(AS8=MAX(AS:AS),AR8,"")</f>
        <v/>
      </c>
      <c r="AV8" t="str">
        <f>IF(AS8=MAX(AS:AS),AS8,"")</f>
        <v/>
      </c>
      <c r="AW8" s="7">
        <f>(Fit!$B$15*POWER(AR$5,2)+Fit!$C$15*AR$5)*POWER(AR8,2)+(Fit!$D$15*AR$5+Fit!$E$15)*AR8+Fit!$F$15</f>
        <v>6.9687680867675494</v>
      </c>
    </row>
    <row r="9" spans="2:49" x14ac:dyDescent="0.3">
      <c r="B9" s="1">
        <v>31.135678391959701</v>
      </c>
      <c r="C9" s="1">
        <v>2.0202020202020199</v>
      </c>
      <c r="D9">
        <f t="shared" si="0"/>
        <v>2.0202020202020199</v>
      </c>
      <c r="E9" t="str">
        <f>IF(C9=MAX(C:C),B9,"")</f>
        <v/>
      </c>
      <c r="F9" t="str">
        <f>IF(C9=MAX(C:C),C9,"")</f>
        <v/>
      </c>
      <c r="G9" s="7">
        <f>(Fit!$B$15*POWER(B$5,2)+Fit!$C$15*B$5)*POWER(B9,2)+(Fit!$D$15*B$5+Fit!$E$15)*B9+Fit!$F$15</f>
        <v>2.124542713567839</v>
      </c>
      <c r="I9" s="1">
        <v>151.73869346733599</v>
      </c>
      <c r="J9" s="1">
        <v>5.0505050505050502</v>
      </c>
      <c r="K9">
        <f t="shared" si="1"/>
        <v>5.0505050505050502</v>
      </c>
      <c r="L9" t="str">
        <f>IF(J9=MAX(J:J),I9,"")</f>
        <v/>
      </c>
      <c r="M9" t="str">
        <f>IF(J9=MAX(J:J),J9,"")</f>
        <v/>
      </c>
      <c r="N9" s="7">
        <f>(Fit!$B$15*POWER(I$5,2)+Fit!$C$15*I$5)*POWER(I9,2)+(Fit!$D$15*I$5+Fit!$E$15)*I9+Fit!$F$15</f>
        <v>5.3953714758294851</v>
      </c>
      <c r="P9" s="1">
        <v>31.135678391959701</v>
      </c>
      <c r="Q9" s="1">
        <v>4.5454545454545396</v>
      </c>
      <c r="R9">
        <f t="shared" si="2"/>
        <v>4.5454545454545396</v>
      </c>
      <c r="S9" t="str">
        <f>IF(Q9=MAX(Q:Q),P9,"")</f>
        <v/>
      </c>
      <c r="T9" t="str">
        <f>IF(Q9=MAX(Q:Q),Q9,"")</f>
        <v/>
      </c>
      <c r="U9" s="7">
        <f>(Fit!$B$15*POWER(P$5,2)+Fit!$C$15*P$5)*POWER(P9,2)+(Fit!$D$15*P$5+Fit!$E$15)*P9+Fit!$F$15</f>
        <v>4.9512098681627101</v>
      </c>
      <c r="W9" s="2">
        <v>16.060301507537599</v>
      </c>
      <c r="X9" s="2">
        <v>4.5454545454545396</v>
      </c>
      <c r="Y9">
        <f t="shared" si="3"/>
        <v>4.5454545454545396</v>
      </c>
      <c r="Z9" t="str">
        <f>IF(X9=MAX(X:X),W9,"")</f>
        <v/>
      </c>
      <c r="AA9" t="str">
        <f>IF(X9=MAX(X:X),X9,"")</f>
        <v/>
      </c>
      <c r="AB9" s="7">
        <f>(Fit!$B$15*POWER(W$5,2)+Fit!$C$15*W$5)*POWER(W9,2)+(Fit!$D$15*W$5+Fit!$E$15)*W9+Fit!$F$15</f>
        <v>4.9742676559107686</v>
      </c>
      <c r="AD9" s="1">
        <v>16.060301507537599</v>
      </c>
      <c r="AE9" s="1">
        <v>6.0606060606060597</v>
      </c>
      <c r="AF9">
        <f t="shared" si="4"/>
        <v>6.0606060606060597</v>
      </c>
      <c r="AG9" t="str">
        <f>IF(AE9=MAX(AE:AE),AD9,"")</f>
        <v/>
      </c>
      <c r="AH9" t="str">
        <f>IF(AE9=MAX(AE:AE),AE9,"")</f>
        <v/>
      </c>
      <c r="AI9" s="7">
        <f>(Fit!$B$15*POWER(AD$5,2)+Fit!$C$15*AD$5)*POWER(AD9,2)+(Fit!$D$15*AD$5+Fit!$E$15)*AD9+Fit!$F$15</f>
        <v>6.3843268551782986</v>
      </c>
      <c r="AK9" s="1">
        <v>16.060301507537599</v>
      </c>
      <c r="AL9" s="1">
        <v>7.5757575757575699</v>
      </c>
      <c r="AM9">
        <f t="shared" si="5"/>
        <v>7.5757575757575699</v>
      </c>
      <c r="AN9" t="str">
        <f>IF(AL9=MAX(AL:AL),AK9,"")</f>
        <v/>
      </c>
      <c r="AO9" t="str">
        <f>IF(AL9=MAX(AL:AL),AL9,"")</f>
        <v/>
      </c>
      <c r="AP9" s="7">
        <f>(Fit!$B$15*POWER(AK$5,2)+Fit!$C$15*AK$5)*POWER(AK9,2)+(Fit!$D$15*AK$5+Fit!$E$15)*AK9+Fit!$F$15</f>
        <v>7.7644167039973118</v>
      </c>
      <c r="AR9" s="1">
        <v>16.060301507537599</v>
      </c>
      <c r="AS9" s="1">
        <v>9.0909090909090899</v>
      </c>
      <c r="AT9">
        <f t="shared" si="6"/>
        <v>9.0909090909090899</v>
      </c>
      <c r="AU9" t="str">
        <f>IF(AS9=MAX(AS:AS),AR9,"")</f>
        <v/>
      </c>
      <c r="AV9" t="str">
        <f>IF(AS9=MAX(AS:AS),AS9,"")</f>
        <v/>
      </c>
      <c r="AW9" s="7">
        <f>(Fit!$B$15*POWER(AR$5,2)+Fit!$C$15*AR$5)*POWER(AR9,2)+(Fit!$D$15*AR$5+Fit!$E$15)*AR9+Fit!$F$15</f>
        <v>9.1145372023678064</v>
      </c>
    </row>
    <row r="10" spans="2:49" x14ac:dyDescent="0.3">
      <c r="B10" s="1">
        <v>41.180904522612998</v>
      </c>
      <c r="C10" s="1">
        <v>2.0202020202020199</v>
      </c>
      <c r="D10">
        <f t="shared" si="0"/>
        <v>2.0202020202020199</v>
      </c>
      <c r="E10" t="str">
        <f>IF(C10=MAX(C:C),B10,"")</f>
        <v/>
      </c>
      <c r="F10" t="str">
        <f>IF(C10=MAX(C:C),C10,"")</f>
        <v/>
      </c>
      <c r="G10" s="7">
        <f>(Fit!$B$15*POWER(B$5,2)+Fit!$C$15*B$5)*POWER(B10,2)+(Fit!$D$15*B$5+Fit!$E$15)*B10+Fit!$F$15</f>
        <v>2.1647236180904521</v>
      </c>
      <c r="I10" s="1">
        <v>201.98492462311501</v>
      </c>
      <c r="J10" s="1">
        <v>6.0606060606060597</v>
      </c>
      <c r="K10">
        <f t="shared" si="1"/>
        <v>6.0606060606060597</v>
      </c>
      <c r="L10" t="str">
        <f>IF(J10=MAX(J:J),I10,"")</f>
        <v/>
      </c>
      <c r="M10" t="str">
        <f>IF(J10=MAX(J:J),J10,"")</f>
        <v/>
      </c>
      <c r="N10" s="7">
        <f>(Fit!$B$15*POWER(I$5,2)+Fit!$C$15*I$5)*POWER(I10,2)+(Fit!$D$15*I$5+Fit!$E$15)*I10+Fit!$F$15</f>
        <v>6.5138067258920023</v>
      </c>
      <c r="P10" s="1">
        <v>41.180904522612998</v>
      </c>
      <c r="Q10" s="1">
        <v>5.55555555555555</v>
      </c>
      <c r="R10">
        <f t="shared" si="2"/>
        <v>5.55555555555555</v>
      </c>
      <c r="S10" t="str">
        <f>IF(Q10=MAX(Q:Q),P10,"")</f>
        <v/>
      </c>
      <c r="T10" t="str">
        <f>IF(Q10=MAX(Q:Q),Q10,"")</f>
        <v/>
      </c>
      <c r="U10" s="7">
        <f>(Fit!$B$15*POWER(P$5,2)+Fit!$C$15*P$5)*POWER(P10,2)+(Fit!$D$15*P$5+Fit!$E$15)*P10+Fit!$F$15</f>
        <v>5.8829237960000338</v>
      </c>
      <c r="W10" s="2">
        <v>21.0804020100502</v>
      </c>
      <c r="X10" s="2">
        <v>5.55555555555555</v>
      </c>
      <c r="Y10">
        <f t="shared" si="3"/>
        <v>5.55555555555555</v>
      </c>
      <c r="Z10" t="str">
        <f>IF(X10=MAX(X:X),W10,"")</f>
        <v/>
      </c>
      <c r="AA10" t="str">
        <f>IF(X10=MAX(X:X),X10,"")</f>
        <v/>
      </c>
      <c r="AB10" s="7">
        <f>(Fit!$B$15*POWER(W$5,2)+Fit!$C$15*W$5)*POWER(W10,2)+(Fit!$D$15*W$5+Fit!$E$15)*W10+Fit!$F$15</f>
        <v>5.8812114528952</v>
      </c>
      <c r="AD10" s="1">
        <v>21.0804020100502</v>
      </c>
      <c r="AE10" s="1">
        <v>7.5757575757575699</v>
      </c>
      <c r="AF10">
        <f t="shared" si="4"/>
        <v>7.5757575757575699</v>
      </c>
      <c r="AG10" t="str">
        <f>IF(AE10=MAX(AE:AE),AD10,"")</f>
        <v/>
      </c>
      <c r="AH10" t="str">
        <f>IF(AE10=MAX(AE:AE),AE10,"")</f>
        <v/>
      </c>
      <c r="AI10" s="7">
        <f>(Fit!$B$15*POWER(AD$5,2)+Fit!$C$15*AD$5)*POWER(AD10,2)+(Fit!$D$15*AD$5+Fit!$E$15)*AD10+Fit!$F$15</f>
        <v>7.7022068111341842</v>
      </c>
      <c r="AK10" s="1">
        <v>21.0804020100502</v>
      </c>
      <c r="AL10" s="1">
        <v>9.5959595959595898</v>
      </c>
      <c r="AM10">
        <f t="shared" si="5"/>
        <v>9.5959595959595898</v>
      </c>
      <c r="AN10" t="str">
        <f>IF(AL10=MAX(AL:AL),AK10,"")</f>
        <v/>
      </c>
      <c r="AO10" t="str">
        <f>IF(AL10=MAX(AL:AL),AL10,"")</f>
        <v/>
      </c>
      <c r="AP10" s="7">
        <f>(Fit!$B$15*POWER(AK$5,2)+Fit!$C$15*AK$5)*POWER(AK10,2)+(Fit!$D$15*AK$5+Fit!$E$15)*AK10+Fit!$F$15</f>
        <v>9.4715691265808282</v>
      </c>
      <c r="AR10" s="1">
        <v>21.0804020100502</v>
      </c>
      <c r="AS10" s="1">
        <v>11.1111111111111</v>
      </c>
      <c r="AT10">
        <f t="shared" si="6"/>
        <v>11.1111111111111</v>
      </c>
      <c r="AU10" t="str">
        <f>IF(AS10=MAX(AS:AS),AR10,"")</f>
        <v/>
      </c>
      <c r="AV10" t="str">
        <f>IF(AS10=MAX(AS:AS),AS10,"")</f>
        <v/>
      </c>
      <c r="AW10" s="7">
        <f>(Fit!$B$15*POWER(AR$5,2)+Fit!$C$15*AR$5)*POWER(AR10,2)+(Fit!$D$15*AR$5+Fit!$E$15)*AR10+Fit!$F$15</f>
        <v>11.189298399235128</v>
      </c>
    </row>
    <row r="11" spans="2:49" x14ac:dyDescent="0.3">
      <c r="B11" s="1">
        <v>51.226130653266303</v>
      </c>
      <c r="C11" s="1">
        <v>2.5252525252525202</v>
      </c>
      <c r="D11">
        <f t="shared" si="0"/>
        <v>2.5252525252525202</v>
      </c>
      <c r="E11" t="str">
        <f>IF(C11=MAX(C:C),B11,"")</f>
        <v/>
      </c>
      <c r="F11" t="str">
        <f>IF(C11=MAX(C:C),C11,"")</f>
        <v/>
      </c>
      <c r="G11" s="7">
        <f>(Fit!$B$15*POWER(B$5,2)+Fit!$C$15*B$5)*POWER(B11,2)+(Fit!$D$15*B$5+Fit!$E$15)*B11+Fit!$F$15</f>
        <v>2.2049045226130652</v>
      </c>
      <c r="I11" s="1">
        <v>252.23115577889399</v>
      </c>
      <c r="J11" s="1">
        <v>6.5656565656565604</v>
      </c>
      <c r="K11">
        <f t="shared" si="1"/>
        <v>6.5656565656565604</v>
      </c>
      <c r="L11" t="str">
        <f>IF(J11=MAX(J:J),I11,"")</f>
        <v/>
      </c>
      <c r="M11" t="str">
        <f>IF(J11=MAX(J:J),J11,"")</f>
        <v/>
      </c>
      <c r="N11" s="7">
        <f>(Fit!$B$15*POWER(I$5,2)+Fit!$C$15*I$5)*POWER(I11,2)+(Fit!$D$15*I$5+Fit!$E$15)*I11+Fit!$F$15</f>
        <v>7.6293083575687826</v>
      </c>
      <c r="P11" s="1">
        <v>51.226130653266303</v>
      </c>
      <c r="Q11" s="1">
        <v>6.5656565656565604</v>
      </c>
      <c r="R11">
        <f t="shared" si="2"/>
        <v>6.5656565656565604</v>
      </c>
      <c r="S11" t="str">
        <f>IF(Q11=MAX(Q:Q),P11,"")</f>
        <v/>
      </c>
      <c r="T11" t="str">
        <f>IF(Q11=MAX(Q:Q),Q11,"")</f>
        <v/>
      </c>
      <c r="U11" s="7">
        <f>(Fit!$B$15*POWER(P$5,2)+Fit!$C$15*P$5)*POWER(P11,2)+(Fit!$D$15*P$5+Fit!$E$15)*P11+Fit!$F$15</f>
        <v>6.8046719764806287</v>
      </c>
      <c r="W11" s="2">
        <v>26.100502512562802</v>
      </c>
      <c r="X11" s="2">
        <v>6.5656565656565604</v>
      </c>
      <c r="Y11">
        <f t="shared" si="3"/>
        <v>6.5656565656565604</v>
      </c>
      <c r="Z11" t="str">
        <f>IF(X11=MAX(X:X),W11,"")</f>
        <v/>
      </c>
      <c r="AA11" t="str">
        <f>IF(X11=MAX(X:X),X11,"")</f>
        <v/>
      </c>
      <c r="AB11" s="7">
        <f>(Fit!$B$15*POWER(W$5,2)+Fit!$C$15*W$5)*POWER(W11,2)+(Fit!$D$15*W$5+Fit!$E$15)*W11+Fit!$F$15</f>
        <v>6.7773210408371067</v>
      </c>
      <c r="AD11" s="1">
        <v>26.100502512562802</v>
      </c>
      <c r="AE11" s="1">
        <v>9.0909090909090899</v>
      </c>
      <c r="AF11">
        <f t="shared" si="4"/>
        <v>9.0909090909090899</v>
      </c>
      <c r="AG11" t="str">
        <f>IF(AE11=MAX(AE:AE),AD11,"")</f>
        <v/>
      </c>
      <c r="AH11" t="str">
        <f>IF(AE11=MAX(AE:AE),AE11,"")</f>
        <v/>
      </c>
      <c r="AI11" s="7">
        <f>(Fit!$B$15*POWER(AD$5,2)+Fit!$C$15*AD$5)*POWER(AD11,2)+(Fit!$D$15*AD$5+Fit!$E$15)*AD11+Fit!$F$15</f>
        <v>8.9950509743009501</v>
      </c>
      <c r="AK11" s="1">
        <v>26.100502512562802</v>
      </c>
      <c r="AL11" s="1">
        <v>11.1111111111111</v>
      </c>
      <c r="AM11">
        <f t="shared" si="5"/>
        <v>11.1111111111111</v>
      </c>
      <c r="AN11" t="str">
        <f>IF(AL11=MAX(AL:AL),AK11,"")</f>
        <v/>
      </c>
      <c r="AO11" t="str">
        <f>IF(AL11=MAX(AL:AL),AL11,"")</f>
        <v/>
      </c>
      <c r="AP11" s="7">
        <f>(Fit!$B$15*POWER(AK$5,2)+Fit!$C$15*AK$5)*POWER(AK11,2)+(Fit!$D$15*AK$5+Fit!$E$15)*AK11+Fit!$F$15</f>
        <v>11.133627853145072</v>
      </c>
      <c r="AR11" s="1">
        <v>26.100502512562802</v>
      </c>
      <c r="AS11" s="1">
        <v>13.1313131313131</v>
      </c>
      <c r="AT11">
        <f t="shared" si="6"/>
        <v>13.1313131313131</v>
      </c>
      <c r="AU11" t="str">
        <f>IF(AS11=MAX(AS:AS),AR11,"")</f>
        <v/>
      </c>
      <c r="AV11" t="str">
        <f>IF(AS11=MAX(AS:AS),AS11,"")</f>
        <v/>
      </c>
      <c r="AW11" s="7">
        <f>(Fit!$B$15*POWER(AR$5,2)+Fit!$C$15*AR$5)*POWER(AR11,2)+(Fit!$D$15*AR$5+Fit!$E$15)*AR11+Fit!$F$15</f>
        <v>13.193051677369469</v>
      </c>
    </row>
    <row r="12" spans="2:49" x14ac:dyDescent="0.3">
      <c r="B12" s="1">
        <v>61.271356783919501</v>
      </c>
      <c r="C12" s="1">
        <v>2.5252525252525202</v>
      </c>
      <c r="D12">
        <f t="shared" si="0"/>
        <v>2.5252525252525202</v>
      </c>
      <c r="E12" t="str">
        <f>IF(C12=MAX(C:C),B12,"")</f>
        <v/>
      </c>
      <c r="F12" t="str">
        <f>IF(C12=MAX(C:C),C12,"")</f>
        <v/>
      </c>
      <c r="G12" s="7">
        <f>(Fit!$B$15*POWER(B$5,2)+Fit!$C$15*B$5)*POWER(B12,2)+(Fit!$D$15*B$5+Fit!$E$15)*B12+Fit!$F$15</f>
        <v>2.2450854271356779</v>
      </c>
      <c r="I12" s="1">
        <v>302.47738693467301</v>
      </c>
      <c r="J12" s="1">
        <v>7.5757575757575699</v>
      </c>
      <c r="K12">
        <f t="shared" si="1"/>
        <v>7.5757575757575699</v>
      </c>
      <c r="L12" t="str">
        <f>IF(J12=MAX(J:J),I12,"")</f>
        <v/>
      </c>
      <c r="M12" t="str">
        <f>IF(J12=MAX(J:J),J12,"")</f>
        <v/>
      </c>
      <c r="N12" s="7">
        <f>(Fit!$B$15*POWER(I$5,2)+Fit!$C$15*I$5)*POWER(I12,2)+(Fit!$D$15*I$5+Fit!$E$15)*I12+Fit!$F$15</f>
        <v>8.7418763708598277</v>
      </c>
      <c r="P12" s="1">
        <v>61.271356783919501</v>
      </c>
      <c r="Q12" s="1">
        <v>7.5757575757575699</v>
      </c>
      <c r="R12">
        <f t="shared" si="2"/>
        <v>7.5757575757575699</v>
      </c>
      <c r="S12" t="str">
        <f>IF(Q12=MAX(Q:Q),P12,"")</f>
        <v/>
      </c>
      <c r="T12" t="str">
        <f>IF(Q12=MAX(Q:Q),Q12,"")</f>
        <v/>
      </c>
      <c r="U12" s="7">
        <f>(Fit!$B$15*POWER(P$5,2)+Fit!$C$15*P$5)*POWER(P12,2)+(Fit!$D$15*P$5+Fit!$E$15)*P12+Fit!$F$15</f>
        <v>7.7164544096044807</v>
      </c>
      <c r="W12" s="2">
        <v>31.1206030150753</v>
      </c>
      <c r="X12" s="2">
        <v>7.5757575757575699</v>
      </c>
      <c r="Y12">
        <f t="shared" si="3"/>
        <v>7.5757575757575699</v>
      </c>
      <c r="Z12" t="str">
        <f>IF(X12=MAX(X:X),W12,"")</f>
        <v/>
      </c>
      <c r="AA12" t="str">
        <f>IF(X12=MAX(X:X),X12,"")</f>
        <v/>
      </c>
      <c r="AB12" s="7">
        <f>(Fit!$B$15*POWER(W$5,2)+Fit!$C$15*W$5)*POWER(W12,2)+(Fit!$D$15*W$5+Fit!$E$15)*W12+Fit!$F$15</f>
        <v>7.6625964197364711</v>
      </c>
      <c r="AD12" s="1">
        <v>31.1206030150753</v>
      </c>
      <c r="AE12" s="1">
        <v>10.1010101010101</v>
      </c>
      <c r="AF12">
        <f t="shared" si="4"/>
        <v>10.1010101010101</v>
      </c>
      <c r="AG12" t="str">
        <f>IF(AE12=MAX(AE:AE),AD12,"")</f>
        <v/>
      </c>
      <c r="AH12" t="str">
        <f>IF(AE12=MAX(AE:AE),AE12,"")</f>
        <v/>
      </c>
      <c r="AI12" s="7">
        <f>(Fit!$B$15*POWER(AD$5,2)+Fit!$C$15*AD$5)*POWER(AD12,2)+(Fit!$D$15*AD$5+Fit!$E$15)*AD12+Fit!$F$15</f>
        <v>10.262859344678567</v>
      </c>
      <c r="AK12" s="1">
        <v>31.1206030150753</v>
      </c>
      <c r="AL12" s="1">
        <v>12.6262626262626</v>
      </c>
      <c r="AM12">
        <f t="shared" si="5"/>
        <v>12.6262626262626</v>
      </c>
      <c r="AN12" t="str">
        <f>IF(AL12=MAX(AL:AL),AK12,"")</f>
        <v/>
      </c>
      <c r="AO12" t="str">
        <f>IF(AL12=MAX(AL:AL),AL12,"")</f>
        <v/>
      </c>
      <c r="AP12" s="7">
        <f>(Fit!$B$15*POWER(AK$5,2)+Fit!$C$15*AK$5)*POWER(AK12,2)+(Fit!$D$15*AK$5+Fit!$E$15)*AK12+Fit!$F$15</f>
        <v>12.750592883690008</v>
      </c>
      <c r="AR12" s="1">
        <v>31.1206030150753</v>
      </c>
      <c r="AS12" s="1">
        <v>15.151515151515101</v>
      </c>
      <c r="AT12">
        <f t="shared" si="6"/>
        <v>15.151515151515101</v>
      </c>
      <c r="AU12" t="str">
        <f>IF(AS12=MAX(AS:AS),AR12,"")</f>
        <v/>
      </c>
      <c r="AV12" t="str">
        <f>IF(AS12=MAX(AS:AS),AS12,"")</f>
        <v/>
      </c>
      <c r="AW12" s="7">
        <f>(Fit!$B$15*POWER(AR$5,2)+Fit!$C$15*AR$5)*POWER(AR12,2)+(Fit!$D$15*AR$5+Fit!$E$15)*AR12+Fit!$F$15</f>
        <v>15.125797036770788</v>
      </c>
    </row>
    <row r="13" spans="2:49" x14ac:dyDescent="0.3">
      <c r="B13" s="1">
        <v>71.316582914572805</v>
      </c>
      <c r="C13" s="1">
        <v>2.5252525252525202</v>
      </c>
      <c r="D13">
        <f t="shared" si="0"/>
        <v>2.5252525252525202</v>
      </c>
      <c r="E13" t="str">
        <f>IF(C13=MAX(C:C),B13,"")</f>
        <v/>
      </c>
      <c r="F13" t="str">
        <f>IF(C13=MAX(C:C),C13,"")</f>
        <v/>
      </c>
      <c r="G13" s="7">
        <f>(Fit!$B$15*POWER(B$5,2)+Fit!$C$15*B$5)*POWER(B13,2)+(Fit!$D$15*B$5+Fit!$E$15)*B13+Fit!$F$15</f>
        <v>2.2852663316582911</v>
      </c>
      <c r="I13" s="1">
        <v>352.72361809045202</v>
      </c>
      <c r="J13" s="1">
        <v>8.5858585858585794</v>
      </c>
      <c r="K13">
        <f t="shared" si="1"/>
        <v>8.5858585858585794</v>
      </c>
      <c r="L13" t="str">
        <f>IF(J13=MAX(J:J),I13,"")</f>
        <v/>
      </c>
      <c r="M13" t="str">
        <f>IF(J13=MAX(J:J),J13,"")</f>
        <v/>
      </c>
      <c r="N13" s="7">
        <f>(Fit!$B$15*POWER(I$5,2)+Fit!$C$15*I$5)*POWER(I13,2)+(Fit!$D$15*I$5+Fit!$E$15)*I13+Fit!$F$15</f>
        <v>9.8515107657651377</v>
      </c>
      <c r="P13" s="1">
        <v>71.316582914572805</v>
      </c>
      <c r="Q13" s="1">
        <v>8.5858585858585794</v>
      </c>
      <c r="R13">
        <f t="shared" si="2"/>
        <v>8.5858585858585794</v>
      </c>
      <c r="S13" t="str">
        <f>IF(Q13=MAX(Q:Q),P13,"")</f>
        <v/>
      </c>
      <c r="T13" t="str">
        <f>IF(Q13=MAX(Q:Q),Q13,"")</f>
        <v/>
      </c>
      <c r="U13" s="7">
        <f>(Fit!$B$15*POWER(P$5,2)+Fit!$C$15*P$5)*POWER(P13,2)+(Fit!$D$15*P$5+Fit!$E$15)*P13+Fit!$F$15</f>
        <v>8.6182710953716128</v>
      </c>
      <c r="W13" s="2">
        <v>36.140703517587902</v>
      </c>
      <c r="X13" s="2">
        <v>8.5858585858585794</v>
      </c>
      <c r="Y13">
        <f t="shared" si="3"/>
        <v>8.5858585858585794</v>
      </c>
      <c r="Z13" t="str">
        <f>IF(X13=MAX(X:X),W13,"")</f>
        <v/>
      </c>
      <c r="AA13" t="str">
        <f>IF(X13=MAX(X:X),X13,"")</f>
        <v/>
      </c>
      <c r="AB13" s="7">
        <f>(Fit!$B$15*POWER(W$5,2)+Fit!$C$15*W$5)*POWER(W13,2)+(Fit!$D$15*W$5+Fit!$E$15)*W13+Fit!$F$15</f>
        <v>8.5370375895933286</v>
      </c>
      <c r="AD13" s="1">
        <v>36.140703517587902</v>
      </c>
      <c r="AE13" s="1">
        <v>11.6161616161616</v>
      </c>
      <c r="AF13">
        <f t="shared" si="4"/>
        <v>11.6161616161616</v>
      </c>
      <c r="AG13" t="str">
        <f>IF(AE13=MAX(AE:AE),AD13,"")</f>
        <v/>
      </c>
      <c r="AH13" t="str">
        <f>IF(AE13=MAX(AE:AE),AE13,"")</f>
        <v/>
      </c>
      <c r="AI13" s="7">
        <f>(Fit!$B$15*POWER(AD$5,2)+Fit!$C$15*AD$5)*POWER(AD13,2)+(Fit!$D$15*AD$5+Fit!$E$15)*AD13+Fit!$F$15</f>
        <v>11.50563192226709</v>
      </c>
      <c r="AK13" s="1">
        <v>36.140703517587902</v>
      </c>
      <c r="AL13" s="1">
        <v>14.141414141414099</v>
      </c>
      <c r="AM13">
        <f t="shared" si="5"/>
        <v>14.141414141414099</v>
      </c>
      <c r="AN13" t="str">
        <f>IF(AL13=MAX(AL:AL),AK13,"")</f>
        <v/>
      </c>
      <c r="AO13" t="str">
        <f>IF(AL13=MAX(AL:AL),AL13,"")</f>
        <v/>
      </c>
      <c r="AP13" s="7">
        <f>(Fit!$B$15*POWER(AK$5,2)+Fit!$C$15*AK$5)*POWER(AK13,2)+(Fit!$D$15*AK$5+Fit!$E$15)*AK13+Fit!$F$15</f>
        <v>14.322464218215703</v>
      </c>
      <c r="AR13" s="1">
        <v>36.140703517587902</v>
      </c>
      <c r="AS13" s="1">
        <v>16.6666666666666</v>
      </c>
      <c r="AT13">
        <f t="shared" si="6"/>
        <v>16.6666666666666</v>
      </c>
      <c r="AU13" t="str">
        <f>IF(AS13=MAX(AS:AS),AR13,"")</f>
        <v/>
      </c>
      <c r="AV13" t="str">
        <f>IF(AS13=MAX(AS:AS),AS13,"")</f>
        <v/>
      </c>
      <c r="AW13" s="7">
        <f>(Fit!$B$15*POWER(AR$5,2)+Fit!$C$15*AR$5)*POWER(AR13,2)+(Fit!$D$15*AR$5+Fit!$E$15)*AR13+Fit!$F$15</f>
        <v>16.987534477439166</v>
      </c>
    </row>
    <row r="14" spans="2:49" x14ac:dyDescent="0.3">
      <c r="B14" s="1">
        <v>81.361809045226096</v>
      </c>
      <c r="C14" s="1">
        <v>2.5252525252525202</v>
      </c>
      <c r="D14">
        <f t="shared" si="0"/>
        <v>2.5252525252525202</v>
      </c>
      <c r="E14" t="str">
        <f>IF(C14=MAX(C:C),B14,"")</f>
        <v/>
      </c>
      <c r="F14" t="str">
        <f>IF(C14=MAX(C:C),C14,"")</f>
        <v/>
      </c>
      <c r="G14" s="7">
        <f>(Fit!$B$15*POWER(B$5,2)+Fit!$C$15*B$5)*POWER(B14,2)+(Fit!$D$15*B$5+Fit!$E$15)*B14+Fit!$F$15</f>
        <v>2.3254472361809042</v>
      </c>
      <c r="I14" s="1">
        <v>402.96984924623098</v>
      </c>
      <c r="J14" s="1">
        <v>9.0909090909090899</v>
      </c>
      <c r="K14">
        <f t="shared" si="1"/>
        <v>9.0909090909090899</v>
      </c>
      <c r="L14" t="str">
        <f>IF(J14=MAX(J:J),I14,"")</f>
        <v/>
      </c>
      <c r="M14" t="str">
        <f>IF(J14=MAX(J:J),J14,"")</f>
        <v/>
      </c>
      <c r="N14" s="7">
        <f>(Fit!$B$15*POWER(I$5,2)+Fit!$C$15*I$5)*POWER(I14,2)+(Fit!$D$15*I$5+Fit!$E$15)*I14+Fit!$F$15</f>
        <v>10.95821154228471</v>
      </c>
      <c r="P14" s="1">
        <v>81.361809045226096</v>
      </c>
      <c r="Q14" s="1">
        <v>9.0909090909090899</v>
      </c>
      <c r="R14">
        <f t="shared" si="2"/>
        <v>9.0909090909090899</v>
      </c>
      <c r="S14" t="str">
        <f>IF(Q14=MAX(Q:Q),P14,"")</f>
        <v/>
      </c>
      <c r="T14" t="str">
        <f>IF(Q14=MAX(Q:Q),Q14,"")</f>
        <v/>
      </c>
      <c r="U14" s="7">
        <f>(Fit!$B$15*POWER(P$5,2)+Fit!$C$15*P$5)*POWER(P14,2)+(Fit!$D$15*P$5+Fit!$E$15)*P14+Fit!$F$15</f>
        <v>9.5101220337820127</v>
      </c>
      <c r="W14" s="2">
        <v>41.1608040201004</v>
      </c>
      <c r="X14" s="2">
        <v>9.0909090909090899</v>
      </c>
      <c r="Y14">
        <f t="shared" si="3"/>
        <v>9.0909090909090899</v>
      </c>
      <c r="Z14" t="str">
        <f>IF(X14=MAX(X:X),W14,"")</f>
        <v/>
      </c>
      <c r="AA14" t="str">
        <f>IF(X14=MAX(X:X),X14,"")</f>
        <v/>
      </c>
      <c r="AB14" s="7">
        <f>(Fit!$B$15*POWER(W$5,2)+Fit!$C$15*W$5)*POWER(W14,2)+(Fit!$D$15*W$5+Fit!$E$15)*W14+Fit!$F$15</f>
        <v>9.4006445504076428</v>
      </c>
      <c r="AD14" s="1">
        <v>41.1608040201004</v>
      </c>
      <c r="AE14" s="1">
        <v>12.6262626262626</v>
      </c>
      <c r="AF14">
        <f t="shared" si="4"/>
        <v>12.6262626262626</v>
      </c>
      <c r="AG14" t="str">
        <f>IF(AE14=MAX(AE:AE),AD14,"")</f>
        <v/>
      </c>
      <c r="AH14" t="str">
        <f>IF(AE14=MAX(AE:AE),AE14,"")</f>
        <v/>
      </c>
      <c r="AI14" s="7">
        <f>(Fit!$B$15*POWER(AD$5,2)+Fit!$C$15*AD$5)*POWER(AD14,2)+(Fit!$D$15*AD$5+Fit!$E$15)*AD14+Fit!$F$15</f>
        <v>12.723368707066466</v>
      </c>
      <c r="AK14" s="1">
        <v>41.1608040201004</v>
      </c>
      <c r="AL14" s="1">
        <v>15.656565656565601</v>
      </c>
      <c r="AM14">
        <f t="shared" si="5"/>
        <v>15.656565656565601</v>
      </c>
      <c r="AN14" t="str">
        <f>IF(AL14=MAX(AL:AL),AK14,"")</f>
        <v/>
      </c>
      <c r="AO14" t="str">
        <f>IF(AL14=MAX(AL:AL),AL14,"")</f>
        <v/>
      </c>
      <c r="AP14" s="7">
        <f>(Fit!$B$15*POWER(AK$5,2)+Fit!$C$15*AK$5)*POWER(AK14,2)+(Fit!$D$15*AK$5+Fit!$E$15)*AK14+Fit!$F$15</f>
        <v>15.849241856722095</v>
      </c>
      <c r="AR14" s="1">
        <v>41.1608040201004</v>
      </c>
      <c r="AS14" s="1">
        <v>18.181818181818102</v>
      </c>
      <c r="AT14">
        <f t="shared" si="6"/>
        <v>18.181818181818102</v>
      </c>
      <c r="AU14" t="str">
        <f>IF(AS14=MAX(AS:AS),AR14,"")</f>
        <v/>
      </c>
      <c r="AV14" t="str">
        <f>IF(AS14=MAX(AS:AS),AS14,"")</f>
        <v/>
      </c>
      <c r="AW14" s="7">
        <f>(Fit!$B$15*POWER(AR$5,2)+Fit!$C$15*AR$5)*POWER(AR14,2)+(Fit!$D$15*AR$5+Fit!$E$15)*AR14+Fit!$F$15</f>
        <v>18.778263999374527</v>
      </c>
    </row>
    <row r="15" spans="2:49" x14ac:dyDescent="0.3">
      <c r="B15" s="1">
        <v>91.407035175879301</v>
      </c>
      <c r="C15" s="1">
        <v>2.5252525252525202</v>
      </c>
      <c r="D15">
        <f t="shared" si="0"/>
        <v>2.5252525252525202</v>
      </c>
      <c r="E15" t="str">
        <f>IF(C15=MAX(C:C),B15,"")</f>
        <v/>
      </c>
      <c r="F15" t="str">
        <f>IF(C15=MAX(C:C),C15,"")</f>
        <v/>
      </c>
      <c r="G15" s="7">
        <f>(Fit!$B$15*POWER(B$5,2)+Fit!$C$15*B$5)*POWER(B15,2)+(Fit!$D$15*B$5+Fit!$E$15)*B15+Fit!$F$15</f>
        <v>2.3656281407035173</v>
      </c>
      <c r="I15" s="1">
        <v>453.21608040200999</v>
      </c>
      <c r="J15" s="1">
        <v>10.1010101010101</v>
      </c>
      <c r="K15">
        <f t="shared" si="1"/>
        <v>10.1010101010101</v>
      </c>
      <c r="L15" t="str">
        <f>IF(J15=MAX(J:J),I15,"")</f>
        <v/>
      </c>
      <c r="M15" t="str">
        <f>IF(J15=MAX(J:J),J15,"")</f>
        <v/>
      </c>
      <c r="N15" s="7">
        <f>(Fit!$B$15*POWER(I$5,2)+Fit!$C$15*I$5)*POWER(I15,2)+(Fit!$D$15*I$5+Fit!$E$15)*I15+Fit!$F$15</f>
        <v>12.061978700418548</v>
      </c>
      <c r="P15" s="1">
        <v>91.407035175879301</v>
      </c>
      <c r="Q15" s="1">
        <v>10.1010101010101</v>
      </c>
      <c r="R15">
        <f t="shared" si="2"/>
        <v>10.1010101010101</v>
      </c>
      <c r="S15" t="str">
        <f>IF(Q15=MAX(Q:Q),P15,"")</f>
        <v/>
      </c>
      <c r="T15" t="str">
        <f>IF(Q15=MAX(Q:Q),Q15,"")</f>
        <v/>
      </c>
      <c r="U15" s="7">
        <f>(Fit!$B$15*POWER(P$5,2)+Fit!$C$15*P$5)*POWER(P15,2)+(Fit!$D$15*P$5+Fit!$E$15)*P15+Fit!$F$15</f>
        <v>10.392007224835673</v>
      </c>
      <c r="W15" s="2">
        <v>46.180904522612998</v>
      </c>
      <c r="X15" s="2">
        <v>10.1010101010101</v>
      </c>
      <c r="Y15">
        <f t="shared" si="3"/>
        <v>10.1010101010101</v>
      </c>
      <c r="Z15" t="str">
        <f>IF(X15=MAX(X:X),W15,"")</f>
        <v/>
      </c>
      <c r="AA15" t="str">
        <f>IF(X15=MAX(X:X),X15,"")</f>
        <v/>
      </c>
      <c r="AB15" s="7">
        <f>(Fit!$B$15*POWER(W$5,2)+Fit!$C$15*W$5)*POWER(W15,2)+(Fit!$D$15*W$5+Fit!$E$15)*W15+Fit!$F$15</f>
        <v>10.25341730217945</v>
      </c>
      <c r="AD15" s="1">
        <v>46.180904522612998</v>
      </c>
      <c r="AE15" s="1">
        <v>13.636363636363599</v>
      </c>
      <c r="AF15">
        <f t="shared" si="4"/>
        <v>13.636363636363599</v>
      </c>
      <c r="AG15" t="str">
        <f>IF(AE15=MAX(AE:AE),AD15,"")</f>
        <v/>
      </c>
      <c r="AH15" t="str">
        <f>IF(AE15=MAX(AE:AE),AE15,"")</f>
        <v/>
      </c>
      <c r="AI15" s="7">
        <f>(Fit!$B$15*POWER(AD$5,2)+Fit!$C$15*AD$5)*POWER(AD15,2)+(Fit!$D$15*AD$5+Fit!$E$15)*AD15+Fit!$F$15</f>
        <v>13.916069699076747</v>
      </c>
      <c r="AK15" s="1">
        <v>46.180904522612998</v>
      </c>
      <c r="AL15" s="1">
        <v>16.6666666666666</v>
      </c>
      <c r="AM15">
        <f t="shared" si="5"/>
        <v>16.6666666666666</v>
      </c>
      <c r="AN15" t="str">
        <f>IF(AL15=MAX(AL:AL),AK15,"")</f>
        <v/>
      </c>
      <c r="AO15" t="str">
        <f>IF(AL15=MAX(AL:AL),AL15,"")</f>
        <v/>
      </c>
      <c r="AP15" s="7">
        <f>(Fit!$B$15*POWER(AK$5,2)+Fit!$C$15*AK$5)*POWER(AK15,2)+(Fit!$D$15*AK$5+Fit!$E$15)*AK15+Fit!$F$15</f>
        <v>17.330925799209247</v>
      </c>
      <c r="AR15" s="1">
        <v>46.180904522612998</v>
      </c>
      <c r="AS15" s="1">
        <v>19.6969696969696</v>
      </c>
      <c r="AT15">
        <f t="shared" si="6"/>
        <v>19.6969696969696</v>
      </c>
      <c r="AU15" t="str">
        <f>IF(AS15=MAX(AS:AS),AR15,"")</f>
        <v/>
      </c>
      <c r="AV15" t="str">
        <f>IF(AS15=MAX(AS:AS),AS15,"")</f>
        <v/>
      </c>
      <c r="AW15" s="7">
        <f>(Fit!$B$15*POWER(AR$5,2)+Fit!$C$15*AR$5)*POWER(AR15,2)+(Fit!$D$15*AR$5+Fit!$E$15)*AR15+Fit!$F$15</f>
        <v>20.497985602576943</v>
      </c>
    </row>
    <row r="16" spans="2:49" x14ac:dyDescent="0.3">
      <c r="B16" s="1">
        <v>101.45226130653199</v>
      </c>
      <c r="C16" s="1">
        <v>2.5252525252525202</v>
      </c>
      <c r="D16">
        <f t="shared" si="0"/>
        <v>2.5252525252525202</v>
      </c>
      <c r="E16" t="str">
        <f>IF(C16=MAX(C:C),B16,"")</f>
        <v/>
      </c>
      <c r="F16" t="str">
        <f>IF(C16=MAX(C:C),C16,"")</f>
        <v/>
      </c>
      <c r="G16" s="7">
        <f>(Fit!$B$15*POWER(B$5,2)+Fit!$C$15*B$5)*POWER(B16,2)+(Fit!$D$15*B$5+Fit!$E$15)*B16+Fit!$F$15</f>
        <v>2.4058090452261278</v>
      </c>
      <c r="I16" s="1">
        <v>503.46231155778798</v>
      </c>
      <c r="J16" s="1">
        <v>10.6060606060606</v>
      </c>
      <c r="K16">
        <f t="shared" si="1"/>
        <v>10.6060606060606</v>
      </c>
      <c r="L16" t="str">
        <f>IF(J16=MAX(J:J),I16,"")</f>
        <v/>
      </c>
      <c r="M16" t="str">
        <f>IF(J16=MAX(J:J),J16,"")</f>
        <v/>
      </c>
      <c r="N16" s="7">
        <f>(Fit!$B$15*POWER(I$5,2)+Fit!$C$15*I$5)*POWER(I16,2)+(Fit!$D$15*I$5+Fit!$E$15)*I16+Fit!$F$15</f>
        <v>13.162812240166627</v>
      </c>
      <c r="P16" s="1">
        <v>101.45226130653199</v>
      </c>
      <c r="Q16" s="1">
        <v>10.6060606060606</v>
      </c>
      <c r="R16">
        <f t="shared" si="2"/>
        <v>10.6060606060606</v>
      </c>
      <c r="S16" t="str">
        <f>IF(Q16=MAX(Q:Q),P16,"")</f>
        <v/>
      </c>
      <c r="T16" t="str">
        <f>IF(Q16=MAX(Q:Q),Q16,"")</f>
        <v/>
      </c>
      <c r="U16" s="7">
        <f>(Fit!$B$15*POWER(P$5,2)+Fit!$C$15*P$5)*POWER(P16,2)+(Fit!$D$15*P$5+Fit!$E$15)*P16+Fit!$F$15</f>
        <v>11.263926668532559</v>
      </c>
      <c r="W16" s="2">
        <v>51.201005025125603</v>
      </c>
      <c r="X16" s="2">
        <v>11.1111111111111</v>
      </c>
      <c r="Y16">
        <f t="shared" si="3"/>
        <v>11.1111111111111</v>
      </c>
      <c r="Z16" t="str">
        <f>IF(X16=MAX(X:X),W16,"")</f>
        <v/>
      </c>
      <c r="AA16" t="str">
        <f>IF(X16=MAX(X:X),X16,"")</f>
        <v/>
      </c>
      <c r="AB16" s="7">
        <f>(Fit!$B$15*POWER(W$5,2)+Fit!$C$15*W$5)*POWER(W16,2)+(Fit!$D$15*W$5+Fit!$E$15)*W16+Fit!$F$15</f>
        <v>11.095355844908733</v>
      </c>
      <c r="AD16" s="1">
        <v>51.201005025125603</v>
      </c>
      <c r="AE16" s="1">
        <v>14.646464646464599</v>
      </c>
      <c r="AF16">
        <f t="shared" si="4"/>
        <v>14.646464646464599</v>
      </c>
      <c r="AG16" t="str">
        <f>IF(AE16=MAX(AE:AE),AD16,"")</f>
        <v/>
      </c>
      <c r="AH16" t="str">
        <f>IF(AE16=MAX(AE:AE),AE16,"")</f>
        <v/>
      </c>
      <c r="AI16" s="7">
        <f>(Fit!$B$15*POWER(AD$5,2)+Fit!$C$15*AD$5)*POWER(AD16,2)+(Fit!$D$15*AD$5+Fit!$E$15)*AD16+Fit!$F$15</f>
        <v>15.083734898297909</v>
      </c>
      <c r="AK16" s="1">
        <v>51.201005025125603</v>
      </c>
      <c r="AL16" s="1">
        <v>18.181818181818102</v>
      </c>
      <c r="AM16">
        <f t="shared" si="5"/>
        <v>18.181818181818102</v>
      </c>
      <c r="AN16" t="str">
        <f>IF(AL16=MAX(AL:AL),AK16,"")</f>
        <v/>
      </c>
      <c r="AO16" t="str">
        <f>IF(AL16=MAX(AL:AL),AL16,"")</f>
        <v/>
      </c>
      <c r="AP16" s="7">
        <f>(Fit!$B$15*POWER(AK$5,2)+Fit!$C$15*AK$5)*POWER(AK16,2)+(Fit!$D$15*AK$5+Fit!$E$15)*AK16+Fit!$F$15</f>
        <v>18.767516045677123</v>
      </c>
      <c r="AR16" s="1">
        <v>51.201005025125603</v>
      </c>
      <c r="AS16" s="1">
        <v>21.2121212121212</v>
      </c>
      <c r="AT16">
        <f t="shared" si="6"/>
        <v>21.2121212121212</v>
      </c>
      <c r="AU16" t="str">
        <f>IF(AS16=MAX(AS:AS),AR16,"")</f>
        <v/>
      </c>
      <c r="AV16" t="str">
        <f>IF(AS16=MAX(AS:AS),AS16,"")</f>
        <v/>
      </c>
      <c r="AW16" s="7">
        <f>(Fit!$B$15*POWER(AR$5,2)+Fit!$C$15*AR$5)*POWER(AR16,2)+(Fit!$D$15*AR$5+Fit!$E$15)*AR16+Fit!$F$15</f>
        <v>22.146699287046378</v>
      </c>
    </row>
    <row r="17" spans="2:49" x14ac:dyDescent="0.3">
      <c r="B17" s="1">
        <v>111.497487437185</v>
      </c>
      <c r="C17" s="1">
        <v>3.0303030303030298</v>
      </c>
      <c r="D17">
        <f t="shared" si="0"/>
        <v>3.0303030303030298</v>
      </c>
      <c r="E17" t="str">
        <f>IF(C17=MAX(C:C),B17,"")</f>
        <v/>
      </c>
      <c r="F17" t="str">
        <f>IF(C17=MAX(C:C),C17,"")</f>
        <v/>
      </c>
      <c r="G17" s="7">
        <f>(Fit!$B$15*POWER(B$5,2)+Fit!$C$15*B$5)*POWER(B17,2)+(Fit!$D$15*B$5+Fit!$E$15)*B17+Fit!$F$15</f>
        <v>2.4459899497487401</v>
      </c>
      <c r="I17" s="1">
        <v>553.708542713567</v>
      </c>
      <c r="J17" s="1">
        <v>11.6161616161616</v>
      </c>
      <c r="K17">
        <f t="shared" si="1"/>
        <v>11.6161616161616</v>
      </c>
      <c r="L17" t="str">
        <f>IF(J17=MAX(J:J),I17,"")</f>
        <v/>
      </c>
      <c r="M17" t="str">
        <f>IF(J17=MAX(J:J),J17,"")</f>
        <v/>
      </c>
      <c r="N17" s="7">
        <f>(Fit!$B$15*POWER(I$5,2)+Fit!$C$15*I$5)*POWER(I17,2)+(Fit!$D$15*I$5+Fit!$E$15)*I17+Fit!$F$15</f>
        <v>14.260712161528993</v>
      </c>
      <c r="P17" s="1">
        <v>111.497487437185</v>
      </c>
      <c r="Q17" s="1">
        <v>11.6161616161616</v>
      </c>
      <c r="R17">
        <f t="shared" si="2"/>
        <v>11.6161616161616</v>
      </c>
      <c r="S17" t="str">
        <f>IF(Q17=MAX(Q:Q),P17,"")</f>
        <v/>
      </c>
      <c r="T17" t="str">
        <f>IF(Q17=MAX(Q:Q),Q17,"")</f>
        <v/>
      </c>
      <c r="U17" s="7">
        <f>(Fit!$B$15*POWER(P$5,2)+Fit!$C$15*P$5)*POWER(P17,2)+(Fit!$D$15*P$5+Fit!$E$15)*P17+Fit!$F$15</f>
        <v>12.125880364872744</v>
      </c>
      <c r="W17" s="2">
        <v>56.221105527638102</v>
      </c>
      <c r="X17" s="2">
        <v>11.6161616161616</v>
      </c>
      <c r="Y17">
        <f t="shared" si="3"/>
        <v>11.6161616161616</v>
      </c>
      <c r="Z17" t="str">
        <f>IF(X17=MAX(X:X),W17,"")</f>
        <v/>
      </c>
      <c r="AA17" t="str">
        <f>IF(X17=MAX(X:X),X17,"")</f>
        <v/>
      </c>
      <c r="AB17" s="7">
        <f>(Fit!$B$15*POWER(W$5,2)+Fit!$C$15*W$5)*POWER(W17,2)+(Fit!$D$15*W$5+Fit!$E$15)*W17+Fit!$F$15</f>
        <v>11.926460178595473</v>
      </c>
      <c r="AD17" s="1">
        <v>56.221105527638102</v>
      </c>
      <c r="AE17" s="1">
        <v>15.656565656565601</v>
      </c>
      <c r="AF17">
        <f t="shared" si="4"/>
        <v>15.656565656565601</v>
      </c>
      <c r="AG17" t="str">
        <f>IF(AE17=MAX(AE:AE),AD17,"")</f>
        <v/>
      </c>
      <c r="AH17" t="str">
        <f>IF(AE17=MAX(AE:AE),AE17,"")</f>
        <v/>
      </c>
      <c r="AI17" s="7">
        <f>(Fit!$B$15*POWER(AD$5,2)+Fit!$C$15*AD$5)*POWER(AD17,2)+(Fit!$D$15*AD$5+Fit!$E$15)*AD17+Fit!$F$15</f>
        <v>16.22636430472992</v>
      </c>
      <c r="AK17" s="1">
        <v>56.221105527638102</v>
      </c>
      <c r="AL17" s="1">
        <v>19.191919191919101</v>
      </c>
      <c r="AM17">
        <f t="shared" si="5"/>
        <v>19.191919191919101</v>
      </c>
      <c r="AN17" t="str">
        <f>IF(AL17=MAX(AL:AL),AK17,"")</f>
        <v/>
      </c>
      <c r="AO17" t="str">
        <f>IF(AL17=MAX(AL:AL),AL17,"")</f>
        <v/>
      </c>
      <c r="AP17" s="7">
        <f>(Fit!$B$15*POWER(AK$5,2)+Fit!$C$15*AK$5)*POWER(AK17,2)+(Fit!$D$15*AK$5+Fit!$E$15)*AK17+Fit!$F$15</f>
        <v>20.159012596125699</v>
      </c>
      <c r="AR17" s="1">
        <v>56.221105527638102</v>
      </c>
      <c r="AS17" s="1">
        <v>22.727272727272702</v>
      </c>
      <c r="AT17">
        <f t="shared" si="6"/>
        <v>22.727272727272702</v>
      </c>
      <c r="AU17" t="str">
        <f>IF(AS17=MAX(AS:AS),AR17,"")</f>
        <v/>
      </c>
      <c r="AV17" t="str">
        <f>IF(AS17=MAX(AS:AS),AS17,"")</f>
        <v/>
      </c>
      <c r="AW17" s="7">
        <f>(Fit!$B$15*POWER(AR$5,2)+Fit!$C$15*AR$5)*POWER(AR17,2)+(Fit!$D$15*AR$5+Fit!$E$15)*AR17+Fit!$F$15</f>
        <v>23.724405052782799</v>
      </c>
    </row>
    <row r="18" spans="2:49" x14ac:dyDescent="0.3">
      <c r="B18" s="1">
        <v>121.542713567839</v>
      </c>
      <c r="C18" s="1">
        <v>3.0303030303030298</v>
      </c>
      <c r="D18">
        <f t="shared" si="0"/>
        <v>3.0303030303030298</v>
      </c>
      <c r="E18" t="str">
        <f>IF(C18=MAX(C:C),B18,"")</f>
        <v/>
      </c>
      <c r="F18" t="str">
        <f>IF(C18=MAX(C:C),C18,"")</f>
        <v/>
      </c>
      <c r="G18" s="7">
        <f>(Fit!$B$15*POWER(B$5,2)+Fit!$C$15*B$5)*POWER(B18,2)+(Fit!$D$15*B$5+Fit!$E$15)*B18+Fit!$F$15</f>
        <v>2.4861708542713559</v>
      </c>
      <c r="I18" s="1">
        <v>603.95477386934601</v>
      </c>
      <c r="J18" s="1">
        <v>12.1212121212121</v>
      </c>
      <c r="K18">
        <f t="shared" si="1"/>
        <v>12.1212121212121</v>
      </c>
      <c r="L18" t="str">
        <f>IF(J18=MAX(J:J),I18,"")</f>
        <v/>
      </c>
      <c r="M18" t="str">
        <f>IF(J18=MAX(J:J),J18,"")</f>
        <v/>
      </c>
      <c r="N18" s="7">
        <f>(Fit!$B$15*POWER(I$5,2)+Fit!$C$15*I$5)*POWER(I18,2)+(Fit!$D$15*I$5+Fit!$E$15)*I18+Fit!$F$15</f>
        <v>15.355678464505624</v>
      </c>
      <c r="P18" s="1">
        <v>121.542713567839</v>
      </c>
      <c r="Q18" s="1">
        <v>12.6262626262626</v>
      </c>
      <c r="R18">
        <f t="shared" si="2"/>
        <v>12.6262626262626</v>
      </c>
      <c r="S18" t="str">
        <f>IF(Q18=MAX(Q:Q),P18,"")</f>
        <v/>
      </c>
      <c r="T18" t="str">
        <f>IF(Q18=MAX(Q:Q),Q18,"")</f>
        <v/>
      </c>
      <c r="U18" s="7">
        <f>(Fit!$B$15*POWER(P$5,2)+Fit!$C$15*P$5)*POWER(P18,2)+(Fit!$D$15*P$5+Fit!$E$15)*P18+Fit!$F$15</f>
        <v>12.97786831385628</v>
      </c>
      <c r="W18" s="2">
        <v>61.2412060301507</v>
      </c>
      <c r="X18" s="2">
        <v>12.6262626262626</v>
      </c>
      <c r="Y18">
        <f t="shared" si="3"/>
        <v>12.6262626262626</v>
      </c>
      <c r="Z18" t="str">
        <f>IF(X18=MAX(X:X),W18,"")</f>
        <v/>
      </c>
      <c r="AA18" t="str">
        <f>IF(X18=MAX(X:X),X18,"")</f>
        <v/>
      </c>
      <c r="AB18" s="7">
        <f>(Fit!$B$15*POWER(W$5,2)+Fit!$C$15*W$5)*POWER(W18,2)+(Fit!$D$15*W$5+Fit!$E$15)*W18+Fit!$F$15</f>
        <v>12.746730303239705</v>
      </c>
      <c r="AD18" s="1">
        <v>61.2412060301507</v>
      </c>
      <c r="AE18" s="1">
        <v>16.6666666666666</v>
      </c>
      <c r="AF18">
        <f t="shared" si="4"/>
        <v>16.6666666666666</v>
      </c>
      <c r="AG18" t="str">
        <f>IF(AE18=MAX(AE:AE),AD18,"")</f>
        <v/>
      </c>
      <c r="AH18" t="str">
        <f>IF(AE18=MAX(AE:AE),AE18,"")</f>
        <v/>
      </c>
      <c r="AI18" s="7">
        <f>(Fit!$B$15*POWER(AD$5,2)+Fit!$C$15*AD$5)*POWER(AD18,2)+(Fit!$D$15*AD$5+Fit!$E$15)*AD18+Fit!$F$15</f>
        <v>17.343957918372841</v>
      </c>
      <c r="AK18" s="1">
        <v>61.2412060301507</v>
      </c>
      <c r="AL18" s="1">
        <v>20.707070707070699</v>
      </c>
      <c r="AM18">
        <f t="shared" si="5"/>
        <v>20.707070707070699</v>
      </c>
      <c r="AN18" t="str">
        <f>IF(AL18=MAX(AL:AL),AK18,"")</f>
        <v/>
      </c>
      <c r="AO18" t="str">
        <f>IF(AL18=MAX(AL:AL),AL18,"")</f>
        <v/>
      </c>
      <c r="AP18" s="7">
        <f>(Fit!$B$15*POWER(AK$5,2)+Fit!$C$15*AK$5)*POWER(AK18,2)+(Fit!$D$15*AK$5+Fit!$E$15)*AK18+Fit!$F$15</f>
        <v>21.505415450555031</v>
      </c>
      <c r="AR18" s="1">
        <v>61.2412060301507</v>
      </c>
      <c r="AS18" s="1">
        <v>23.737373737373701</v>
      </c>
      <c r="AT18">
        <f t="shared" si="6"/>
        <v>23.737373737373701</v>
      </c>
      <c r="AU18" t="str">
        <f>IF(AS18=MAX(AS:AS),AR18,"")</f>
        <v/>
      </c>
      <c r="AV18" t="str">
        <f>IF(AS18=MAX(AS:AS),AS18,"")</f>
        <v/>
      </c>
      <c r="AW18" s="7">
        <f>(Fit!$B$15*POWER(AR$5,2)+Fit!$C$15*AR$5)*POWER(AR18,2)+(Fit!$D$15*AR$5+Fit!$E$15)*AR18+Fit!$F$15</f>
        <v>25.231102899786272</v>
      </c>
    </row>
    <row r="19" spans="2:49" x14ac:dyDescent="0.3">
      <c r="B19" s="1">
        <v>131.58793969849199</v>
      </c>
      <c r="C19" s="1">
        <v>3.0303030303030298</v>
      </c>
      <c r="D19">
        <f t="shared" si="0"/>
        <v>3.0303030303030298</v>
      </c>
      <c r="E19" t="str">
        <f>IF(C19=MAX(C:C),B19,"")</f>
        <v/>
      </c>
      <c r="F19" t="str">
        <f>IF(C19=MAX(C:C),C19,"")</f>
        <v/>
      </c>
      <c r="G19" s="7">
        <f>(Fit!$B$15*POWER(B$5,2)+Fit!$C$15*B$5)*POWER(B19,2)+(Fit!$D$15*B$5+Fit!$E$15)*B19+Fit!$F$15</f>
        <v>2.5263517587939681</v>
      </c>
      <c r="I19" s="1">
        <v>654.20100502512503</v>
      </c>
      <c r="J19" s="1">
        <v>13.1313131313131</v>
      </c>
      <c r="K19">
        <f t="shared" si="1"/>
        <v>13.1313131313131</v>
      </c>
      <c r="L19" t="str">
        <f>IF(J19=MAX(J:J),I19,"")</f>
        <v/>
      </c>
      <c r="M19" t="str">
        <f>IF(J19=MAX(J:J),J19,"")</f>
        <v/>
      </c>
      <c r="N19" s="7">
        <f>(Fit!$B$15*POWER(I$5,2)+Fit!$C$15*I$5)*POWER(I19,2)+(Fit!$D$15*I$5+Fit!$E$15)*I19+Fit!$F$15</f>
        <v>16.44771114909652</v>
      </c>
      <c r="P19" s="1">
        <v>131.58793969849199</v>
      </c>
      <c r="Q19" s="1">
        <v>13.1313131313131</v>
      </c>
      <c r="R19">
        <f t="shared" si="2"/>
        <v>13.1313131313131</v>
      </c>
      <c r="S19" t="str">
        <f>IF(Q19=MAX(Q:Q),P19,"")</f>
        <v/>
      </c>
      <c r="T19" t="str">
        <f>IF(Q19=MAX(Q:Q),Q19,"")</f>
        <v/>
      </c>
      <c r="U19" s="7">
        <f>(Fit!$B$15*POWER(P$5,2)+Fit!$C$15*P$5)*POWER(P19,2)+(Fit!$D$15*P$5+Fit!$E$15)*P19+Fit!$F$15</f>
        <v>13.819890515483001</v>
      </c>
      <c r="W19" s="2">
        <v>66.261306532663298</v>
      </c>
      <c r="X19" s="2">
        <v>13.1313131313131</v>
      </c>
      <c r="Y19">
        <f t="shared" si="3"/>
        <v>13.1313131313131</v>
      </c>
      <c r="Z19" t="str">
        <f>IF(X19=MAX(X:X),W19,"")</f>
        <v/>
      </c>
      <c r="AA19" t="str">
        <f>IF(X19=MAX(X:X),X19,"")</f>
        <v/>
      </c>
      <c r="AB19" s="7">
        <f>(Fit!$B$15*POWER(W$5,2)+Fit!$C$15*W$5)*POWER(W19,2)+(Fit!$D$15*W$5+Fit!$E$15)*W19+Fit!$F$15</f>
        <v>13.556166218841414</v>
      </c>
      <c r="AD19" s="1">
        <v>66.261306532663298</v>
      </c>
      <c r="AE19" s="1">
        <v>17.6767676767676</v>
      </c>
      <c r="AF19">
        <f t="shared" si="4"/>
        <v>17.6767676767676</v>
      </c>
      <c r="AG19" t="str">
        <f>IF(AE19=MAX(AE:AE),AD19,"")</f>
        <v/>
      </c>
      <c r="AH19" t="str">
        <f>IF(AE19=MAX(AE:AE),AE19,"")</f>
        <v/>
      </c>
      <c r="AI19" s="7">
        <f>(Fit!$B$15*POWER(AD$5,2)+Fit!$C$15*AD$5)*POWER(AD19,2)+(Fit!$D$15*AD$5+Fit!$E$15)*AD19+Fit!$F$15</f>
        <v>18.436515739226635</v>
      </c>
      <c r="AK19" s="1">
        <v>66.261306532663298</v>
      </c>
      <c r="AL19" s="1">
        <v>21.717171717171698</v>
      </c>
      <c r="AM19">
        <f t="shared" si="5"/>
        <v>21.717171717171698</v>
      </c>
      <c r="AN19" t="str">
        <f>IF(AL19=MAX(AL:AL),AK19,"")</f>
        <v/>
      </c>
      <c r="AO19" t="str">
        <f>IF(AL19=MAX(AL:AL),AL19,"")</f>
        <v/>
      </c>
      <c r="AP19" s="7">
        <f>(Fit!$B$15*POWER(AK$5,2)+Fit!$C$15*AK$5)*POWER(AK19,2)+(Fit!$D$15*AK$5+Fit!$E$15)*AK19+Fit!$F$15</f>
        <v>22.806724608965084</v>
      </c>
      <c r="AR19" s="1">
        <v>66.261306532663298</v>
      </c>
      <c r="AS19" s="1">
        <v>25.252525252525199</v>
      </c>
      <c r="AT19">
        <f t="shared" si="6"/>
        <v>25.252525252525199</v>
      </c>
      <c r="AU19" t="str">
        <f>IF(AS19=MAX(AS:AS),AR19,"")</f>
        <v/>
      </c>
      <c r="AV19" t="str">
        <f>IF(AS19=MAX(AS:AS),AS19,"")</f>
        <v/>
      </c>
      <c r="AW19" s="7">
        <f>(Fit!$B$15*POWER(AR$5,2)+Fit!$C$15*AR$5)*POWER(AR19,2)+(Fit!$D$15*AR$5+Fit!$E$15)*AR19+Fit!$F$15</f>
        <v>26.666792828056764</v>
      </c>
    </row>
    <row r="20" spans="2:49" x14ac:dyDescent="0.3">
      <c r="B20" s="1">
        <v>141.63316582914501</v>
      </c>
      <c r="C20" s="1">
        <v>3.0303030303030298</v>
      </c>
      <c r="D20">
        <f t="shared" si="0"/>
        <v>3.0303030303030298</v>
      </c>
      <c r="E20" t="str">
        <f>IF(C20=MAX(C:C),B20,"")</f>
        <v/>
      </c>
      <c r="F20" t="str">
        <f>IF(C20=MAX(C:C),C20,"")</f>
        <v/>
      </c>
      <c r="G20" s="7">
        <f>(Fit!$B$15*POWER(B$5,2)+Fit!$C$15*B$5)*POWER(B20,2)+(Fit!$D$15*B$5+Fit!$E$15)*B20+Fit!$F$15</f>
        <v>2.5665326633165799</v>
      </c>
      <c r="I20" s="1">
        <v>704.44723618090404</v>
      </c>
      <c r="J20" s="1">
        <v>13.636363636363599</v>
      </c>
      <c r="K20">
        <f t="shared" si="1"/>
        <v>13.636363636363599</v>
      </c>
      <c r="L20" t="str">
        <f>IF(J20=MAX(J:J),I20,"")</f>
        <v/>
      </c>
      <c r="M20" t="str">
        <f>IF(J20=MAX(J:J),J20,"")</f>
        <v/>
      </c>
      <c r="N20" s="7">
        <f>(Fit!$B$15*POWER(I$5,2)+Fit!$C$15*I$5)*POWER(I20,2)+(Fit!$D$15*I$5+Fit!$E$15)*I20+Fit!$F$15</f>
        <v>17.536810215301678</v>
      </c>
      <c r="P20" s="1">
        <v>141.63316582914501</v>
      </c>
      <c r="Q20" s="1">
        <v>13.636363636363599</v>
      </c>
      <c r="R20">
        <f t="shared" si="2"/>
        <v>13.636363636363599</v>
      </c>
      <c r="S20" t="str">
        <f>IF(Q20=MAX(Q:Q),P20,"")</f>
        <v/>
      </c>
      <c r="T20" t="str">
        <f>IF(Q20=MAX(Q:Q),Q20,"")</f>
        <v/>
      </c>
      <c r="U20" s="7">
        <f>(Fit!$B$15*POWER(P$5,2)+Fit!$C$15*P$5)*POWER(P20,2)+(Fit!$D$15*P$5+Fit!$E$15)*P20+Fit!$F$15</f>
        <v>14.651946969752993</v>
      </c>
      <c r="W20" s="2">
        <v>71.281407035175803</v>
      </c>
      <c r="X20" s="2">
        <v>14.141414141414099</v>
      </c>
      <c r="Y20">
        <f t="shared" si="3"/>
        <v>14.141414141414099</v>
      </c>
      <c r="Z20" t="str">
        <f>IF(X20=MAX(X:X),W20,"")</f>
        <v/>
      </c>
      <c r="AA20" t="str">
        <f>IF(X20=MAX(X:X),X20,"")</f>
        <v/>
      </c>
      <c r="AB20" s="7">
        <f>(Fit!$B$15*POWER(W$5,2)+Fit!$C$15*W$5)*POWER(W20,2)+(Fit!$D$15*W$5+Fit!$E$15)*W20+Fit!$F$15</f>
        <v>14.354767925400582</v>
      </c>
      <c r="AD20" s="1">
        <v>71.281407035175803</v>
      </c>
      <c r="AE20" s="1">
        <v>18.6868686868686</v>
      </c>
      <c r="AF20">
        <f t="shared" si="4"/>
        <v>18.6868686868686</v>
      </c>
      <c r="AG20" t="str">
        <f>IF(AE20=MAX(AE:AE),AD20,"")</f>
        <v/>
      </c>
      <c r="AH20" t="str">
        <f>IF(AE20=MAX(AE:AE),AE20,"")</f>
        <v/>
      </c>
      <c r="AI20" s="7">
        <f>(Fit!$B$15*POWER(AD$5,2)+Fit!$C$15*AD$5)*POWER(AD20,2)+(Fit!$D$15*AD$5+Fit!$E$15)*AD20+Fit!$F$15</f>
        <v>19.504037767291287</v>
      </c>
      <c r="AK20" s="1">
        <v>71.281407035175803</v>
      </c>
      <c r="AL20" s="1">
        <v>22.727272727272702</v>
      </c>
      <c r="AM20">
        <f t="shared" si="5"/>
        <v>22.727272727272702</v>
      </c>
      <c r="AN20" t="str">
        <f>IF(AL20=MAX(AL:AL),AK20,"")</f>
        <v/>
      </c>
      <c r="AO20" t="str">
        <f>IF(AL20=MAX(AL:AL),AL20,"")</f>
        <v/>
      </c>
      <c r="AP20" s="7">
        <f>(Fit!$B$15*POWER(AK$5,2)+Fit!$C$15*AK$5)*POWER(AK20,2)+(Fit!$D$15*AK$5+Fit!$E$15)*AK20+Fit!$F$15</f>
        <v>24.062940071355847</v>
      </c>
      <c r="AR20" s="1">
        <v>71.281407035175803</v>
      </c>
      <c r="AS20" s="1">
        <v>26.262626262626199</v>
      </c>
      <c r="AT20">
        <f t="shared" si="6"/>
        <v>26.262626262626199</v>
      </c>
      <c r="AU20" t="str">
        <f>IF(AS20=MAX(AS:AS),AR20,"")</f>
        <v/>
      </c>
      <c r="AV20" t="str">
        <f>IF(AS20=MAX(AS:AS),AS20,"")</f>
        <v/>
      </c>
      <c r="AW20" s="7">
        <f>(Fit!$B$15*POWER(AR$5,2)+Fit!$C$15*AR$5)*POWER(AR20,2)+(Fit!$D$15*AR$5+Fit!$E$15)*AR20+Fit!$F$15</f>
        <v>28.031474837594249</v>
      </c>
    </row>
    <row r="21" spans="2:49" x14ac:dyDescent="0.3">
      <c r="B21" s="1">
        <v>151.67839195979801</v>
      </c>
      <c r="C21" s="1">
        <v>3.0303030303030298</v>
      </c>
      <c r="D21">
        <f t="shared" si="0"/>
        <v>3.0303030303030298</v>
      </c>
      <c r="E21" t="str">
        <f>IF(C21=MAX(C:C),B21,"")</f>
        <v/>
      </c>
      <c r="F21" t="str">
        <f>IF(C21=MAX(C:C),C21,"")</f>
        <v/>
      </c>
      <c r="G21" s="7">
        <f>(Fit!$B$15*POWER(B$5,2)+Fit!$C$15*B$5)*POWER(B21,2)+(Fit!$D$15*B$5+Fit!$E$15)*B21+Fit!$F$15</f>
        <v>2.6067135678391922</v>
      </c>
      <c r="I21" s="1">
        <v>754.69346733668306</v>
      </c>
      <c r="J21" s="1">
        <v>14.141414141414099</v>
      </c>
      <c r="K21">
        <f t="shared" si="1"/>
        <v>14.141414141414099</v>
      </c>
      <c r="L21" t="str">
        <f>IF(J21=MAX(J:J),I21,"")</f>
        <v/>
      </c>
      <c r="M21" t="str">
        <f>IF(J21=MAX(J:J),J21,"")</f>
        <v/>
      </c>
      <c r="N21" s="7">
        <f>(Fit!$B$15*POWER(I$5,2)+Fit!$C$15*I$5)*POWER(I21,2)+(Fit!$D$15*I$5+Fit!$E$15)*I21+Fit!$F$15</f>
        <v>18.622975663121103</v>
      </c>
      <c r="P21" s="1">
        <v>151.67839195979801</v>
      </c>
      <c r="Q21" s="1">
        <v>14.646464646464599</v>
      </c>
      <c r="R21">
        <f t="shared" si="2"/>
        <v>14.646464646464599</v>
      </c>
      <c r="S21" t="str">
        <f>IF(Q21=MAX(Q:Q),P21,"")</f>
        <v/>
      </c>
      <c r="T21" t="str">
        <f>IF(Q21=MAX(Q:Q),Q21,"")</f>
        <v/>
      </c>
      <c r="U21" s="7">
        <f>(Fit!$B$15*POWER(P$5,2)+Fit!$C$15*P$5)*POWER(P21,2)+(Fit!$D$15*P$5+Fit!$E$15)*P21+Fit!$F$15</f>
        <v>15.474037676666251</v>
      </c>
      <c r="W21" s="2">
        <v>76.301507537688394</v>
      </c>
      <c r="X21" s="2">
        <v>14.646464646464599</v>
      </c>
      <c r="Y21">
        <f t="shared" si="3"/>
        <v>14.646464646464599</v>
      </c>
      <c r="Z21" t="str">
        <f>IF(X21=MAX(X:X),W21,"")</f>
        <v/>
      </c>
      <c r="AA21" t="str">
        <f>IF(X21=MAX(X:X),X21,"")</f>
        <v/>
      </c>
      <c r="AB21" s="7">
        <f>(Fit!$B$15*POWER(W$5,2)+Fit!$C$15*W$5)*POWER(W21,2)+(Fit!$D$15*W$5+Fit!$E$15)*W21+Fit!$F$15</f>
        <v>15.142535422917238</v>
      </c>
      <c r="AD21" s="1">
        <v>76.301507537688394</v>
      </c>
      <c r="AE21" s="1">
        <v>19.6969696969696</v>
      </c>
      <c r="AF21">
        <f t="shared" si="4"/>
        <v>19.6969696969696</v>
      </c>
      <c r="AG21" t="str">
        <f>IF(AE21=MAX(AE:AE),AD21,"")</f>
        <v/>
      </c>
      <c r="AH21" t="str">
        <f>IF(AE21=MAX(AE:AE),AE21,"")</f>
        <v/>
      </c>
      <c r="AI21" s="7">
        <f>(Fit!$B$15*POWER(AD$5,2)+Fit!$C$15*AD$5)*POWER(AD21,2)+(Fit!$D$15*AD$5+Fit!$E$15)*AD21+Fit!$F$15</f>
        <v>20.546524002566841</v>
      </c>
      <c r="AK21" s="1">
        <v>76.301507537688394</v>
      </c>
      <c r="AL21" s="1">
        <v>23.737373737373701</v>
      </c>
      <c r="AM21">
        <f t="shared" si="5"/>
        <v>23.737373737373701</v>
      </c>
      <c r="AN21" t="str">
        <f>IF(AL21=MAX(AL:AL),AK21,"")</f>
        <v/>
      </c>
      <c r="AO21" t="str">
        <f>IF(AL21=MAX(AL:AL),AL21,"")</f>
        <v/>
      </c>
      <c r="AP21" s="7">
        <f>(Fit!$B$15*POWER(AK$5,2)+Fit!$C$15*AK$5)*POWER(AK21,2)+(Fit!$D$15*AK$5+Fit!$E$15)*AK21+Fit!$F$15</f>
        <v>25.274061837727356</v>
      </c>
      <c r="AR21" s="1">
        <v>76.301507537688394</v>
      </c>
      <c r="AS21" s="1">
        <v>27.272727272727199</v>
      </c>
      <c r="AT21">
        <f t="shared" si="6"/>
        <v>27.272727272727199</v>
      </c>
      <c r="AU21" t="str">
        <f>IF(AS21=MAX(AS:AS),AR21,"")</f>
        <v/>
      </c>
      <c r="AV21" t="str">
        <f>IF(AS21=MAX(AS:AS),AS21,"")</f>
        <v/>
      </c>
      <c r="AW21" s="7">
        <f>(Fit!$B$15*POWER(AR$5,2)+Fit!$C$15*AR$5)*POWER(AR21,2)+(Fit!$D$15*AR$5+Fit!$E$15)*AR21+Fit!$F$15</f>
        <v>29.325148928398775</v>
      </c>
    </row>
    <row r="22" spans="2:49" x14ac:dyDescent="0.3">
      <c r="B22" s="1">
        <v>161.72361809045199</v>
      </c>
      <c r="C22" s="1">
        <v>3.0303030303030298</v>
      </c>
      <c r="D22">
        <f t="shared" si="0"/>
        <v>3.0303030303030298</v>
      </c>
      <c r="E22" t="str">
        <f>IF(C22=MAX(C:C),B22,"")</f>
        <v/>
      </c>
      <c r="F22" t="str">
        <f>IF(C22=MAX(C:C),C22,"")</f>
        <v/>
      </c>
      <c r="G22" s="7">
        <f>(Fit!$B$15*POWER(B$5,2)+Fit!$C$15*B$5)*POWER(B22,2)+(Fit!$D$15*B$5+Fit!$E$15)*B22+Fit!$F$15</f>
        <v>2.646894472361808</v>
      </c>
      <c r="I22" s="1">
        <v>804.93969849246196</v>
      </c>
      <c r="J22" s="1">
        <v>15.151515151515101</v>
      </c>
      <c r="K22">
        <f t="shared" si="1"/>
        <v>15.151515151515101</v>
      </c>
      <c r="L22" t="str">
        <f>IF(J22=MAX(J:J),I22,"")</f>
        <v/>
      </c>
      <c r="M22" t="str">
        <f>IF(J22=MAX(J:J),J22,"")</f>
        <v/>
      </c>
      <c r="N22" s="7">
        <f>(Fit!$B$15*POWER(I$5,2)+Fit!$C$15*I$5)*POWER(I22,2)+(Fit!$D$15*I$5+Fit!$E$15)*I22+Fit!$F$15</f>
        <v>19.706207492554785</v>
      </c>
      <c r="P22" s="1">
        <v>161.72361809045199</v>
      </c>
      <c r="Q22" s="1">
        <v>15.151515151515101</v>
      </c>
      <c r="R22">
        <f t="shared" si="2"/>
        <v>15.151515151515101</v>
      </c>
      <c r="S22" t="str">
        <f>IF(Q22=MAX(Q:Q),P22,"")</f>
        <v/>
      </c>
      <c r="T22" t="str">
        <f>IF(Q22=MAX(Q:Q),Q22,"")</f>
        <v/>
      </c>
      <c r="U22" s="7">
        <f>(Fit!$B$15*POWER(P$5,2)+Fit!$C$15*P$5)*POWER(P22,2)+(Fit!$D$15*P$5+Fit!$E$15)*P22+Fit!$F$15</f>
        <v>16.286162636222862</v>
      </c>
      <c r="W22" s="2">
        <v>81.3216080402009</v>
      </c>
      <c r="X22" s="2">
        <v>15.151515151515101</v>
      </c>
      <c r="Y22">
        <f t="shared" si="3"/>
        <v>15.151515151515101</v>
      </c>
      <c r="Z22" t="str">
        <f>IF(X22=MAX(X:X),W22,"")</f>
        <v/>
      </c>
      <c r="AA22" t="str">
        <f>IF(X22=MAX(X:X),X22,"")</f>
        <v/>
      </c>
      <c r="AB22" s="7">
        <f>(Fit!$B$15*POWER(W$5,2)+Fit!$C$15*W$5)*POWER(W22,2)+(Fit!$D$15*W$5+Fit!$E$15)*W22+Fit!$F$15</f>
        <v>15.919468711391357</v>
      </c>
      <c r="AD22" s="1">
        <v>81.3216080402009</v>
      </c>
      <c r="AE22" s="1">
        <v>20.707070707070699</v>
      </c>
      <c r="AF22">
        <f t="shared" si="4"/>
        <v>20.707070707070699</v>
      </c>
      <c r="AG22" t="str">
        <f>IF(AE22=MAX(AE:AE),AD22,"")</f>
        <v/>
      </c>
      <c r="AH22" t="str">
        <f>IF(AE22=MAX(AE:AE),AE22,"")</f>
        <v/>
      </c>
      <c r="AI22" s="7">
        <f>(Fit!$B$15*POWER(AD$5,2)+Fit!$C$15*AD$5)*POWER(AD22,2)+(Fit!$D$15*AD$5+Fit!$E$15)*AD22+Fit!$F$15</f>
        <v>21.563974445053258</v>
      </c>
      <c r="AK22" s="1">
        <v>81.3216080402009</v>
      </c>
      <c r="AL22" s="1">
        <v>24.747474747474701</v>
      </c>
      <c r="AM22">
        <f t="shared" si="5"/>
        <v>24.747474747474701</v>
      </c>
      <c r="AN22" t="str">
        <f>IF(AL22=MAX(AL:AL),AK22,"")</f>
        <v/>
      </c>
      <c r="AO22" t="str">
        <f>IF(AL22=MAX(AL:AL),AL22,"")</f>
        <v/>
      </c>
      <c r="AP22" s="7">
        <f>(Fit!$B$15*POWER(AK$5,2)+Fit!$C$15*AK$5)*POWER(AK22,2)+(Fit!$D$15*AK$5+Fit!$E$15)*AK22+Fit!$F$15</f>
        <v>26.440089908079571</v>
      </c>
      <c r="AR22" s="1">
        <v>81.3216080402009</v>
      </c>
      <c r="AS22" s="1">
        <v>28.7878787878787</v>
      </c>
      <c r="AT22">
        <f t="shared" si="6"/>
        <v>28.7878787878787</v>
      </c>
      <c r="AU22" t="str">
        <f>IF(AS22=MAX(AS:AS),AR22,"")</f>
        <v/>
      </c>
      <c r="AV22" t="str">
        <f>IF(AS22=MAX(AS:AS),AS22,"")</f>
        <v/>
      </c>
      <c r="AW22" s="7">
        <f>(Fit!$B$15*POWER(AR$5,2)+Fit!$C$15*AR$5)*POWER(AR22,2)+(Fit!$D$15*AR$5+Fit!$E$15)*AR22+Fit!$F$15</f>
        <v>30.547815100470309</v>
      </c>
    </row>
    <row r="23" spans="2:49" x14ac:dyDescent="0.3">
      <c r="B23" s="1">
        <v>171.76884422110501</v>
      </c>
      <c r="C23" s="1">
        <v>3.0303030303030298</v>
      </c>
      <c r="D23">
        <f t="shared" si="0"/>
        <v>3.0303030303030298</v>
      </c>
      <c r="E23" t="str">
        <f>IF(C23=MAX(C:C),B23,"")</f>
        <v/>
      </c>
      <c r="F23" t="str">
        <f>IF(C23=MAX(C:C),C23,"")</f>
        <v/>
      </c>
      <c r="G23" s="7">
        <f>(Fit!$B$15*POWER(B$5,2)+Fit!$C$15*B$5)*POWER(B23,2)+(Fit!$D$15*B$5+Fit!$E$15)*B23+Fit!$F$15</f>
        <v>2.6870753768844202</v>
      </c>
      <c r="I23" s="1">
        <v>855.18592964824097</v>
      </c>
      <c r="J23" s="1">
        <v>15.656565656565601</v>
      </c>
      <c r="K23">
        <f t="shared" si="1"/>
        <v>15.656565656565601</v>
      </c>
      <c r="L23" t="str">
        <f>IF(J23=MAX(J:J),I23,"")</f>
        <v/>
      </c>
      <c r="M23" t="str">
        <f>IF(J23=MAX(J:J),J23,"")</f>
        <v/>
      </c>
      <c r="N23" s="7">
        <f>(Fit!$B$15*POWER(I$5,2)+Fit!$C$15*I$5)*POWER(I23,2)+(Fit!$D$15*I$5+Fit!$E$15)*I23+Fit!$F$15</f>
        <v>20.786505703602742</v>
      </c>
      <c r="P23" s="1">
        <v>171.76884422110501</v>
      </c>
      <c r="Q23" s="1">
        <v>15.656565656565601</v>
      </c>
      <c r="R23">
        <f t="shared" si="2"/>
        <v>15.656565656565601</v>
      </c>
      <c r="S23" t="str">
        <f>IF(Q23=MAX(Q:Q),P23,"")</f>
        <v/>
      </c>
      <c r="T23" t="str">
        <f>IF(Q23=MAX(Q:Q),Q23,"")</f>
        <v/>
      </c>
      <c r="U23" s="7">
        <f>(Fit!$B$15*POWER(P$5,2)+Fit!$C$15*P$5)*POWER(P23,2)+(Fit!$D$15*P$5+Fit!$E$15)*P23+Fit!$F$15</f>
        <v>17.088321848422659</v>
      </c>
      <c r="W23" s="2">
        <v>86.341708542713505</v>
      </c>
      <c r="X23" s="2">
        <v>16.161616161616099</v>
      </c>
      <c r="Y23">
        <f t="shared" si="3"/>
        <v>16.161616161616099</v>
      </c>
      <c r="Z23" t="str">
        <f>IF(X23=MAX(X:X),W23,"")</f>
        <v/>
      </c>
      <c r="AA23" t="str">
        <f>IF(X23=MAX(X:X),X23,"")</f>
        <v/>
      </c>
      <c r="AB23" s="7">
        <f>(Fit!$B$15*POWER(W$5,2)+Fit!$C$15*W$5)*POWER(W23,2)+(Fit!$D$15*W$5+Fit!$E$15)*W23+Fit!$F$15</f>
        <v>16.685567790822965</v>
      </c>
      <c r="AD23" s="1">
        <v>86.341708542713505</v>
      </c>
      <c r="AE23" s="1">
        <v>21.2121212121212</v>
      </c>
      <c r="AF23">
        <f t="shared" si="4"/>
        <v>21.2121212121212</v>
      </c>
      <c r="AG23" t="str">
        <f>IF(AE23=MAX(AE:AE),AD23,"")</f>
        <v/>
      </c>
      <c r="AH23" t="str">
        <f>IF(AE23=MAX(AE:AE),AE23,"")</f>
        <v/>
      </c>
      <c r="AI23" s="7">
        <f>(Fit!$B$15*POWER(AD$5,2)+Fit!$C$15*AD$5)*POWER(AD23,2)+(Fit!$D$15*AD$5+Fit!$E$15)*AD23+Fit!$F$15</f>
        <v>22.556389094750568</v>
      </c>
      <c r="AK23" s="1">
        <v>86.341708542713505</v>
      </c>
      <c r="AL23" s="1">
        <v>25.757575757575701</v>
      </c>
      <c r="AM23">
        <f t="shared" si="5"/>
        <v>25.757575757575701</v>
      </c>
      <c r="AN23" t="str">
        <f>IF(AL23=MAX(AL:AL),AK23,"")</f>
        <v/>
      </c>
      <c r="AO23" t="str">
        <f>IF(AL23=MAX(AL:AL),AL23,"")</f>
        <v/>
      </c>
      <c r="AP23" s="7">
        <f>(Fit!$B$15*POWER(AK$5,2)+Fit!$C$15*AK$5)*POWER(AK23,2)+(Fit!$D$15*AK$5+Fit!$E$15)*AK23+Fit!$F$15</f>
        <v>27.561024282412539</v>
      </c>
      <c r="AR23" s="1">
        <v>86.341708542713505</v>
      </c>
      <c r="AS23" s="1">
        <v>29.7979797979797</v>
      </c>
      <c r="AT23">
        <f t="shared" si="6"/>
        <v>29.7979797979797</v>
      </c>
      <c r="AU23" t="str">
        <f>IF(AS23=MAX(AS:AS),AR23,"")</f>
        <v/>
      </c>
      <c r="AV23" t="str">
        <f>IF(AS23=MAX(AS:AS),AS23,"")</f>
        <v/>
      </c>
      <c r="AW23" s="7">
        <f>(Fit!$B$15*POWER(AR$5,2)+Fit!$C$15*AR$5)*POWER(AR23,2)+(Fit!$D$15*AR$5+Fit!$E$15)*AR23+Fit!$F$15</f>
        <v>31.699473353808877</v>
      </c>
    </row>
    <row r="24" spans="2:49" x14ac:dyDescent="0.3">
      <c r="B24" s="1">
        <v>181.81407035175801</v>
      </c>
      <c r="C24" s="1">
        <v>3.0303030303030298</v>
      </c>
      <c r="D24">
        <f t="shared" si="0"/>
        <v>3.0303030303030298</v>
      </c>
      <c r="E24" t="str">
        <f>IF(C24=MAX(C:C),B24,"")</f>
        <v/>
      </c>
      <c r="F24" t="str">
        <f>IF(C24=MAX(C:C),C24,"")</f>
        <v/>
      </c>
      <c r="G24" s="7">
        <f>(Fit!$B$15*POWER(B$5,2)+Fit!$C$15*B$5)*POWER(B24,2)+(Fit!$D$15*B$5+Fit!$E$15)*B24+Fit!$F$15</f>
        <v>2.727256281407032</v>
      </c>
      <c r="I24" s="1">
        <v>905.43216080401999</v>
      </c>
      <c r="J24" s="1">
        <v>16.161616161616099</v>
      </c>
      <c r="K24">
        <f t="shared" si="1"/>
        <v>16.161616161616099</v>
      </c>
      <c r="L24" t="str">
        <f>IF(J24=MAX(J:J),I24,"")</f>
        <v/>
      </c>
      <c r="M24" t="str">
        <f>IF(J24=MAX(J:J),J24,"")</f>
        <v/>
      </c>
      <c r="N24" s="7">
        <f>(Fit!$B$15*POWER(I$5,2)+Fit!$C$15*I$5)*POWER(I24,2)+(Fit!$D$15*I$5+Fit!$E$15)*I24+Fit!$F$15</f>
        <v>21.863870296264956</v>
      </c>
      <c r="P24" s="1">
        <v>181.81407035175801</v>
      </c>
      <c r="Q24" s="1">
        <v>16.6666666666666</v>
      </c>
      <c r="R24">
        <f t="shared" si="2"/>
        <v>16.6666666666666</v>
      </c>
      <c r="S24" t="str">
        <f>IF(Q24=MAX(Q:Q),P24,"")</f>
        <v/>
      </c>
      <c r="T24" t="str">
        <f>IF(Q24=MAX(Q:Q),Q24,"")</f>
        <v/>
      </c>
      <c r="U24" s="7">
        <f>(Fit!$B$15*POWER(P$5,2)+Fit!$C$15*P$5)*POWER(P24,2)+(Fit!$D$15*P$5+Fit!$E$15)*P24+Fit!$F$15</f>
        <v>17.880515313265725</v>
      </c>
      <c r="W24" s="2">
        <v>91.361809045226096</v>
      </c>
      <c r="X24" s="2">
        <v>16.6666666666666</v>
      </c>
      <c r="Y24">
        <f t="shared" si="3"/>
        <v>16.6666666666666</v>
      </c>
      <c r="Z24" t="str">
        <f>IF(X24=MAX(X:X),W24,"")</f>
        <v/>
      </c>
      <c r="AA24" t="str">
        <f>IF(X24=MAX(X:X),X24,"")</f>
        <v/>
      </c>
      <c r="AB24" s="7">
        <f>(Fit!$B$15*POWER(W$5,2)+Fit!$C$15*W$5)*POWER(W24,2)+(Fit!$D$15*W$5+Fit!$E$15)*W24+Fit!$F$15</f>
        <v>17.440832661212049</v>
      </c>
      <c r="AD24" s="1">
        <v>91.361809045226096</v>
      </c>
      <c r="AE24" s="1">
        <v>22.2222222222222</v>
      </c>
      <c r="AF24">
        <f t="shared" si="4"/>
        <v>22.2222222222222</v>
      </c>
      <c r="AG24" t="str">
        <f>IF(AE24=MAX(AE:AE),AD24,"")</f>
        <v/>
      </c>
      <c r="AH24" t="str">
        <f>IF(AE24=MAX(AE:AE),AE24,"")</f>
        <v/>
      </c>
      <c r="AI24" s="7">
        <f>(Fit!$B$15*POWER(AD$5,2)+Fit!$C$15*AD$5)*POWER(AD24,2)+(Fit!$D$15*AD$5+Fit!$E$15)*AD24+Fit!$F$15</f>
        <v>23.523767951658758</v>
      </c>
      <c r="AK24" s="1">
        <v>91.361809045226096</v>
      </c>
      <c r="AL24" s="1">
        <v>26.767676767676701</v>
      </c>
      <c r="AM24">
        <f t="shared" si="5"/>
        <v>26.767676767676701</v>
      </c>
      <c r="AN24" t="str">
        <f>IF(AL24=MAX(AL:AL),AK24,"")</f>
        <v/>
      </c>
      <c r="AO24" t="str">
        <f>IF(AL24=MAX(AL:AL),AL24,"")</f>
        <v/>
      </c>
      <c r="AP24" s="7">
        <f>(Fit!$B$15*POWER(AK$5,2)+Fit!$C$15*AK$5)*POWER(AK24,2)+(Fit!$D$15*AK$5+Fit!$E$15)*AK24+Fit!$F$15</f>
        <v>28.636864960726232</v>
      </c>
      <c r="AR24" s="1">
        <v>91.361809045226096</v>
      </c>
      <c r="AS24" s="1">
        <v>30.303030303030301</v>
      </c>
      <c r="AT24">
        <f t="shared" si="6"/>
        <v>30.303030303030301</v>
      </c>
      <c r="AU24" t="str">
        <f>IF(AS24=MAX(AS:AS),AR24,"")</f>
        <v/>
      </c>
      <c r="AV24" t="str">
        <f>IF(AS24=MAX(AS:AS),AS24,"")</f>
        <v/>
      </c>
      <c r="AW24" s="7">
        <f>(Fit!$B$15*POWER(AR$5,2)+Fit!$C$15*AR$5)*POWER(AR24,2)+(Fit!$D$15*AR$5+Fit!$E$15)*AR24+Fit!$F$15</f>
        <v>32.780123688414463</v>
      </c>
    </row>
    <row r="25" spans="2:49" x14ac:dyDescent="0.3">
      <c r="B25" s="1">
        <v>191.85929648241199</v>
      </c>
      <c r="C25" s="1">
        <v>3.0303030303030298</v>
      </c>
      <c r="D25">
        <f t="shared" si="0"/>
        <v>3.0303030303030298</v>
      </c>
      <c r="E25" t="str">
        <f>IF(C25=MAX(C:C),B25,"")</f>
        <v/>
      </c>
      <c r="F25" t="str">
        <f>IF(C25=MAX(C:C),C25,"")</f>
        <v/>
      </c>
      <c r="G25" s="7">
        <f>(Fit!$B$15*POWER(B$5,2)+Fit!$C$15*B$5)*POWER(B25,2)+(Fit!$D$15*B$5+Fit!$E$15)*B25+Fit!$F$15</f>
        <v>2.7674371859296478</v>
      </c>
      <c r="I25" s="1">
        <v>955.678391959799</v>
      </c>
      <c r="J25" s="1">
        <v>16.6666666666666</v>
      </c>
      <c r="K25">
        <f t="shared" si="1"/>
        <v>16.6666666666666</v>
      </c>
      <c r="L25" t="str">
        <f>IF(J25=MAX(J:J),I25,"")</f>
        <v/>
      </c>
      <c r="M25" t="str">
        <f>IF(J25=MAX(J:J),J25,"")</f>
        <v/>
      </c>
      <c r="N25" s="7">
        <f>(Fit!$B$15*POWER(I$5,2)+Fit!$C$15*I$5)*POWER(I25,2)+(Fit!$D$15*I$5+Fit!$E$15)*I25+Fit!$F$15</f>
        <v>22.938301270541437</v>
      </c>
      <c r="P25" s="1">
        <v>191.85929648241199</v>
      </c>
      <c r="Q25" s="1">
        <v>17.171717171717098</v>
      </c>
      <c r="R25">
        <f t="shared" si="2"/>
        <v>17.171717171717098</v>
      </c>
      <c r="S25" t="str">
        <f>IF(Q25=MAX(Q:Q),P25,"")</f>
        <v/>
      </c>
      <c r="T25" t="str">
        <f>IF(Q25=MAX(Q:Q),Q25,"")</f>
        <v/>
      </c>
      <c r="U25" s="7">
        <f>(Fit!$B$15*POWER(P$5,2)+Fit!$C$15*P$5)*POWER(P25,2)+(Fit!$D$15*P$5+Fit!$E$15)*P25+Fit!$F$15</f>
        <v>18.662743030752139</v>
      </c>
      <c r="W25" s="2">
        <v>96.381909547738601</v>
      </c>
      <c r="X25" s="2">
        <v>17.171717171717098</v>
      </c>
      <c r="Y25">
        <f t="shared" si="3"/>
        <v>17.171717171717098</v>
      </c>
      <c r="Z25" t="str">
        <f>IF(X25=MAX(X:X),W25,"")</f>
        <v/>
      </c>
      <c r="AA25" t="str">
        <f>IF(X25=MAX(X:X),X25,"")</f>
        <v/>
      </c>
      <c r="AB25" s="7">
        <f>(Fit!$B$15*POWER(W$5,2)+Fit!$C$15*W$5)*POWER(W25,2)+(Fit!$D$15*W$5+Fit!$E$15)*W25+Fit!$F$15</f>
        <v>18.18526332255859</v>
      </c>
      <c r="AD25" s="1">
        <v>96.381909547738601</v>
      </c>
      <c r="AE25" s="1">
        <v>22.727272727272702</v>
      </c>
      <c r="AF25">
        <f t="shared" si="4"/>
        <v>22.727272727272702</v>
      </c>
      <c r="AG25" t="str">
        <f>IF(AE25=MAX(AE:AE),AD25,"")</f>
        <v/>
      </c>
      <c r="AH25" t="str">
        <f>IF(AE25=MAX(AE:AE),AE25,"")</f>
        <v/>
      </c>
      <c r="AI25" s="7">
        <f>(Fit!$B$15*POWER(AD$5,2)+Fit!$C$15*AD$5)*POWER(AD25,2)+(Fit!$D$15*AD$5+Fit!$E$15)*AD25+Fit!$F$15</f>
        <v>24.466111015777809</v>
      </c>
      <c r="AK25" s="1">
        <v>96.381909547738601</v>
      </c>
      <c r="AL25" s="1">
        <v>27.7777777777777</v>
      </c>
      <c r="AM25">
        <f t="shared" si="5"/>
        <v>27.7777777777777</v>
      </c>
      <c r="AN25" t="str">
        <f>IF(AL25=MAX(AL:AL),AK25,"")</f>
        <v/>
      </c>
      <c r="AO25" t="str">
        <f>IF(AL25=MAX(AL:AL),AL25,"")</f>
        <v/>
      </c>
      <c r="AP25" s="7">
        <f>(Fit!$B$15*POWER(AK$5,2)+Fit!$C$15*AK$5)*POWER(AK25,2)+(Fit!$D$15*AK$5+Fit!$E$15)*AK25+Fit!$F$15</f>
        <v>29.667611943020631</v>
      </c>
      <c r="AR25" s="1">
        <v>96.381909547738601</v>
      </c>
      <c r="AS25" s="1">
        <v>31.313131313131301</v>
      </c>
      <c r="AT25">
        <f t="shared" si="6"/>
        <v>31.313131313131301</v>
      </c>
      <c r="AU25" t="str">
        <f>IF(AS25=MAX(AS:AS),AR25,"")</f>
        <v/>
      </c>
      <c r="AV25" t="str">
        <f>IF(AS25=MAX(AS:AS),AS25,"")</f>
        <v/>
      </c>
      <c r="AW25" s="7">
        <f>(Fit!$B$15*POWER(AR$5,2)+Fit!$C$15*AR$5)*POWER(AR25,2)+(Fit!$D$15*AR$5+Fit!$E$15)*AR25+Fit!$F$15</f>
        <v>33.789766104287047</v>
      </c>
    </row>
    <row r="26" spans="2:49" x14ac:dyDescent="0.3">
      <c r="B26" s="1">
        <v>201.90452261306501</v>
      </c>
      <c r="C26" s="1">
        <v>3.0303030303030298</v>
      </c>
      <c r="D26">
        <f t="shared" si="0"/>
        <v>3.0303030303030298</v>
      </c>
      <c r="E26" t="str">
        <f>IF(C26=MAX(C:C),B26,"")</f>
        <v/>
      </c>
      <c r="F26" t="str">
        <f>IF(C26=MAX(C:C),C26,"")</f>
        <v/>
      </c>
      <c r="G26" s="7">
        <f>(Fit!$B$15*POWER(B$5,2)+Fit!$C$15*B$5)*POWER(B26,2)+(Fit!$D$15*B$5+Fit!$E$15)*B26+Fit!$F$15</f>
        <v>2.8076180904522601</v>
      </c>
      <c r="I26" s="1">
        <v>1005.9246231155699</v>
      </c>
      <c r="J26" s="1">
        <v>17.6767676767676</v>
      </c>
      <c r="K26">
        <f t="shared" si="1"/>
        <v>17.6767676767676</v>
      </c>
      <c r="L26" t="str">
        <f>IF(J26=MAX(J:J),I26,"")</f>
        <v/>
      </c>
      <c r="M26" t="str">
        <f>IF(J26=MAX(J:J),J26,"")</f>
        <v/>
      </c>
      <c r="N26" s="7">
        <f>(Fit!$B$15*POWER(I$5,2)+Fit!$C$15*I$5)*POWER(I26,2)+(Fit!$D$15*I$5+Fit!$E$15)*I26+Fit!$F$15</f>
        <v>24.009798626432012</v>
      </c>
      <c r="P26" s="1">
        <v>201.90452261306501</v>
      </c>
      <c r="Q26" s="1">
        <v>17.6767676767676</v>
      </c>
      <c r="R26">
        <f t="shared" si="2"/>
        <v>17.6767676767676</v>
      </c>
      <c r="S26" t="str">
        <f>IF(Q26=MAX(Q:Q),P26,"")</f>
        <v/>
      </c>
      <c r="T26" t="str">
        <f>IF(Q26=MAX(Q:Q),Q26,"")</f>
        <v/>
      </c>
      <c r="U26" s="7">
        <f>(Fit!$B$15*POWER(P$5,2)+Fit!$C$15*P$5)*POWER(P26,2)+(Fit!$D$15*P$5+Fit!$E$15)*P26+Fit!$F$15</f>
        <v>19.435005000881752</v>
      </c>
      <c r="W26" s="2">
        <v>101.40201005025099</v>
      </c>
      <c r="X26" s="2">
        <v>18.181818181818102</v>
      </c>
      <c r="Y26">
        <f t="shared" si="3"/>
        <v>18.181818181818102</v>
      </c>
      <c r="Z26" t="str">
        <f>IF(X26=MAX(X:X),W26,"")</f>
        <v/>
      </c>
      <c r="AA26" t="str">
        <f>IF(X26=MAX(X:X),X26,"")</f>
        <v/>
      </c>
      <c r="AB26" s="7">
        <f>(Fit!$B$15*POWER(W$5,2)+Fit!$C$15*W$5)*POWER(W26,2)+(Fit!$D$15*W$5+Fit!$E$15)*W26+Fit!$F$15</f>
        <v>18.918859774862597</v>
      </c>
      <c r="AD26" s="1">
        <v>101.40201005025099</v>
      </c>
      <c r="AE26" s="1">
        <v>23.737373737373701</v>
      </c>
      <c r="AF26">
        <f t="shared" si="4"/>
        <v>23.737373737373701</v>
      </c>
      <c r="AG26" t="str">
        <f>IF(AE26=MAX(AE:AE),AD26,"")</f>
        <v/>
      </c>
      <c r="AH26" t="str">
        <f>IF(AE26=MAX(AE:AE),AE26,"")</f>
        <v/>
      </c>
      <c r="AI26" s="7">
        <f>(Fit!$B$15*POWER(AD$5,2)+Fit!$C$15*AD$5)*POWER(AD26,2)+(Fit!$D$15*AD$5+Fit!$E$15)*AD26+Fit!$F$15</f>
        <v>25.38341828710772</v>
      </c>
      <c r="AK26" s="1">
        <v>101.40201005025099</v>
      </c>
      <c r="AL26" s="1">
        <v>28.282828282828198</v>
      </c>
      <c r="AM26">
        <f t="shared" si="5"/>
        <v>28.282828282828198</v>
      </c>
      <c r="AN26" t="str">
        <f>IF(AL26=MAX(AL:AL),AK26,"")</f>
        <v/>
      </c>
      <c r="AO26" t="str">
        <f>IF(AL26=MAX(AL:AL),AL26,"")</f>
        <v/>
      </c>
      <c r="AP26" s="7">
        <f>(Fit!$B$15*POWER(AK$5,2)+Fit!$C$15*AK$5)*POWER(AK26,2)+(Fit!$D$15*AK$5+Fit!$E$15)*AK26+Fit!$F$15</f>
        <v>30.653265229295741</v>
      </c>
      <c r="AR26" s="1">
        <v>101.40201005025099</v>
      </c>
      <c r="AS26" s="1">
        <v>32.323232323232297</v>
      </c>
      <c r="AT26">
        <f t="shared" si="6"/>
        <v>32.323232323232297</v>
      </c>
      <c r="AU26" t="str">
        <f>IF(AS26=MAX(AS:AS),AR26,"")</f>
        <v/>
      </c>
      <c r="AV26" t="str">
        <f>IF(AS26=MAX(AS:AS),AS26,"")</f>
        <v/>
      </c>
      <c r="AW26" s="7">
        <f>(Fit!$B$15*POWER(AR$5,2)+Fit!$C$15*AR$5)*POWER(AR26,2)+(Fit!$D$15*AR$5+Fit!$E$15)*AR26+Fit!$F$15</f>
        <v>34.728400601426635</v>
      </c>
    </row>
    <row r="27" spans="2:49" x14ac:dyDescent="0.3">
      <c r="B27" s="1">
        <v>211.949748743718</v>
      </c>
      <c r="C27" s="1">
        <v>3.0303030303030298</v>
      </c>
      <c r="D27">
        <f t="shared" si="0"/>
        <v>3.0303030303030298</v>
      </c>
      <c r="E27" t="str">
        <f>IF(C27=MAX(C:C),B27,"")</f>
        <v/>
      </c>
      <c r="F27" t="str">
        <f>IF(C27=MAX(C:C),C27,"")</f>
        <v/>
      </c>
      <c r="G27" s="7">
        <f>(Fit!$B$15*POWER(B$5,2)+Fit!$C$15*B$5)*POWER(B27,2)+(Fit!$D$15*B$5+Fit!$E$15)*B27+Fit!$F$15</f>
        <v>2.8477989949748719</v>
      </c>
      <c r="I27" s="1">
        <v>1056.17085427135</v>
      </c>
      <c r="J27" s="1">
        <v>18.181818181818102</v>
      </c>
      <c r="K27">
        <f t="shared" si="1"/>
        <v>18.181818181818102</v>
      </c>
      <c r="L27" t="str">
        <f>IF(J27=MAX(J:J),I27,"")</f>
        <v/>
      </c>
      <c r="M27" t="str">
        <f>IF(J27=MAX(J:J),J27,"")</f>
        <v/>
      </c>
      <c r="N27" s="7">
        <f>(Fit!$B$15*POWER(I$5,2)+Fit!$C$15*I$5)*POWER(I27,2)+(Fit!$D$15*I$5+Fit!$E$15)*I27+Fit!$F$15</f>
        <v>25.078362363937043</v>
      </c>
      <c r="P27" s="1">
        <v>211.949748743718</v>
      </c>
      <c r="Q27" s="1">
        <v>18.6868686868686</v>
      </c>
      <c r="R27">
        <f t="shared" si="2"/>
        <v>18.6868686868686</v>
      </c>
      <c r="S27" t="str">
        <f>IF(Q27=MAX(Q:Q),P27,"")</f>
        <v/>
      </c>
      <c r="T27" t="str">
        <f>IF(Q27=MAX(Q:Q),Q27,"")</f>
        <v/>
      </c>
      <c r="U27" s="7">
        <f>(Fit!$B$15*POWER(P$5,2)+Fit!$C$15*P$5)*POWER(P27,2)+(Fit!$D$15*P$5+Fit!$E$15)*P27+Fit!$F$15</f>
        <v>20.197301223654623</v>
      </c>
      <c r="W27" s="2">
        <v>106.422110552763</v>
      </c>
      <c r="X27" s="2">
        <v>18.6868686868686</v>
      </c>
      <c r="Y27">
        <f t="shared" si="3"/>
        <v>18.6868686868686</v>
      </c>
      <c r="Z27" t="str">
        <f>IF(X27=MAX(X:X),W27,"")</f>
        <v/>
      </c>
      <c r="AA27" t="str">
        <f>IF(X27=MAX(X:X),X27,"")</f>
        <v/>
      </c>
      <c r="AB27" s="7">
        <f>(Fit!$B$15*POWER(W$5,2)+Fit!$C$15*W$5)*POWER(W27,2)+(Fit!$D$15*W$5+Fit!$E$15)*W27+Fit!$F$15</f>
        <v>19.641622018124021</v>
      </c>
      <c r="AD27" s="1">
        <v>106.422110552763</v>
      </c>
      <c r="AE27" s="1">
        <v>24.747474747474701</v>
      </c>
      <c r="AF27">
        <f t="shared" si="4"/>
        <v>24.747474747474701</v>
      </c>
      <c r="AG27" t="str">
        <f>IF(AE27=MAX(AE:AE),AD27,"")</f>
        <v/>
      </c>
      <c r="AH27" t="str">
        <f>IF(AE27=MAX(AE:AE),AE27,"")</f>
        <v/>
      </c>
      <c r="AI27" s="7">
        <f>(Fit!$B$15*POWER(AD$5,2)+Fit!$C$15*AD$5)*POWER(AD27,2)+(Fit!$D$15*AD$5+Fit!$E$15)*AD27+Fit!$F$15</f>
        <v>26.275689765648448</v>
      </c>
      <c r="AK27" s="1">
        <v>106.422110552763</v>
      </c>
      <c r="AL27" s="1">
        <v>29.292929292929198</v>
      </c>
      <c r="AM27">
        <f t="shared" si="5"/>
        <v>29.292929292929198</v>
      </c>
      <c r="AN27" t="str">
        <f>IF(AL27=MAX(AL:AL),AK27,"")</f>
        <v/>
      </c>
      <c r="AO27" t="str">
        <f>IF(AL27=MAX(AL:AL),AL27,"")</f>
        <v/>
      </c>
      <c r="AP27" s="7">
        <f>(Fit!$B$15*POWER(AK$5,2)+Fit!$C$15*AK$5)*POWER(AK27,2)+(Fit!$D$15*AK$5+Fit!$E$15)*AK27+Fit!$F$15</f>
        <v>31.5938248195515</v>
      </c>
      <c r="AR27" s="1">
        <v>106.422110552763</v>
      </c>
      <c r="AS27" s="1">
        <v>32.828282828282802</v>
      </c>
      <c r="AT27">
        <f t="shared" si="6"/>
        <v>32.828282828282802</v>
      </c>
      <c r="AU27" t="str">
        <f>IF(AS27=MAX(AS:AS),AR27,"")</f>
        <v/>
      </c>
      <c r="AV27" t="str">
        <f>IF(AS27=MAX(AS:AS),AS27,"")</f>
        <v/>
      </c>
      <c r="AW27" s="7">
        <f>(Fit!$B$15*POWER(AR$5,2)+Fit!$C$15*AR$5)*POWER(AR27,2)+(Fit!$D$15*AR$5+Fit!$E$15)*AR27+Fit!$F$15</f>
        <v>35.596027179833186</v>
      </c>
    </row>
    <row r="28" spans="2:49" x14ac:dyDescent="0.3">
      <c r="B28" s="1">
        <v>221.994974874371</v>
      </c>
      <c r="C28" s="1">
        <v>3.5353535353535301</v>
      </c>
      <c r="D28">
        <f t="shared" si="0"/>
        <v>3.5353535353535301</v>
      </c>
      <c r="E28" t="str">
        <f>IF(C28=MAX(C:C),B28,"")</f>
        <v/>
      </c>
      <c r="F28" t="str">
        <f>IF(C28=MAX(C:C),C28,"")</f>
        <v/>
      </c>
      <c r="G28" s="7">
        <f>(Fit!$B$15*POWER(B$5,2)+Fit!$C$15*B$5)*POWER(B28,2)+(Fit!$D$15*B$5+Fit!$E$15)*B28+Fit!$F$15</f>
        <v>2.8879798994974841</v>
      </c>
      <c r="I28" s="1">
        <v>1106.4170854271299</v>
      </c>
      <c r="J28" s="1">
        <v>18.6868686868686</v>
      </c>
      <c r="K28">
        <f t="shared" si="1"/>
        <v>18.6868686868686</v>
      </c>
      <c r="L28" t="str">
        <f>IF(J28=MAX(J:J),I28,"")</f>
        <v/>
      </c>
      <c r="M28" t="str">
        <f>IF(J28=MAX(J:J),J28,"")</f>
        <v/>
      </c>
      <c r="N28" s="7">
        <f>(Fit!$B$15*POWER(I$5,2)+Fit!$C$15*I$5)*POWER(I28,2)+(Fit!$D$15*I$5+Fit!$E$15)*I28+Fit!$F$15</f>
        <v>26.143992483056333</v>
      </c>
      <c r="P28" s="1">
        <v>221.994974874371</v>
      </c>
      <c r="Q28" s="1">
        <v>19.191919191919101</v>
      </c>
      <c r="R28">
        <f t="shared" si="2"/>
        <v>19.191919191919101</v>
      </c>
      <c r="S28" t="str">
        <f>IF(Q28=MAX(Q:Q),P28,"")</f>
        <v/>
      </c>
      <c r="T28" t="str">
        <f>IF(Q28=MAX(Q:Q),Q28,"")</f>
        <v/>
      </c>
      <c r="U28" s="7">
        <f>(Fit!$B$15*POWER(P$5,2)+Fit!$C$15*P$5)*POWER(P28,2)+(Fit!$D$15*P$5+Fit!$E$15)*P28+Fit!$F$15</f>
        <v>20.949631699070768</v>
      </c>
      <c r="W28" s="2">
        <v>111.442211055276</v>
      </c>
      <c r="X28" s="2">
        <v>19.191919191919101</v>
      </c>
      <c r="Y28">
        <f t="shared" si="3"/>
        <v>19.191919191919101</v>
      </c>
      <c r="Z28" t="str">
        <f>IF(X28=MAX(X:X),W28,"")</f>
        <v/>
      </c>
      <c r="AA28" t="str">
        <f>IF(X28=MAX(X:X),X28,"")</f>
        <v/>
      </c>
      <c r="AB28" s="7">
        <f>(Fit!$B$15*POWER(W$5,2)+Fit!$C$15*W$5)*POWER(W28,2)+(Fit!$D$15*W$5+Fit!$E$15)*W28+Fit!$F$15</f>
        <v>20.353550052343063</v>
      </c>
      <c r="AD28" s="1">
        <v>111.442211055276</v>
      </c>
      <c r="AE28" s="1">
        <v>25.252525252525199</v>
      </c>
      <c r="AF28">
        <f t="shared" si="4"/>
        <v>25.252525252525199</v>
      </c>
      <c r="AG28" t="str">
        <f>IF(AE28=MAX(AE:AE),AD28,"")</f>
        <v/>
      </c>
      <c r="AH28" t="str">
        <f>IF(AE28=MAX(AE:AE),AE28,"")</f>
        <v/>
      </c>
      <c r="AI28" s="7">
        <f>(Fit!$B$15*POWER(AD$5,2)+Fit!$C$15*AD$5)*POWER(AD28,2)+(Fit!$D$15*AD$5+Fit!$E$15)*AD28+Fit!$F$15</f>
        <v>27.142925451400224</v>
      </c>
      <c r="AK28" s="1">
        <v>111.442211055276</v>
      </c>
      <c r="AL28" s="1">
        <v>30.303030303030301</v>
      </c>
      <c r="AM28">
        <f t="shared" si="5"/>
        <v>30.303030303030301</v>
      </c>
      <c r="AN28" t="str">
        <f>IF(AL28=MAX(AL:AL),AK28,"")</f>
        <v/>
      </c>
      <c r="AO28" t="str">
        <f>IF(AL28=MAX(AL:AL),AL28,"")</f>
        <v/>
      </c>
      <c r="AP28" s="7">
        <f>(Fit!$B$15*POWER(AK$5,2)+Fit!$C$15*AK$5)*POWER(AK28,2)+(Fit!$D$15*AK$5+Fit!$E$15)*AK28+Fit!$F$15</f>
        <v>32.489290713788179</v>
      </c>
      <c r="AR28" s="1">
        <v>111.442211055276</v>
      </c>
      <c r="AS28" s="1">
        <v>33.838383838383798</v>
      </c>
      <c r="AT28">
        <f t="shared" si="6"/>
        <v>33.838383838383798</v>
      </c>
      <c r="AU28" t="str">
        <f>IF(AS28=MAX(AS:AS),AR28,"")</f>
        <v/>
      </c>
      <c r="AV28" t="str">
        <f>IF(AS28=MAX(AS:AS),AS28,"")</f>
        <v/>
      </c>
      <c r="AW28" s="7">
        <f>(Fit!$B$15*POWER(AR$5,2)+Fit!$C$15*AR$5)*POWER(AR28,2)+(Fit!$D$15*AR$5+Fit!$E$15)*AR28+Fit!$F$15</f>
        <v>36.392645839506919</v>
      </c>
    </row>
    <row r="29" spans="2:49" x14ac:dyDescent="0.3">
      <c r="B29" s="1">
        <v>232.04020100502501</v>
      </c>
      <c r="C29" s="1">
        <v>3.5353535353535301</v>
      </c>
      <c r="D29">
        <f t="shared" si="0"/>
        <v>3.5353535353535301</v>
      </c>
      <c r="E29" t="str">
        <f>IF(C29=MAX(C:C),B29,"")</f>
        <v/>
      </c>
      <c r="F29" t="str">
        <f>IF(C29=MAX(C:C),C29,"")</f>
        <v/>
      </c>
      <c r="G29" s="7">
        <f>(Fit!$B$15*POWER(B$5,2)+Fit!$C$15*B$5)*POWER(B29,2)+(Fit!$D$15*B$5+Fit!$E$15)*B29+Fit!$F$15</f>
        <v>2.9281608040200999</v>
      </c>
      <c r="I29" s="1">
        <v>1156.6633165829101</v>
      </c>
      <c r="J29" s="1">
        <v>19.191919191919101</v>
      </c>
      <c r="K29">
        <f t="shared" si="1"/>
        <v>19.191919191919101</v>
      </c>
      <c r="L29" t="str">
        <f>IF(J29=MAX(J:J),I29,"")</f>
        <v/>
      </c>
      <c r="M29" t="str">
        <f>IF(J29=MAX(J:J),J29,"")</f>
        <v/>
      </c>
      <c r="N29" s="7">
        <f>(Fit!$B$15*POWER(I$5,2)+Fit!$C$15*I$5)*POWER(I29,2)+(Fit!$D$15*I$5+Fit!$E$15)*I29+Fit!$F$15</f>
        <v>27.206688983789899</v>
      </c>
      <c r="P29" s="1">
        <v>232.04020100502501</v>
      </c>
      <c r="Q29" s="1">
        <v>19.6969696969696</v>
      </c>
      <c r="R29">
        <f t="shared" si="2"/>
        <v>19.6969696969696</v>
      </c>
      <c r="S29" t="str">
        <f>IF(Q29=MAX(Q:Q),P29,"")</f>
        <v/>
      </c>
      <c r="T29" t="str">
        <f>IF(Q29=MAX(Q:Q),Q29,"")</f>
        <v/>
      </c>
      <c r="U29" s="7">
        <f>(Fit!$B$15*POWER(P$5,2)+Fit!$C$15*P$5)*POWER(P29,2)+(Fit!$D$15*P$5+Fit!$E$15)*P29+Fit!$F$15</f>
        <v>21.691996427130256</v>
      </c>
      <c r="W29" s="2">
        <v>116.462311557788</v>
      </c>
      <c r="X29" s="2">
        <v>19.6969696969696</v>
      </c>
      <c r="Y29">
        <f t="shared" si="3"/>
        <v>19.6969696969696</v>
      </c>
      <c r="Z29" t="str">
        <f>IF(X29=MAX(X:X),W29,"")</f>
        <v/>
      </c>
      <c r="AA29" t="str">
        <f>IF(X29=MAX(X:X),X29,"")</f>
        <v/>
      </c>
      <c r="AB29" s="7">
        <f>(Fit!$B$15*POWER(W$5,2)+Fit!$C$15*W$5)*POWER(W29,2)+(Fit!$D$15*W$5+Fit!$E$15)*W29+Fit!$F$15</f>
        <v>21.054643877519442</v>
      </c>
      <c r="AD29" s="1">
        <v>116.462311557788</v>
      </c>
      <c r="AE29" s="1">
        <v>25.757575757575701</v>
      </c>
      <c r="AF29">
        <f t="shared" si="4"/>
        <v>25.757575757575701</v>
      </c>
      <c r="AG29" t="str">
        <f>IF(AE29=MAX(AE:AE),AD29,"")</f>
        <v/>
      </c>
      <c r="AH29" t="str">
        <f>IF(AE29=MAX(AE:AE),AE29,"")</f>
        <v/>
      </c>
      <c r="AI29" s="7">
        <f>(Fit!$B$15*POWER(AD$5,2)+Fit!$C$15*AD$5)*POWER(AD29,2)+(Fit!$D$15*AD$5+Fit!$E$15)*AD29+Fit!$F$15</f>
        <v>27.985125344362714</v>
      </c>
      <c r="AK29" s="1">
        <v>116.462311557788</v>
      </c>
      <c r="AL29" s="1">
        <v>30.808080808080799</v>
      </c>
      <c r="AM29">
        <f t="shared" si="5"/>
        <v>30.808080808080799</v>
      </c>
      <c r="AN29" t="str">
        <f>IF(AL29=MAX(AL:AL),AK29,"")</f>
        <v/>
      </c>
      <c r="AO29" t="str">
        <f>IF(AL29=MAX(AL:AL),AL29,"")</f>
        <v/>
      </c>
      <c r="AP29" s="7">
        <f>(Fit!$B$15*POWER(AK$5,2)+Fit!$C$15*AK$5)*POWER(AK29,2)+(Fit!$D$15*AK$5+Fit!$E$15)*AK29+Fit!$F$15</f>
        <v>33.339662912005409</v>
      </c>
      <c r="AR29" s="1">
        <v>116.462311557788</v>
      </c>
      <c r="AS29" s="1">
        <v>34.343434343434303</v>
      </c>
      <c r="AT29">
        <f t="shared" si="6"/>
        <v>34.343434343434303</v>
      </c>
      <c r="AU29" t="str">
        <f>IF(AS29=MAX(AS:AS),AR29,"")</f>
        <v/>
      </c>
      <c r="AV29" t="str">
        <f>IF(AS29=MAX(AS:AS),AS29,"")</f>
        <v/>
      </c>
      <c r="AW29" s="7">
        <f>(Fit!$B$15*POWER(AR$5,2)+Fit!$C$15*AR$5)*POWER(AR29,2)+(Fit!$D$15*AR$5+Fit!$E$15)*AR29+Fit!$F$15</f>
        <v>37.118256580447522</v>
      </c>
    </row>
    <row r="30" spans="2:49" x14ac:dyDescent="0.3">
      <c r="B30" s="1">
        <v>242.085427135678</v>
      </c>
      <c r="C30" s="1">
        <v>3.5353535353535301</v>
      </c>
      <c r="D30">
        <f t="shared" si="0"/>
        <v>3.5353535353535301</v>
      </c>
      <c r="E30" t="str">
        <f>IF(C30=MAX(C:C),B30,"")</f>
        <v/>
      </c>
      <c r="F30" t="str">
        <f>IF(C30=MAX(C:C),C30,"")</f>
        <v/>
      </c>
      <c r="G30" s="7">
        <f>(Fit!$B$15*POWER(B$5,2)+Fit!$C$15*B$5)*POWER(B30,2)+(Fit!$D$15*B$5+Fit!$E$15)*B30+Fit!$F$15</f>
        <v>2.9683417085427122</v>
      </c>
      <c r="I30" s="1">
        <v>1206.90954773869</v>
      </c>
      <c r="J30" s="1">
        <v>19.6969696969696</v>
      </c>
      <c r="K30">
        <f t="shared" si="1"/>
        <v>19.6969696969696</v>
      </c>
      <c r="L30" t="str">
        <f>IF(J30=MAX(J:J),I30,"")</f>
        <v/>
      </c>
      <c r="M30" t="str">
        <f>IF(J30=MAX(J:J),J30,"")</f>
        <v/>
      </c>
      <c r="N30" s="7">
        <f>(Fit!$B$15*POWER(I$5,2)+Fit!$C$15*I$5)*POWER(I30,2)+(Fit!$D$15*I$5+Fit!$E$15)*I30+Fit!$F$15</f>
        <v>28.266451866137722</v>
      </c>
      <c r="P30" s="1">
        <v>242.085427135678</v>
      </c>
      <c r="Q30" s="1">
        <v>20.202020202020201</v>
      </c>
      <c r="R30">
        <f t="shared" si="2"/>
        <v>20.202020202020201</v>
      </c>
      <c r="S30" t="str">
        <f>IF(Q30=MAX(Q:Q),P30,"")</f>
        <v/>
      </c>
      <c r="T30" t="str">
        <f>IF(Q30=MAX(Q:Q),Q30,"")</f>
        <v/>
      </c>
      <c r="U30" s="7">
        <f>(Fit!$B$15*POWER(P$5,2)+Fit!$C$15*P$5)*POWER(P30,2)+(Fit!$D$15*P$5+Fit!$E$15)*P30+Fit!$F$15</f>
        <v>22.424395407832939</v>
      </c>
      <c r="W30" s="2">
        <v>121.482412060301</v>
      </c>
      <c r="X30" s="2">
        <v>20.202020202020201</v>
      </c>
      <c r="Y30">
        <f t="shared" si="3"/>
        <v>20.202020202020201</v>
      </c>
      <c r="Z30" t="str">
        <f>IF(X30=MAX(X:X),W30,"")</f>
        <v/>
      </c>
      <c r="AA30" t="str">
        <f>IF(X30=MAX(X:X),X30,"")</f>
        <v/>
      </c>
      <c r="AB30" s="7">
        <f>(Fit!$B$15*POWER(W$5,2)+Fit!$C$15*W$5)*POWER(W30,2)+(Fit!$D$15*W$5+Fit!$E$15)*W30+Fit!$F$15</f>
        <v>21.744903493653432</v>
      </c>
      <c r="AD30" s="1">
        <v>121.482412060301</v>
      </c>
      <c r="AE30" s="1">
        <v>26.767676767676701</v>
      </c>
      <c r="AF30">
        <f t="shared" si="4"/>
        <v>26.767676767676701</v>
      </c>
      <c r="AG30" t="str">
        <f>IF(AE30=MAX(AE:AE),AD30,"")</f>
        <v/>
      </c>
      <c r="AH30" t="str">
        <f>IF(AE30=MAX(AE:AE),AE30,"")</f>
        <v/>
      </c>
      <c r="AI30" s="7">
        <f>(Fit!$B$15*POWER(AD$5,2)+Fit!$C$15*AD$5)*POWER(AD30,2)+(Fit!$D$15*AD$5+Fit!$E$15)*AD30+Fit!$F$15</f>
        <v>28.802289444536246</v>
      </c>
      <c r="AK30" s="1">
        <v>121.482412060301</v>
      </c>
      <c r="AL30" s="1">
        <v>31.313131313131301</v>
      </c>
      <c r="AM30">
        <f t="shared" si="5"/>
        <v>31.313131313131301</v>
      </c>
      <c r="AN30" t="str">
        <f>IF(AL30=MAX(AL:AL),AK30,"")</f>
        <v/>
      </c>
      <c r="AO30" t="str">
        <f>IF(AL30=MAX(AL:AL),AL30,"")</f>
        <v/>
      </c>
      <c r="AP30" s="7">
        <f>(Fit!$B$15*POWER(AK$5,2)+Fit!$C$15*AK$5)*POWER(AK30,2)+(Fit!$D$15*AK$5+Fit!$E$15)*AK30+Fit!$F$15</f>
        <v>34.144941414203537</v>
      </c>
      <c r="AR30" s="1">
        <v>121.482412060301</v>
      </c>
      <c r="AS30" s="1">
        <v>35.3535353535353</v>
      </c>
      <c r="AT30">
        <f t="shared" si="6"/>
        <v>35.3535353535353</v>
      </c>
      <c r="AU30" t="str">
        <f>IF(AS30=MAX(AS:AS),AR30,"")</f>
        <v/>
      </c>
      <c r="AV30" t="str">
        <f>IF(AS30=MAX(AS:AS),AS30,"")</f>
        <v/>
      </c>
      <c r="AW30" s="7">
        <f>(Fit!$B$15*POWER(AR$5,2)+Fit!$C$15*AR$5)*POWER(AR30,2)+(Fit!$D$15*AR$5+Fit!$E$15)*AR30+Fit!$F$15</f>
        <v>37.772859402655286</v>
      </c>
    </row>
    <row r="31" spans="2:49" x14ac:dyDescent="0.3">
      <c r="B31" s="1">
        <v>252.130653266331</v>
      </c>
      <c r="C31" s="1">
        <v>3.5353535353535301</v>
      </c>
      <c r="D31">
        <f t="shared" si="0"/>
        <v>3.5353535353535301</v>
      </c>
      <c r="E31" t="str">
        <f>IF(C31=MAX(C:C),B31,"")</f>
        <v/>
      </c>
      <c r="F31" t="str">
        <f>IF(C31=MAX(C:C),C31,"")</f>
        <v/>
      </c>
      <c r="G31" s="7">
        <f>(Fit!$B$15*POWER(B$5,2)+Fit!$C$15*B$5)*POWER(B31,2)+(Fit!$D$15*B$5+Fit!$E$15)*B31+Fit!$F$15</f>
        <v>3.008522613065324</v>
      </c>
      <c r="I31" s="1">
        <v>1257.1557788944699</v>
      </c>
      <c r="J31" s="1">
        <v>20.202020202020201</v>
      </c>
      <c r="K31">
        <f t="shared" si="1"/>
        <v>20.202020202020201</v>
      </c>
      <c r="L31" t="str">
        <f>IF(J31=MAX(J:J),I31,"")</f>
        <v/>
      </c>
      <c r="M31" t="str">
        <f>IF(J31=MAX(J:J),J31,"")</f>
        <v/>
      </c>
      <c r="N31" s="7">
        <f>(Fit!$B$15*POWER(I$5,2)+Fit!$C$15*I$5)*POWER(I31,2)+(Fit!$D$15*I$5+Fit!$E$15)*I31+Fit!$F$15</f>
        <v>29.323281130099804</v>
      </c>
      <c r="P31" s="1">
        <v>252.130653266331</v>
      </c>
      <c r="Q31" s="1">
        <v>20.707070707070699</v>
      </c>
      <c r="R31">
        <f t="shared" si="2"/>
        <v>20.707070707070699</v>
      </c>
      <c r="S31" t="str">
        <f>IF(Q31=MAX(Q:Q),P31,"")</f>
        <v/>
      </c>
      <c r="T31" t="str">
        <f>IF(Q31=MAX(Q:Q),Q31,"")</f>
        <v/>
      </c>
      <c r="U31" s="7">
        <f>(Fit!$B$15*POWER(P$5,2)+Fit!$C$15*P$5)*POWER(P31,2)+(Fit!$D$15*P$5+Fit!$E$15)*P31+Fit!$F$15</f>
        <v>23.146828641178896</v>
      </c>
      <c r="W31" s="2">
        <v>126.502512562814</v>
      </c>
      <c r="X31" s="2">
        <v>20.707070707070699</v>
      </c>
      <c r="Y31">
        <f t="shared" si="3"/>
        <v>20.707070707070699</v>
      </c>
      <c r="Z31" t="str">
        <f>IF(X31=MAX(X:X),W31,"")</f>
        <v/>
      </c>
      <c r="AA31" t="str">
        <f>IF(X31=MAX(X:X),X31,"")</f>
        <v/>
      </c>
      <c r="AB31" s="7">
        <f>(Fit!$B$15*POWER(W$5,2)+Fit!$C$15*W$5)*POWER(W31,2)+(Fit!$D$15*W$5+Fit!$E$15)*W31+Fit!$F$15</f>
        <v>22.424328900744896</v>
      </c>
      <c r="AD31" s="1">
        <v>126.502512562814</v>
      </c>
      <c r="AE31" s="1">
        <v>27.272727272727199</v>
      </c>
      <c r="AF31">
        <f t="shared" si="4"/>
        <v>27.272727272727199</v>
      </c>
      <c r="AG31" t="str">
        <f>IF(AE31=MAX(AE:AE),AD31,"")</f>
        <v/>
      </c>
      <c r="AH31" t="str">
        <f>IF(AE31=MAX(AE:AE),AE31,"")</f>
        <v/>
      </c>
      <c r="AI31" s="7">
        <f>(Fit!$B$15*POWER(AD$5,2)+Fit!$C$15*AD$5)*POWER(AD31,2)+(Fit!$D$15*AD$5+Fit!$E$15)*AD31+Fit!$F$15</f>
        <v>29.594417751920652</v>
      </c>
      <c r="AK31" s="1">
        <v>126.502512562814</v>
      </c>
      <c r="AL31" s="1">
        <v>32.323232323232297</v>
      </c>
      <c r="AM31">
        <f t="shared" si="5"/>
        <v>32.323232323232297</v>
      </c>
      <c r="AN31" t="str">
        <f>IF(AL31=MAX(AL:AL),AK31,"")</f>
        <v/>
      </c>
      <c r="AO31" t="str">
        <f>IF(AL31=MAX(AL:AL),AL31,"")</f>
        <v/>
      </c>
      <c r="AP31" s="7">
        <f>(Fit!$B$15*POWER(AK$5,2)+Fit!$C$15*AK$5)*POWER(AK31,2)+(Fit!$D$15*AK$5+Fit!$E$15)*AK31+Fit!$F$15</f>
        <v>34.905126220382378</v>
      </c>
      <c r="AR31" s="1">
        <v>126.502512562814</v>
      </c>
      <c r="AS31" s="1">
        <v>35.858585858585798</v>
      </c>
      <c r="AT31">
        <f t="shared" si="6"/>
        <v>35.858585858585798</v>
      </c>
      <c r="AU31" t="str">
        <f>IF(AS31=MAX(AS:AS),AR31,"")</f>
        <v/>
      </c>
      <c r="AV31" t="str">
        <f>IF(AS31=MAX(AS:AS),AS31,"")</f>
        <v/>
      </c>
      <c r="AW31" s="7">
        <f>(Fit!$B$15*POWER(AR$5,2)+Fit!$C$15*AR$5)*POWER(AR31,2)+(Fit!$D$15*AR$5+Fit!$E$15)*AR31+Fit!$F$15</f>
        <v>38.356454306130061</v>
      </c>
    </row>
    <row r="32" spans="2:49" x14ac:dyDescent="0.3">
      <c r="B32" s="1">
        <v>262.17587939698399</v>
      </c>
      <c r="C32" s="1">
        <v>3.5353535353535301</v>
      </c>
      <c r="D32">
        <f t="shared" si="0"/>
        <v>3.5353535353535301</v>
      </c>
      <c r="E32" t="str">
        <f>IF(C32=MAX(C:C),B32,"")</f>
        <v/>
      </c>
      <c r="F32" t="str">
        <f>IF(C32=MAX(C:C),C32,"")</f>
        <v/>
      </c>
      <c r="G32" s="7">
        <f>(Fit!$B$15*POWER(B$5,2)+Fit!$C$15*B$5)*POWER(B32,2)+(Fit!$D$15*B$5+Fit!$E$15)*B32+Fit!$F$15</f>
        <v>3.0487035175879358</v>
      </c>
      <c r="I32" s="1">
        <v>1307.4020100502501</v>
      </c>
      <c r="J32" s="1">
        <v>20.707070707070699</v>
      </c>
      <c r="K32">
        <f t="shared" si="1"/>
        <v>20.707070707070699</v>
      </c>
      <c r="L32" t="str">
        <f>IF(J32=MAX(J:J),I32,"")</f>
        <v/>
      </c>
      <c r="M32" t="str">
        <f>IF(J32=MAX(J:J),J32,"")</f>
        <v/>
      </c>
      <c r="N32" s="7">
        <f>(Fit!$B$15*POWER(I$5,2)+Fit!$C$15*I$5)*POWER(I32,2)+(Fit!$D$15*I$5+Fit!$E$15)*I32+Fit!$F$15</f>
        <v>30.377176775676162</v>
      </c>
      <c r="P32" s="1">
        <v>262.17587939698399</v>
      </c>
      <c r="Q32" s="1">
        <v>21.2121212121212</v>
      </c>
      <c r="R32">
        <f t="shared" si="2"/>
        <v>21.2121212121212</v>
      </c>
      <c r="S32" t="str">
        <f>IF(Q32=MAX(Q:Q),P32,"")</f>
        <v/>
      </c>
      <c r="T32" t="str">
        <f>IF(Q32=MAX(Q:Q),Q32,"")</f>
        <v/>
      </c>
      <c r="U32" s="7">
        <f>(Fit!$B$15*POWER(P$5,2)+Fit!$C$15*P$5)*POWER(P32,2)+(Fit!$D$15*P$5+Fit!$E$15)*P32+Fit!$F$15</f>
        <v>23.859296127168115</v>
      </c>
      <c r="W32" s="2">
        <v>131.522613065326</v>
      </c>
      <c r="X32" s="2">
        <v>21.717171717171698</v>
      </c>
      <c r="Y32">
        <f t="shared" si="3"/>
        <v>21.717171717171698</v>
      </c>
      <c r="Z32" t="str">
        <f>IF(X32=MAX(X:X),W32,"")</f>
        <v/>
      </c>
      <c r="AA32" t="str">
        <f>IF(X32=MAX(X:X),X32,"")</f>
        <v/>
      </c>
      <c r="AB32" s="7">
        <f>(Fit!$B$15*POWER(W$5,2)+Fit!$C$15*W$5)*POWER(W32,2)+(Fit!$D$15*W$5+Fit!$E$15)*W32+Fit!$F$15</f>
        <v>23.092920098793698</v>
      </c>
      <c r="AD32" s="1">
        <v>131.522613065326</v>
      </c>
      <c r="AE32" s="1">
        <v>27.7777777777777</v>
      </c>
      <c r="AF32">
        <f t="shared" si="4"/>
        <v>27.7777777777777</v>
      </c>
      <c r="AG32" t="str">
        <f>IF(AE32=MAX(AE:AE),AD32,"")</f>
        <v/>
      </c>
      <c r="AH32" t="str">
        <f>IF(AE32=MAX(AE:AE),AE32,"")</f>
        <v/>
      </c>
      <c r="AI32" s="7">
        <f>(Fit!$B$15*POWER(AD$5,2)+Fit!$C$15*AD$5)*POWER(AD32,2)+(Fit!$D$15*AD$5+Fit!$E$15)*AD32+Fit!$F$15</f>
        <v>30.361510266515786</v>
      </c>
      <c r="AK32" s="1">
        <v>131.522613065326</v>
      </c>
      <c r="AL32" s="1">
        <v>32.828282828282802</v>
      </c>
      <c r="AM32">
        <f t="shared" si="5"/>
        <v>32.828282828282802</v>
      </c>
      <c r="AN32" t="str">
        <f>IF(AL32=MAX(AL:AL),AK32,"")</f>
        <v/>
      </c>
      <c r="AO32" t="str">
        <f>IF(AL32=MAX(AL:AL),AL32,"")</f>
        <v/>
      </c>
      <c r="AP32" s="7">
        <f>(Fit!$B$15*POWER(AK$5,2)+Fit!$C$15*AK$5)*POWER(AK32,2)+(Fit!$D$15*AK$5+Fit!$E$15)*AK32+Fit!$F$15</f>
        <v>35.620217330541806</v>
      </c>
      <c r="AR32" s="1">
        <v>131.522613065326</v>
      </c>
      <c r="AS32" s="1">
        <v>36.363636363636303</v>
      </c>
      <c r="AT32">
        <f t="shared" si="6"/>
        <v>36.363636363636303</v>
      </c>
      <c r="AU32" t="str">
        <f>IF(AS32=MAX(AS:AS),AR32,"")</f>
        <v/>
      </c>
      <c r="AV32" t="str">
        <f>IF(AS32=MAX(AS:AS),AS32,"")</f>
        <v/>
      </c>
      <c r="AW32" s="7">
        <f>(Fit!$B$15*POWER(AR$5,2)+Fit!$C$15*AR$5)*POWER(AR32,2)+(Fit!$D$15*AR$5+Fit!$E$15)*AR32+Fit!$F$15</f>
        <v>38.869041290871742</v>
      </c>
    </row>
    <row r="33" spans="2:49" x14ac:dyDescent="0.3">
      <c r="B33" s="1">
        <v>272.22110552763797</v>
      </c>
      <c r="C33" s="1">
        <v>3.5353535353535301</v>
      </c>
      <c r="D33">
        <f t="shared" si="0"/>
        <v>3.5353535353535301</v>
      </c>
      <c r="E33" t="str">
        <f>IF(C33=MAX(C:C),B33,"")</f>
        <v/>
      </c>
      <c r="F33" t="str">
        <f>IF(C33=MAX(C:C),C33,"")</f>
        <v/>
      </c>
      <c r="G33" s="7">
        <f>(Fit!$B$15*POWER(B$5,2)+Fit!$C$15*B$5)*POWER(B33,2)+(Fit!$D$15*B$5+Fit!$E$15)*B33+Fit!$F$15</f>
        <v>3.088884422110552</v>
      </c>
      <c r="I33" s="1">
        <v>1357.64824120603</v>
      </c>
      <c r="J33" s="1">
        <v>21.2121212121212</v>
      </c>
      <c r="K33">
        <f t="shared" si="1"/>
        <v>21.2121212121212</v>
      </c>
      <c r="L33" t="str">
        <f>IF(J33=MAX(J:J),I33,"")</f>
        <v/>
      </c>
      <c r="M33" t="str">
        <f>IF(J33=MAX(J:J),J33,"")</f>
        <v/>
      </c>
      <c r="N33" s="7">
        <f>(Fit!$B$15*POWER(I$5,2)+Fit!$C$15*I$5)*POWER(I33,2)+(Fit!$D$15*I$5+Fit!$E$15)*I33+Fit!$F$15</f>
        <v>31.428138802866776</v>
      </c>
      <c r="P33" s="1">
        <v>272.22110552763797</v>
      </c>
      <c r="Q33" s="1">
        <v>21.717171717171698</v>
      </c>
      <c r="R33">
        <f t="shared" si="2"/>
        <v>21.717171717171698</v>
      </c>
      <c r="S33" t="str">
        <f>IF(Q33=MAX(Q:Q),P33,"")</f>
        <v/>
      </c>
      <c r="T33" t="str">
        <f>IF(Q33=MAX(Q:Q),Q33,"")</f>
        <v/>
      </c>
      <c r="U33" s="7">
        <f>(Fit!$B$15*POWER(P$5,2)+Fit!$C$15*P$5)*POWER(P33,2)+(Fit!$D$15*P$5+Fit!$E$15)*P33+Fit!$F$15</f>
        <v>24.561797865800678</v>
      </c>
      <c r="W33" s="2">
        <v>136.542713567839</v>
      </c>
      <c r="X33" s="2">
        <v>22.2222222222222</v>
      </c>
      <c r="Y33">
        <f t="shared" si="3"/>
        <v>22.2222222222222</v>
      </c>
      <c r="Z33" t="str">
        <f>IF(X33=MAX(X:X),W33,"")</f>
        <v/>
      </c>
      <c r="AA33" t="str">
        <f>IF(X33=MAX(X:X),X33,"")</f>
        <v/>
      </c>
      <c r="AB33" s="7">
        <f>(Fit!$B$15*POWER(W$5,2)+Fit!$C$15*W$5)*POWER(W33,2)+(Fit!$D$15*W$5+Fit!$E$15)*W33+Fit!$F$15</f>
        <v>23.750677087800113</v>
      </c>
      <c r="AD33" s="1">
        <v>136.542713567839</v>
      </c>
      <c r="AE33" s="1">
        <v>28.7878787878787</v>
      </c>
      <c r="AF33">
        <f t="shared" si="4"/>
        <v>28.7878787878787</v>
      </c>
      <c r="AG33" t="str">
        <f>IF(AE33=MAX(AE:AE),AD33,"")</f>
        <v/>
      </c>
      <c r="AH33" t="str">
        <f>IF(AE33=MAX(AE:AE),AE33,"")</f>
        <v/>
      </c>
      <c r="AI33" s="7">
        <f>(Fit!$B$15*POWER(AD$5,2)+Fit!$C$15*AD$5)*POWER(AD33,2)+(Fit!$D$15*AD$5+Fit!$E$15)*AD33+Fit!$F$15</f>
        <v>31.103566988321944</v>
      </c>
      <c r="AK33" s="1">
        <v>136.542713567839</v>
      </c>
      <c r="AL33" s="1">
        <v>33.3333333333333</v>
      </c>
      <c r="AM33">
        <f t="shared" si="5"/>
        <v>33.3333333333333</v>
      </c>
      <c r="AN33" t="str">
        <f>IF(AL33=MAX(AL:AL),AK33,"")</f>
        <v/>
      </c>
      <c r="AO33" t="str">
        <f>IF(AL33=MAX(AL:AL),AL33,"")</f>
        <v/>
      </c>
      <c r="AP33" s="7">
        <f>(Fit!$B$15*POWER(AK$5,2)+Fit!$C$15*AK$5)*POWER(AK33,2)+(Fit!$D$15*AK$5+Fit!$E$15)*AK33+Fit!$F$15</f>
        <v>36.290214744682089</v>
      </c>
      <c r="AR33" s="1">
        <v>136.542713567839</v>
      </c>
      <c r="AS33" s="1">
        <v>36.868686868686801</v>
      </c>
      <c r="AT33">
        <f t="shared" si="6"/>
        <v>36.868686868686801</v>
      </c>
      <c r="AU33" t="str">
        <f>IF(AS33=MAX(AS:AS),AR33,"")</f>
        <v/>
      </c>
      <c r="AV33" t="str">
        <f>IF(AS33=MAX(AS:AS),AS33,"")</f>
        <v/>
      </c>
      <c r="AW33" s="7">
        <f>(Fit!$B$15*POWER(AR$5,2)+Fit!$C$15*AR$5)*POWER(AR33,2)+(Fit!$D$15*AR$5+Fit!$E$15)*AR33+Fit!$F$15</f>
        <v>39.310620356880534</v>
      </c>
    </row>
    <row r="34" spans="2:49" x14ac:dyDescent="0.3">
      <c r="B34" s="1">
        <v>282.26633165829099</v>
      </c>
      <c r="C34" s="1">
        <v>3.5353535353535301</v>
      </c>
      <c r="D34">
        <f t="shared" si="0"/>
        <v>3.5353535353535301</v>
      </c>
      <c r="E34" t="str">
        <f>IF(C34=MAX(C:C),B34,"")</f>
        <v/>
      </c>
      <c r="F34" t="str">
        <f>IF(C34=MAX(C:C),C34,"")</f>
        <v/>
      </c>
      <c r="G34" s="7">
        <f>(Fit!$B$15*POWER(B$5,2)+Fit!$C$15*B$5)*POWER(B34,2)+(Fit!$D$15*B$5+Fit!$E$15)*B34+Fit!$F$15</f>
        <v>3.1290653266331638</v>
      </c>
      <c r="I34" s="1">
        <v>1407.8944723617999</v>
      </c>
      <c r="J34" s="1">
        <v>21.717171717171698</v>
      </c>
      <c r="K34">
        <f t="shared" si="1"/>
        <v>21.717171717171698</v>
      </c>
      <c r="L34" t="str">
        <f>IF(J34=MAX(J:J),I34,"")</f>
        <v/>
      </c>
      <c r="M34" t="str">
        <f>IF(J34=MAX(J:J),J34,"")</f>
        <v/>
      </c>
      <c r="N34" s="7">
        <f>(Fit!$B$15*POWER(I$5,2)+Fit!$C$15*I$5)*POWER(I34,2)+(Fit!$D$15*I$5+Fit!$E$15)*I34+Fit!$F$15</f>
        <v>32.476167211671445</v>
      </c>
      <c r="P34" s="1">
        <v>282.26633165829099</v>
      </c>
      <c r="Q34" s="1">
        <v>22.2222222222222</v>
      </c>
      <c r="R34">
        <f t="shared" si="2"/>
        <v>22.2222222222222</v>
      </c>
      <c r="S34" t="str">
        <f>IF(Q34=MAX(Q:Q),P34,"")</f>
        <v/>
      </c>
      <c r="T34" t="str">
        <f>IF(Q34=MAX(Q:Q),Q34,"")</f>
        <v/>
      </c>
      <c r="U34" s="7">
        <f>(Fit!$B$15*POWER(P$5,2)+Fit!$C$15*P$5)*POWER(P34,2)+(Fit!$D$15*P$5+Fit!$E$15)*P34+Fit!$F$15</f>
        <v>25.254333857076439</v>
      </c>
      <c r="W34" s="2">
        <v>141.56281407035101</v>
      </c>
      <c r="X34" s="2">
        <v>22.727272727272702</v>
      </c>
      <c r="Y34">
        <f t="shared" si="3"/>
        <v>22.727272727272702</v>
      </c>
      <c r="Z34" t="str">
        <f>IF(X34=MAX(X:X),W34,"")</f>
        <v/>
      </c>
      <c r="AA34" t="str">
        <f>IF(X34=MAX(X:X),X34,"")</f>
        <v/>
      </c>
      <c r="AB34" s="7">
        <f>(Fit!$B$15*POWER(W$5,2)+Fit!$C$15*W$5)*POWER(W34,2)+(Fit!$D$15*W$5+Fit!$E$15)*W34+Fit!$F$15</f>
        <v>24.397599867763873</v>
      </c>
      <c r="AD34" s="1">
        <v>141.56281407035101</v>
      </c>
      <c r="AE34" s="1">
        <v>29.292929292929198</v>
      </c>
      <c r="AF34">
        <f t="shared" si="4"/>
        <v>29.292929292929198</v>
      </c>
      <c r="AG34" t="str">
        <f>IF(AE34=MAX(AE:AE),AD34,"")</f>
        <v/>
      </c>
      <c r="AH34" t="str">
        <f>IF(AE34=MAX(AE:AE),AE34,"")</f>
        <v/>
      </c>
      <c r="AI34" s="7">
        <f>(Fit!$B$15*POWER(AD$5,2)+Fit!$C$15*AD$5)*POWER(AD34,2)+(Fit!$D$15*AD$5+Fit!$E$15)*AD34+Fit!$F$15</f>
        <v>31.820587917338845</v>
      </c>
      <c r="AK34" s="1">
        <v>141.56281407035101</v>
      </c>
      <c r="AL34" s="1">
        <v>33.838383838383798</v>
      </c>
      <c r="AM34">
        <f t="shared" si="5"/>
        <v>33.838383838383798</v>
      </c>
      <c r="AN34" t="str">
        <f>IF(AL34=MAX(AL:AL),AK34,"")</f>
        <v/>
      </c>
      <c r="AO34" t="str">
        <f>IF(AL34=MAX(AL:AL),AL34,"")</f>
        <v/>
      </c>
      <c r="AP34" s="7">
        <f>(Fit!$B$15*POWER(AK$5,2)+Fit!$C$15*AK$5)*POWER(AK34,2)+(Fit!$D$15*AK$5+Fit!$E$15)*AK34+Fit!$F$15</f>
        <v>36.91511846280298</v>
      </c>
      <c r="AR34" s="1">
        <v>141.56281407035101</v>
      </c>
      <c r="AS34" s="1">
        <v>37.373737373737299</v>
      </c>
      <c r="AT34">
        <f t="shared" si="6"/>
        <v>37.373737373737299</v>
      </c>
      <c r="AU34" t="str">
        <f>IF(AS34=MAX(AS:AS),AR34,"")</f>
        <v/>
      </c>
      <c r="AV34" t="str">
        <f>IF(AS34=MAX(AS:AS),AS34,"")</f>
        <v/>
      </c>
      <c r="AW34" s="7">
        <f>(Fit!$B$15*POWER(AR$5,2)+Fit!$C$15*AR$5)*POWER(AR34,2)+(Fit!$D$15*AR$5+Fit!$E$15)*AR34+Fit!$F$15</f>
        <v>39.681191504156274</v>
      </c>
    </row>
    <row r="35" spans="2:49" x14ac:dyDescent="0.3">
      <c r="B35" s="1">
        <v>292.31155778894401</v>
      </c>
      <c r="C35" s="1">
        <v>3.5353535353535301</v>
      </c>
      <c r="D35">
        <f t="shared" si="0"/>
        <v>3.5353535353535301</v>
      </c>
      <c r="E35" t="str">
        <f>IF(C35=MAX(C:C),B35,"")</f>
        <v/>
      </c>
      <c r="F35" t="str">
        <f>IF(C35=MAX(C:C),C35,"")</f>
        <v/>
      </c>
      <c r="G35" s="7">
        <f>(Fit!$B$15*POWER(B$5,2)+Fit!$C$15*B$5)*POWER(B35,2)+(Fit!$D$15*B$5+Fit!$E$15)*B35+Fit!$F$15</f>
        <v>3.1692462311557761</v>
      </c>
      <c r="I35" s="1">
        <v>1458.1407035175801</v>
      </c>
      <c r="J35" s="1">
        <v>22.2222222222222</v>
      </c>
      <c r="K35">
        <f t="shared" si="1"/>
        <v>22.2222222222222</v>
      </c>
      <c r="L35" t="str">
        <f>IF(J35=MAX(J:J),I35,"")</f>
        <v/>
      </c>
      <c r="M35" t="str">
        <f>IF(J35=MAX(J:J),J35,"")</f>
        <v/>
      </c>
      <c r="N35" s="7">
        <f>(Fit!$B$15*POWER(I$5,2)+Fit!$C$15*I$5)*POWER(I35,2)+(Fit!$D$15*I$5+Fit!$E$15)*I35+Fit!$F$15</f>
        <v>33.521262002090594</v>
      </c>
      <c r="P35" s="1">
        <v>292.31155778894401</v>
      </c>
      <c r="Q35" s="1">
        <v>22.727272727272702</v>
      </c>
      <c r="R35">
        <f t="shared" si="2"/>
        <v>22.727272727272702</v>
      </c>
      <c r="S35" t="str">
        <f>IF(Q35=MAX(Q:Q),P35,"")</f>
        <v/>
      </c>
      <c r="T35" t="str">
        <f>IF(Q35=MAX(Q:Q),Q35,"")</f>
        <v/>
      </c>
      <c r="U35" s="7">
        <f>(Fit!$B$15*POWER(P$5,2)+Fit!$C$15*P$5)*POWER(P35,2)+(Fit!$D$15*P$5+Fit!$E$15)*P35+Fit!$F$15</f>
        <v>25.93690410099547</v>
      </c>
      <c r="W35" s="2">
        <v>146.58291457286401</v>
      </c>
      <c r="X35" s="2">
        <v>23.2323232323232</v>
      </c>
      <c r="Y35">
        <f t="shared" si="3"/>
        <v>23.2323232323232</v>
      </c>
      <c r="Z35" t="str">
        <f>IF(X35=MAX(X:X),W35,"")</f>
        <v/>
      </c>
      <c r="AA35" t="str">
        <f>IF(X35=MAX(X:X),X35,"")</f>
        <v/>
      </c>
      <c r="AB35" s="7">
        <f>(Fit!$B$15*POWER(W$5,2)+Fit!$C$15*W$5)*POWER(W35,2)+(Fit!$D$15*W$5+Fit!$E$15)*W35+Fit!$F$15</f>
        <v>25.033688438685235</v>
      </c>
      <c r="AD35" s="1">
        <v>146.58291457286401</v>
      </c>
      <c r="AE35" s="1">
        <v>29.7979797979797</v>
      </c>
      <c r="AF35">
        <f t="shared" si="4"/>
        <v>29.7979797979797</v>
      </c>
      <c r="AG35" t="str">
        <f>IF(AE35=MAX(AE:AE),AD35,"")</f>
        <v/>
      </c>
      <c r="AH35" t="str">
        <f>IF(AE35=MAX(AE:AE),AE35,"")</f>
        <v/>
      </c>
      <c r="AI35" s="7">
        <f>(Fit!$B$15*POWER(AD$5,2)+Fit!$C$15*AD$5)*POWER(AD35,2)+(Fit!$D$15*AD$5+Fit!$E$15)*AD35+Fit!$F$15</f>
        <v>32.512573053566761</v>
      </c>
      <c r="AK35" s="1">
        <v>146.58291457286401</v>
      </c>
      <c r="AL35" s="1">
        <v>34.343434343434303</v>
      </c>
      <c r="AM35">
        <f t="shared" si="5"/>
        <v>34.343434343434303</v>
      </c>
      <c r="AN35" t="str">
        <f>IF(AL35=MAX(AL:AL),AK35,"")</f>
        <v/>
      </c>
      <c r="AO35" t="str">
        <f>IF(AL35=MAX(AL:AL),AL35,"")</f>
        <v/>
      </c>
      <c r="AP35" s="7">
        <f>(Fit!$B$15*POWER(AK$5,2)+Fit!$C$15*AK$5)*POWER(AK35,2)+(Fit!$D$15*AK$5+Fit!$E$15)*AK35+Fit!$F$15</f>
        <v>37.494928484904726</v>
      </c>
      <c r="AR35" s="1">
        <v>146.58291457286401</v>
      </c>
      <c r="AS35" s="1">
        <v>37.373737373737299</v>
      </c>
      <c r="AT35">
        <f t="shared" si="6"/>
        <v>37.373737373737299</v>
      </c>
      <c r="AU35" t="str">
        <f>IF(AS35=MAX(AS:AS),AR35,"")</f>
        <v/>
      </c>
      <c r="AV35" t="str">
        <f>IF(AS35=MAX(AS:AS),AS35,"")</f>
        <v/>
      </c>
      <c r="AW35" s="7">
        <f>(Fit!$B$15*POWER(AR$5,2)+Fit!$C$15*AR$5)*POWER(AR35,2)+(Fit!$D$15*AR$5+Fit!$E$15)*AR35+Fit!$F$15</f>
        <v>39.980754732699111</v>
      </c>
    </row>
    <row r="36" spans="2:49" x14ac:dyDescent="0.3">
      <c r="B36" s="1">
        <v>302.35678391959698</v>
      </c>
      <c r="C36" s="1">
        <v>3.5353535353535301</v>
      </c>
      <c r="D36">
        <f t="shared" si="0"/>
        <v>3.5353535353535301</v>
      </c>
      <c r="E36" t="str">
        <f>IF(C36=MAX(C:C),B36,"")</f>
        <v/>
      </c>
      <c r="F36" t="str">
        <f>IF(C36=MAX(C:C),C36,"")</f>
        <v/>
      </c>
      <c r="G36" s="7">
        <f>(Fit!$B$15*POWER(B$5,2)+Fit!$C$15*B$5)*POWER(B36,2)+(Fit!$D$15*B$5+Fit!$E$15)*B36+Fit!$F$15</f>
        <v>3.2094271356783879</v>
      </c>
      <c r="I36" s="1">
        <v>1508.38693467336</v>
      </c>
      <c r="J36" s="1">
        <v>22.727272727272702</v>
      </c>
      <c r="K36">
        <f t="shared" si="1"/>
        <v>22.727272727272702</v>
      </c>
      <c r="L36" t="str">
        <f>IF(J36=MAX(J:J),I36,"")</f>
        <v/>
      </c>
      <c r="M36" t="str">
        <f>IF(J36=MAX(J:J),J36,"")</f>
        <v/>
      </c>
      <c r="N36" s="7">
        <f>(Fit!$B$15*POWER(I$5,2)+Fit!$C$15*I$5)*POWER(I36,2)+(Fit!$D$15*I$5+Fit!$E$15)*I36+Fit!$F$15</f>
        <v>34.563423174123997</v>
      </c>
      <c r="P36" s="1">
        <v>302.35678391959698</v>
      </c>
      <c r="Q36" s="1">
        <v>23.737373737373701</v>
      </c>
      <c r="R36">
        <f t="shared" si="2"/>
        <v>23.737373737373701</v>
      </c>
      <c r="S36" t="str">
        <f>IF(Q36=MAX(Q:Q),P36,"")</f>
        <v/>
      </c>
      <c r="T36" t="str">
        <f>IF(Q36=MAX(Q:Q),Q36,"")</f>
        <v/>
      </c>
      <c r="U36" s="7">
        <f>(Fit!$B$15*POWER(P$5,2)+Fit!$C$15*P$5)*POWER(P36,2)+(Fit!$D$15*P$5+Fit!$E$15)*P36+Fit!$F$15</f>
        <v>26.60950859755777</v>
      </c>
      <c r="W36" s="2">
        <v>151.60301507537599</v>
      </c>
      <c r="X36" s="2">
        <v>23.737373737373701</v>
      </c>
      <c r="Y36">
        <f t="shared" si="3"/>
        <v>23.737373737373701</v>
      </c>
      <c r="Z36" t="str">
        <f>IF(X36=MAX(X:X),W36,"")</f>
        <v/>
      </c>
      <c r="AA36" t="str">
        <f>IF(X36=MAX(X:X),X36,"")</f>
        <v/>
      </c>
      <c r="AB36" s="7">
        <f>(Fit!$B$15*POWER(W$5,2)+Fit!$C$15*W$5)*POWER(W36,2)+(Fit!$D$15*W$5+Fit!$E$15)*W36+Fit!$F$15</f>
        <v>25.658942800563942</v>
      </c>
      <c r="AD36" s="1">
        <v>151.60301507537599</v>
      </c>
      <c r="AE36" s="1">
        <v>30.303030303030301</v>
      </c>
      <c r="AF36">
        <f t="shared" si="4"/>
        <v>30.303030303030301</v>
      </c>
      <c r="AG36" t="str">
        <f>IF(AE36=MAX(AE:AE),AD36,"")</f>
        <v/>
      </c>
      <c r="AH36" t="str">
        <f>IF(AE36=MAX(AE:AE),AE36,"")</f>
        <v/>
      </c>
      <c r="AI36" s="7">
        <f>(Fit!$B$15*POWER(AD$5,2)+Fit!$C$15*AD$5)*POWER(AD36,2)+(Fit!$D$15*AD$5+Fit!$E$15)*AD36+Fit!$F$15</f>
        <v>33.179522397005428</v>
      </c>
      <c r="AK36" s="1">
        <v>151.60301507537599</v>
      </c>
      <c r="AL36" s="1">
        <v>34.848484848484802</v>
      </c>
      <c r="AM36">
        <f t="shared" si="5"/>
        <v>34.848484848484802</v>
      </c>
      <c r="AN36" t="str">
        <f>IF(AL36=MAX(AL:AL),AK36,"")</f>
        <v/>
      </c>
      <c r="AO36" t="str">
        <f>IF(AL36=MAX(AL:AL),AL36,"")</f>
        <v/>
      </c>
      <c r="AP36" s="7">
        <f>(Fit!$B$15*POWER(AK$5,2)+Fit!$C$15*AK$5)*POWER(AK36,2)+(Fit!$D$15*AK$5+Fit!$E$15)*AK36+Fit!$F$15</f>
        <v>38.029644810987079</v>
      </c>
      <c r="AR36" s="1">
        <v>151.60301507537599</v>
      </c>
      <c r="AS36" s="1">
        <v>37.878787878787797</v>
      </c>
      <c r="AT36">
        <f t="shared" si="6"/>
        <v>37.878787878787797</v>
      </c>
      <c r="AU36" t="str">
        <f>IF(AS36=MAX(AS:AS),AR36,"")</f>
        <v/>
      </c>
      <c r="AV36" t="str">
        <f>IF(AS36=MAX(AS:AS),AS36,"")</f>
        <v/>
      </c>
      <c r="AW36" s="7">
        <f>(Fit!$B$15*POWER(AR$5,2)+Fit!$C$15*AR$5)*POWER(AR36,2)+(Fit!$D$15*AR$5+Fit!$E$15)*AR36+Fit!$F$15</f>
        <v>40.20931004250891</v>
      </c>
    </row>
    <row r="37" spans="2:49" x14ac:dyDescent="0.3">
      <c r="B37" s="1">
        <v>312.40201005025102</v>
      </c>
      <c r="C37" s="1">
        <v>3.5353535353535301</v>
      </c>
      <c r="D37">
        <f t="shared" si="0"/>
        <v>3.5353535353535301</v>
      </c>
      <c r="E37" t="str">
        <f>IF(C37=MAX(C:C),B37,"")</f>
        <v/>
      </c>
      <c r="F37" t="str">
        <f>IF(C37=MAX(C:C),C37,"")</f>
        <v/>
      </c>
      <c r="G37" s="7">
        <f>(Fit!$B$15*POWER(B$5,2)+Fit!$C$15*B$5)*POWER(B37,2)+(Fit!$D$15*B$5+Fit!$E$15)*B37+Fit!$F$15</f>
        <v>3.2496080402010041</v>
      </c>
      <c r="I37" s="1">
        <v>1558.6331658291399</v>
      </c>
      <c r="J37" s="1">
        <v>23.2323232323232</v>
      </c>
      <c r="K37">
        <f t="shared" si="1"/>
        <v>23.2323232323232</v>
      </c>
      <c r="L37" t="str">
        <f>IF(J37=MAX(J:J),I37,"")</f>
        <v/>
      </c>
      <c r="M37" t="str">
        <f>IF(J37=MAX(J:J),J37,"")</f>
        <v/>
      </c>
      <c r="N37" s="7">
        <f>(Fit!$B$15*POWER(I$5,2)+Fit!$C$15*I$5)*POWER(I37,2)+(Fit!$D$15*I$5+Fit!$E$15)*I37+Fit!$F$15</f>
        <v>35.602650727771675</v>
      </c>
      <c r="P37" s="1">
        <v>312.40201005025102</v>
      </c>
      <c r="Q37" s="1">
        <v>24.2424242424242</v>
      </c>
      <c r="R37">
        <f t="shared" si="2"/>
        <v>24.2424242424242</v>
      </c>
      <c r="S37" t="str">
        <f>IF(Q37=MAX(Q:Q),P37,"")</f>
        <v/>
      </c>
      <c r="T37" t="str">
        <f>IF(Q37=MAX(Q:Q),Q37,"")</f>
        <v/>
      </c>
      <c r="U37" s="7">
        <f>(Fit!$B$15*POWER(P$5,2)+Fit!$C$15*P$5)*POWER(P37,2)+(Fit!$D$15*P$5+Fit!$E$15)*P37+Fit!$F$15</f>
        <v>27.272147346763408</v>
      </c>
      <c r="W37" s="2">
        <v>156.623115577889</v>
      </c>
      <c r="X37" s="2">
        <v>24.2424242424242</v>
      </c>
      <c r="Y37">
        <f t="shared" si="3"/>
        <v>24.2424242424242</v>
      </c>
      <c r="Z37" t="str">
        <f>IF(X37=MAX(X:X),W37,"")</f>
        <v/>
      </c>
      <c r="AA37" t="str">
        <f>IF(X37=MAX(X:X),X37,"")</f>
        <v/>
      </c>
      <c r="AB37" s="7">
        <f>(Fit!$B$15*POWER(W$5,2)+Fit!$C$15*W$5)*POWER(W37,2)+(Fit!$D$15*W$5+Fit!$E$15)*W37+Fit!$F$15</f>
        <v>26.273362953400255</v>
      </c>
      <c r="AD37" s="1">
        <v>156.623115577889</v>
      </c>
      <c r="AE37" s="1">
        <v>30.808080808080799</v>
      </c>
      <c r="AF37">
        <f t="shared" si="4"/>
        <v>30.808080808080799</v>
      </c>
      <c r="AG37" t="str">
        <f>IF(AE37=MAX(AE:AE),AD37,"")</f>
        <v/>
      </c>
      <c r="AH37" t="str">
        <f>IF(AE37=MAX(AE:AE),AE37,"")</f>
        <v/>
      </c>
      <c r="AI37" s="7">
        <f>(Fit!$B$15*POWER(AD$5,2)+Fit!$C$15*AD$5)*POWER(AD37,2)+(Fit!$D$15*AD$5+Fit!$E$15)*AD37+Fit!$F$15</f>
        <v>33.821435947655097</v>
      </c>
      <c r="AK37" s="1">
        <v>156.623115577889</v>
      </c>
      <c r="AL37" s="1">
        <v>35.3535353535353</v>
      </c>
      <c r="AM37">
        <f t="shared" si="5"/>
        <v>35.3535353535353</v>
      </c>
      <c r="AN37" t="str">
        <f>IF(AL37=MAX(AL:AL),AK37,"")</f>
        <v/>
      </c>
      <c r="AO37" t="str">
        <f>IF(AL37=MAX(AL:AL),AL37,"")</f>
        <v/>
      </c>
      <c r="AP37" s="7">
        <f>(Fit!$B$15*POWER(AK$5,2)+Fit!$C$15*AK$5)*POWER(AK37,2)+(Fit!$D$15*AK$5+Fit!$E$15)*AK37+Fit!$F$15</f>
        <v>38.51926744105026</v>
      </c>
      <c r="AR37" s="1">
        <v>156.623115577889</v>
      </c>
      <c r="AS37" s="1">
        <v>37.878787878787797</v>
      </c>
      <c r="AT37">
        <f t="shared" si="6"/>
        <v>37.878787878787797</v>
      </c>
      <c r="AU37" t="str">
        <f>IF(AS37=MAX(AS:AS),AR37,"")</f>
        <v/>
      </c>
      <c r="AV37" t="str">
        <f>IF(AS37=MAX(AS:AS),AS37,"")</f>
        <v/>
      </c>
      <c r="AW37" s="7">
        <f>(Fit!$B$15*POWER(AR$5,2)+Fit!$C$15*AR$5)*POWER(AR37,2)+(Fit!$D$15*AR$5+Fit!$E$15)*AR37+Fit!$F$15</f>
        <v>40.366857433585757</v>
      </c>
    </row>
    <row r="38" spans="2:49" x14ac:dyDescent="0.3">
      <c r="B38" s="1">
        <v>322.44723618090399</v>
      </c>
      <c r="C38" s="1">
        <v>3.5353535353535301</v>
      </c>
      <c r="D38">
        <f t="shared" si="0"/>
        <v>3.5353535353535301</v>
      </c>
      <c r="E38" t="str">
        <f>IF(C38=MAX(C:C),B38,"")</f>
        <v/>
      </c>
      <c r="F38" t="str">
        <f>IF(C38=MAX(C:C),C38,"")</f>
        <v/>
      </c>
      <c r="G38" s="7">
        <f>(Fit!$B$15*POWER(B$5,2)+Fit!$C$15*B$5)*POWER(B38,2)+(Fit!$D$15*B$5+Fit!$E$15)*B38+Fit!$F$15</f>
        <v>3.2897889447236159</v>
      </c>
      <c r="I38" s="1">
        <v>1608.87939698492</v>
      </c>
      <c r="J38" s="1">
        <v>23.737373737373701</v>
      </c>
      <c r="K38">
        <f t="shared" si="1"/>
        <v>23.737373737373701</v>
      </c>
      <c r="L38" t="str">
        <f>IF(J38=MAX(J:J),I38,"")</f>
        <v/>
      </c>
      <c r="M38" t="str">
        <f>IF(J38=MAX(J:J),J38,"")</f>
        <v/>
      </c>
      <c r="N38" s="7">
        <f>(Fit!$B$15*POWER(I$5,2)+Fit!$C$15*I$5)*POWER(I38,2)+(Fit!$D$15*I$5+Fit!$E$15)*I38+Fit!$F$15</f>
        <v>36.638944663033612</v>
      </c>
      <c r="P38" s="1">
        <v>322.44723618090399</v>
      </c>
      <c r="Q38" s="1">
        <v>24.2424242424242</v>
      </c>
      <c r="R38">
        <f t="shared" si="2"/>
        <v>24.2424242424242</v>
      </c>
      <c r="S38" t="str">
        <f>IF(Q38=MAX(Q:Q),P38,"")</f>
        <v/>
      </c>
      <c r="T38" t="str">
        <f>IF(Q38=MAX(Q:Q),Q38,"")</f>
        <v/>
      </c>
      <c r="U38" s="7">
        <f>(Fit!$B$15*POWER(P$5,2)+Fit!$C$15*P$5)*POWER(P38,2)+(Fit!$D$15*P$5+Fit!$E$15)*P38+Fit!$F$15</f>
        <v>27.924820348612243</v>
      </c>
      <c r="W38" s="2">
        <v>161.643216080401</v>
      </c>
      <c r="X38" s="2">
        <v>24.747474747474701</v>
      </c>
      <c r="Y38">
        <f t="shared" si="3"/>
        <v>24.747474747474701</v>
      </c>
      <c r="Z38" t="str">
        <f>IF(X38=MAX(X:X),W38,"")</f>
        <v/>
      </c>
      <c r="AA38" t="str">
        <f>IF(X38=MAX(X:X),X38,"")</f>
        <v/>
      </c>
      <c r="AB38" s="7">
        <f>(Fit!$B$15*POWER(W$5,2)+Fit!$C$15*W$5)*POWER(W38,2)+(Fit!$D$15*W$5+Fit!$E$15)*W38+Fit!$F$15</f>
        <v>26.876948897193923</v>
      </c>
      <c r="AD38" s="1">
        <v>161.643216080401</v>
      </c>
      <c r="AE38" s="1">
        <v>31.313131313131301</v>
      </c>
      <c r="AF38">
        <f t="shared" si="4"/>
        <v>31.313131313131301</v>
      </c>
      <c r="AG38" t="str">
        <f>IF(AE38=MAX(AE:AE),AD38,"")</f>
        <v/>
      </c>
      <c r="AH38" t="str">
        <f>IF(AE38=MAX(AE:AE),AE38,"")</f>
        <v/>
      </c>
      <c r="AI38" s="7">
        <f>(Fit!$B$15*POWER(AD$5,2)+Fit!$C$15*AD$5)*POWER(AD38,2)+(Fit!$D$15*AD$5+Fit!$E$15)*AD38+Fit!$F$15</f>
        <v>34.438313705515519</v>
      </c>
      <c r="AK38" s="1">
        <v>161.643216080401</v>
      </c>
      <c r="AL38" s="1">
        <v>35.858585858585798</v>
      </c>
      <c r="AM38">
        <f t="shared" si="5"/>
        <v>35.858585858585798</v>
      </c>
      <c r="AN38" t="str">
        <f>IF(AL38=MAX(AL:AL),AK38,"")</f>
        <v/>
      </c>
      <c r="AO38" t="str">
        <f>IF(AL38=MAX(AL:AL),AL38,"")</f>
        <v/>
      </c>
      <c r="AP38" s="7">
        <f>(Fit!$B$15*POWER(AK$5,2)+Fit!$C$15*AK$5)*POWER(AK38,2)+(Fit!$D$15*AK$5+Fit!$E$15)*AK38+Fit!$F$15</f>
        <v>38.963796375094091</v>
      </c>
      <c r="AR38" s="1">
        <v>161.643216080401</v>
      </c>
      <c r="AS38" s="1">
        <v>38.383838383838302</v>
      </c>
      <c r="AT38">
        <f t="shared" si="6"/>
        <v>38.383838383838302</v>
      </c>
      <c r="AU38">
        <f>IF(AS38=MAX(AS:AS),AR38,"")</f>
        <v>161.643216080401</v>
      </c>
      <c r="AV38">
        <f>IF(AS38=MAX(AS:AS),AS38,"")</f>
        <v>38.383838383838302</v>
      </c>
      <c r="AW38" s="7">
        <f>(Fit!$B$15*POWER(AR$5,2)+Fit!$C$15*AR$5)*POWER(AR38,2)+(Fit!$D$15*AR$5+Fit!$E$15)*AR38+Fit!$F$15</f>
        <v>40.453396905929615</v>
      </c>
    </row>
    <row r="39" spans="2:49" x14ac:dyDescent="0.3">
      <c r="B39" s="1">
        <v>332.49246231155701</v>
      </c>
      <c r="C39" s="1">
        <v>3.5353535353535301</v>
      </c>
      <c r="D39">
        <f t="shared" si="0"/>
        <v>3.5353535353535301</v>
      </c>
      <c r="E39" t="str">
        <f>IF(C39=MAX(C:C),B39,"")</f>
        <v/>
      </c>
      <c r="F39" t="str">
        <f>IF(C39=MAX(C:C),C39,"")</f>
        <v/>
      </c>
      <c r="G39" s="7">
        <f>(Fit!$B$15*POWER(B$5,2)+Fit!$C$15*B$5)*POWER(B39,2)+(Fit!$D$15*B$5+Fit!$E$15)*B39+Fit!$F$15</f>
        <v>3.3299698492462282</v>
      </c>
      <c r="I39" s="1">
        <v>1659.1256281407</v>
      </c>
      <c r="J39" s="1">
        <v>24.2424242424242</v>
      </c>
      <c r="K39">
        <f t="shared" si="1"/>
        <v>24.2424242424242</v>
      </c>
      <c r="L39" t="str">
        <f>IF(J39=MAX(J:J),I39,"")</f>
        <v/>
      </c>
      <c r="M39" t="str">
        <f>IF(J39=MAX(J:J),J39,"")</f>
        <v/>
      </c>
      <c r="N39" s="7">
        <f>(Fit!$B$15*POWER(I$5,2)+Fit!$C$15*I$5)*POWER(I39,2)+(Fit!$D$15*I$5+Fit!$E$15)*I39+Fit!$F$15</f>
        <v>37.672304979909811</v>
      </c>
      <c r="P39" s="1">
        <v>332.49246231155701</v>
      </c>
      <c r="Q39" s="1">
        <v>24.747474747474701</v>
      </c>
      <c r="R39">
        <f t="shared" si="2"/>
        <v>24.747474747474701</v>
      </c>
      <c r="S39" t="str">
        <f>IF(Q39=MAX(Q:Q),P39,"")</f>
        <v/>
      </c>
      <c r="T39" t="str">
        <f>IF(Q39=MAX(Q:Q),Q39,"")</f>
        <v/>
      </c>
      <c r="U39" s="7">
        <f>(Fit!$B$15*POWER(P$5,2)+Fit!$C$15*P$5)*POWER(P39,2)+(Fit!$D$15*P$5+Fit!$E$15)*P39+Fit!$F$15</f>
        <v>28.567527603104356</v>
      </c>
      <c r="W39" s="2">
        <v>166.66331658291401</v>
      </c>
      <c r="X39" s="2">
        <v>25.252525252525199</v>
      </c>
      <c r="Y39">
        <f t="shared" si="3"/>
        <v>25.252525252525199</v>
      </c>
      <c r="Z39" t="str">
        <f>IF(X39=MAX(X:X),W39,"")</f>
        <v/>
      </c>
      <c r="AA39" t="str">
        <f>IF(X39=MAX(X:X),X39,"")</f>
        <v/>
      </c>
      <c r="AB39" s="7">
        <f>(Fit!$B$15*POWER(W$5,2)+Fit!$C$15*W$5)*POWER(W39,2)+(Fit!$D$15*W$5+Fit!$E$15)*W39+Fit!$F$15</f>
        <v>27.46970063194518</v>
      </c>
      <c r="AD39" s="1">
        <v>166.66331658291401</v>
      </c>
      <c r="AE39" s="1">
        <v>31.818181818181799</v>
      </c>
      <c r="AF39">
        <f t="shared" si="4"/>
        <v>31.818181818181799</v>
      </c>
      <c r="AG39" t="str">
        <f>IF(AE39=MAX(AE:AE),AD39,"")</f>
        <v/>
      </c>
      <c r="AH39" t="str">
        <f>IF(AE39=MAX(AE:AE),AE39,"")</f>
        <v/>
      </c>
      <c r="AI39" s="7">
        <f>(Fit!$B$15*POWER(AD$5,2)+Fit!$C$15*AD$5)*POWER(AD39,2)+(Fit!$D$15*AD$5+Fit!$E$15)*AD39+Fit!$F$15</f>
        <v>35.030155670586943</v>
      </c>
      <c r="AK39" s="1">
        <v>166.66331658291401</v>
      </c>
      <c r="AL39" s="1">
        <v>36.363636363636303</v>
      </c>
      <c r="AM39">
        <f t="shared" si="5"/>
        <v>36.363636363636303</v>
      </c>
      <c r="AN39" t="str">
        <f>IF(AL39=MAX(AL:AL),AK39,"")</f>
        <v/>
      </c>
      <c r="AO39" t="str">
        <f>IF(AL39=MAX(AL:AL),AL39,"")</f>
        <v/>
      </c>
      <c r="AP39" s="7">
        <f>(Fit!$B$15*POWER(AK$5,2)+Fit!$C$15*AK$5)*POWER(AK39,2)+(Fit!$D$15*AK$5+Fit!$E$15)*AK39+Fit!$F$15</f>
        <v>39.363231613118714</v>
      </c>
      <c r="AR39" s="1">
        <v>166.66331658291401</v>
      </c>
      <c r="AS39" s="1">
        <v>38.383838383838302</v>
      </c>
      <c r="AT39">
        <f t="shared" si="6"/>
        <v>38.383838383838302</v>
      </c>
      <c r="AU39">
        <f>IF(AS39=MAX(AS:AS),AR39,"")</f>
        <v>166.66331658291401</v>
      </c>
      <c r="AV39">
        <f>IF(AS39=MAX(AS:AS),AS39,"")</f>
        <v>38.383838383838302</v>
      </c>
      <c r="AW39" s="7">
        <f>(Fit!$B$15*POWER(AR$5,2)+Fit!$C$15*AR$5)*POWER(AR39,2)+(Fit!$D$15*AR$5+Fit!$E$15)*AR39+Fit!$F$15</f>
        <v>40.468928459540507</v>
      </c>
    </row>
    <row r="40" spans="2:49" x14ac:dyDescent="0.3">
      <c r="B40" s="1">
        <v>342.53768844221099</v>
      </c>
      <c r="C40" s="1">
        <v>3.5353535353535301</v>
      </c>
      <c r="D40">
        <f t="shared" si="0"/>
        <v>3.5353535353535301</v>
      </c>
      <c r="E40" t="str">
        <f>IF(C40=MAX(C:C),B40,"")</f>
        <v/>
      </c>
      <c r="F40" t="str">
        <f>IF(C40=MAX(C:C),C40,"")</f>
        <v/>
      </c>
      <c r="G40" s="7">
        <f>(Fit!$B$15*POWER(B$5,2)+Fit!$C$15*B$5)*POWER(B40,2)+(Fit!$D$15*B$5+Fit!$E$15)*B40+Fit!$F$15</f>
        <v>3.370150753768844</v>
      </c>
      <c r="I40" s="1">
        <v>1709.3718592964799</v>
      </c>
      <c r="J40" s="1">
        <v>24.747474747474701</v>
      </c>
      <c r="K40">
        <f t="shared" si="1"/>
        <v>24.747474747474701</v>
      </c>
      <c r="L40" t="str">
        <f>IF(J40=MAX(J:J),I40,"")</f>
        <v/>
      </c>
      <c r="M40" t="str">
        <f>IF(J40=MAX(J:J),J40,"")</f>
        <v/>
      </c>
      <c r="N40" s="7">
        <f>(Fit!$B$15*POWER(I$5,2)+Fit!$C$15*I$5)*POWER(I40,2)+(Fit!$D$15*I$5+Fit!$E$15)*I40+Fit!$F$15</f>
        <v>38.702731678400276</v>
      </c>
      <c r="P40" s="1">
        <v>342.53768844221099</v>
      </c>
      <c r="Q40" s="1">
        <v>25.252525252525199</v>
      </c>
      <c r="R40">
        <f t="shared" si="2"/>
        <v>25.252525252525199</v>
      </c>
      <c r="S40" t="str">
        <f>IF(Q40=MAX(Q:Q),P40,"")</f>
        <v/>
      </c>
      <c r="T40" t="str">
        <f>IF(Q40=MAX(Q:Q),Q40,"")</f>
        <v/>
      </c>
      <c r="U40" s="7">
        <f>(Fit!$B$15*POWER(P$5,2)+Fit!$C$15*P$5)*POWER(P40,2)+(Fit!$D$15*P$5+Fit!$E$15)*P40+Fit!$F$15</f>
        <v>29.200269110239791</v>
      </c>
      <c r="W40" s="2">
        <v>171.68341708542701</v>
      </c>
      <c r="X40" s="2">
        <v>25.757575757575701</v>
      </c>
      <c r="Y40">
        <f t="shared" si="3"/>
        <v>25.757575757575701</v>
      </c>
      <c r="Z40" t="str">
        <f>IF(X40=MAX(X:X),W40,"")</f>
        <v/>
      </c>
      <c r="AA40" t="str">
        <f>IF(X40=MAX(X:X),X40,"")</f>
        <v/>
      </c>
      <c r="AB40" s="7">
        <f>(Fit!$B$15*POWER(W$5,2)+Fit!$C$15*W$5)*POWER(W40,2)+(Fit!$D$15*W$5+Fit!$E$15)*W40+Fit!$F$15</f>
        <v>28.051618157653913</v>
      </c>
      <c r="AD40" s="1">
        <v>171.68341708542701</v>
      </c>
      <c r="AE40" s="1">
        <v>32.323232323232297</v>
      </c>
      <c r="AF40">
        <f t="shared" si="4"/>
        <v>32.323232323232297</v>
      </c>
      <c r="AG40" t="str">
        <f>IF(AE40=MAX(AE:AE),AD40,"")</f>
        <v/>
      </c>
      <c r="AH40" t="str">
        <f>IF(AE40=MAX(AE:AE),AE40,"")</f>
        <v/>
      </c>
      <c r="AI40" s="7">
        <f>(Fit!$B$15*POWER(AD$5,2)+Fit!$C$15*AD$5)*POWER(AD40,2)+(Fit!$D$15*AD$5+Fit!$E$15)*AD40+Fit!$F$15</f>
        <v>35.596961842869248</v>
      </c>
      <c r="AK40" s="1">
        <v>171.68341708542701</v>
      </c>
      <c r="AL40" s="1">
        <v>36.868686868686801</v>
      </c>
      <c r="AM40">
        <f t="shared" si="5"/>
        <v>36.868686868686801</v>
      </c>
      <c r="AN40" t="str">
        <f>IF(AL40=MAX(AL:AL),AK40,"")</f>
        <v/>
      </c>
      <c r="AO40" t="str">
        <f>IF(AL40=MAX(AL:AL),AL40,"")</f>
        <v/>
      </c>
      <c r="AP40" s="7">
        <f>(Fit!$B$15*POWER(AK$5,2)+Fit!$C$15*AK$5)*POWER(AK40,2)+(Fit!$D$15*AK$5+Fit!$E$15)*AK40+Fit!$F$15</f>
        <v>39.717573155124086</v>
      </c>
      <c r="AR40" s="1">
        <v>171.68341708542701</v>
      </c>
      <c r="AS40" s="1">
        <v>38.383838383838302</v>
      </c>
      <c r="AT40">
        <f t="shared" si="6"/>
        <v>38.383838383838302</v>
      </c>
      <c r="AU40">
        <f>IF(AS40=MAX(AS:AS),AR40,"")</f>
        <v>171.68341708542701</v>
      </c>
      <c r="AV40">
        <f>IF(AS40=MAX(AS:AS),AS40,"")</f>
        <v>38.383838383838302</v>
      </c>
      <c r="AW40" s="7">
        <f>(Fit!$B$15*POWER(AR$5,2)+Fit!$C$15*AR$5)*POWER(AR40,2)+(Fit!$D$15*AR$5+Fit!$E$15)*AR40+Fit!$F$15</f>
        <v>40.413452094418389</v>
      </c>
    </row>
    <row r="41" spans="2:49" x14ac:dyDescent="0.3">
      <c r="B41" s="1">
        <v>352.58291457286401</v>
      </c>
      <c r="C41" s="1">
        <v>3.5353535353535301</v>
      </c>
      <c r="D41">
        <f t="shared" si="0"/>
        <v>3.5353535353535301</v>
      </c>
      <c r="E41" t="str">
        <f>IF(C41=MAX(C:C),B41,"")</f>
        <v/>
      </c>
      <c r="F41" t="str">
        <f>IF(C41=MAX(C:C),C41,"")</f>
        <v/>
      </c>
      <c r="G41" s="7">
        <f>(Fit!$B$15*POWER(B$5,2)+Fit!$C$15*B$5)*POWER(B41,2)+(Fit!$D$15*B$5+Fit!$E$15)*B41+Fit!$F$15</f>
        <v>3.4103316582914562</v>
      </c>
      <c r="I41" s="1">
        <v>1759.61809045226</v>
      </c>
      <c r="J41" s="1">
        <v>25.252525252525199</v>
      </c>
      <c r="K41">
        <f t="shared" si="1"/>
        <v>25.252525252525199</v>
      </c>
      <c r="L41" t="str">
        <f>IF(J41=MAX(J:J),I41,"")</f>
        <v/>
      </c>
      <c r="M41" t="str">
        <f>IF(J41=MAX(J:J),J41,"")</f>
        <v/>
      </c>
      <c r="N41" s="7">
        <f>(Fit!$B$15*POWER(I$5,2)+Fit!$C$15*I$5)*POWER(I41,2)+(Fit!$D$15*I$5+Fit!$E$15)*I41+Fit!$F$15</f>
        <v>39.73022475850501</v>
      </c>
      <c r="P41" s="1">
        <v>352.58291457286401</v>
      </c>
      <c r="Q41" s="1">
        <v>25.757575757575701</v>
      </c>
      <c r="R41">
        <f t="shared" si="2"/>
        <v>25.757575757575701</v>
      </c>
      <c r="S41" t="str">
        <f>IF(Q41=MAX(Q:Q),P41,"")</f>
        <v/>
      </c>
      <c r="T41" t="str">
        <f>IF(Q41=MAX(Q:Q),Q41,"")</f>
        <v/>
      </c>
      <c r="U41" s="7">
        <f>(Fit!$B$15*POWER(P$5,2)+Fit!$C$15*P$5)*POWER(P41,2)+(Fit!$D$15*P$5+Fit!$E$15)*P41+Fit!$F$15</f>
        <v>29.823044870018443</v>
      </c>
      <c r="W41" s="2">
        <v>176.70351758793899</v>
      </c>
      <c r="X41" s="2">
        <v>26.262626262626199</v>
      </c>
      <c r="Y41">
        <f t="shared" si="3"/>
        <v>26.262626262626199</v>
      </c>
      <c r="Z41" t="str">
        <f>IF(X41=MAX(X:X),W41,"")</f>
        <v/>
      </c>
      <c r="AA41" t="str">
        <f>IF(X41=MAX(X:X),X41,"")</f>
        <v/>
      </c>
      <c r="AB41" s="7">
        <f>(Fit!$B$15*POWER(W$5,2)+Fit!$C$15*W$5)*POWER(W41,2)+(Fit!$D$15*W$5+Fit!$E$15)*W41+Fit!$F$15</f>
        <v>28.622701474320007</v>
      </c>
      <c r="AD41" s="1">
        <v>176.70351758793899</v>
      </c>
      <c r="AE41" s="1">
        <v>32.828282828282802</v>
      </c>
      <c r="AF41">
        <f t="shared" si="4"/>
        <v>32.828282828282802</v>
      </c>
      <c r="AG41" t="str">
        <f>IF(AE41=MAX(AE:AE),AD41,"")</f>
        <v/>
      </c>
      <c r="AH41" t="str">
        <f>IF(AE41=MAX(AE:AE),AE41,"")</f>
        <v/>
      </c>
      <c r="AI41" s="7">
        <f>(Fit!$B$15*POWER(AD$5,2)+Fit!$C$15*AD$5)*POWER(AD41,2)+(Fit!$D$15*AD$5+Fit!$E$15)*AD41+Fit!$F$15</f>
        <v>36.138732222362314</v>
      </c>
      <c r="AK41" s="1">
        <v>176.70351758793899</v>
      </c>
      <c r="AL41" s="1">
        <v>36.868686868686801</v>
      </c>
      <c r="AM41">
        <f t="shared" si="5"/>
        <v>36.868686868686801</v>
      </c>
      <c r="AN41" t="str">
        <f>IF(AL41=MAX(AL:AL),AK41,"")</f>
        <v/>
      </c>
      <c r="AO41" t="str">
        <f>IF(AL41=MAX(AL:AL),AL41,"")</f>
        <v/>
      </c>
      <c r="AP41" s="7">
        <f>(Fit!$B$15*POWER(AK$5,2)+Fit!$C$15*AK$5)*POWER(AK41,2)+(Fit!$D$15*AK$5+Fit!$E$15)*AK41+Fit!$F$15</f>
        <v>40.026821001110093</v>
      </c>
      <c r="AR41" s="1">
        <v>176.70351758793899</v>
      </c>
      <c r="AS41" s="1">
        <v>38.383838383838302</v>
      </c>
      <c r="AT41">
        <f t="shared" si="6"/>
        <v>38.383838383838302</v>
      </c>
      <c r="AU41">
        <f>IF(AS41=MAX(AS:AS),AR41,"")</f>
        <v>176.70351758793899</v>
      </c>
      <c r="AV41">
        <f>IF(AS41=MAX(AS:AS),AS41,"")</f>
        <v>38.383838383838302</v>
      </c>
      <c r="AW41" s="7">
        <f>(Fit!$B$15*POWER(AR$5,2)+Fit!$C$15*AR$5)*POWER(AR41,2)+(Fit!$D$15*AR$5+Fit!$E$15)*AR41+Fit!$F$15</f>
        <v>40.286967810563326</v>
      </c>
    </row>
    <row r="42" spans="2:49" x14ac:dyDescent="0.3">
      <c r="B42" s="1">
        <v>362.62814070351698</v>
      </c>
      <c r="C42" s="1">
        <v>3.5353535353535301</v>
      </c>
      <c r="D42">
        <f t="shared" si="0"/>
        <v>3.5353535353535301</v>
      </c>
      <c r="E42" t="str">
        <f>IF(C42=MAX(C:C),B42,"")</f>
        <v/>
      </c>
      <c r="F42" t="str">
        <f>IF(C42=MAX(C:C),C42,"")</f>
        <v/>
      </c>
      <c r="G42" s="7">
        <f>(Fit!$B$15*POWER(B$5,2)+Fit!$C$15*B$5)*POWER(B42,2)+(Fit!$D$15*B$5+Fit!$E$15)*B42+Fit!$F$15</f>
        <v>3.450512562814068</v>
      </c>
      <c r="I42" s="1">
        <v>1809.86432160804</v>
      </c>
      <c r="J42" s="1">
        <v>25.757575757575701</v>
      </c>
      <c r="K42">
        <f t="shared" si="1"/>
        <v>25.757575757575701</v>
      </c>
      <c r="L42" t="str">
        <f>IF(J42=MAX(J:J),I42,"")</f>
        <v/>
      </c>
      <c r="M42" t="str">
        <f>IF(J42=MAX(J:J),J42,"")</f>
        <v/>
      </c>
      <c r="N42" s="7">
        <f>(Fit!$B$15*POWER(I$5,2)+Fit!$C$15*I$5)*POWER(I42,2)+(Fit!$D$15*I$5+Fit!$E$15)*I42+Fit!$F$15</f>
        <v>40.754784220224003</v>
      </c>
      <c r="P42" s="1">
        <v>362.62814070351698</v>
      </c>
      <c r="Q42" s="1">
        <v>26.262626262626199</v>
      </c>
      <c r="R42">
        <f t="shared" si="2"/>
        <v>26.262626262626199</v>
      </c>
      <c r="S42" t="str">
        <f>IF(Q42=MAX(Q:Q),P42,"")</f>
        <v/>
      </c>
      <c r="T42" t="str">
        <f>IF(Q42=MAX(Q:Q),Q42,"")</f>
        <v/>
      </c>
      <c r="U42" s="7">
        <f>(Fit!$B$15*POWER(P$5,2)+Fit!$C$15*P$5)*POWER(P42,2)+(Fit!$D$15*P$5+Fit!$E$15)*P42+Fit!$F$15</f>
        <v>30.435854882440356</v>
      </c>
      <c r="W42" s="2">
        <v>181.72361809045199</v>
      </c>
      <c r="X42" s="2">
        <v>26.767676767676701</v>
      </c>
      <c r="Y42">
        <f t="shared" si="3"/>
        <v>26.767676767676701</v>
      </c>
      <c r="Z42" t="str">
        <f>IF(X42=MAX(X:X),W42,"")</f>
        <v/>
      </c>
      <c r="AA42" t="str">
        <f>IF(X42=MAX(X:X),X42,"")</f>
        <v/>
      </c>
      <c r="AB42" s="7">
        <f>(Fit!$B$15*POWER(W$5,2)+Fit!$C$15*W$5)*POWER(W42,2)+(Fit!$D$15*W$5+Fit!$E$15)*W42+Fit!$F$15</f>
        <v>29.182950581943686</v>
      </c>
      <c r="AD42" s="1">
        <v>181.72361809045199</v>
      </c>
      <c r="AE42" s="1">
        <v>33.3333333333333</v>
      </c>
      <c r="AF42">
        <f t="shared" si="4"/>
        <v>33.3333333333333</v>
      </c>
      <c r="AG42" t="str">
        <f>IF(AE42=MAX(AE:AE),AD42,"")</f>
        <v/>
      </c>
      <c r="AH42" t="str">
        <f>IF(AE42=MAX(AE:AE),AE42,"")</f>
        <v/>
      </c>
      <c r="AI42" s="7">
        <f>(Fit!$B$15*POWER(AD$5,2)+Fit!$C$15*AD$5)*POWER(AD42,2)+(Fit!$D$15*AD$5+Fit!$E$15)*AD42+Fit!$F$15</f>
        <v>36.655466809066368</v>
      </c>
      <c r="AK42" s="1">
        <v>181.72361809045199</v>
      </c>
      <c r="AL42" s="1">
        <v>37.373737373737299</v>
      </c>
      <c r="AM42">
        <f t="shared" si="5"/>
        <v>37.373737373737299</v>
      </c>
      <c r="AN42" t="str">
        <f>IF(AL42=MAX(AL:AL),AK42,"")</f>
        <v/>
      </c>
      <c r="AO42" t="str">
        <f>IF(AL42=MAX(AL:AL),AL42,"")</f>
        <v/>
      </c>
      <c r="AP42" s="7">
        <f>(Fit!$B$15*POWER(AK$5,2)+Fit!$C$15*AK$5)*POWER(AK42,2)+(Fit!$D$15*AK$5+Fit!$E$15)*AK42+Fit!$F$15</f>
        <v>40.290975151076893</v>
      </c>
      <c r="AR42" s="1">
        <v>181.72361809045199</v>
      </c>
      <c r="AS42" s="1">
        <v>38.383838383838302</v>
      </c>
      <c r="AT42">
        <f t="shared" si="6"/>
        <v>38.383838383838302</v>
      </c>
      <c r="AU42">
        <f>IF(AS42=MAX(AS:AS),AR42,"")</f>
        <v>181.72361809045199</v>
      </c>
      <c r="AV42">
        <f>IF(AS42=MAX(AS:AS),AS42,"")</f>
        <v>38.383838383838302</v>
      </c>
      <c r="AW42" s="7">
        <f>(Fit!$B$15*POWER(AR$5,2)+Fit!$C$15*AR$5)*POWER(AR42,2)+(Fit!$D$15*AR$5+Fit!$E$15)*AR42+Fit!$F$15</f>
        <v>40.089475607975253</v>
      </c>
    </row>
    <row r="43" spans="2:49" x14ac:dyDescent="0.3">
      <c r="B43" s="1">
        <v>372.67336683417</v>
      </c>
      <c r="C43" s="1">
        <v>3.5353535353535301</v>
      </c>
      <c r="D43">
        <f t="shared" si="0"/>
        <v>3.5353535353535301</v>
      </c>
      <c r="E43" t="str">
        <f>IF(C43=MAX(C:C),B43,"")</f>
        <v/>
      </c>
      <c r="F43" t="str">
        <f>IF(C43=MAX(C:C),C43,"")</f>
        <v/>
      </c>
      <c r="G43" s="7">
        <f>(Fit!$B$15*POWER(B$5,2)+Fit!$C$15*B$5)*POWER(B43,2)+(Fit!$D$15*B$5+Fit!$E$15)*B43+Fit!$F$15</f>
        <v>3.4906934673366798</v>
      </c>
      <c r="I43" s="1">
        <v>1860.1105527638099</v>
      </c>
      <c r="J43" s="1">
        <v>26.262626262626199</v>
      </c>
      <c r="K43">
        <f t="shared" si="1"/>
        <v>26.262626262626199</v>
      </c>
      <c r="L43" t="str">
        <f>IF(J43=MAX(J:J),I43,"")</f>
        <v/>
      </c>
      <c r="M43" t="str">
        <f>IF(J43=MAX(J:J),J43,"")</f>
        <v/>
      </c>
      <c r="N43" s="7">
        <f>(Fit!$B$15*POWER(I$5,2)+Fit!$C$15*I$5)*POWER(I43,2)+(Fit!$D$15*I$5+Fit!$E$15)*I43+Fit!$F$15</f>
        <v>41.776410063557051</v>
      </c>
      <c r="P43" s="1">
        <v>372.67336683417</v>
      </c>
      <c r="Q43" s="1">
        <v>26.767676767676701</v>
      </c>
      <c r="R43">
        <f t="shared" si="2"/>
        <v>26.767676767676701</v>
      </c>
      <c r="S43" t="str">
        <f>IF(Q43=MAX(Q:Q),P43,"")</f>
        <v/>
      </c>
      <c r="T43" t="str">
        <f>IF(Q43=MAX(Q:Q),Q43,"")</f>
        <v/>
      </c>
      <c r="U43" s="7">
        <f>(Fit!$B$15*POWER(P$5,2)+Fit!$C$15*P$5)*POWER(P43,2)+(Fit!$D$15*P$5+Fit!$E$15)*P43+Fit!$F$15</f>
        <v>31.03869914750554</v>
      </c>
      <c r="W43" s="2">
        <v>186.743718592964</v>
      </c>
      <c r="X43" s="2">
        <v>26.767676767676701</v>
      </c>
      <c r="Y43">
        <f t="shared" si="3"/>
        <v>26.767676767676701</v>
      </c>
      <c r="Z43" t="str">
        <f>IF(X43=MAX(X:X),W43,"")</f>
        <v/>
      </c>
      <c r="AA43" t="str">
        <f>IF(X43=MAX(X:X),X43,"")</f>
        <v/>
      </c>
      <c r="AB43" s="7">
        <f>(Fit!$B$15*POWER(W$5,2)+Fit!$C$15*W$5)*POWER(W43,2)+(Fit!$D$15*W$5+Fit!$E$15)*W43+Fit!$F$15</f>
        <v>29.732365480524738</v>
      </c>
      <c r="AD43" s="1">
        <v>186.743718592964</v>
      </c>
      <c r="AE43" s="1">
        <v>33.838383838383798</v>
      </c>
      <c r="AF43">
        <f t="shared" si="4"/>
        <v>33.838383838383798</v>
      </c>
      <c r="AG43" t="str">
        <f>IF(AE43=MAX(AE:AE),AD43,"")</f>
        <v/>
      </c>
      <c r="AH43" t="str">
        <f>IF(AE43=MAX(AE:AE),AE43,"")</f>
        <v/>
      </c>
      <c r="AI43" s="7">
        <f>(Fit!$B$15*POWER(AD$5,2)+Fit!$C$15*AD$5)*POWER(AD43,2)+(Fit!$D$15*AD$5+Fit!$E$15)*AD43+Fit!$F$15</f>
        <v>37.147165602981204</v>
      </c>
      <c r="AK43" s="1">
        <v>186.743718592964</v>
      </c>
      <c r="AL43" s="1">
        <v>37.878787878787797</v>
      </c>
      <c r="AM43">
        <f t="shared" si="5"/>
        <v>37.878787878787797</v>
      </c>
      <c r="AN43" t="str">
        <f>IF(AL43=MAX(AL:AL),AK43,"")</f>
        <v/>
      </c>
      <c r="AO43" t="str">
        <f>IF(AL43=MAX(AL:AL),AL43,"")</f>
        <v/>
      </c>
      <c r="AP43" s="7">
        <f>(Fit!$B$15*POWER(AK$5,2)+Fit!$C$15*AK$5)*POWER(AK43,2)+(Fit!$D$15*AK$5+Fit!$E$15)*AK43+Fit!$F$15</f>
        <v>40.510035605024378</v>
      </c>
      <c r="AR43" s="1">
        <v>186.743718592964</v>
      </c>
      <c r="AS43" s="1">
        <v>38.383838383838302</v>
      </c>
      <c r="AT43">
        <f t="shared" si="6"/>
        <v>38.383838383838302</v>
      </c>
      <c r="AU43">
        <f>IF(AS43=MAX(AS:AS),AR43,"")</f>
        <v>186.743718592964</v>
      </c>
      <c r="AV43">
        <f>IF(AS43=MAX(AS:AS),AS43,"")</f>
        <v>38.383838383838302</v>
      </c>
      <c r="AW43" s="7">
        <f>(Fit!$B$15*POWER(AR$5,2)+Fit!$C$15*AR$5)*POWER(AR43,2)+(Fit!$D$15*AR$5+Fit!$E$15)*AR43+Fit!$F$15</f>
        <v>39.820975486654234</v>
      </c>
    </row>
    <row r="44" spans="2:49" x14ac:dyDescent="0.3">
      <c r="B44" s="1">
        <v>382.71859296482398</v>
      </c>
      <c r="C44" s="1">
        <v>3.5353535353535301</v>
      </c>
      <c r="D44">
        <f t="shared" si="0"/>
        <v>3.5353535353535301</v>
      </c>
      <c r="E44" t="str">
        <f>IF(C44=MAX(C:C),B44,"")</f>
        <v/>
      </c>
      <c r="F44" t="str">
        <f>IF(C44=MAX(C:C),C44,"")</f>
        <v/>
      </c>
      <c r="G44" s="7">
        <f>(Fit!$B$15*POWER(B$5,2)+Fit!$C$15*B$5)*POWER(B44,2)+(Fit!$D$15*B$5+Fit!$E$15)*B44+Fit!$F$15</f>
        <v>3.5308743718592961</v>
      </c>
      <c r="I44" s="1">
        <v>1910.35678391959</v>
      </c>
      <c r="J44" s="1">
        <v>26.262626262626199</v>
      </c>
      <c r="K44">
        <f t="shared" si="1"/>
        <v>26.262626262626199</v>
      </c>
      <c r="L44" t="str">
        <f>IF(J44=MAX(J:J),I44,"")</f>
        <v/>
      </c>
      <c r="M44" t="str">
        <f>IF(J44=MAX(J:J),J44,"")</f>
        <v/>
      </c>
      <c r="N44" s="7">
        <f>(Fit!$B$15*POWER(I$5,2)+Fit!$C$15*I$5)*POWER(I44,2)+(Fit!$D$15*I$5+Fit!$E$15)*I44+Fit!$F$15</f>
        <v>42.79510228850458</v>
      </c>
      <c r="P44" s="1">
        <v>382.71859296482398</v>
      </c>
      <c r="Q44" s="1">
        <v>27.272727272727199</v>
      </c>
      <c r="R44">
        <f t="shared" si="2"/>
        <v>27.272727272727199</v>
      </c>
      <c r="S44" t="str">
        <f>IF(Q44=MAX(Q:Q),P44,"")</f>
        <v/>
      </c>
      <c r="T44" t="str">
        <f>IF(Q44=MAX(Q:Q),Q44,"")</f>
        <v/>
      </c>
      <c r="U44" s="7">
        <f>(Fit!$B$15*POWER(P$5,2)+Fit!$C$15*P$5)*POWER(P44,2)+(Fit!$D$15*P$5+Fit!$E$15)*P44+Fit!$F$15</f>
        <v>31.631577665214056</v>
      </c>
      <c r="W44" s="2">
        <v>191.763819095477</v>
      </c>
      <c r="X44" s="2">
        <v>27.272727272727199</v>
      </c>
      <c r="Y44">
        <f t="shared" si="3"/>
        <v>27.272727272727199</v>
      </c>
      <c r="Z44" t="str">
        <f>IF(X44=MAX(X:X),W44,"")</f>
        <v/>
      </c>
      <c r="AA44" t="str">
        <f>IF(X44=MAX(X:X),X44,"")</f>
        <v/>
      </c>
      <c r="AB44" s="7">
        <f>(Fit!$B$15*POWER(W$5,2)+Fit!$C$15*W$5)*POWER(W44,2)+(Fit!$D$15*W$5+Fit!$E$15)*W44+Fit!$F$15</f>
        <v>30.270946170063368</v>
      </c>
      <c r="AD44" s="1">
        <v>191.763819095477</v>
      </c>
      <c r="AE44" s="1">
        <v>34.343434343434303</v>
      </c>
      <c r="AF44">
        <f t="shared" si="4"/>
        <v>34.343434343434303</v>
      </c>
      <c r="AG44" t="str">
        <f>IF(AE44=MAX(AE:AE),AD44,"")</f>
        <v/>
      </c>
      <c r="AH44" t="str">
        <f>IF(AE44=MAX(AE:AE),AE44,"")</f>
        <v/>
      </c>
      <c r="AI44" s="7">
        <f>(Fit!$B$15*POWER(AD$5,2)+Fit!$C$15*AD$5)*POWER(AD44,2)+(Fit!$D$15*AD$5+Fit!$E$15)*AD44+Fit!$F$15</f>
        <v>37.61382860410702</v>
      </c>
      <c r="AK44" s="1">
        <v>191.763819095477</v>
      </c>
      <c r="AL44" s="1">
        <v>37.878787878787797</v>
      </c>
      <c r="AM44">
        <f t="shared" si="5"/>
        <v>37.878787878787797</v>
      </c>
      <c r="AN44" t="str">
        <f>IF(AL44=MAX(AL:AL),AK44,"")</f>
        <v/>
      </c>
      <c r="AO44" t="str">
        <f>IF(AL44=MAX(AL:AL),AL44,"")</f>
        <v/>
      </c>
      <c r="AP44" s="7">
        <f>(Fit!$B$15*POWER(AK$5,2)+Fit!$C$15*AK$5)*POWER(AK44,2)+(Fit!$D$15*AK$5+Fit!$E$15)*AK44+Fit!$F$15</f>
        <v>40.684002362952633</v>
      </c>
      <c r="AR44" s="1">
        <v>191.763819095477</v>
      </c>
      <c r="AS44" s="1">
        <v>38.383838383838302</v>
      </c>
      <c r="AT44">
        <f t="shared" si="6"/>
        <v>38.383838383838302</v>
      </c>
      <c r="AU44">
        <f>IF(AS44=MAX(AS:AS),AR44,"")</f>
        <v>191.763819095477</v>
      </c>
      <c r="AV44">
        <f>IF(AS44=MAX(AS:AS),AS44,"")</f>
        <v>38.383838383838302</v>
      </c>
      <c r="AW44" s="7">
        <f>(Fit!$B$15*POWER(AR$5,2)+Fit!$C$15*AR$5)*POWER(AR44,2)+(Fit!$D$15*AR$5+Fit!$E$15)*AR44+Fit!$F$15</f>
        <v>39.481467446600185</v>
      </c>
    </row>
    <row r="45" spans="2:49" x14ac:dyDescent="0.3">
      <c r="B45" s="1">
        <v>392.763819095477</v>
      </c>
      <c r="C45" s="1">
        <v>4.0404040404040398</v>
      </c>
      <c r="D45">
        <f t="shared" si="0"/>
        <v>4.0404040404040398</v>
      </c>
      <c r="E45" t="str">
        <f>IF(C45=MAX(C:C),B45,"")</f>
        <v/>
      </c>
      <c r="F45" t="str">
        <f>IF(C45=MAX(C:C),C45,"")</f>
        <v/>
      </c>
      <c r="G45" s="7">
        <f>(Fit!$B$15*POWER(B$5,2)+Fit!$C$15*B$5)*POWER(B45,2)+(Fit!$D$15*B$5+Fit!$E$15)*B45+Fit!$F$15</f>
        <v>3.5710552763819079</v>
      </c>
      <c r="I45" s="1">
        <v>1960.60301507537</v>
      </c>
      <c r="J45" s="1">
        <v>26.767676767676701</v>
      </c>
      <c r="K45">
        <f t="shared" si="1"/>
        <v>26.767676767676701</v>
      </c>
      <c r="L45" t="str">
        <f>IF(J45=MAX(J:J),I45,"")</f>
        <v/>
      </c>
      <c r="M45" t="str">
        <f>IF(J45=MAX(J:J),J45,"")</f>
        <v/>
      </c>
      <c r="N45" s="7">
        <f>(Fit!$B$15*POWER(I$5,2)+Fit!$C$15*I$5)*POWER(I45,2)+(Fit!$D$15*I$5+Fit!$E$15)*I45+Fit!$F$15</f>
        <v>43.810860895066362</v>
      </c>
      <c r="P45" s="1">
        <v>392.763819095477</v>
      </c>
      <c r="Q45" s="1">
        <v>27.7777777777777</v>
      </c>
      <c r="R45">
        <f t="shared" si="2"/>
        <v>27.7777777777777</v>
      </c>
      <c r="S45" t="str">
        <f>IF(Q45=MAX(Q:Q),P45,"")</f>
        <v/>
      </c>
      <c r="T45" t="str">
        <f>IF(Q45=MAX(Q:Q),Q45,"")</f>
        <v/>
      </c>
      <c r="U45" s="7">
        <f>(Fit!$B$15*POWER(P$5,2)+Fit!$C$15*P$5)*POWER(P45,2)+(Fit!$D$15*P$5+Fit!$E$15)*P45+Fit!$F$15</f>
        <v>32.214490435565779</v>
      </c>
      <c r="W45" s="2">
        <v>196.78391959798901</v>
      </c>
      <c r="X45" s="2">
        <v>27.7777777777777</v>
      </c>
      <c r="Y45">
        <f t="shared" si="3"/>
        <v>27.7777777777777</v>
      </c>
      <c r="Z45" t="str">
        <f>IF(X45=MAX(X:X),W45,"")</f>
        <v/>
      </c>
      <c r="AA45" t="str">
        <f>IF(X45=MAX(X:X),X45,"")</f>
        <v/>
      </c>
      <c r="AB45" s="7">
        <f>(Fit!$B$15*POWER(W$5,2)+Fit!$C$15*W$5)*POWER(W45,2)+(Fit!$D$15*W$5+Fit!$E$15)*W45+Fit!$F$15</f>
        <v>30.798692650559367</v>
      </c>
      <c r="AD45" s="1">
        <v>196.78391959798901</v>
      </c>
      <c r="AE45" s="1">
        <v>34.343434343434303</v>
      </c>
      <c r="AF45">
        <f t="shared" si="4"/>
        <v>34.343434343434303</v>
      </c>
      <c r="AG45" t="str">
        <f>IF(AE45=MAX(AE:AE),AD45,"")</f>
        <v/>
      </c>
      <c r="AH45" t="str">
        <f>IF(AE45=MAX(AE:AE),AE45,"")</f>
        <v/>
      </c>
      <c r="AI45" s="7">
        <f>(Fit!$B$15*POWER(AD$5,2)+Fit!$C$15*AD$5)*POWER(AD45,2)+(Fit!$D$15*AD$5+Fit!$E$15)*AD45+Fit!$F$15</f>
        <v>38.055455812443611</v>
      </c>
      <c r="AK45" s="1">
        <v>196.78391959798901</v>
      </c>
      <c r="AL45" s="1">
        <v>37.878787878787797</v>
      </c>
      <c r="AM45">
        <f t="shared" si="5"/>
        <v>37.878787878787797</v>
      </c>
      <c r="AN45" t="str">
        <f>IF(AL45=MAX(AL:AL),AK45,"")</f>
        <v/>
      </c>
      <c r="AO45" t="str">
        <f>IF(AL45=MAX(AL:AL),AL45,"")</f>
        <v/>
      </c>
      <c r="AP45" s="7">
        <f>(Fit!$B$15*POWER(AK$5,2)+Fit!$C$15*AK$5)*POWER(AK45,2)+(Fit!$D$15*AK$5+Fit!$E$15)*AK45+Fit!$F$15</f>
        <v>40.812875424861581</v>
      </c>
      <c r="AR45" s="1">
        <v>196.78391959798901</v>
      </c>
      <c r="AS45" s="1">
        <v>37.878787878787797</v>
      </c>
      <c r="AT45">
        <f t="shared" si="6"/>
        <v>37.878787878787797</v>
      </c>
      <c r="AU45" t="str">
        <f>IF(AS45=MAX(AS:AS),AR45,"")</f>
        <v/>
      </c>
      <c r="AV45" t="str">
        <f>IF(AS45=MAX(AS:AS),AS45,"")</f>
        <v/>
      </c>
      <c r="AW45" s="7">
        <f>(Fit!$B$15*POWER(AR$5,2)+Fit!$C$15*AR$5)*POWER(AR45,2)+(Fit!$D$15*AR$5+Fit!$E$15)*AR45+Fit!$F$15</f>
        <v>39.070951487813232</v>
      </c>
    </row>
    <row r="46" spans="2:49" x14ac:dyDescent="0.3">
      <c r="B46" s="1">
        <v>402.80904522613002</v>
      </c>
      <c r="C46" s="1">
        <v>4.0404040404040398</v>
      </c>
      <c r="D46">
        <f t="shared" si="0"/>
        <v>4.0404040404040398</v>
      </c>
      <c r="E46" t="str">
        <f>IF(C46=MAX(C:C),B46,"")</f>
        <v/>
      </c>
      <c r="F46" t="str">
        <f>IF(C46=MAX(C:C),C46,"")</f>
        <v/>
      </c>
      <c r="G46" s="7">
        <f>(Fit!$B$15*POWER(B$5,2)+Fit!$C$15*B$5)*POWER(B46,2)+(Fit!$D$15*B$5+Fit!$E$15)*B46+Fit!$F$15</f>
        <v>3.6112361809045201</v>
      </c>
      <c r="I46" s="1">
        <v>2010.8492462311499</v>
      </c>
      <c r="J46" s="1">
        <v>27.272727272727199</v>
      </c>
      <c r="K46">
        <f t="shared" si="1"/>
        <v>27.272727272727199</v>
      </c>
      <c r="L46" t="str">
        <f>IF(J46=MAX(J:J),I46,"")</f>
        <v/>
      </c>
      <c r="M46" t="str">
        <f>IF(J46=MAX(J:J),J46,"")</f>
        <v/>
      </c>
      <c r="N46" s="7">
        <f>(Fit!$B$15*POWER(I$5,2)+Fit!$C$15*I$5)*POWER(I46,2)+(Fit!$D$15*I$5+Fit!$E$15)*I46+Fit!$F$15</f>
        <v>44.823685883242412</v>
      </c>
      <c r="P46" s="1">
        <v>402.80904522613002</v>
      </c>
      <c r="Q46" s="1">
        <v>28.282828282828198</v>
      </c>
      <c r="R46">
        <f t="shared" si="2"/>
        <v>28.282828282828198</v>
      </c>
      <c r="S46" t="str">
        <f>IF(Q46=MAX(Q:Q),P46,"")</f>
        <v/>
      </c>
      <c r="T46" t="str">
        <f>IF(Q46=MAX(Q:Q),Q46,"")</f>
        <v/>
      </c>
      <c r="U46" s="7">
        <f>(Fit!$B$15*POWER(P$5,2)+Fit!$C$15*P$5)*POWER(P46,2)+(Fit!$D$15*P$5+Fit!$E$15)*P46+Fit!$F$15</f>
        <v>32.787437458560774</v>
      </c>
      <c r="W46" s="2">
        <v>201.80402010050199</v>
      </c>
      <c r="X46" s="2">
        <v>28.282828282828198</v>
      </c>
      <c r="Y46">
        <f t="shared" si="3"/>
        <v>28.282828282828198</v>
      </c>
      <c r="Z46" t="str">
        <f>IF(X46=MAX(X:X),W46,"")</f>
        <v/>
      </c>
      <c r="AA46" t="str">
        <f>IF(X46=MAX(X:X),X46,"")</f>
        <v/>
      </c>
      <c r="AB46" s="7">
        <f>(Fit!$B$15*POWER(W$5,2)+Fit!$C$15*W$5)*POWER(W46,2)+(Fit!$D$15*W$5+Fit!$E$15)*W46+Fit!$F$15</f>
        <v>31.315604922012938</v>
      </c>
      <c r="AD46" s="1">
        <v>201.80402010050199</v>
      </c>
      <c r="AE46" s="1">
        <v>34.848484848484802</v>
      </c>
      <c r="AF46">
        <f t="shared" si="4"/>
        <v>34.848484848484802</v>
      </c>
      <c r="AG46" t="str">
        <f>IF(AE46=MAX(AE:AE),AD46,"")</f>
        <v/>
      </c>
      <c r="AH46" t="str">
        <f>IF(AE46=MAX(AE:AE),AE46,"")</f>
        <v/>
      </c>
      <c r="AI46" s="7">
        <f>(Fit!$B$15*POWER(AD$5,2)+Fit!$C$15*AD$5)*POWER(AD46,2)+(Fit!$D$15*AD$5+Fit!$E$15)*AD46+Fit!$F$15</f>
        <v>38.472047227991176</v>
      </c>
      <c r="AK46" s="1">
        <v>201.80402010050199</v>
      </c>
      <c r="AL46" s="1">
        <v>38.383838383838302</v>
      </c>
      <c r="AM46">
        <f t="shared" si="5"/>
        <v>38.383838383838302</v>
      </c>
      <c r="AN46">
        <f>IF(AL46=MAX(AL:AL),AK46,"")</f>
        <v>201.80402010050199</v>
      </c>
      <c r="AO46">
        <f>IF(AL46=MAX(AL:AL),AL46,"")</f>
        <v>38.383838383838302</v>
      </c>
      <c r="AP46" s="7">
        <f>(Fit!$B$15*POWER(AK$5,2)+Fit!$C$15*AK$5)*POWER(AK46,2)+(Fit!$D$15*AK$5+Fit!$E$15)*AK46+Fit!$F$15</f>
        <v>40.896654790751271</v>
      </c>
      <c r="AR46" s="1">
        <v>201.80402010050199</v>
      </c>
      <c r="AS46" s="1">
        <v>37.878787878787797</v>
      </c>
      <c r="AT46">
        <f t="shared" si="6"/>
        <v>37.878787878787797</v>
      </c>
      <c r="AU46" t="str">
        <f>IF(AS46=MAX(AS:AS),AR46,"")</f>
        <v/>
      </c>
      <c r="AV46" t="str">
        <f>IF(AS46=MAX(AS:AS),AS46,"")</f>
        <v/>
      </c>
      <c r="AW46" s="7">
        <f>(Fit!$B$15*POWER(AR$5,2)+Fit!$C$15*AR$5)*POWER(AR46,2)+(Fit!$D$15*AR$5+Fit!$E$15)*AR46+Fit!$F$15</f>
        <v>38.589427610293214</v>
      </c>
    </row>
    <row r="47" spans="2:49" x14ac:dyDescent="0.3">
      <c r="B47" s="1">
        <v>412.85427135678299</v>
      </c>
      <c r="C47" s="1">
        <v>4.0404040404040398</v>
      </c>
      <c r="D47">
        <f t="shared" si="0"/>
        <v>4.0404040404040398</v>
      </c>
      <c r="E47" t="str">
        <f>IF(C47=MAX(C:C),B47,"")</f>
        <v/>
      </c>
      <c r="F47" t="str">
        <f>IF(C47=MAX(C:C),C47,"")</f>
        <v/>
      </c>
      <c r="G47" s="7">
        <f>(Fit!$B$15*POWER(B$5,2)+Fit!$C$15*B$5)*POWER(B47,2)+(Fit!$D$15*B$5+Fit!$E$15)*B47+Fit!$F$15</f>
        <v>3.6514170854271319</v>
      </c>
      <c r="I47" s="1">
        <v>2061.0954773869298</v>
      </c>
      <c r="J47" s="1">
        <v>27.7777777777777</v>
      </c>
      <c r="K47">
        <f t="shared" si="1"/>
        <v>27.7777777777777</v>
      </c>
      <c r="L47" t="str">
        <f>IF(J47=MAX(J:J),I47,"")</f>
        <v/>
      </c>
      <c r="M47" t="str">
        <f>IF(J47=MAX(J:J),J47,"")</f>
        <v/>
      </c>
      <c r="N47" s="7">
        <f>(Fit!$B$15*POWER(I$5,2)+Fit!$C$15*I$5)*POWER(I47,2)+(Fit!$D$15*I$5+Fit!$E$15)*I47+Fit!$F$15</f>
        <v>45.833577253032722</v>
      </c>
      <c r="P47" s="1">
        <v>412.85427135678299</v>
      </c>
      <c r="Q47" s="1">
        <v>28.282828282828198</v>
      </c>
      <c r="R47">
        <f t="shared" si="2"/>
        <v>28.282828282828198</v>
      </c>
      <c r="S47" t="str">
        <f>IF(Q47=MAX(Q:Q),P47,"")</f>
        <v/>
      </c>
      <c r="T47" t="str">
        <f>IF(Q47=MAX(Q:Q),Q47,"")</f>
        <v/>
      </c>
      <c r="U47" s="7">
        <f>(Fit!$B$15*POWER(P$5,2)+Fit!$C$15*P$5)*POWER(P47,2)+(Fit!$D$15*P$5+Fit!$E$15)*P47+Fit!$F$15</f>
        <v>33.350418734199032</v>
      </c>
      <c r="W47" s="2">
        <v>206.82412060301499</v>
      </c>
      <c r="X47" s="2">
        <v>28.7878787878787</v>
      </c>
      <c r="Y47">
        <f t="shared" si="3"/>
        <v>28.7878787878787</v>
      </c>
      <c r="Z47" t="str">
        <f>IF(X47=MAX(X:X),W47,"")</f>
        <v/>
      </c>
      <c r="AA47" t="str">
        <f>IF(X47=MAX(X:X),X47,"")</f>
        <v/>
      </c>
      <c r="AB47" s="7">
        <f>(Fit!$B$15*POWER(W$5,2)+Fit!$C$15*W$5)*POWER(W47,2)+(Fit!$D$15*W$5+Fit!$E$15)*W47+Fit!$F$15</f>
        <v>31.821682984424001</v>
      </c>
      <c r="AD47" s="1">
        <v>206.82412060301499</v>
      </c>
      <c r="AE47" s="1">
        <v>35.3535353535353</v>
      </c>
      <c r="AF47">
        <f t="shared" si="4"/>
        <v>35.3535353535353</v>
      </c>
      <c r="AG47" t="str">
        <f>IF(AE47=MAX(AE:AE),AD47,"")</f>
        <v/>
      </c>
      <c r="AH47" t="str">
        <f>IF(AE47=MAX(AE:AE),AE47,"")</f>
        <v/>
      </c>
      <c r="AI47" s="7">
        <f>(Fit!$B$15*POWER(AD$5,2)+Fit!$C$15*AD$5)*POWER(AD47,2)+(Fit!$D$15*AD$5+Fit!$E$15)*AD47+Fit!$F$15</f>
        <v>38.863602850749615</v>
      </c>
      <c r="AK47" s="1">
        <v>206.82412060301499</v>
      </c>
      <c r="AL47" s="1">
        <v>38.383838383838302</v>
      </c>
      <c r="AM47">
        <f t="shared" si="5"/>
        <v>38.383838383838302</v>
      </c>
      <c r="AN47">
        <f>IF(AL47=MAX(AL:AL),AK47,"")</f>
        <v>206.82412060301499</v>
      </c>
      <c r="AO47">
        <f>IF(AL47=MAX(AL:AL),AL47,"")</f>
        <v>38.383838383838302</v>
      </c>
      <c r="AP47" s="7">
        <f>(Fit!$B$15*POWER(AK$5,2)+Fit!$C$15*AK$5)*POWER(AK47,2)+(Fit!$D$15*AK$5+Fit!$E$15)*AK47+Fit!$F$15</f>
        <v>40.935340460621688</v>
      </c>
      <c r="AR47" s="1">
        <v>206.82412060301499</v>
      </c>
      <c r="AS47" s="1">
        <v>37.373737373737299</v>
      </c>
      <c r="AT47">
        <f t="shared" si="6"/>
        <v>37.373737373737299</v>
      </c>
      <c r="AU47" t="str">
        <f>IF(AS47=MAX(AS:AS),AR47,"")</f>
        <v/>
      </c>
      <c r="AV47" t="str">
        <f>IF(AS47=MAX(AS:AS),AS47,"")</f>
        <v/>
      </c>
      <c r="AW47" s="7">
        <f>(Fit!$B$15*POWER(AR$5,2)+Fit!$C$15*AR$5)*POWER(AR47,2)+(Fit!$D$15*AR$5+Fit!$E$15)*AR47+Fit!$F$15</f>
        <v>38.036895814040193</v>
      </c>
    </row>
    <row r="48" spans="2:49" x14ac:dyDescent="0.3">
      <c r="B48" s="1">
        <v>422.89949748743697</v>
      </c>
      <c r="C48" s="1">
        <v>4.0404040404040398</v>
      </c>
      <c r="D48">
        <f t="shared" si="0"/>
        <v>4.0404040404040398</v>
      </c>
      <c r="E48" t="str">
        <f>IF(C48=MAX(C:C),B48,"")</f>
        <v/>
      </c>
      <c r="F48" t="str">
        <f>IF(C48=MAX(C:C),C48,"")</f>
        <v/>
      </c>
      <c r="G48" s="7">
        <f>(Fit!$B$15*POWER(B$5,2)+Fit!$C$15*B$5)*POWER(B48,2)+(Fit!$D$15*B$5+Fit!$E$15)*B48+Fit!$F$15</f>
        <v>3.6915979899497477</v>
      </c>
      <c r="I48" s="1">
        <v>2111.34170854271</v>
      </c>
      <c r="J48" s="1">
        <v>28.282828282828198</v>
      </c>
      <c r="K48">
        <f t="shared" si="1"/>
        <v>28.282828282828198</v>
      </c>
      <c r="L48" t="str">
        <f>IF(J48=MAX(J:J),I48,"")</f>
        <v/>
      </c>
      <c r="M48" t="str">
        <f>IF(J48=MAX(J:J),J48,"")</f>
        <v/>
      </c>
      <c r="N48" s="7">
        <f>(Fit!$B$15*POWER(I$5,2)+Fit!$C$15*I$5)*POWER(I48,2)+(Fit!$D$15*I$5+Fit!$E$15)*I48+Fit!$F$15</f>
        <v>46.840535004437307</v>
      </c>
      <c r="P48" s="1">
        <v>422.89949748743697</v>
      </c>
      <c r="Q48" s="1">
        <v>28.7878787878787</v>
      </c>
      <c r="R48">
        <f t="shared" si="2"/>
        <v>28.7878787878787</v>
      </c>
      <c r="S48" t="str">
        <f>IF(Q48=MAX(Q:Q),P48,"")</f>
        <v/>
      </c>
      <c r="T48" t="str">
        <f>IF(Q48=MAX(Q:Q),Q48,"")</f>
        <v/>
      </c>
      <c r="U48" s="7">
        <f>(Fit!$B$15*POWER(P$5,2)+Fit!$C$15*P$5)*POWER(P48,2)+(Fit!$D$15*P$5+Fit!$E$15)*P48+Fit!$F$15</f>
        <v>33.903434262480616</v>
      </c>
      <c r="W48" s="2">
        <v>211.844221105527</v>
      </c>
      <c r="X48" s="2">
        <v>29.292929292929198</v>
      </c>
      <c r="Y48">
        <f t="shared" si="3"/>
        <v>29.292929292929198</v>
      </c>
      <c r="Z48" t="str">
        <f>IF(X48=MAX(X:X),W48,"")</f>
        <v/>
      </c>
      <c r="AA48" t="str">
        <f>IF(X48=MAX(X:X),X48,"")</f>
        <v/>
      </c>
      <c r="AB48" s="7">
        <f>(Fit!$B$15*POWER(W$5,2)+Fit!$C$15*W$5)*POWER(W48,2)+(Fit!$D$15*W$5+Fit!$E$15)*W48+Fit!$F$15</f>
        <v>32.316926837792423</v>
      </c>
      <c r="AD48" s="1">
        <v>211.844221105527</v>
      </c>
      <c r="AE48" s="1">
        <v>35.858585858585798</v>
      </c>
      <c r="AF48">
        <f t="shared" si="4"/>
        <v>35.858585858585798</v>
      </c>
      <c r="AG48" t="str">
        <f>IF(AE48=MAX(AE:AE),AD48,"")</f>
        <v/>
      </c>
      <c r="AH48" t="str">
        <f>IF(AE48=MAX(AE:AE),AE48,"")</f>
        <v/>
      </c>
      <c r="AI48" s="7">
        <f>(Fit!$B$15*POWER(AD$5,2)+Fit!$C$15*AD$5)*POWER(AD48,2)+(Fit!$D$15*AD$5+Fit!$E$15)*AD48+Fit!$F$15</f>
        <v>39.230122680718864</v>
      </c>
      <c r="AK48" s="1">
        <v>211.844221105527</v>
      </c>
      <c r="AL48" s="1">
        <v>38.383838383838302</v>
      </c>
      <c r="AM48">
        <f t="shared" si="5"/>
        <v>38.383838383838302</v>
      </c>
      <c r="AN48">
        <f>IF(AL48=MAX(AL:AL),AK48,"")</f>
        <v>211.844221105527</v>
      </c>
      <c r="AO48">
        <f>IF(AL48=MAX(AL:AL),AL48,"")</f>
        <v>38.383838383838302</v>
      </c>
      <c r="AP48" s="7">
        <f>(Fit!$B$15*POWER(AK$5,2)+Fit!$C$15*AK$5)*POWER(AK48,2)+(Fit!$D$15*AK$5+Fit!$E$15)*AK48+Fit!$F$15</f>
        <v>40.928932434472827</v>
      </c>
      <c r="AR48" s="1">
        <v>211.844221105527</v>
      </c>
      <c r="AS48" s="1">
        <v>36.868686868686801</v>
      </c>
      <c r="AT48">
        <f t="shared" si="6"/>
        <v>36.868686868686801</v>
      </c>
      <c r="AU48" t="str">
        <f>IF(AS48=MAX(AS:AS),AR48,"")</f>
        <v/>
      </c>
      <c r="AV48" t="str">
        <f>IF(AS48=MAX(AS:AS),AS48,"")</f>
        <v/>
      </c>
      <c r="AW48" s="7">
        <f>(Fit!$B$15*POWER(AR$5,2)+Fit!$C$15*AR$5)*POWER(AR48,2)+(Fit!$D$15*AR$5+Fit!$E$15)*AR48+Fit!$F$15</f>
        <v>37.413356099054312</v>
      </c>
    </row>
    <row r="49" spans="2:49" x14ac:dyDescent="0.3">
      <c r="B49" s="1">
        <v>432.94472361808999</v>
      </c>
      <c r="C49" s="1">
        <v>4.0404040404040398</v>
      </c>
      <c r="D49">
        <f t="shared" si="0"/>
        <v>4.0404040404040398</v>
      </c>
      <c r="E49" t="str">
        <f>IF(C49=MAX(C:C),B49,"")</f>
        <v/>
      </c>
      <c r="F49" t="str">
        <f>IF(C49=MAX(C:C),C49,"")</f>
        <v/>
      </c>
      <c r="G49" s="7">
        <f>(Fit!$B$15*POWER(B$5,2)+Fit!$C$15*B$5)*POWER(B49,2)+(Fit!$D$15*B$5+Fit!$E$15)*B49+Fit!$F$15</f>
        <v>3.73177889447236</v>
      </c>
      <c r="I49" s="1">
        <v>2161.5879396984901</v>
      </c>
      <c r="J49" s="1">
        <v>28.282828282828198</v>
      </c>
      <c r="K49">
        <f t="shared" si="1"/>
        <v>28.282828282828198</v>
      </c>
      <c r="L49" t="str">
        <f>IF(J49=MAX(J:J),I49,"")</f>
        <v/>
      </c>
      <c r="M49" t="str">
        <f>IF(J49=MAX(J:J),J49,"")</f>
        <v/>
      </c>
      <c r="N49" s="7">
        <f>(Fit!$B$15*POWER(I$5,2)+Fit!$C$15*I$5)*POWER(I49,2)+(Fit!$D$15*I$5+Fit!$E$15)*I49+Fit!$F$15</f>
        <v>47.844559137456159</v>
      </c>
      <c r="P49" s="1">
        <v>432.94472361808999</v>
      </c>
      <c r="Q49" s="1">
        <v>29.292929292929198</v>
      </c>
      <c r="R49">
        <f t="shared" si="2"/>
        <v>29.292929292929198</v>
      </c>
      <c r="S49" t="str">
        <f>IF(Q49=MAX(Q:Q),P49,"")</f>
        <v/>
      </c>
      <c r="T49" t="str">
        <f>IF(Q49=MAX(Q:Q),Q49,"")</f>
        <v/>
      </c>
      <c r="U49" s="7">
        <f>(Fit!$B$15*POWER(P$5,2)+Fit!$C$15*P$5)*POWER(P49,2)+(Fit!$D$15*P$5+Fit!$E$15)*P49+Fit!$F$15</f>
        <v>34.446484043405427</v>
      </c>
      <c r="W49" s="2">
        <v>216.86432160804</v>
      </c>
      <c r="X49" s="2">
        <v>29.292929292929198</v>
      </c>
      <c r="Y49">
        <f t="shared" si="3"/>
        <v>29.292929292929198</v>
      </c>
      <c r="Z49" t="str">
        <f>IF(X49=MAX(X:X),W49,"")</f>
        <v/>
      </c>
      <c r="AA49" t="str">
        <f>IF(X49=MAX(X:X),X49,"")</f>
        <v/>
      </c>
      <c r="AB49" s="7">
        <f>(Fit!$B$15*POWER(W$5,2)+Fit!$C$15*W$5)*POWER(W49,2)+(Fit!$D$15*W$5+Fit!$E$15)*W49+Fit!$F$15</f>
        <v>32.801336482118423</v>
      </c>
      <c r="AD49" s="1">
        <v>216.86432160804</v>
      </c>
      <c r="AE49" s="1">
        <v>35.858585858585798</v>
      </c>
      <c r="AF49">
        <f t="shared" si="4"/>
        <v>35.858585858585798</v>
      </c>
      <c r="AG49" t="str">
        <f>IF(AE49=MAX(AE:AE),AD49,"")</f>
        <v/>
      </c>
      <c r="AH49" t="str">
        <f>IF(AE49=MAX(AE:AE),AE49,"")</f>
        <v/>
      </c>
      <c r="AI49" s="7">
        <f>(Fit!$B$15*POWER(AD$5,2)+Fit!$C$15*AD$5)*POWER(AD49,2)+(Fit!$D$15*AD$5+Fit!$E$15)*AD49+Fit!$F$15</f>
        <v>39.571606717899058</v>
      </c>
      <c r="AK49" s="1">
        <v>216.86432160804</v>
      </c>
      <c r="AL49" s="1">
        <v>38.383838383838302</v>
      </c>
      <c r="AM49">
        <f t="shared" si="5"/>
        <v>38.383838383838302</v>
      </c>
      <c r="AN49">
        <f>IF(AL49=MAX(AL:AL),AK49,"")</f>
        <v>216.86432160804</v>
      </c>
      <c r="AO49">
        <f>IF(AL49=MAX(AL:AL),AL49,"")</f>
        <v>38.383838383838302</v>
      </c>
      <c r="AP49" s="7">
        <f>(Fit!$B$15*POWER(AK$5,2)+Fit!$C$15*AK$5)*POWER(AK49,2)+(Fit!$D$15*AK$5+Fit!$E$15)*AK49+Fit!$F$15</f>
        <v>40.877430712304687</v>
      </c>
      <c r="AR49" s="1">
        <v>216.86432160804</v>
      </c>
      <c r="AS49" s="1">
        <v>36.363636363636303</v>
      </c>
      <c r="AT49">
        <f t="shared" si="6"/>
        <v>36.363636363636303</v>
      </c>
      <c r="AU49" t="str">
        <f>IF(AS49=MAX(AS:AS),AR49,"")</f>
        <v/>
      </c>
      <c r="AV49" t="str">
        <f>IF(AS49=MAX(AS:AS),AS49,"")</f>
        <v/>
      </c>
      <c r="AW49" s="7">
        <f>(Fit!$B$15*POWER(AR$5,2)+Fit!$C$15*AR$5)*POWER(AR49,2)+(Fit!$D$15*AR$5+Fit!$E$15)*AR49+Fit!$F$15</f>
        <v>36.718808465335329</v>
      </c>
    </row>
    <row r="50" spans="2:49" x14ac:dyDescent="0.3">
      <c r="B50" s="1">
        <v>442.98994974874302</v>
      </c>
      <c r="C50" s="1">
        <v>4.0404040404040398</v>
      </c>
      <c r="D50">
        <f t="shared" si="0"/>
        <v>4.0404040404040398</v>
      </c>
      <c r="E50" t="str">
        <f>IF(C50=MAX(C:C),B50,"")</f>
        <v/>
      </c>
      <c r="F50" t="str">
        <f>IF(C50=MAX(C:C),C50,"")</f>
        <v/>
      </c>
      <c r="G50" s="7">
        <f>(Fit!$B$15*POWER(B$5,2)+Fit!$C$15*B$5)*POWER(B50,2)+(Fit!$D$15*B$5+Fit!$E$15)*B50+Fit!$F$15</f>
        <v>3.7719597989949722</v>
      </c>
      <c r="I50" s="1">
        <v>2211.8341708542698</v>
      </c>
      <c r="J50" s="1">
        <v>28.7878787878787</v>
      </c>
      <c r="K50">
        <f t="shared" si="1"/>
        <v>28.7878787878787</v>
      </c>
      <c r="L50" t="str">
        <f>IF(J50=MAX(J:J),I50,"")</f>
        <v/>
      </c>
      <c r="M50" t="str">
        <f>IF(J50=MAX(J:J),J50,"")</f>
        <v/>
      </c>
      <c r="N50" s="7">
        <f>(Fit!$B$15*POWER(I$5,2)+Fit!$C$15*I$5)*POWER(I50,2)+(Fit!$D$15*I$5+Fit!$E$15)*I50+Fit!$F$15</f>
        <v>48.845649652089257</v>
      </c>
      <c r="P50" s="1">
        <v>442.98994974874302</v>
      </c>
      <c r="Q50" s="1">
        <v>29.7979797979797</v>
      </c>
      <c r="R50">
        <f t="shared" si="2"/>
        <v>29.7979797979797</v>
      </c>
      <c r="S50" t="str">
        <f>IF(Q50=MAX(Q:Q),P50,"")</f>
        <v/>
      </c>
      <c r="T50" t="str">
        <f>IF(Q50=MAX(Q:Q),Q50,"")</f>
        <v/>
      </c>
      <c r="U50" s="7">
        <f>(Fit!$B$15*POWER(P$5,2)+Fit!$C$15*P$5)*POWER(P50,2)+(Fit!$D$15*P$5+Fit!$E$15)*P50+Fit!$F$15</f>
        <v>34.979568076973493</v>
      </c>
      <c r="W50" s="2">
        <v>221.88442211055201</v>
      </c>
      <c r="X50" s="2">
        <v>29.7979797979797</v>
      </c>
      <c r="Y50">
        <f t="shared" si="3"/>
        <v>29.7979797979797</v>
      </c>
      <c r="Z50" t="str">
        <f>IF(X50=MAX(X:X),W50,"")</f>
        <v/>
      </c>
      <c r="AA50" t="str">
        <f>IF(X50=MAX(X:X),X50,"")</f>
        <v/>
      </c>
      <c r="AB50" s="7">
        <f>(Fit!$B$15*POWER(W$5,2)+Fit!$C$15*W$5)*POWER(W50,2)+(Fit!$D$15*W$5+Fit!$E$15)*W50+Fit!$F$15</f>
        <v>33.274911917401809</v>
      </c>
      <c r="AD50" s="1">
        <v>221.88442211055201</v>
      </c>
      <c r="AE50" s="1">
        <v>36.363636363636303</v>
      </c>
      <c r="AF50">
        <f t="shared" si="4"/>
        <v>36.363636363636303</v>
      </c>
      <c r="AG50" t="str">
        <f>IF(AE50=MAX(AE:AE),AD50,"")</f>
        <v/>
      </c>
      <c r="AH50" t="str">
        <f>IF(AE50=MAX(AE:AE),AE50,"")</f>
        <v/>
      </c>
      <c r="AI50" s="7">
        <f>(Fit!$B$15*POWER(AD$5,2)+Fit!$C$15*AD$5)*POWER(AD50,2)+(Fit!$D$15*AD$5+Fit!$E$15)*AD50+Fit!$F$15</f>
        <v>39.88805496229007</v>
      </c>
      <c r="AK50" s="1">
        <v>221.88442211055201</v>
      </c>
      <c r="AL50" s="1">
        <v>38.383838383838302</v>
      </c>
      <c r="AM50">
        <f t="shared" si="5"/>
        <v>38.383838383838302</v>
      </c>
      <c r="AN50">
        <f>IF(AL50=MAX(AL:AL),AK50,"")</f>
        <v>221.88442211055201</v>
      </c>
      <c r="AO50">
        <f>IF(AL50=MAX(AL:AL),AL50,"")</f>
        <v>38.383838383838302</v>
      </c>
      <c r="AP50" s="7">
        <f>(Fit!$B$15*POWER(AK$5,2)+Fit!$C$15*AK$5)*POWER(AK50,2)+(Fit!$D$15*AK$5+Fit!$E$15)*AK50+Fit!$F$15</f>
        <v>40.780835294117303</v>
      </c>
      <c r="AR50" s="1">
        <v>221.88442211055201</v>
      </c>
      <c r="AS50" s="1">
        <v>35.858585858585798</v>
      </c>
      <c r="AT50">
        <f t="shared" si="6"/>
        <v>35.858585858585798</v>
      </c>
      <c r="AU50" t="str">
        <f>IF(AS50=MAX(AS:AS),AR50,"")</f>
        <v/>
      </c>
      <c r="AV50" t="str">
        <f>IF(AS50=MAX(AS:AS),AS50,"")</f>
        <v/>
      </c>
      <c r="AW50" s="7">
        <f>(Fit!$B$15*POWER(AR$5,2)+Fit!$C$15*AR$5)*POWER(AR50,2)+(Fit!$D$15*AR$5+Fit!$E$15)*AR50+Fit!$F$15</f>
        <v>35.953252912883514</v>
      </c>
    </row>
    <row r="51" spans="2:49" x14ac:dyDescent="0.3">
      <c r="B51" s="1">
        <v>453.03517587939598</v>
      </c>
      <c r="C51" s="1">
        <v>4.0404040404040398</v>
      </c>
      <c r="D51">
        <f t="shared" si="0"/>
        <v>4.0404040404040398</v>
      </c>
      <c r="E51" t="str">
        <f>IF(C51=MAX(C:C),B51,"")</f>
        <v/>
      </c>
      <c r="F51" t="str">
        <f>IF(C51=MAX(C:C),C51,"")</f>
        <v/>
      </c>
      <c r="G51" s="7">
        <f>(Fit!$B$15*POWER(B$5,2)+Fit!$C$15*B$5)*POWER(B51,2)+(Fit!$D$15*B$5+Fit!$E$15)*B51+Fit!$F$15</f>
        <v>3.8121407035175841</v>
      </c>
      <c r="I51" s="1">
        <v>2262.08040201005</v>
      </c>
      <c r="J51" s="1">
        <v>29.292929292929198</v>
      </c>
      <c r="K51">
        <f t="shared" si="1"/>
        <v>29.292929292929198</v>
      </c>
      <c r="L51" t="str">
        <f>IF(J51=MAX(J:J),I51,"")</f>
        <v/>
      </c>
      <c r="M51" t="str">
        <f>IF(J51=MAX(J:J),J51,"")</f>
        <v/>
      </c>
      <c r="N51" s="7">
        <f>(Fit!$B$15*POWER(I$5,2)+Fit!$C$15*I$5)*POWER(I51,2)+(Fit!$D$15*I$5+Fit!$E$15)*I51+Fit!$F$15</f>
        <v>49.84380654833663</v>
      </c>
      <c r="P51" s="1">
        <v>453.03517587939598</v>
      </c>
      <c r="Q51" s="1">
        <v>29.7979797979797</v>
      </c>
      <c r="R51">
        <f t="shared" si="2"/>
        <v>29.7979797979797</v>
      </c>
      <c r="S51" t="str">
        <f>IF(Q51=MAX(Q:Q),P51,"")</f>
        <v/>
      </c>
      <c r="T51" t="str">
        <f>IF(Q51=MAX(Q:Q),Q51,"")</f>
        <v/>
      </c>
      <c r="U51" s="7">
        <f>(Fit!$B$15*POWER(P$5,2)+Fit!$C$15*P$5)*POWER(P51,2)+(Fit!$D$15*P$5+Fit!$E$15)*P51+Fit!$F$15</f>
        <v>35.502686363184836</v>
      </c>
      <c r="W51" s="2">
        <v>226.90452261306501</v>
      </c>
      <c r="X51" s="2">
        <v>30.303030303030301</v>
      </c>
      <c r="Y51">
        <f t="shared" si="3"/>
        <v>30.303030303030301</v>
      </c>
      <c r="Z51" t="str">
        <f>IF(X51=MAX(X:X),W51,"")</f>
        <v/>
      </c>
      <c r="AA51" t="str">
        <f>IF(X51=MAX(X:X),X51,"")</f>
        <v/>
      </c>
      <c r="AB51" s="7">
        <f>(Fit!$B$15*POWER(W$5,2)+Fit!$C$15*W$5)*POWER(W51,2)+(Fit!$D$15*W$5+Fit!$E$15)*W51+Fit!$F$15</f>
        <v>33.73765314364276</v>
      </c>
      <c r="AD51" s="1">
        <v>226.90452261306501</v>
      </c>
      <c r="AE51" s="1">
        <v>36.363636363636303</v>
      </c>
      <c r="AF51">
        <f t="shared" si="4"/>
        <v>36.363636363636303</v>
      </c>
      <c r="AG51" t="str">
        <f>IF(AE51=MAX(AE:AE),AD51,"")</f>
        <v/>
      </c>
      <c r="AH51" t="str">
        <f>IF(AE51=MAX(AE:AE),AE51,"")</f>
        <v/>
      </c>
      <c r="AI51" s="7">
        <f>(Fit!$B$15*POWER(AD$5,2)+Fit!$C$15*AD$5)*POWER(AD51,2)+(Fit!$D$15*AD$5+Fit!$E$15)*AD51+Fit!$F$15</f>
        <v>40.179467413892013</v>
      </c>
      <c r="AK51" s="1">
        <v>226.90452261306501</v>
      </c>
      <c r="AL51" s="1">
        <v>38.383838383838302</v>
      </c>
      <c r="AM51">
        <f t="shared" si="5"/>
        <v>38.383838383838302</v>
      </c>
      <c r="AN51">
        <f>IF(AL51=MAX(AL:AL),AK51,"")</f>
        <v>226.90452261306501</v>
      </c>
      <c r="AO51">
        <f>IF(AL51=MAX(AL:AL),AL51,"")</f>
        <v>38.383838383838302</v>
      </c>
      <c r="AP51" s="7">
        <f>(Fit!$B$15*POWER(AK$5,2)+Fit!$C$15*AK$5)*POWER(AK51,2)+(Fit!$D$15*AK$5+Fit!$E$15)*AK51+Fit!$F$15</f>
        <v>40.639146179910611</v>
      </c>
      <c r="AR51" s="1">
        <v>226.90452261306501</v>
      </c>
      <c r="AS51" s="1">
        <v>35.3535353535353</v>
      </c>
      <c r="AT51">
        <f t="shared" si="6"/>
        <v>35.3535353535353</v>
      </c>
      <c r="AU51" t="str">
        <f>IF(AS51=MAX(AS:AS),AR51,"")</f>
        <v/>
      </c>
      <c r="AV51" t="str">
        <f>IF(AS51=MAX(AS:AS),AS51,"")</f>
        <v/>
      </c>
      <c r="AW51" s="7">
        <f>(Fit!$B$15*POWER(AR$5,2)+Fit!$C$15*AR$5)*POWER(AR51,2)+(Fit!$D$15*AR$5+Fit!$E$15)*AR51+Fit!$F$15</f>
        <v>35.11668944169854</v>
      </c>
    </row>
    <row r="52" spans="2:49" x14ac:dyDescent="0.3">
      <c r="B52" s="1">
        <v>463.08040201005002</v>
      </c>
      <c r="C52" s="1">
        <v>4.0404040404040398</v>
      </c>
      <c r="D52">
        <f t="shared" si="0"/>
        <v>4.0404040404040398</v>
      </c>
      <c r="E52" t="str">
        <f>IF(C52=MAX(C:C),B52,"")</f>
        <v/>
      </c>
      <c r="F52" t="str">
        <f>IF(C52=MAX(C:C),C52,"")</f>
        <v/>
      </c>
      <c r="G52" s="7">
        <f>(Fit!$B$15*POWER(B$5,2)+Fit!$C$15*B$5)*POWER(B52,2)+(Fit!$D$15*B$5+Fit!$E$15)*B52+Fit!$F$15</f>
        <v>3.8523216080402003</v>
      </c>
      <c r="I52" s="1">
        <v>2312.3266331658201</v>
      </c>
      <c r="J52" s="1">
        <v>29.292929292929198</v>
      </c>
      <c r="K52">
        <f t="shared" si="1"/>
        <v>29.292929292929198</v>
      </c>
      <c r="L52" t="str">
        <f>IF(J52=MAX(J:J),I52,"")</f>
        <v/>
      </c>
      <c r="M52" t="str">
        <f>IF(J52=MAX(J:J),J52,"")</f>
        <v/>
      </c>
      <c r="N52" s="7">
        <f>(Fit!$B$15*POWER(I$5,2)+Fit!$C$15*I$5)*POWER(I52,2)+(Fit!$D$15*I$5+Fit!$E$15)*I52+Fit!$F$15</f>
        <v>50.839029826198072</v>
      </c>
      <c r="P52" s="1">
        <v>463.08040201005002</v>
      </c>
      <c r="Q52" s="1">
        <v>30.303030303030301</v>
      </c>
      <c r="R52">
        <f t="shared" si="2"/>
        <v>30.303030303030301</v>
      </c>
      <c r="S52" t="str">
        <f>IF(Q52=MAX(Q:Q),P52,"")</f>
        <v/>
      </c>
      <c r="T52" t="str">
        <f>IF(Q52=MAX(Q:Q),Q52,"")</f>
        <v/>
      </c>
      <c r="U52" s="7">
        <f>(Fit!$B$15*POWER(P$5,2)+Fit!$C$15*P$5)*POWER(P52,2)+(Fit!$D$15*P$5+Fit!$E$15)*P52+Fit!$F$15</f>
        <v>36.015838902039491</v>
      </c>
      <c r="W52" s="2">
        <v>231.92462311557699</v>
      </c>
      <c r="X52" s="2">
        <v>30.808080808080799</v>
      </c>
      <c r="Y52">
        <f t="shared" si="3"/>
        <v>30.808080808080799</v>
      </c>
      <c r="Z52" t="str">
        <f>IF(X52=MAX(X:X),W52,"")</f>
        <v/>
      </c>
      <c r="AA52" t="str">
        <f>IF(X52=MAX(X:X),X52,"")</f>
        <v/>
      </c>
      <c r="AB52" s="7">
        <f>(Fit!$B$15*POWER(W$5,2)+Fit!$C$15*W$5)*POWER(W52,2)+(Fit!$D$15*W$5+Fit!$E$15)*W52+Fit!$F$15</f>
        <v>34.189560160841097</v>
      </c>
      <c r="AD52" s="1">
        <v>231.92462311557699</v>
      </c>
      <c r="AE52" s="1">
        <v>36.868686868686801</v>
      </c>
      <c r="AF52">
        <f t="shared" si="4"/>
        <v>36.868686868686801</v>
      </c>
      <c r="AG52" t="str">
        <f>IF(AE52=MAX(AE:AE),AD52,"")</f>
        <v/>
      </c>
      <c r="AH52" t="str">
        <f>IF(AE52=MAX(AE:AE),AE52,"")</f>
        <v/>
      </c>
      <c r="AI52" s="7">
        <f>(Fit!$B$15*POWER(AD$5,2)+Fit!$C$15*AD$5)*POWER(AD52,2)+(Fit!$D$15*AD$5+Fit!$E$15)*AD52+Fit!$F$15</f>
        <v>40.445844072704787</v>
      </c>
      <c r="AK52" s="1">
        <v>231.92462311557699</v>
      </c>
      <c r="AL52" s="1">
        <v>38.383838383838302</v>
      </c>
      <c r="AM52">
        <f t="shared" si="5"/>
        <v>38.383838383838302</v>
      </c>
      <c r="AN52">
        <f>IF(AL52=MAX(AL:AL),AK52,"")</f>
        <v>231.92462311557699</v>
      </c>
      <c r="AO52">
        <f>IF(AL52=MAX(AL:AL),AL52,"")</f>
        <v>38.383838383838302</v>
      </c>
      <c r="AP52" s="7">
        <f>(Fit!$B$15*POWER(AK$5,2)+Fit!$C$15*AK$5)*POWER(AK52,2)+(Fit!$D$15*AK$5+Fit!$E$15)*AK52+Fit!$F$15</f>
        <v>40.452363369684683</v>
      </c>
      <c r="AR52" s="1">
        <v>231.92462311557699</v>
      </c>
      <c r="AS52" s="1">
        <v>34.343434343434303</v>
      </c>
      <c r="AT52">
        <f t="shared" si="6"/>
        <v>34.343434343434303</v>
      </c>
      <c r="AU52" t="str">
        <f>IF(AS52=MAX(AS:AS),AR52,"")</f>
        <v/>
      </c>
      <c r="AV52" t="str">
        <f>IF(AS52=MAX(AS:AS),AS52,"")</f>
        <v/>
      </c>
      <c r="AW52" s="7">
        <f>(Fit!$B$15*POWER(AR$5,2)+Fit!$C$15*AR$5)*POWER(AR52,2)+(Fit!$D$15*AR$5+Fit!$E$15)*AR52+Fit!$F$15</f>
        <v>34.209118051780791</v>
      </c>
    </row>
    <row r="53" spans="2:49" x14ac:dyDescent="0.3">
      <c r="B53" s="1">
        <v>473.12562814070299</v>
      </c>
      <c r="C53" s="1">
        <v>4.0404040404040398</v>
      </c>
      <c r="D53">
        <f t="shared" si="0"/>
        <v>4.0404040404040398</v>
      </c>
      <c r="E53" t="str">
        <f>IF(C53=MAX(C:C),B53,"")</f>
        <v/>
      </c>
      <c r="F53" t="str">
        <f>IF(C53=MAX(C:C),C53,"")</f>
        <v/>
      </c>
      <c r="G53" s="7">
        <f>(Fit!$B$15*POWER(B$5,2)+Fit!$C$15*B$5)*POWER(B53,2)+(Fit!$D$15*B$5+Fit!$E$15)*B53+Fit!$F$15</f>
        <v>3.8925025125628121</v>
      </c>
      <c r="I53" s="1">
        <v>2362.5728643215998</v>
      </c>
      <c r="J53" s="1">
        <v>29.7979797979797</v>
      </c>
      <c r="K53">
        <f t="shared" si="1"/>
        <v>29.7979797979797</v>
      </c>
      <c r="L53" t="str">
        <f>IF(J53=MAX(J:J),I53,"")</f>
        <v/>
      </c>
      <c r="M53" t="str">
        <f>IF(J53=MAX(J:J),J53,"")</f>
        <v/>
      </c>
      <c r="N53" s="7">
        <f>(Fit!$B$15*POWER(I$5,2)+Fit!$C$15*I$5)*POWER(I53,2)+(Fit!$D$15*I$5+Fit!$E$15)*I53+Fit!$F$15</f>
        <v>51.831319485673966</v>
      </c>
      <c r="P53" s="1">
        <v>473.12562814070299</v>
      </c>
      <c r="Q53" s="1">
        <v>30.808080808080799</v>
      </c>
      <c r="R53">
        <f t="shared" si="2"/>
        <v>30.808080808080799</v>
      </c>
      <c r="S53" t="str">
        <f>IF(Q53=MAX(Q:Q),P53,"")</f>
        <v/>
      </c>
      <c r="T53" t="str">
        <f>IF(Q53=MAX(Q:Q),Q53,"")</f>
        <v/>
      </c>
      <c r="U53" s="7">
        <f>(Fit!$B$15*POWER(P$5,2)+Fit!$C$15*P$5)*POWER(P53,2)+(Fit!$D$15*P$5+Fit!$E$15)*P53+Fit!$F$15</f>
        <v>36.519025693537372</v>
      </c>
      <c r="W53" s="2">
        <v>236.94472361808999</v>
      </c>
      <c r="X53" s="2">
        <v>30.808080808080799</v>
      </c>
      <c r="Y53">
        <f t="shared" si="3"/>
        <v>30.808080808080799</v>
      </c>
      <c r="Z53" t="str">
        <f>IF(X53=MAX(X:X),W53,"")</f>
        <v/>
      </c>
      <c r="AA53" t="str">
        <f>IF(X53=MAX(X:X),X53,"")</f>
        <v/>
      </c>
      <c r="AB53" s="7">
        <f>(Fit!$B$15*POWER(W$5,2)+Fit!$C$15*W$5)*POWER(W53,2)+(Fit!$D$15*W$5+Fit!$E$15)*W53+Fit!$F$15</f>
        <v>34.630632968996991</v>
      </c>
      <c r="AD53" s="1">
        <v>236.94472361808999</v>
      </c>
      <c r="AE53" s="1">
        <v>36.868686868686801</v>
      </c>
      <c r="AF53">
        <f t="shared" si="4"/>
        <v>36.868686868686801</v>
      </c>
      <c r="AG53" t="str">
        <f>IF(AE53=MAX(AE:AE),AD53,"")</f>
        <v/>
      </c>
      <c r="AH53" t="str">
        <f>IF(AE53=MAX(AE:AE),AE53,"")</f>
        <v/>
      </c>
      <c r="AI53" s="7">
        <f>(Fit!$B$15*POWER(AD$5,2)+Fit!$C$15*AD$5)*POWER(AD53,2)+(Fit!$D$15*AD$5+Fit!$E$15)*AD53+Fit!$F$15</f>
        <v>40.687184938728478</v>
      </c>
      <c r="AK53" s="1">
        <v>236.94472361808999</v>
      </c>
      <c r="AL53" s="1">
        <v>38.383838383838302</v>
      </c>
      <c r="AM53">
        <f t="shared" si="5"/>
        <v>38.383838383838302</v>
      </c>
      <c r="AN53">
        <f>IF(AL53=MAX(AL:AL),AK53,"")</f>
        <v>236.94472361808999</v>
      </c>
      <c r="AO53">
        <f>IF(AL53=MAX(AL:AL),AL53,"")</f>
        <v>38.383838383838302</v>
      </c>
      <c r="AP53" s="7">
        <f>(Fit!$B$15*POWER(AK$5,2)+Fit!$C$15*AK$5)*POWER(AK53,2)+(Fit!$D$15*AK$5+Fit!$E$15)*AK53+Fit!$F$15</f>
        <v>40.22048686343944</v>
      </c>
      <c r="AR53" s="1">
        <v>236.94472361808999</v>
      </c>
      <c r="AS53" s="1">
        <v>33.3333333333333</v>
      </c>
      <c r="AT53">
        <f t="shared" si="6"/>
        <v>33.3333333333333</v>
      </c>
      <c r="AU53" t="str">
        <f>IF(AS53=MAX(AS:AS),AR53,"")</f>
        <v/>
      </c>
      <c r="AV53" t="str">
        <f>IF(AS53=MAX(AS:AS),AS53,"")</f>
        <v/>
      </c>
      <c r="AW53" s="7">
        <f>(Fit!$B$15*POWER(AR$5,2)+Fit!$C$15*AR$5)*POWER(AR53,2)+(Fit!$D$15*AR$5+Fit!$E$15)*AR53+Fit!$F$15</f>
        <v>33.23053874312987</v>
      </c>
    </row>
    <row r="54" spans="2:49" x14ac:dyDescent="0.3">
      <c r="B54" s="1">
        <v>483.17085427135601</v>
      </c>
      <c r="C54" s="1">
        <v>4.0404040404040398</v>
      </c>
      <c r="D54">
        <f t="shared" si="0"/>
        <v>4.0404040404040398</v>
      </c>
      <c r="E54" t="str">
        <f>IF(C54=MAX(C:C),B54,"")</f>
        <v/>
      </c>
      <c r="F54" t="str">
        <f>IF(C54=MAX(C:C),C54,"")</f>
        <v/>
      </c>
      <c r="G54" s="7">
        <f>(Fit!$B$15*POWER(B$5,2)+Fit!$C$15*B$5)*POWER(B54,2)+(Fit!$D$15*B$5+Fit!$E$15)*B54+Fit!$F$15</f>
        <v>3.9326834170854239</v>
      </c>
      <c r="I54" s="1">
        <v>2412.81909547738</v>
      </c>
      <c r="J54" s="1">
        <v>30.303030303030301</v>
      </c>
      <c r="K54">
        <f t="shared" si="1"/>
        <v>30.303030303030301</v>
      </c>
      <c r="L54" t="str">
        <f>IF(J54=MAX(J:J),I54,"")</f>
        <v/>
      </c>
      <c r="M54" t="str">
        <f>IF(J54=MAX(J:J),J54,"")</f>
        <v/>
      </c>
      <c r="N54" s="7">
        <f>(Fit!$B$15*POWER(I$5,2)+Fit!$C$15*I$5)*POWER(I54,2)+(Fit!$D$15*I$5+Fit!$E$15)*I54+Fit!$F$15</f>
        <v>52.820675526764134</v>
      </c>
      <c r="P54" s="1">
        <v>483.17085427135601</v>
      </c>
      <c r="Q54" s="1">
        <v>31.313131313131301</v>
      </c>
      <c r="R54">
        <f t="shared" si="2"/>
        <v>31.313131313131301</v>
      </c>
      <c r="S54" t="str">
        <f>IF(Q54=MAX(Q:Q),P54,"")</f>
        <v/>
      </c>
      <c r="T54" t="str">
        <f>IF(Q54=MAX(Q:Q),Q54,"")</f>
        <v/>
      </c>
      <c r="U54" s="7">
        <f>(Fit!$B$15*POWER(P$5,2)+Fit!$C$15*P$5)*POWER(P54,2)+(Fit!$D$15*P$5+Fit!$E$15)*P54+Fit!$F$15</f>
        <v>37.012246737678524</v>
      </c>
      <c r="W54" s="2">
        <v>241.964824120602</v>
      </c>
      <c r="X54" s="2">
        <v>31.313131313131301</v>
      </c>
      <c r="Y54">
        <f t="shared" si="3"/>
        <v>31.313131313131301</v>
      </c>
      <c r="Z54" t="str">
        <f>IF(X54=MAX(X:X),W54,"")</f>
        <v/>
      </c>
      <c r="AA54" t="str">
        <f>IF(X54=MAX(X:X),X54,"")</f>
        <v/>
      </c>
      <c r="AB54" s="7">
        <f>(Fit!$B$15*POWER(W$5,2)+Fit!$C$15*W$5)*POWER(W54,2)+(Fit!$D$15*W$5+Fit!$E$15)*W54+Fit!$F$15</f>
        <v>35.060871568110272</v>
      </c>
      <c r="AD54" s="1">
        <v>241.964824120602</v>
      </c>
      <c r="AE54" s="1">
        <v>37.373737373737299</v>
      </c>
      <c r="AF54">
        <f t="shared" si="4"/>
        <v>37.373737373737299</v>
      </c>
      <c r="AG54" t="str">
        <f>IF(AE54=MAX(AE:AE),AD54,"")</f>
        <v/>
      </c>
      <c r="AH54" t="str">
        <f>IF(AE54=MAX(AE:AE),AE54,"")</f>
        <v/>
      </c>
      <c r="AI54" s="7">
        <f>(Fit!$B$15*POWER(AD$5,2)+Fit!$C$15*AD$5)*POWER(AD54,2)+(Fit!$D$15*AD$5+Fit!$E$15)*AD54+Fit!$F$15</f>
        <v>40.903490011963022</v>
      </c>
      <c r="AK54" s="1">
        <v>241.964824120602</v>
      </c>
      <c r="AL54" s="1">
        <v>38.383838383838302</v>
      </c>
      <c r="AM54">
        <f t="shared" si="5"/>
        <v>38.383838383838302</v>
      </c>
      <c r="AN54">
        <f>IF(AL54=MAX(AL:AL),AK54,"")</f>
        <v>241.964824120602</v>
      </c>
      <c r="AO54">
        <f>IF(AL54=MAX(AL:AL),AL54,"")</f>
        <v>38.383838383838302</v>
      </c>
      <c r="AP54" s="7">
        <f>(Fit!$B$15*POWER(AK$5,2)+Fit!$C$15*AK$5)*POWER(AK54,2)+(Fit!$D$15*AK$5+Fit!$E$15)*AK54+Fit!$F$15</f>
        <v>39.943516661174982</v>
      </c>
      <c r="AR54" s="1">
        <v>241.964824120602</v>
      </c>
      <c r="AS54" s="1">
        <v>32.323232323232297</v>
      </c>
      <c r="AT54">
        <f t="shared" si="6"/>
        <v>32.323232323232297</v>
      </c>
      <c r="AU54" t="str">
        <f>IF(AS54=MAX(AS:AS),AR54,"")</f>
        <v/>
      </c>
      <c r="AV54" t="str">
        <f>IF(AS54=MAX(AS:AS),AS54,"")</f>
        <v/>
      </c>
      <c r="AW54" s="7">
        <f>(Fit!$B$15*POWER(AR$5,2)+Fit!$C$15*AR$5)*POWER(AR54,2)+(Fit!$D$15*AR$5+Fit!$E$15)*AR54+Fit!$F$15</f>
        <v>32.180951515746159</v>
      </c>
    </row>
    <row r="55" spans="2:49" x14ac:dyDescent="0.3">
      <c r="B55" s="1">
        <v>493.21608040200903</v>
      </c>
      <c r="C55" s="1">
        <v>4.0404040404040398</v>
      </c>
      <c r="D55">
        <f t="shared" si="0"/>
        <v>4.0404040404040398</v>
      </c>
      <c r="E55" t="str">
        <f>IF(C55=MAX(C:C),B55,"")</f>
        <v/>
      </c>
      <c r="F55" t="str">
        <f>IF(C55=MAX(C:C),C55,"")</f>
        <v/>
      </c>
      <c r="G55" s="7">
        <f>(Fit!$B$15*POWER(B$5,2)+Fit!$C$15*B$5)*POWER(B55,2)+(Fit!$D$15*B$5+Fit!$E$15)*B55+Fit!$F$15</f>
        <v>3.9728643216080362</v>
      </c>
      <c r="I55" s="1">
        <v>2463.0653266331601</v>
      </c>
      <c r="J55" s="1">
        <v>30.303030303030301</v>
      </c>
      <c r="K55">
        <f t="shared" si="1"/>
        <v>30.303030303030301</v>
      </c>
      <c r="L55" t="str">
        <f>IF(J55=MAX(J:J),I55,"")</f>
        <v/>
      </c>
      <c r="M55" t="str">
        <f>IF(J55=MAX(J:J),J55,"")</f>
        <v/>
      </c>
      <c r="N55" s="7">
        <f>(Fit!$B$15*POWER(I$5,2)+Fit!$C$15*I$5)*POWER(I55,2)+(Fit!$D$15*I$5+Fit!$E$15)*I55+Fit!$F$15</f>
        <v>53.807097949468563</v>
      </c>
      <c r="P55" s="1">
        <v>493.21608040200903</v>
      </c>
      <c r="Q55" s="1">
        <v>31.313131313131301</v>
      </c>
      <c r="R55">
        <f t="shared" si="2"/>
        <v>31.313131313131301</v>
      </c>
      <c r="S55" t="str">
        <f>IF(Q55=MAX(Q:Q),P55,"")</f>
        <v/>
      </c>
      <c r="T55" t="str">
        <f>IF(Q55=MAX(Q:Q),Q55,"")</f>
        <v/>
      </c>
      <c r="U55" s="7">
        <f>(Fit!$B$15*POWER(P$5,2)+Fit!$C$15*P$5)*POWER(P55,2)+(Fit!$D$15*P$5+Fit!$E$15)*P55+Fit!$F$15</f>
        <v>37.495502034462938</v>
      </c>
      <c r="W55" s="2">
        <v>246.98492462311501</v>
      </c>
      <c r="X55" s="2">
        <v>31.818181818181799</v>
      </c>
      <c r="Y55">
        <f t="shared" si="3"/>
        <v>31.818181818181799</v>
      </c>
      <c r="Z55" t="str">
        <f>IF(X55=MAX(X:X),W55,"")</f>
        <v/>
      </c>
      <c r="AA55" t="str">
        <f>IF(X55=MAX(X:X),X55,"")</f>
        <v/>
      </c>
      <c r="AB55" s="7">
        <f>(Fit!$B$15*POWER(W$5,2)+Fit!$C$15*W$5)*POWER(W55,2)+(Fit!$D$15*W$5+Fit!$E$15)*W55+Fit!$F$15</f>
        <v>35.480275958181124</v>
      </c>
      <c r="AD55" s="1">
        <v>246.98492462311501</v>
      </c>
      <c r="AE55" s="1">
        <v>37.373737373737299</v>
      </c>
      <c r="AF55">
        <f t="shared" si="4"/>
        <v>37.373737373737299</v>
      </c>
      <c r="AG55" t="str">
        <f>IF(AE55=MAX(AE:AE),AD55,"")</f>
        <v/>
      </c>
      <c r="AH55" t="str">
        <f>IF(AE55=MAX(AE:AE),AE55,"")</f>
        <v/>
      </c>
      <c r="AI55" s="7">
        <f>(Fit!$B$15*POWER(AD$5,2)+Fit!$C$15*AD$5)*POWER(AD55,2)+(Fit!$D$15*AD$5+Fit!$E$15)*AD55+Fit!$F$15</f>
        <v>41.094759292408483</v>
      </c>
      <c r="AK55" s="1">
        <v>246.98492462311501</v>
      </c>
      <c r="AL55" s="1">
        <v>37.878787878787797</v>
      </c>
      <c r="AM55">
        <f t="shared" si="5"/>
        <v>37.878787878787797</v>
      </c>
      <c r="AN55" t="str">
        <f>IF(AL55=MAX(AL:AL),AK55,"")</f>
        <v/>
      </c>
      <c r="AO55" t="str">
        <f>IF(AL55=MAX(AL:AL),AL55,"")</f>
        <v/>
      </c>
      <c r="AP55" s="7">
        <f>(Fit!$B$15*POWER(AK$5,2)+Fit!$C$15*AK$5)*POWER(AK55,2)+(Fit!$D$15*AK$5+Fit!$E$15)*AK55+Fit!$F$15</f>
        <v>39.621452762891188</v>
      </c>
      <c r="AR55" s="1">
        <v>246.98492462311501</v>
      </c>
      <c r="AS55" s="1">
        <v>31.313131313131301</v>
      </c>
      <c r="AT55">
        <f t="shared" si="6"/>
        <v>31.313131313131301</v>
      </c>
      <c r="AU55" t="str">
        <f>IF(AS55=MAX(AS:AS),AR55,"")</f>
        <v/>
      </c>
      <c r="AV55" t="str">
        <f>IF(AS55=MAX(AS:AS),AS55,"")</f>
        <v/>
      </c>
      <c r="AW55" s="7">
        <f>(Fit!$B$15*POWER(AR$5,2)+Fit!$C$15*AR$5)*POWER(AR55,2)+(Fit!$D$15*AR$5+Fit!$E$15)*AR55+Fit!$F$15</f>
        <v>31.060356369629247</v>
      </c>
    </row>
    <row r="56" spans="2:49" x14ac:dyDescent="0.3">
      <c r="B56" s="1">
        <v>503.26130653266301</v>
      </c>
      <c r="C56" s="1">
        <v>4.0404040404040398</v>
      </c>
      <c r="D56">
        <f t="shared" si="0"/>
        <v>4.0404040404040398</v>
      </c>
      <c r="E56" t="str">
        <f>IF(C56=MAX(C:C),B56,"")</f>
        <v/>
      </c>
      <c r="F56" t="str">
        <f>IF(C56=MAX(C:C),C56,"")</f>
        <v/>
      </c>
      <c r="G56" s="7">
        <f>(Fit!$B$15*POWER(B$5,2)+Fit!$C$15*B$5)*POWER(B56,2)+(Fit!$D$15*B$5+Fit!$E$15)*B56+Fit!$F$15</f>
        <v>4.013045226130652</v>
      </c>
      <c r="I56" s="1">
        <v>2513.3115577889398</v>
      </c>
      <c r="J56" s="1">
        <v>30.808080808080799</v>
      </c>
      <c r="K56">
        <f t="shared" si="1"/>
        <v>30.808080808080799</v>
      </c>
      <c r="L56" t="str">
        <f>IF(J56=MAX(J:J),I56,"")</f>
        <v/>
      </c>
      <c r="M56" t="str">
        <f>IF(J56=MAX(J:J),J56,"")</f>
        <v/>
      </c>
      <c r="N56" s="7">
        <f>(Fit!$B$15*POWER(I$5,2)+Fit!$C$15*I$5)*POWER(I56,2)+(Fit!$D$15*I$5+Fit!$E$15)*I56+Fit!$F$15</f>
        <v>54.790586753787252</v>
      </c>
      <c r="P56" s="1">
        <v>503.26130653266301</v>
      </c>
      <c r="Q56" s="1">
        <v>31.818181818181799</v>
      </c>
      <c r="R56">
        <f t="shared" si="2"/>
        <v>31.818181818181799</v>
      </c>
      <c r="S56" t="str">
        <f>IF(Q56=MAX(Q:Q),P56,"")</f>
        <v/>
      </c>
      <c r="T56" t="str">
        <f>IF(Q56=MAX(Q:Q),Q56,"")</f>
        <v/>
      </c>
      <c r="U56" s="7">
        <f>(Fit!$B$15*POWER(P$5,2)+Fit!$C$15*P$5)*POWER(P56,2)+(Fit!$D$15*P$5+Fit!$E$15)*P56+Fit!$F$15</f>
        <v>37.968791583890678</v>
      </c>
      <c r="W56" s="2">
        <v>252.00502512562801</v>
      </c>
      <c r="X56" s="2">
        <v>31.818181818181799</v>
      </c>
      <c r="Y56">
        <f t="shared" si="3"/>
        <v>31.818181818181799</v>
      </c>
      <c r="Z56" t="str">
        <f>IF(X56=MAX(X:X),W56,"")</f>
        <v/>
      </c>
      <c r="AA56" t="str">
        <f>IF(X56=MAX(X:X),X56,"")</f>
        <v/>
      </c>
      <c r="AB56" s="7">
        <f>(Fit!$B$15*POWER(W$5,2)+Fit!$C$15*W$5)*POWER(W56,2)+(Fit!$D$15*W$5+Fit!$E$15)*W56+Fit!$F$15</f>
        <v>35.888846139209448</v>
      </c>
      <c r="AD56" s="1">
        <v>252.00502512562801</v>
      </c>
      <c r="AE56" s="1">
        <v>37.878787878787797</v>
      </c>
      <c r="AF56">
        <f t="shared" si="4"/>
        <v>37.878787878787797</v>
      </c>
      <c r="AG56" t="str">
        <f>IF(AE56=MAX(AE:AE),AD56,"")</f>
        <v/>
      </c>
      <c r="AH56" t="str">
        <f>IF(AE56=MAX(AE:AE),AE56,"")</f>
        <v/>
      </c>
      <c r="AI56" s="7">
        <f>(Fit!$B$15*POWER(AD$5,2)+Fit!$C$15*AD$5)*POWER(AD56,2)+(Fit!$D$15*AD$5+Fit!$E$15)*AD56+Fit!$F$15</f>
        <v>41.260992780064811</v>
      </c>
      <c r="AK56" s="1">
        <v>252.00502512562801</v>
      </c>
      <c r="AL56" s="1">
        <v>37.878787878787797</v>
      </c>
      <c r="AM56">
        <f t="shared" si="5"/>
        <v>37.878787878787797</v>
      </c>
      <c r="AN56" t="str">
        <f>IF(AL56=MAX(AL:AL),AK56,"")</f>
        <v/>
      </c>
      <c r="AO56" t="str">
        <f>IF(AL56=MAX(AL:AL),AL56,"")</f>
        <v/>
      </c>
      <c r="AP56" s="7">
        <f>(Fit!$B$15*POWER(AK$5,2)+Fit!$C$15*AK$5)*POWER(AK56,2)+(Fit!$D$15*AK$5+Fit!$E$15)*AK56+Fit!$F$15</f>
        <v>39.254295168588115</v>
      </c>
      <c r="AR56" s="1">
        <v>252.00502512562801</v>
      </c>
      <c r="AS56" s="1">
        <v>30.303030303030301</v>
      </c>
      <c r="AT56">
        <f t="shared" si="6"/>
        <v>30.303030303030301</v>
      </c>
      <c r="AU56" t="str">
        <f>IF(AS56=MAX(AS:AS),AR56,"")</f>
        <v/>
      </c>
      <c r="AV56" t="str">
        <f>IF(AS56=MAX(AS:AS),AS56,"")</f>
        <v/>
      </c>
      <c r="AW56" s="7">
        <f>(Fit!$B$15*POWER(AR$5,2)+Fit!$C$15*AR$5)*POWER(AR56,2)+(Fit!$D$15*AR$5+Fit!$E$15)*AR56+Fit!$F$15</f>
        <v>29.868753304779361</v>
      </c>
    </row>
    <row r="57" spans="2:49" x14ac:dyDescent="0.3">
      <c r="B57" s="1">
        <v>513.30653266331603</v>
      </c>
      <c r="C57" s="1">
        <v>4.0404040404040398</v>
      </c>
      <c r="D57">
        <f t="shared" si="0"/>
        <v>4.0404040404040398</v>
      </c>
      <c r="E57" t="str">
        <f>IF(C57=MAX(C:C),B57,"")</f>
        <v/>
      </c>
      <c r="F57" t="str">
        <f>IF(C57=MAX(C:C),C57,"")</f>
        <v/>
      </c>
      <c r="G57" s="7">
        <f>(Fit!$B$15*POWER(B$5,2)+Fit!$C$15*B$5)*POWER(B57,2)+(Fit!$D$15*B$5+Fit!$E$15)*B57+Fit!$F$15</f>
        <v>4.0532261306532646</v>
      </c>
      <c r="I57" s="1">
        <v>2563.55778894472</v>
      </c>
      <c r="J57" s="1">
        <v>30.808080808080799</v>
      </c>
      <c r="K57">
        <f t="shared" si="1"/>
        <v>30.808080808080799</v>
      </c>
      <c r="L57" t="str">
        <f>IF(J57=MAX(J:J),I57,"")</f>
        <v/>
      </c>
      <c r="M57" t="str">
        <f>IF(J57=MAX(J:J),J57,"")</f>
        <v/>
      </c>
      <c r="N57" s="7">
        <f>(Fit!$B$15*POWER(I$5,2)+Fit!$C$15*I$5)*POWER(I57,2)+(Fit!$D$15*I$5+Fit!$E$15)*I57+Fit!$F$15</f>
        <v>55.771141939720209</v>
      </c>
      <c r="P57" s="1">
        <v>513.30653266331603</v>
      </c>
      <c r="Q57" s="1">
        <v>32.323232323232297</v>
      </c>
      <c r="R57">
        <f t="shared" si="2"/>
        <v>32.323232323232297</v>
      </c>
      <c r="S57" t="str">
        <f>IF(Q57=MAX(Q:Q),P57,"")</f>
        <v/>
      </c>
      <c r="T57" t="str">
        <f>IF(Q57=MAX(Q:Q),Q57,"")</f>
        <v/>
      </c>
      <c r="U57" s="7">
        <f>(Fit!$B$15*POWER(P$5,2)+Fit!$C$15*P$5)*POWER(P57,2)+(Fit!$D$15*P$5+Fit!$E$15)*P57+Fit!$F$15</f>
        <v>38.43211538596163</v>
      </c>
      <c r="W57" s="2">
        <v>257.02512562814002</v>
      </c>
      <c r="X57" s="2">
        <v>32.323232323232297</v>
      </c>
      <c r="Y57">
        <f t="shared" si="3"/>
        <v>32.323232323232297</v>
      </c>
      <c r="Z57" t="str">
        <f>IF(X57=MAX(X:X),W57,"")</f>
        <v/>
      </c>
      <c r="AA57" t="str">
        <f>IF(X57=MAX(X:X),X57,"")</f>
        <v/>
      </c>
      <c r="AB57" s="7">
        <f>(Fit!$B$15*POWER(W$5,2)+Fit!$C$15*W$5)*POWER(W57,2)+(Fit!$D$15*W$5+Fit!$E$15)*W57+Fit!$F$15</f>
        <v>36.286582111195166</v>
      </c>
      <c r="AD57" s="1">
        <v>257.02512562814002</v>
      </c>
      <c r="AE57" s="1">
        <v>37.878787878787797</v>
      </c>
      <c r="AF57">
        <f t="shared" si="4"/>
        <v>37.878787878787797</v>
      </c>
      <c r="AG57" t="str">
        <f>IF(AE57=MAX(AE:AE),AD57,"")</f>
        <v/>
      </c>
      <c r="AH57" t="str">
        <f>IF(AE57=MAX(AE:AE),AE57,"")</f>
        <v/>
      </c>
      <c r="AI57" s="7">
        <f>(Fit!$B$15*POWER(AD$5,2)+Fit!$C$15*AD$5)*POWER(AD57,2)+(Fit!$D$15*AD$5+Fit!$E$15)*AD57+Fit!$F$15</f>
        <v>41.402190474931999</v>
      </c>
      <c r="AK57" s="1">
        <v>257.02512562814002</v>
      </c>
      <c r="AL57" s="1">
        <v>37.373737373737299</v>
      </c>
      <c r="AM57">
        <f t="shared" si="5"/>
        <v>37.373737373737299</v>
      </c>
      <c r="AN57" t="str">
        <f>IF(AL57=MAX(AL:AL),AK57,"")</f>
        <v/>
      </c>
      <c r="AO57" t="str">
        <f>IF(AL57=MAX(AL:AL),AL57,"")</f>
        <v/>
      </c>
      <c r="AP57" s="7">
        <f>(Fit!$B$15*POWER(AK$5,2)+Fit!$C$15*AK$5)*POWER(AK57,2)+(Fit!$D$15*AK$5+Fit!$E$15)*AK57+Fit!$F$15</f>
        <v>38.842043878265855</v>
      </c>
      <c r="AR57" s="1">
        <v>257.02512562814002</v>
      </c>
      <c r="AS57" s="1">
        <v>28.7878787878787</v>
      </c>
      <c r="AT57">
        <f t="shared" si="6"/>
        <v>28.7878787878787</v>
      </c>
      <c r="AU57" t="str">
        <f>IF(AS57=MAX(AS:AS),AR57,"")</f>
        <v/>
      </c>
      <c r="AV57" t="str">
        <f>IF(AS57=MAX(AS:AS),AS57,"")</f>
        <v/>
      </c>
      <c r="AW57" s="7">
        <f>(Fit!$B$15*POWER(AR$5,2)+Fit!$C$15*AR$5)*POWER(AR57,2)+(Fit!$D$15*AR$5+Fit!$E$15)*AR57+Fit!$F$15</f>
        <v>28.606142321196742</v>
      </c>
    </row>
    <row r="58" spans="2:49" x14ac:dyDescent="0.3">
      <c r="B58" s="1">
        <v>523.351758793969</v>
      </c>
      <c r="C58" s="1">
        <v>4.0404040404040398</v>
      </c>
      <c r="D58">
        <f t="shared" si="0"/>
        <v>4.0404040404040398</v>
      </c>
      <c r="E58" t="str">
        <f>IF(C58=MAX(C:C),B58,"")</f>
        <v/>
      </c>
      <c r="F58" t="str">
        <f>IF(C58=MAX(C:C),C58,"")</f>
        <v/>
      </c>
      <c r="G58" s="7">
        <f>(Fit!$B$15*POWER(B$5,2)+Fit!$C$15*B$5)*POWER(B58,2)+(Fit!$D$15*B$5+Fit!$E$15)*B58+Fit!$F$15</f>
        <v>4.0934070351758756</v>
      </c>
      <c r="I58" s="1">
        <v>2613.8040201005001</v>
      </c>
      <c r="J58" s="1">
        <v>31.313131313131301</v>
      </c>
      <c r="K58">
        <f t="shared" si="1"/>
        <v>31.313131313131301</v>
      </c>
      <c r="L58" t="str">
        <f>IF(J58=MAX(J:J),I58,"")</f>
        <v/>
      </c>
      <c r="M58" t="str">
        <f>IF(J58=MAX(J:J),J58,"")</f>
        <v/>
      </c>
      <c r="N58" s="7">
        <f>(Fit!$B$15*POWER(I$5,2)+Fit!$C$15*I$5)*POWER(I58,2)+(Fit!$D$15*I$5+Fit!$E$15)*I58+Fit!$F$15</f>
        <v>56.748763507267441</v>
      </c>
      <c r="P58" s="1">
        <v>523.351758793969</v>
      </c>
      <c r="Q58" s="1">
        <v>32.323232323232297</v>
      </c>
      <c r="R58">
        <f t="shared" si="2"/>
        <v>32.323232323232297</v>
      </c>
      <c r="S58" t="str">
        <f>IF(Q58=MAX(Q:Q),P58,"")</f>
        <v/>
      </c>
      <c r="T58" t="str">
        <f>IF(Q58=MAX(Q:Q),Q58,"")</f>
        <v/>
      </c>
      <c r="U58" s="7">
        <f>(Fit!$B$15*POWER(P$5,2)+Fit!$C$15*P$5)*POWER(P58,2)+(Fit!$D$15*P$5+Fit!$E$15)*P58+Fit!$F$15</f>
        <v>38.885473440675852</v>
      </c>
      <c r="W58" s="2">
        <v>262.04522613065302</v>
      </c>
      <c r="X58" s="2">
        <v>32.828282828282802</v>
      </c>
      <c r="Y58">
        <f t="shared" si="3"/>
        <v>32.828282828282802</v>
      </c>
      <c r="Z58" t="str">
        <f>IF(X58=MAX(X:X),W58,"")</f>
        <v/>
      </c>
      <c r="AA58" t="str">
        <f>IF(X58=MAX(X:X),X58,"")</f>
        <v/>
      </c>
      <c r="AB58" s="7">
        <f>(Fit!$B$15*POWER(W$5,2)+Fit!$C$15*W$5)*POWER(W58,2)+(Fit!$D$15*W$5+Fit!$E$15)*W58+Fit!$F$15</f>
        <v>36.673483874138434</v>
      </c>
      <c r="AD58" s="1">
        <v>262.04522613065302</v>
      </c>
      <c r="AE58" s="1">
        <v>37.878787878787797</v>
      </c>
      <c r="AF58">
        <f t="shared" si="4"/>
        <v>37.878787878787797</v>
      </c>
      <c r="AG58" t="str">
        <f>IF(AE58=MAX(AE:AE),AD58,"")</f>
        <v/>
      </c>
      <c r="AH58" t="str">
        <f>IF(AE58=MAX(AE:AE),AE58,"")</f>
        <v/>
      </c>
      <c r="AI58" s="7">
        <f>(Fit!$B$15*POWER(AD$5,2)+Fit!$C$15*AD$5)*POWER(AD58,2)+(Fit!$D$15*AD$5+Fit!$E$15)*AD58+Fit!$F$15</f>
        <v>41.518352377010089</v>
      </c>
      <c r="AK58" s="1">
        <v>262.04522613065302</v>
      </c>
      <c r="AL58" s="1">
        <v>36.868686868686801</v>
      </c>
      <c r="AM58">
        <f t="shared" si="5"/>
        <v>36.868686868686801</v>
      </c>
      <c r="AN58" t="str">
        <f>IF(AL58=MAX(AL:AL),AK58,"")</f>
        <v/>
      </c>
      <c r="AO58" t="str">
        <f>IF(AL58=MAX(AL:AL),AL58,"")</f>
        <v/>
      </c>
      <c r="AP58" s="7">
        <f>(Fit!$B$15*POWER(AK$5,2)+Fit!$C$15*AK$5)*POWER(AK58,2)+(Fit!$D$15*AK$5+Fit!$E$15)*AK58+Fit!$F$15</f>
        <v>38.384698891924224</v>
      </c>
      <c r="AR58" s="1">
        <v>262.04522613065302</v>
      </c>
      <c r="AS58" s="1">
        <v>26.767676767676701</v>
      </c>
      <c r="AT58">
        <f t="shared" si="6"/>
        <v>26.767676767676701</v>
      </c>
      <c r="AU58" t="str">
        <f>IF(AS58=MAX(AS:AS),AR58,"")</f>
        <v/>
      </c>
      <c r="AV58" t="str">
        <f>IF(AS58=MAX(AS:AS),AS58,"")</f>
        <v/>
      </c>
      <c r="AW58" s="7">
        <f>(Fit!$B$15*POWER(AR$5,2)+Fit!$C$15*AR$5)*POWER(AR58,2)+(Fit!$D$15*AR$5+Fit!$E$15)*AR58+Fit!$F$15</f>
        <v>27.272523418880866</v>
      </c>
    </row>
    <row r="59" spans="2:49" x14ac:dyDescent="0.3">
      <c r="B59" s="1">
        <v>533.39698492462298</v>
      </c>
      <c r="C59" s="1">
        <v>4.0404040404040398</v>
      </c>
      <c r="D59">
        <f t="shared" si="0"/>
        <v>4.0404040404040398</v>
      </c>
      <c r="E59" t="str">
        <f>IF(C59=MAX(C:C),B59,"")</f>
        <v/>
      </c>
      <c r="F59" t="str">
        <f>IF(C59=MAX(C:C),C59,"")</f>
        <v/>
      </c>
      <c r="G59" s="7">
        <f>(Fit!$B$15*POWER(B$5,2)+Fit!$C$15*B$5)*POWER(B59,2)+(Fit!$D$15*B$5+Fit!$E$15)*B59+Fit!$F$15</f>
        <v>4.1335879396984918</v>
      </c>
      <c r="I59" s="1">
        <v>2664.0502512562798</v>
      </c>
      <c r="J59" s="1">
        <v>31.818181818181799</v>
      </c>
      <c r="K59">
        <f t="shared" si="1"/>
        <v>31.818181818181799</v>
      </c>
      <c r="L59" t="str">
        <f>IF(J59=MAX(J:J),I59,"")</f>
        <v/>
      </c>
      <c r="M59" t="str">
        <f>IF(J59=MAX(J:J),J59,"")</f>
        <v/>
      </c>
      <c r="N59" s="7">
        <f>(Fit!$B$15*POWER(I$5,2)+Fit!$C$15*I$5)*POWER(I59,2)+(Fit!$D$15*I$5+Fit!$E$15)*I59+Fit!$F$15</f>
        <v>57.723451456428919</v>
      </c>
      <c r="P59" s="1">
        <v>533.39698492462298</v>
      </c>
      <c r="Q59" s="1">
        <v>32.828282828282802</v>
      </c>
      <c r="R59">
        <f t="shared" si="2"/>
        <v>32.828282828282802</v>
      </c>
      <c r="S59" t="str">
        <f>IF(Q59=MAX(Q:Q),P59,"")</f>
        <v/>
      </c>
      <c r="T59" t="str">
        <f>IF(Q59=MAX(Q:Q),Q59,"")</f>
        <v/>
      </c>
      <c r="U59" s="7">
        <f>(Fit!$B$15*POWER(P$5,2)+Fit!$C$15*P$5)*POWER(P59,2)+(Fit!$D$15*P$5+Fit!$E$15)*P59+Fit!$F$15</f>
        <v>39.328865748033394</v>
      </c>
      <c r="W59" s="2">
        <v>267.065326633165</v>
      </c>
      <c r="X59" s="2">
        <v>32.828282828282802</v>
      </c>
      <c r="Y59">
        <f t="shared" si="3"/>
        <v>32.828282828282802</v>
      </c>
      <c r="Z59" t="str">
        <f>IF(X59=MAX(X:X),W59,"")</f>
        <v/>
      </c>
      <c r="AA59" t="str">
        <f>IF(X59=MAX(X:X),X59,"")</f>
        <v/>
      </c>
      <c r="AB59" s="7">
        <f>(Fit!$B$15*POWER(W$5,2)+Fit!$C$15*W$5)*POWER(W59,2)+(Fit!$D$15*W$5+Fit!$E$15)*W59+Fit!$F$15</f>
        <v>37.049551428039109</v>
      </c>
      <c r="AD59" s="1">
        <v>267.065326633165</v>
      </c>
      <c r="AE59" s="1">
        <v>37.878787878787797</v>
      </c>
      <c r="AF59">
        <f t="shared" si="4"/>
        <v>37.878787878787797</v>
      </c>
      <c r="AG59" t="str">
        <f>IF(AE59=MAX(AE:AE),AD59,"")</f>
        <v/>
      </c>
      <c r="AH59" t="str">
        <f>IF(AE59=MAX(AE:AE),AE59,"")</f>
        <v/>
      </c>
      <c r="AI59" s="7">
        <f>(Fit!$B$15*POWER(AD$5,2)+Fit!$C$15*AD$5)*POWER(AD59,2)+(Fit!$D$15*AD$5+Fit!$E$15)*AD59+Fit!$F$15</f>
        <v>41.609478486299032</v>
      </c>
      <c r="AK59" s="1">
        <v>267.065326633165</v>
      </c>
      <c r="AL59" s="1">
        <v>36.868686868686801</v>
      </c>
      <c r="AM59">
        <f t="shared" si="5"/>
        <v>36.868686868686801</v>
      </c>
      <c r="AN59" t="str">
        <f>IF(AL59=MAX(AL:AL),AK59,"")</f>
        <v/>
      </c>
      <c r="AO59" t="str">
        <f>IF(AL59=MAX(AL:AL),AL59,"")</f>
        <v/>
      </c>
      <c r="AP59" s="7">
        <f>(Fit!$B$15*POWER(AK$5,2)+Fit!$C$15*AK$5)*POWER(AK59,2)+(Fit!$D$15*AK$5+Fit!$E$15)*AK59+Fit!$F$15</f>
        <v>37.882260209563427</v>
      </c>
      <c r="AR59" s="1">
        <v>267.065326633165</v>
      </c>
      <c r="AS59" s="1">
        <v>25.252525252525199</v>
      </c>
      <c r="AT59">
        <f t="shared" si="6"/>
        <v>25.252525252525199</v>
      </c>
      <c r="AU59" t="str">
        <f>IF(AS59=MAX(AS:AS),AR59,"")</f>
        <v/>
      </c>
      <c r="AV59" t="str">
        <f>IF(AS59=MAX(AS:AS),AS59,"")</f>
        <v/>
      </c>
      <c r="AW59" s="7">
        <f>(Fit!$B$15*POWER(AR$5,2)+Fit!$C$15*AR$5)*POWER(AR59,2)+(Fit!$D$15*AR$5+Fit!$E$15)*AR59+Fit!$F$15</f>
        <v>25.867896597832299</v>
      </c>
    </row>
    <row r="60" spans="2:49" x14ac:dyDescent="0.3">
      <c r="B60" s="1">
        <v>543.44221105527595</v>
      </c>
      <c r="C60" s="1">
        <v>4.0404040404040398</v>
      </c>
      <c r="D60">
        <f t="shared" si="0"/>
        <v>4.0404040404040398</v>
      </c>
      <c r="E60" t="str">
        <f>IF(C60=MAX(C:C),B60,"")</f>
        <v/>
      </c>
      <c r="F60" t="str">
        <f>IF(C60=MAX(C:C),C60,"")</f>
        <v/>
      </c>
      <c r="G60" s="7">
        <f>(Fit!$B$15*POWER(B$5,2)+Fit!$C$15*B$5)*POWER(B60,2)+(Fit!$D$15*B$5+Fit!$E$15)*B60+Fit!$F$15</f>
        <v>4.1737688442211045</v>
      </c>
      <c r="I60" s="1">
        <v>2714.29648241206</v>
      </c>
      <c r="J60" s="1">
        <v>31.818181818181799</v>
      </c>
      <c r="K60">
        <f t="shared" si="1"/>
        <v>31.818181818181799</v>
      </c>
      <c r="L60" t="str">
        <f>IF(J60=MAX(J:J),I60,"")</f>
        <v/>
      </c>
      <c r="M60" t="str">
        <f>IF(J60=MAX(J:J),J60,"")</f>
        <v/>
      </c>
      <c r="N60" s="7">
        <f>(Fit!$B$15*POWER(I$5,2)+Fit!$C$15*I$5)*POWER(I60,2)+(Fit!$D$15*I$5+Fit!$E$15)*I60+Fit!$F$15</f>
        <v>58.695205787204671</v>
      </c>
      <c r="P60" s="1">
        <v>543.44221105527595</v>
      </c>
      <c r="Q60" s="1">
        <v>32.828282828282802</v>
      </c>
      <c r="R60">
        <f t="shared" si="2"/>
        <v>32.828282828282802</v>
      </c>
      <c r="S60" t="str">
        <f>IF(Q60=MAX(Q:Q),P60,"")</f>
        <v/>
      </c>
      <c r="T60" t="str">
        <f>IF(Q60=MAX(Q:Q),Q60,"")</f>
        <v/>
      </c>
      <c r="U60" s="7">
        <f>(Fit!$B$15*POWER(P$5,2)+Fit!$C$15*P$5)*POWER(P60,2)+(Fit!$D$15*P$5+Fit!$E$15)*P60+Fit!$F$15</f>
        <v>39.762292308034155</v>
      </c>
      <c r="W60" s="2">
        <v>272.085427135678</v>
      </c>
      <c r="X60" s="2">
        <v>33.3333333333333</v>
      </c>
      <c r="Y60">
        <f t="shared" si="3"/>
        <v>33.3333333333333</v>
      </c>
      <c r="Z60" t="str">
        <f>IF(X60=MAX(X:X),W60,"")</f>
        <v/>
      </c>
      <c r="AA60" t="str">
        <f>IF(X60=MAX(X:X),X60,"")</f>
        <v/>
      </c>
      <c r="AB60" s="7">
        <f>(Fit!$B$15*POWER(W$5,2)+Fit!$C$15*W$5)*POWER(W60,2)+(Fit!$D$15*W$5+Fit!$E$15)*W60+Fit!$F$15</f>
        <v>37.41478477289732</v>
      </c>
      <c r="AD60" s="1">
        <v>272.085427135678</v>
      </c>
      <c r="AE60" s="1">
        <v>38.383838383838302</v>
      </c>
      <c r="AF60">
        <f t="shared" si="4"/>
        <v>38.383838383838302</v>
      </c>
      <c r="AG60">
        <f>IF(AE60=MAX(AE:AE),AD60,"")</f>
        <v>272.085427135678</v>
      </c>
      <c r="AH60">
        <f>IF(AE60=MAX(AE:AE),AE60,"")</f>
        <v>38.383838383838302</v>
      </c>
      <c r="AI60" s="7">
        <f>(Fit!$B$15*POWER(AD$5,2)+Fit!$C$15*AD$5)*POWER(AD60,2)+(Fit!$D$15*AD$5+Fit!$E$15)*AD60+Fit!$F$15</f>
        <v>41.675568802798864</v>
      </c>
      <c r="AK60" s="1">
        <v>272.085427135678</v>
      </c>
      <c r="AL60" s="1">
        <v>36.363636363636303</v>
      </c>
      <c r="AM60">
        <f t="shared" si="5"/>
        <v>36.363636363636303</v>
      </c>
      <c r="AN60" t="str">
        <f>IF(AL60=MAX(AL:AL),AK60,"")</f>
        <v/>
      </c>
      <c r="AO60" t="str">
        <f>IF(AL60=MAX(AL:AL),AL60,"")</f>
        <v/>
      </c>
      <c r="AP60" s="7">
        <f>(Fit!$B$15*POWER(AK$5,2)+Fit!$C$15*AK$5)*POWER(AK60,2)+(Fit!$D$15*AK$5+Fit!$E$15)*AK60+Fit!$F$15</f>
        <v>37.334727831183244</v>
      </c>
      <c r="AR60" s="1">
        <v>272.085427135678</v>
      </c>
      <c r="AS60" s="1">
        <v>22.727272727272702</v>
      </c>
      <c r="AT60">
        <f t="shared" si="6"/>
        <v>22.727272727272702</v>
      </c>
      <c r="AU60" t="str">
        <f>IF(AS60=MAX(AS:AS),AR60,"")</f>
        <v/>
      </c>
      <c r="AV60" t="str">
        <f>IF(AS60=MAX(AS:AS),AS60,"")</f>
        <v/>
      </c>
      <c r="AW60" s="7">
        <f>(Fit!$B$15*POWER(AR$5,2)+Fit!$C$15*AR$5)*POWER(AR60,2)+(Fit!$D$15*AR$5+Fit!$E$15)*AR60+Fit!$F$15</f>
        <v>24.39226185805046</v>
      </c>
    </row>
    <row r="61" spans="2:49" x14ac:dyDescent="0.3">
      <c r="B61" s="1">
        <v>553.48743718592902</v>
      </c>
      <c r="C61" s="1">
        <v>4.0404040404040398</v>
      </c>
      <c r="D61">
        <f t="shared" si="0"/>
        <v>4.0404040404040398</v>
      </c>
      <c r="E61" t="str">
        <f>IF(C61=MAX(C:C),B61,"")</f>
        <v/>
      </c>
      <c r="F61" t="str">
        <f>IF(C61=MAX(C:C),C61,"")</f>
        <v/>
      </c>
      <c r="G61" s="7">
        <f>(Fit!$B$15*POWER(B$5,2)+Fit!$C$15*B$5)*POWER(B61,2)+(Fit!$D$15*B$5+Fit!$E$15)*B61+Fit!$F$15</f>
        <v>4.2139497487437163</v>
      </c>
      <c r="I61" s="1">
        <v>2764.5427135678301</v>
      </c>
      <c r="J61" s="1">
        <v>32.323232323232297</v>
      </c>
      <c r="K61">
        <f t="shared" si="1"/>
        <v>32.323232323232297</v>
      </c>
      <c r="L61" t="str">
        <f>IF(J61=MAX(J:J),I61,"")</f>
        <v/>
      </c>
      <c r="M61" t="str">
        <f>IF(J61=MAX(J:J),J61,"")</f>
        <v/>
      </c>
      <c r="N61" s="7">
        <f>(Fit!$B$15*POWER(I$5,2)+Fit!$C$15*I$5)*POWER(I61,2)+(Fit!$D$15*I$5+Fit!$E$15)*I61+Fit!$F$15</f>
        <v>59.664026499594492</v>
      </c>
      <c r="P61" s="1">
        <v>553.48743718592902</v>
      </c>
      <c r="Q61" s="1">
        <v>33.3333333333333</v>
      </c>
      <c r="R61">
        <f t="shared" si="2"/>
        <v>33.3333333333333</v>
      </c>
      <c r="S61" t="str">
        <f>IF(Q61=MAX(Q:Q),P61,"")</f>
        <v/>
      </c>
      <c r="T61" t="str">
        <f>IF(Q61=MAX(Q:Q),Q61,"")</f>
        <v/>
      </c>
      <c r="U61" s="7">
        <f>(Fit!$B$15*POWER(P$5,2)+Fit!$C$15*P$5)*POWER(P61,2)+(Fit!$D$15*P$5+Fit!$E$15)*P61+Fit!$F$15</f>
        <v>40.1857531206782</v>
      </c>
      <c r="W61" s="2">
        <v>277.10552763818998</v>
      </c>
      <c r="X61" s="2">
        <v>33.3333333333333</v>
      </c>
      <c r="Y61">
        <f t="shared" si="3"/>
        <v>33.3333333333333</v>
      </c>
      <c r="Z61" t="str">
        <f>IF(X61=MAX(X:X),W61,"")</f>
        <v/>
      </c>
      <c r="AA61" t="str">
        <f>IF(X61=MAX(X:X),X61,"")</f>
        <v/>
      </c>
      <c r="AB61" s="7">
        <f>(Fit!$B$15*POWER(W$5,2)+Fit!$C$15*W$5)*POWER(W61,2)+(Fit!$D$15*W$5+Fit!$E$15)*W61+Fit!$F$15</f>
        <v>37.769183908712947</v>
      </c>
      <c r="AD61" s="1">
        <v>277.10552763818998</v>
      </c>
      <c r="AE61" s="1">
        <v>38.383838383838302</v>
      </c>
      <c r="AF61">
        <f t="shared" si="4"/>
        <v>38.383838383838302</v>
      </c>
      <c r="AG61">
        <f>IF(AE61=MAX(AE:AE),AD61,"")</f>
        <v>277.10552763818998</v>
      </c>
      <c r="AH61">
        <f>IF(AE61=MAX(AE:AE),AE61,"")</f>
        <v>38.383838383838302</v>
      </c>
      <c r="AI61" s="7">
        <f>(Fit!$B$15*POWER(AD$5,2)+Fit!$C$15*AD$5)*POWER(AD61,2)+(Fit!$D$15*AD$5+Fit!$E$15)*AD61+Fit!$F$15</f>
        <v>41.716623326509584</v>
      </c>
      <c r="AK61" s="1">
        <v>277.10552763818998</v>
      </c>
      <c r="AL61" s="1">
        <v>35.858585858585798</v>
      </c>
      <c r="AM61">
        <f t="shared" si="5"/>
        <v>35.858585858585798</v>
      </c>
      <c r="AN61" t="str">
        <f>IF(AL61=MAX(AL:AL),AK61,"")</f>
        <v/>
      </c>
      <c r="AO61" t="str">
        <f>IF(AL61=MAX(AL:AL),AL61,"")</f>
        <v/>
      </c>
      <c r="AP61" s="7">
        <f>(Fit!$B$15*POWER(AK$5,2)+Fit!$C$15*AK$5)*POWER(AK61,2)+(Fit!$D$15*AK$5+Fit!$E$15)*AK61+Fit!$F$15</f>
        <v>36.74210175678391</v>
      </c>
      <c r="AR61" s="1">
        <v>277.10552763818998</v>
      </c>
      <c r="AS61" s="1">
        <v>20.202020202020201</v>
      </c>
      <c r="AT61">
        <f t="shared" si="6"/>
        <v>20.202020202020201</v>
      </c>
      <c r="AU61" t="str">
        <f>IF(AS61=MAX(AS:AS),AR61,"")</f>
        <v/>
      </c>
      <c r="AV61" t="str">
        <f>IF(AS61=MAX(AS:AS),AS61,"")</f>
        <v/>
      </c>
      <c r="AW61" s="7">
        <f>(Fit!$B$15*POWER(AR$5,2)+Fit!$C$15*AR$5)*POWER(AR61,2)+(Fit!$D$15*AR$5+Fit!$E$15)*AR61+Fit!$F$15</f>
        <v>22.84561919953596</v>
      </c>
    </row>
    <row r="62" spans="2:49" x14ac:dyDescent="0.3">
      <c r="B62" s="1">
        <v>563.53266331658199</v>
      </c>
      <c r="C62" s="1">
        <v>4.0404040404040398</v>
      </c>
      <c r="D62">
        <f t="shared" si="0"/>
        <v>4.0404040404040398</v>
      </c>
      <c r="E62" t="str">
        <f>IF(C62=MAX(C:C),B62,"")</f>
        <v/>
      </c>
      <c r="F62" t="str">
        <f>IF(C62=MAX(C:C),C62,"")</f>
        <v/>
      </c>
      <c r="G62" s="7">
        <f>(Fit!$B$15*POWER(B$5,2)+Fit!$C$15*B$5)*POWER(B62,2)+(Fit!$D$15*B$5+Fit!$E$15)*B62+Fit!$F$15</f>
        <v>4.2541306532663281</v>
      </c>
      <c r="I62" s="1">
        <v>2814.7889447236098</v>
      </c>
      <c r="J62" s="1">
        <v>32.323232323232297</v>
      </c>
      <c r="K62">
        <f t="shared" si="1"/>
        <v>32.323232323232297</v>
      </c>
      <c r="L62" t="str">
        <f>IF(J62=MAX(J:J),I62,"")</f>
        <v/>
      </c>
      <c r="M62" t="str">
        <f>IF(J62=MAX(J:J),J62,"")</f>
        <v/>
      </c>
      <c r="N62" s="7">
        <f>(Fit!$B$15*POWER(I$5,2)+Fit!$C$15*I$5)*POWER(I62,2)+(Fit!$D$15*I$5+Fit!$E$15)*I62+Fit!$F$15</f>
        <v>60.629913593598772</v>
      </c>
      <c r="P62" s="1">
        <v>563.53266331658199</v>
      </c>
      <c r="Q62" s="1">
        <v>33.3333333333333</v>
      </c>
      <c r="R62">
        <f t="shared" si="2"/>
        <v>33.3333333333333</v>
      </c>
      <c r="S62" t="str">
        <f>IF(Q62=MAX(Q:Q),P62,"")</f>
        <v/>
      </c>
      <c r="T62" t="str">
        <f>IF(Q62=MAX(Q:Q),Q62,"")</f>
        <v/>
      </c>
      <c r="U62" s="7">
        <f>(Fit!$B$15*POWER(P$5,2)+Fit!$C$15*P$5)*POWER(P62,2)+(Fit!$D$15*P$5+Fit!$E$15)*P62+Fit!$F$15</f>
        <v>40.599248185965493</v>
      </c>
      <c r="W62" s="2">
        <v>282.12562814070299</v>
      </c>
      <c r="X62" s="2">
        <v>33.838383838383798</v>
      </c>
      <c r="Y62">
        <f t="shared" si="3"/>
        <v>33.838383838383798</v>
      </c>
      <c r="Z62" t="str">
        <f>IF(X62=MAX(X:X),W62,"")</f>
        <v/>
      </c>
      <c r="AA62" t="str">
        <f>IF(X62=MAX(X:X),X62,"")</f>
        <v/>
      </c>
      <c r="AB62" s="7">
        <f>(Fit!$B$15*POWER(W$5,2)+Fit!$C$15*W$5)*POWER(W62,2)+(Fit!$D$15*W$5+Fit!$E$15)*W62+Fit!$F$15</f>
        <v>38.112748835486116</v>
      </c>
      <c r="AD62" s="1">
        <v>282.12562814070299</v>
      </c>
      <c r="AE62" s="1">
        <v>38.383838383838302</v>
      </c>
      <c r="AF62">
        <f t="shared" si="4"/>
        <v>38.383838383838302</v>
      </c>
      <c r="AG62">
        <f>IF(AE62=MAX(AE:AE),AD62,"")</f>
        <v>282.12562814070299</v>
      </c>
      <c r="AH62">
        <f>IF(AE62=MAX(AE:AE),AE62,"")</f>
        <v>38.383838383838302</v>
      </c>
      <c r="AI62" s="7">
        <f>(Fit!$B$15*POWER(AD$5,2)+Fit!$C$15*AD$5)*POWER(AD62,2)+(Fit!$D$15*AD$5+Fit!$E$15)*AD62+Fit!$F$15</f>
        <v>41.732642057431178</v>
      </c>
      <c r="AK62" s="1">
        <v>282.12562814070299</v>
      </c>
      <c r="AL62" s="1">
        <v>35.3535353535353</v>
      </c>
      <c r="AM62">
        <f t="shared" si="5"/>
        <v>35.3535353535353</v>
      </c>
      <c r="AN62" t="str">
        <f>IF(AL62=MAX(AL:AL),AK62,"")</f>
        <v/>
      </c>
      <c r="AO62" t="str">
        <f>IF(AL62=MAX(AL:AL),AL62,"")</f>
        <v/>
      </c>
      <c r="AP62" s="7">
        <f>(Fit!$B$15*POWER(AK$5,2)+Fit!$C$15*AK$5)*POWER(AK62,2)+(Fit!$D$15*AK$5+Fit!$E$15)*AK62+Fit!$F$15</f>
        <v>36.104381986365183</v>
      </c>
      <c r="AR62" s="1">
        <v>282.12562814070299</v>
      </c>
      <c r="AS62" s="1">
        <v>17.171717171717098</v>
      </c>
      <c r="AT62">
        <f t="shared" si="6"/>
        <v>17.171717171717098</v>
      </c>
      <c r="AU62" t="str">
        <f>IF(AS62=MAX(AS:AS),AR62,"")</f>
        <v/>
      </c>
      <c r="AV62" t="str">
        <f>IF(AS62=MAX(AS:AS),AS62,"")</f>
        <v/>
      </c>
      <c r="AW62" s="7">
        <f>(Fit!$B$15*POWER(AR$5,2)+Fit!$C$15*AR$5)*POWER(AR62,2)+(Fit!$D$15*AR$5+Fit!$E$15)*AR62+Fit!$F$15</f>
        <v>21.227968622288145</v>
      </c>
    </row>
    <row r="63" spans="2:49" x14ac:dyDescent="0.3">
      <c r="B63" s="1">
        <v>573.57788944723598</v>
      </c>
      <c r="C63" s="1">
        <v>4.0404040404040398</v>
      </c>
      <c r="D63">
        <f t="shared" si="0"/>
        <v>4.0404040404040398</v>
      </c>
      <c r="E63" t="str">
        <f>IF(C63=MAX(C:C),B63,"")</f>
        <v/>
      </c>
      <c r="F63" t="str">
        <f>IF(C63=MAX(C:C),C63,"")</f>
        <v/>
      </c>
      <c r="G63" s="7">
        <f>(Fit!$B$15*POWER(B$5,2)+Fit!$C$15*B$5)*POWER(B63,2)+(Fit!$D$15*B$5+Fit!$E$15)*B63+Fit!$F$15</f>
        <v>4.2943115577889444</v>
      </c>
      <c r="I63" s="1">
        <v>2865.03517587939</v>
      </c>
      <c r="J63" s="1">
        <v>32.828282828282802</v>
      </c>
      <c r="K63">
        <f t="shared" si="1"/>
        <v>32.828282828282802</v>
      </c>
      <c r="L63" t="str">
        <f>IF(J63=MAX(J:J),I63,"")</f>
        <v/>
      </c>
      <c r="M63" t="str">
        <f>IF(J63=MAX(J:J),J63,"")</f>
        <v/>
      </c>
      <c r="N63" s="7">
        <f>(Fit!$B$15*POWER(I$5,2)+Fit!$C$15*I$5)*POWER(I63,2)+(Fit!$D$15*I$5+Fit!$E$15)*I63+Fit!$F$15</f>
        <v>61.59286706921732</v>
      </c>
      <c r="P63" s="1">
        <v>573.57788944723598</v>
      </c>
      <c r="Q63" s="1">
        <v>33.838383838383798</v>
      </c>
      <c r="R63">
        <f t="shared" si="2"/>
        <v>33.838383838383798</v>
      </c>
      <c r="S63" t="str">
        <f>IF(Q63=MAX(Q:Q),P63,"")</f>
        <v/>
      </c>
      <c r="T63" t="str">
        <f>IF(Q63=MAX(Q:Q),Q63,"")</f>
        <v/>
      </c>
      <c r="U63" s="7">
        <f>(Fit!$B$15*POWER(P$5,2)+Fit!$C$15*P$5)*POWER(P63,2)+(Fit!$D$15*P$5+Fit!$E$15)*P63+Fit!$F$15</f>
        <v>41.002777503896112</v>
      </c>
      <c r="W63" s="2">
        <v>287.14572864321599</v>
      </c>
      <c r="X63" s="2">
        <v>33.838383838383798</v>
      </c>
      <c r="Y63">
        <f t="shared" si="3"/>
        <v>33.838383838383798</v>
      </c>
      <c r="Z63" t="str">
        <f>IF(X63=MAX(X:X),W63,"")</f>
        <v/>
      </c>
      <c r="AA63" t="str">
        <f>IF(X63=MAX(X:X),X63,"")</f>
        <v/>
      </c>
      <c r="AB63" s="7">
        <f>(Fit!$B$15*POWER(W$5,2)+Fit!$C$15*W$5)*POWER(W63,2)+(Fit!$D$15*W$5+Fit!$E$15)*W63+Fit!$F$15</f>
        <v>38.445479553216757</v>
      </c>
      <c r="AD63" s="1">
        <v>287.14572864321599</v>
      </c>
      <c r="AE63" s="1">
        <v>38.383838383838302</v>
      </c>
      <c r="AF63">
        <f t="shared" si="4"/>
        <v>38.383838383838302</v>
      </c>
      <c r="AG63">
        <f>IF(AE63=MAX(AE:AE),AD63,"")</f>
        <v>287.14572864321599</v>
      </c>
      <c r="AH63">
        <f>IF(AE63=MAX(AE:AE),AE63,"")</f>
        <v>38.383838383838302</v>
      </c>
      <c r="AI63" s="7">
        <f>(Fit!$B$15*POWER(AD$5,2)+Fit!$C$15*AD$5)*POWER(AD63,2)+(Fit!$D$15*AD$5+Fit!$E$15)*AD63+Fit!$F$15</f>
        <v>41.723624995563654</v>
      </c>
      <c r="AK63" s="1">
        <v>287.14572864321599</v>
      </c>
      <c r="AL63" s="1">
        <v>34.848484848484802</v>
      </c>
      <c r="AM63">
        <f t="shared" si="5"/>
        <v>34.848484848484802</v>
      </c>
      <c r="AN63" t="str">
        <f>IF(AL63=MAX(AL:AL),AK63,"")</f>
        <v/>
      </c>
      <c r="AO63" t="str">
        <f>IF(AL63=MAX(AL:AL),AL63,"")</f>
        <v/>
      </c>
      <c r="AP63" s="7">
        <f>(Fit!$B$15*POWER(AK$5,2)+Fit!$C$15*AK$5)*POWER(AK63,2)+(Fit!$D$15*AK$5+Fit!$E$15)*AK63+Fit!$F$15</f>
        <v>35.421568519927163</v>
      </c>
      <c r="AR63" s="1">
        <v>287.14572864321599</v>
      </c>
      <c r="AS63" s="1">
        <v>12.6262626262626</v>
      </c>
      <c r="AT63">
        <f t="shared" si="6"/>
        <v>12.6262626262626</v>
      </c>
      <c r="AU63" t="str">
        <f>IF(AS63=MAX(AS:AS),AR63,"")</f>
        <v/>
      </c>
      <c r="AV63" t="str">
        <f>IF(AS63=MAX(AS:AS),AS63,"")</f>
        <v/>
      </c>
      <c r="AW63" s="7">
        <f>(Fit!$B$15*POWER(AR$5,2)+Fit!$C$15*AR$5)*POWER(AR63,2)+(Fit!$D$15*AR$5+Fit!$E$15)*AR63+Fit!$F$15</f>
        <v>19.539310126307356</v>
      </c>
    </row>
    <row r="64" spans="2:49" x14ac:dyDescent="0.3">
      <c r="B64" s="1">
        <v>583.62311557788905</v>
      </c>
      <c r="C64" s="1">
        <v>4.0404040404040398</v>
      </c>
      <c r="D64">
        <f t="shared" si="0"/>
        <v>4.0404040404040398</v>
      </c>
      <c r="E64" t="str">
        <f>IF(C64=MAX(C:C),B64,"")</f>
        <v/>
      </c>
      <c r="F64" t="str">
        <f>IF(C64=MAX(C:C),C64,"")</f>
        <v/>
      </c>
      <c r="G64" s="7">
        <f>(Fit!$B$15*POWER(B$5,2)+Fit!$C$15*B$5)*POWER(B64,2)+(Fit!$D$15*B$5+Fit!$E$15)*B64+Fit!$F$15</f>
        <v>4.3344924623115562</v>
      </c>
      <c r="I64" s="1">
        <v>2915.2814070351701</v>
      </c>
      <c r="J64" s="1">
        <v>32.828282828282802</v>
      </c>
      <c r="K64">
        <f t="shared" si="1"/>
        <v>32.828282828282802</v>
      </c>
      <c r="L64" t="str">
        <f>IF(J64=MAX(J:J),I64,"")</f>
        <v/>
      </c>
      <c r="M64" t="str">
        <f>IF(J64=MAX(J:J),J64,"")</f>
        <v/>
      </c>
      <c r="N64" s="7">
        <f>(Fit!$B$15*POWER(I$5,2)+Fit!$C$15*I$5)*POWER(I64,2)+(Fit!$D$15*I$5+Fit!$E$15)*I64+Fit!$F$15</f>
        <v>62.552886926450128</v>
      </c>
      <c r="P64" s="1">
        <v>583.62311557788905</v>
      </c>
      <c r="Q64" s="1">
        <v>33.838383838383798</v>
      </c>
      <c r="R64">
        <f t="shared" si="2"/>
        <v>33.838383838383798</v>
      </c>
      <c r="S64" t="str">
        <f>IF(Q64=MAX(Q:Q),P64,"")</f>
        <v/>
      </c>
      <c r="T64" t="str">
        <f>IF(Q64=MAX(Q:Q),Q64,"")</f>
        <v/>
      </c>
      <c r="U64" s="7">
        <f>(Fit!$B$15*POWER(P$5,2)+Fit!$C$15*P$5)*POWER(P64,2)+(Fit!$D$15*P$5+Fit!$E$15)*P64+Fit!$F$15</f>
        <v>41.396341074469944</v>
      </c>
      <c r="W64" s="2">
        <v>292.16582914572803</v>
      </c>
      <c r="X64" s="2">
        <v>34.343434343434303</v>
      </c>
      <c r="Y64">
        <f t="shared" si="3"/>
        <v>34.343434343434303</v>
      </c>
      <c r="Z64" t="str">
        <f>IF(X64=MAX(X:X),W64,"")</f>
        <v/>
      </c>
      <c r="AA64" t="str">
        <f>IF(X64=MAX(X:X),X64,"")</f>
        <v/>
      </c>
      <c r="AB64" s="7">
        <f>(Fit!$B$15*POWER(W$5,2)+Fit!$C$15*W$5)*POWER(W64,2)+(Fit!$D$15*W$5+Fit!$E$15)*W64+Fit!$F$15</f>
        <v>38.767376061904805</v>
      </c>
      <c r="AD64" s="1">
        <v>292.16582914572803</v>
      </c>
      <c r="AE64" s="1">
        <v>38.383838383838302</v>
      </c>
      <c r="AF64">
        <f t="shared" si="4"/>
        <v>38.383838383838302</v>
      </c>
      <c r="AG64">
        <f>IF(AE64=MAX(AE:AE),AD64,"")</f>
        <v>292.16582914572803</v>
      </c>
      <c r="AH64">
        <f>IF(AE64=MAX(AE:AE),AE64,"")</f>
        <v>38.383838383838302</v>
      </c>
      <c r="AI64" s="7">
        <f>(Fit!$B$15*POWER(AD$5,2)+Fit!$C$15*AD$5)*POWER(AD64,2)+(Fit!$D$15*AD$5+Fit!$E$15)*AD64+Fit!$F$15</f>
        <v>41.689572140907003</v>
      </c>
      <c r="AK64" s="1">
        <v>292.16582914572803</v>
      </c>
      <c r="AL64" s="1">
        <v>33.838383838383798</v>
      </c>
      <c r="AM64">
        <f t="shared" si="5"/>
        <v>33.838383838383798</v>
      </c>
      <c r="AN64" t="str">
        <f>IF(AL64=MAX(AL:AL),AK64,"")</f>
        <v/>
      </c>
      <c r="AO64" t="str">
        <f>IF(AL64=MAX(AL:AL),AL64,"")</f>
        <v/>
      </c>
      <c r="AP64" s="7">
        <f>(Fit!$B$15*POWER(AK$5,2)+Fit!$C$15*AK$5)*POWER(AK64,2)+(Fit!$D$15*AK$5+Fit!$E$15)*AK64+Fit!$F$15</f>
        <v>34.69366135747002</v>
      </c>
      <c r="AR64" s="1">
        <v>292.16582914572803</v>
      </c>
      <c r="AS64" s="1">
        <v>5.55555555555555</v>
      </c>
      <c r="AT64">
        <f t="shared" si="6"/>
        <v>5.55555555555555</v>
      </c>
      <c r="AU64" t="str">
        <f>IF(AS64=MAX(AS:AS),AR64,"")</f>
        <v/>
      </c>
      <c r="AV64" t="str">
        <f>IF(AS64=MAX(AS:AS),AS64,"")</f>
        <v/>
      </c>
      <c r="AW64" s="7">
        <f>(Fit!$B$15*POWER(AR$5,2)+Fit!$C$15*AR$5)*POWER(AR64,2)+(Fit!$D$15*AR$5+Fit!$E$15)*AR64+Fit!$F$15</f>
        <v>17.779643711593906</v>
      </c>
    </row>
    <row r="65" spans="2:49" x14ac:dyDescent="0.3">
      <c r="B65" s="1">
        <v>593.66834170854202</v>
      </c>
      <c r="C65" s="1">
        <v>4.0404040404040398</v>
      </c>
      <c r="D65">
        <f t="shared" si="0"/>
        <v>4.0404040404040398</v>
      </c>
      <c r="E65" t="str">
        <f>IF(C65=MAX(C:C),B65,"")</f>
        <v/>
      </c>
      <c r="F65" t="str">
        <f>IF(C65=MAX(C:C),C65,"")</f>
        <v/>
      </c>
      <c r="G65" s="7">
        <f>(Fit!$B$15*POWER(B$5,2)+Fit!$C$15*B$5)*POWER(B65,2)+(Fit!$D$15*B$5+Fit!$E$15)*B65+Fit!$F$15</f>
        <v>4.374673366834168</v>
      </c>
      <c r="I65" s="1">
        <v>2965.5276381909498</v>
      </c>
      <c r="J65" s="1">
        <v>32.828282828282802</v>
      </c>
      <c r="K65">
        <f t="shared" si="1"/>
        <v>32.828282828282802</v>
      </c>
      <c r="L65" t="str">
        <f>IF(J65=MAX(J:J),I65,"")</f>
        <v/>
      </c>
      <c r="M65" t="str">
        <f>IF(J65=MAX(J:J),J65,"")</f>
        <v/>
      </c>
      <c r="N65" s="7">
        <f>(Fit!$B$15*POWER(I$5,2)+Fit!$C$15*I$5)*POWER(I65,2)+(Fit!$D$15*I$5+Fit!$E$15)*I65+Fit!$F$15</f>
        <v>63.50997316529719</v>
      </c>
      <c r="P65" s="1">
        <v>593.66834170854202</v>
      </c>
      <c r="Q65" s="1">
        <v>34.343434343434303</v>
      </c>
      <c r="R65">
        <f t="shared" si="2"/>
        <v>34.343434343434303</v>
      </c>
      <c r="S65" t="str">
        <f>IF(Q65=MAX(Q:Q),P65,"")</f>
        <v/>
      </c>
      <c r="T65" t="str">
        <f>IF(Q65=MAX(Q:Q),Q65,"")</f>
        <v/>
      </c>
      <c r="U65" s="7">
        <f>(Fit!$B$15*POWER(P$5,2)+Fit!$C$15*P$5)*POWER(P65,2)+(Fit!$D$15*P$5+Fit!$E$15)*P65+Fit!$F$15</f>
        <v>41.77993889768706</v>
      </c>
      <c r="W65" s="2">
        <v>297.18592964824097</v>
      </c>
      <c r="X65" s="2">
        <v>34.343434343434303</v>
      </c>
      <c r="Y65">
        <f t="shared" si="3"/>
        <v>34.343434343434303</v>
      </c>
      <c r="Z65" t="str">
        <f>IF(X65=MAX(X:X),W65,"")</f>
        <v/>
      </c>
      <c r="AA65" t="str">
        <f>IF(X65=MAX(X:X),X65,"")</f>
        <v/>
      </c>
      <c r="AB65" s="7">
        <f>(Fit!$B$15*POWER(W$5,2)+Fit!$C$15*W$5)*POWER(W65,2)+(Fit!$D$15*W$5+Fit!$E$15)*W65+Fit!$F$15</f>
        <v>39.078438361550397</v>
      </c>
      <c r="AD65" s="1">
        <v>297.18592964824097</v>
      </c>
      <c r="AE65" s="1">
        <v>38.383838383838302</v>
      </c>
      <c r="AF65">
        <f t="shared" si="4"/>
        <v>38.383838383838302</v>
      </c>
      <c r="AG65">
        <f>IF(AE65=MAX(AE:AE),AD65,"")</f>
        <v>297.18592964824097</v>
      </c>
      <c r="AH65">
        <f>IF(AE65=MAX(AE:AE),AE65,"")</f>
        <v>38.383838383838302</v>
      </c>
      <c r="AI65" s="7">
        <f>(Fit!$B$15*POWER(AD$5,2)+Fit!$C$15*AD$5)*POWER(AD65,2)+(Fit!$D$15*AD$5+Fit!$E$15)*AD65+Fit!$F$15</f>
        <v>41.63048349346122</v>
      </c>
      <c r="AK65" s="1">
        <v>297.18592964824097</v>
      </c>
      <c r="AL65" s="1">
        <v>33.3333333333333</v>
      </c>
      <c r="AM65">
        <f t="shared" si="5"/>
        <v>33.3333333333333</v>
      </c>
      <c r="AN65" t="str">
        <f>IF(AL65=MAX(AL:AL),AK65,"")</f>
        <v/>
      </c>
      <c r="AO65" t="str">
        <f>IF(AL65=MAX(AL:AL),AL65,"")</f>
        <v/>
      </c>
      <c r="AP65" s="7">
        <f>(Fit!$B$15*POWER(AK$5,2)+Fit!$C$15*AK$5)*POWER(AK65,2)+(Fit!$D$15*AK$5+Fit!$E$15)*AK65+Fit!$F$15</f>
        <v>33.92066049899347</v>
      </c>
      <c r="AR65" s="1">
        <v>297.18592964824097</v>
      </c>
      <c r="AS65" s="1">
        <v>0</v>
      </c>
      <c r="AT65" t="e">
        <f t="shared" si="6"/>
        <v>#N/A</v>
      </c>
      <c r="AU65" t="str">
        <f>IF(AS65=MAX(AS:AS),AR65,"")</f>
        <v/>
      </c>
      <c r="AV65" t="str">
        <f>IF(AS65=MAX(AS:AS),AS65,"")</f>
        <v/>
      </c>
      <c r="AW65" s="7">
        <f>(Fit!$B$15*POWER(AR$5,2)+Fit!$C$15*AR$5)*POWER(AR65,2)+(Fit!$D$15*AR$5+Fit!$E$15)*AR65+Fit!$F$15</f>
        <v>15.94896937814714</v>
      </c>
    </row>
    <row r="66" spans="2:49" x14ac:dyDescent="0.3">
      <c r="B66" s="1">
        <v>603.71356783919498</v>
      </c>
      <c r="C66" s="1">
        <v>4.0404040404040398</v>
      </c>
      <c r="D66">
        <f t="shared" si="0"/>
        <v>4.0404040404040398</v>
      </c>
      <c r="E66" t="str">
        <f>IF(C66=MAX(C:C),B66,"")</f>
        <v/>
      </c>
      <c r="F66" t="str">
        <f>IF(C66=MAX(C:C),C66,"")</f>
        <v/>
      </c>
      <c r="G66" s="7">
        <f>(Fit!$B$15*POWER(B$5,2)+Fit!$C$15*B$5)*POWER(B66,2)+(Fit!$D$15*B$5+Fit!$E$15)*B66+Fit!$F$15</f>
        <v>4.4148542713567798</v>
      </c>
      <c r="I66" s="1">
        <v>3015.77386934673</v>
      </c>
      <c r="J66" s="1">
        <v>33.3333333333333</v>
      </c>
      <c r="K66">
        <f t="shared" si="1"/>
        <v>33.3333333333333</v>
      </c>
      <c r="L66" t="str">
        <f>IF(J66=MAX(J:J),I66,"")</f>
        <v/>
      </c>
      <c r="M66" t="str">
        <f>IF(J66=MAX(J:J),J66,"")</f>
        <v/>
      </c>
      <c r="N66" s="7">
        <f>(Fit!$B$15*POWER(I$5,2)+Fit!$C$15*I$5)*POWER(I66,2)+(Fit!$D$15*I$5+Fit!$E$15)*I66+Fit!$F$15</f>
        <v>64.46412578575854</v>
      </c>
      <c r="P66" s="1">
        <v>603.71356783919498</v>
      </c>
      <c r="Q66" s="1">
        <v>34.343434343434303</v>
      </c>
      <c r="R66">
        <f t="shared" si="2"/>
        <v>34.343434343434303</v>
      </c>
      <c r="S66" t="str">
        <f>IF(Q66=MAX(Q:Q),P66,"")</f>
        <v/>
      </c>
      <c r="T66" t="str">
        <f>IF(Q66=MAX(Q:Q),Q66,"")</f>
        <v/>
      </c>
      <c r="U66" s="7">
        <f>(Fit!$B$15*POWER(P$5,2)+Fit!$C$15*P$5)*POWER(P66,2)+(Fit!$D$15*P$5+Fit!$E$15)*P66+Fit!$F$15</f>
        <v>42.153570973547446</v>
      </c>
      <c r="W66" s="2">
        <v>302.20603015075301</v>
      </c>
      <c r="X66" s="2">
        <v>34.848484848484802</v>
      </c>
      <c r="Y66">
        <f t="shared" si="3"/>
        <v>34.848484848484802</v>
      </c>
      <c r="Z66" t="str">
        <f>IF(X66=MAX(X:X),W66,"")</f>
        <v/>
      </c>
      <c r="AA66" t="str">
        <f>IF(X66=MAX(X:X),X66,"")</f>
        <v/>
      </c>
      <c r="AB66" s="7">
        <f>(Fit!$B$15*POWER(W$5,2)+Fit!$C$15*W$5)*POWER(W66,2)+(Fit!$D$15*W$5+Fit!$E$15)*W66+Fit!$F$15</f>
        <v>39.378666452153396</v>
      </c>
      <c r="AD66" s="1">
        <v>302.20603015075301</v>
      </c>
      <c r="AE66" s="1">
        <v>38.383838383838302</v>
      </c>
      <c r="AF66">
        <f t="shared" si="4"/>
        <v>38.383838383838302</v>
      </c>
      <c r="AG66">
        <f>IF(AE66=MAX(AE:AE),AD66,"")</f>
        <v>302.20603015075301</v>
      </c>
      <c r="AH66">
        <f>IF(AE66=MAX(AE:AE),AE66,"")</f>
        <v>38.383838383838302</v>
      </c>
      <c r="AI66" s="7">
        <f>(Fit!$B$15*POWER(AD$5,2)+Fit!$C$15*AD$5)*POWER(AD66,2)+(Fit!$D$15*AD$5+Fit!$E$15)*AD66+Fit!$F$15</f>
        <v>41.546359053226347</v>
      </c>
      <c r="AK66" s="1">
        <v>302.20603015075301</v>
      </c>
      <c r="AL66" s="1">
        <v>32.323232323232297</v>
      </c>
      <c r="AM66">
        <f t="shared" si="5"/>
        <v>32.323232323232297</v>
      </c>
      <c r="AN66" t="str">
        <f>IF(AL66=MAX(AL:AL),AK66,"")</f>
        <v/>
      </c>
      <c r="AO66" t="str">
        <f>IF(AL66=MAX(AL:AL),AL66,"")</f>
        <v/>
      </c>
      <c r="AP66" s="7">
        <f>(Fit!$B$15*POWER(AK$5,2)+Fit!$C$15*AK$5)*POWER(AK66,2)+(Fit!$D$15*AK$5+Fit!$E$15)*AK66+Fit!$F$15</f>
        <v>33.102565944497783</v>
      </c>
      <c r="AR66" s="1">
        <v>302.20603015075301</v>
      </c>
      <c r="AS66" s="1">
        <v>0</v>
      </c>
      <c r="AT66" t="e">
        <f t="shared" si="6"/>
        <v>#N/A</v>
      </c>
      <c r="AU66" t="str">
        <f>IF(AS66=MAX(AS:AS),AR66,"")</f>
        <v/>
      </c>
      <c r="AV66" t="str">
        <f>IF(AS66=MAX(AS:AS),AS66,"")</f>
        <v/>
      </c>
      <c r="AW66" s="7">
        <f>(Fit!$B$15*POWER(AR$5,2)+Fit!$C$15*AR$5)*POWER(AR66,2)+(Fit!$D$15*AR$5+Fit!$E$15)*AR66+Fit!$F$15</f>
        <v>14.047287125967756</v>
      </c>
    </row>
    <row r="67" spans="2:49" x14ac:dyDescent="0.3">
      <c r="B67" s="1">
        <v>613.75879396984897</v>
      </c>
      <c r="C67" s="1">
        <v>4.0404040404040398</v>
      </c>
      <c r="D67">
        <f t="shared" si="0"/>
        <v>4.0404040404040398</v>
      </c>
      <c r="E67" t="str">
        <f>IF(C67=MAX(C:C),B67,"")</f>
        <v/>
      </c>
      <c r="F67" t="str">
        <f>IF(C67=MAX(C:C),C67,"")</f>
        <v/>
      </c>
      <c r="G67" s="7">
        <f>(Fit!$B$15*POWER(B$5,2)+Fit!$C$15*B$5)*POWER(B67,2)+(Fit!$D$15*B$5+Fit!$E$15)*B67+Fit!$F$15</f>
        <v>4.455035175879396</v>
      </c>
      <c r="I67" s="1">
        <v>3066.0201005025101</v>
      </c>
      <c r="J67" s="1">
        <v>33.3333333333333</v>
      </c>
      <c r="K67">
        <f t="shared" si="1"/>
        <v>33.3333333333333</v>
      </c>
      <c r="L67" t="str">
        <f>IF(J67=MAX(J:J),I67,"")</f>
        <v/>
      </c>
      <c r="M67" t="str">
        <f>IF(J67=MAX(J:J),J67,"")</f>
        <v/>
      </c>
      <c r="N67" s="7">
        <f>(Fit!$B$15*POWER(I$5,2)+Fit!$C$15*I$5)*POWER(I67,2)+(Fit!$D$15*I$5+Fit!$E$15)*I67+Fit!$F$15</f>
        <v>65.41534478783413</v>
      </c>
      <c r="P67" s="1">
        <v>613.75879396984897</v>
      </c>
      <c r="Q67" s="1">
        <v>34.848484848484802</v>
      </c>
      <c r="R67">
        <f t="shared" si="2"/>
        <v>34.848484848484802</v>
      </c>
      <c r="S67" t="str">
        <f>IF(Q67=MAX(Q:Q),P67,"")</f>
        <v/>
      </c>
      <c r="T67" t="str">
        <f>IF(Q67=MAX(Q:Q),Q67,"")</f>
        <v/>
      </c>
      <c r="U67" s="7">
        <f>(Fit!$B$15*POWER(P$5,2)+Fit!$C$15*P$5)*POWER(P67,2)+(Fit!$D$15*P$5+Fit!$E$15)*P67+Fit!$F$15</f>
        <v>42.517237302051129</v>
      </c>
      <c r="W67" s="2">
        <v>307.22613065326601</v>
      </c>
      <c r="X67" s="2">
        <v>34.848484848484802</v>
      </c>
      <c r="Y67">
        <f t="shared" si="3"/>
        <v>34.848484848484802</v>
      </c>
      <c r="Z67" t="str">
        <f>IF(X67=MAX(X:X),W67,"")</f>
        <v/>
      </c>
      <c r="AA67" t="str">
        <f>IF(X67=MAX(X:X),X67,"")</f>
        <v/>
      </c>
      <c r="AB67" s="7">
        <f>(Fit!$B$15*POWER(W$5,2)+Fit!$C$15*W$5)*POWER(W67,2)+(Fit!$D$15*W$5+Fit!$E$15)*W67+Fit!$F$15</f>
        <v>39.668060333713939</v>
      </c>
      <c r="AD67" s="1">
        <v>307.22613065326601</v>
      </c>
      <c r="AE67" s="1">
        <v>38.383838383838302</v>
      </c>
      <c r="AF67">
        <f t="shared" si="4"/>
        <v>38.383838383838302</v>
      </c>
      <c r="AG67">
        <f>IF(AE67=MAX(AE:AE),AD67,"")</f>
        <v>307.22613065326601</v>
      </c>
      <c r="AH67">
        <f>IF(AE67=MAX(AE:AE),AE67,"")</f>
        <v>38.383838383838302</v>
      </c>
      <c r="AI67" s="7">
        <f>(Fit!$B$15*POWER(AD$5,2)+Fit!$C$15*AD$5)*POWER(AD67,2)+(Fit!$D$15*AD$5+Fit!$E$15)*AD67+Fit!$F$15</f>
        <v>41.437198820202326</v>
      </c>
      <c r="AK67" s="1">
        <v>307.22613065326601</v>
      </c>
      <c r="AL67" s="1">
        <v>31.313131313131301</v>
      </c>
      <c r="AM67">
        <f t="shared" si="5"/>
        <v>31.313131313131301</v>
      </c>
      <c r="AN67" t="str">
        <f>IF(AL67=MAX(AL:AL),AK67,"")</f>
        <v/>
      </c>
      <c r="AO67" t="str">
        <f>IF(AL67=MAX(AL:AL),AL67,"")</f>
        <v/>
      </c>
      <c r="AP67" s="7">
        <f>(Fit!$B$15*POWER(AK$5,2)+Fit!$C$15*AK$5)*POWER(AK67,2)+(Fit!$D$15*AK$5+Fit!$E$15)*AK67+Fit!$F$15</f>
        <v>32.239377693982675</v>
      </c>
      <c r="AR67" s="1">
        <v>307.22613065326601</v>
      </c>
      <c r="AS67" s="1">
        <v>0</v>
      </c>
      <c r="AT67" t="e">
        <f t="shared" si="6"/>
        <v>#N/A</v>
      </c>
      <c r="AU67" t="str">
        <f>IF(AS67=MAX(AS:AS),AR67,"")</f>
        <v/>
      </c>
      <c r="AV67" t="str">
        <f>IF(AS67=MAX(AS:AS),AS67,"")</f>
        <v/>
      </c>
      <c r="AW67" s="7">
        <f>(Fit!$B$15*POWER(AR$5,2)+Fit!$C$15*AR$5)*POWER(AR67,2)+(Fit!$D$15*AR$5+Fit!$E$15)*AR67+Fit!$F$15</f>
        <v>12.074596955055029</v>
      </c>
    </row>
    <row r="68" spans="2:49" x14ac:dyDescent="0.3">
      <c r="B68" s="1">
        <v>623.80402010050204</v>
      </c>
      <c r="C68" s="1">
        <v>4.0404040404040398</v>
      </c>
      <c r="D68">
        <f t="shared" si="0"/>
        <v>4.0404040404040398</v>
      </c>
      <c r="E68" t="str">
        <f>IF(C68=MAX(C:C),B68,"")</f>
        <v/>
      </c>
      <c r="F68" t="str">
        <f>IF(C68=MAX(C:C),C68,"")</f>
        <v/>
      </c>
      <c r="G68" s="7">
        <f>(Fit!$B$15*POWER(B$5,2)+Fit!$C$15*B$5)*POWER(B68,2)+(Fit!$D$15*B$5+Fit!$E$15)*B68+Fit!$F$15</f>
        <v>4.4952160804020078</v>
      </c>
      <c r="I68" s="1">
        <v>3116.2663316582898</v>
      </c>
      <c r="J68" s="1">
        <v>33.838383838383798</v>
      </c>
      <c r="K68">
        <f t="shared" si="1"/>
        <v>33.838383838383798</v>
      </c>
      <c r="L68" t="str">
        <f>IF(J68=MAX(J:J),I68,"")</f>
        <v/>
      </c>
      <c r="M68" t="str">
        <f>IF(J68=MAX(J:J),J68,"")</f>
        <v/>
      </c>
      <c r="N68" s="7">
        <f>(Fit!$B$15*POWER(I$5,2)+Fit!$C$15*I$5)*POWER(I68,2)+(Fit!$D$15*I$5+Fit!$E$15)*I68+Fit!$F$15</f>
        <v>66.363630171523994</v>
      </c>
      <c r="P68" s="1">
        <v>623.80402010050204</v>
      </c>
      <c r="Q68" s="1">
        <v>34.848484848484802</v>
      </c>
      <c r="R68">
        <f t="shared" si="2"/>
        <v>34.848484848484802</v>
      </c>
      <c r="S68" t="str">
        <f>IF(Q68=MAX(Q:Q),P68,"")</f>
        <v/>
      </c>
      <c r="T68" t="str">
        <f>IF(Q68=MAX(Q:Q),Q68,"")</f>
        <v/>
      </c>
      <c r="U68" s="7">
        <f>(Fit!$B$15*POWER(P$5,2)+Fit!$C$15*P$5)*POWER(P68,2)+(Fit!$D$15*P$5+Fit!$E$15)*P68+Fit!$F$15</f>
        <v>42.870937883198053</v>
      </c>
      <c r="W68" s="2">
        <v>312.24623115577799</v>
      </c>
      <c r="X68" s="2">
        <v>35.3535353535353</v>
      </c>
      <c r="Y68">
        <f t="shared" si="3"/>
        <v>35.3535353535353</v>
      </c>
      <c r="Z68" t="str">
        <f>IF(X68=MAX(X:X),W68,"")</f>
        <v/>
      </c>
      <c r="AA68" t="str">
        <f>IF(X68=MAX(X:X),X68,"")</f>
        <v/>
      </c>
      <c r="AB68" s="7">
        <f>(Fit!$B$15*POWER(W$5,2)+Fit!$C$15*W$5)*POWER(W68,2)+(Fit!$D$15*W$5+Fit!$E$15)*W68+Fit!$F$15</f>
        <v>39.946620006231896</v>
      </c>
      <c r="AD68" s="1">
        <v>312.24623115577799</v>
      </c>
      <c r="AE68" s="1">
        <v>38.383838383838302</v>
      </c>
      <c r="AF68">
        <f t="shared" si="4"/>
        <v>38.383838383838302</v>
      </c>
      <c r="AG68">
        <f>IF(AE68=MAX(AE:AE),AD68,"")</f>
        <v>312.24623115577799</v>
      </c>
      <c r="AH68">
        <f>IF(AE68=MAX(AE:AE),AE68,"")</f>
        <v>38.383838383838302</v>
      </c>
      <c r="AI68" s="7">
        <f>(Fit!$B$15*POWER(AD$5,2)+Fit!$C$15*AD$5)*POWER(AD68,2)+(Fit!$D$15*AD$5+Fit!$E$15)*AD68+Fit!$F$15</f>
        <v>41.303002794389215</v>
      </c>
      <c r="AK68" s="1">
        <v>312.24623115577799</v>
      </c>
      <c r="AL68" s="1">
        <v>30.303030303030301</v>
      </c>
      <c r="AM68">
        <f t="shared" si="5"/>
        <v>30.303030303030301</v>
      </c>
      <c r="AN68" t="str">
        <f>IF(AL68=MAX(AL:AL),AK68,"")</f>
        <v/>
      </c>
      <c r="AO68" t="str">
        <f>IF(AL68=MAX(AL:AL),AL68,"")</f>
        <v/>
      </c>
      <c r="AP68" s="7">
        <f>(Fit!$B$15*POWER(AK$5,2)+Fit!$C$15*AK$5)*POWER(AK68,2)+(Fit!$D$15*AK$5+Fit!$E$15)*AK68+Fit!$F$15</f>
        <v>31.331095747448472</v>
      </c>
      <c r="AR68" s="1">
        <v>312.24623115577799</v>
      </c>
      <c r="AS68" s="1">
        <v>0</v>
      </c>
      <c r="AT68" t="e">
        <f t="shared" si="6"/>
        <v>#N/A</v>
      </c>
      <c r="AU68" t="str">
        <f>IF(AS68=MAX(AS:AS),AR68,"")</f>
        <v/>
      </c>
      <c r="AV68" t="str">
        <f>IF(AS68=MAX(AS:AS),AS68,"")</f>
        <v/>
      </c>
      <c r="AW68" s="7">
        <f>(Fit!$B$15*POWER(AR$5,2)+Fit!$C$15*AR$5)*POWER(AR68,2)+(Fit!$D$15*AR$5+Fit!$E$15)*AR68+Fit!$F$15</f>
        <v>10.030898865409711</v>
      </c>
    </row>
    <row r="69" spans="2:49" x14ac:dyDescent="0.3">
      <c r="B69" s="1">
        <v>633.84924623115501</v>
      </c>
      <c r="C69" s="1">
        <v>4.0404040404040398</v>
      </c>
      <c r="D69">
        <f t="shared" si="0"/>
        <v>4.0404040404040398</v>
      </c>
      <c r="E69" t="str">
        <f>IF(C69=MAX(C:C),B69,"")</f>
        <v/>
      </c>
      <c r="F69" t="str">
        <f>IF(C69=MAX(C:C),C69,"")</f>
        <v/>
      </c>
      <c r="G69" s="7">
        <f>(Fit!$B$15*POWER(B$5,2)+Fit!$C$15*B$5)*POWER(B69,2)+(Fit!$D$15*B$5+Fit!$E$15)*B69+Fit!$F$15</f>
        <v>4.5353969849246205</v>
      </c>
      <c r="I69" s="1">
        <v>3166.51256281407</v>
      </c>
      <c r="J69" s="1">
        <v>33.838383838383798</v>
      </c>
      <c r="K69">
        <f t="shared" si="1"/>
        <v>33.838383838383798</v>
      </c>
      <c r="L69" t="str">
        <f>IF(J69=MAX(J:J),I69,"")</f>
        <v/>
      </c>
      <c r="M69" t="str">
        <f>IF(J69=MAX(J:J),J69,"")</f>
        <v/>
      </c>
      <c r="N69" s="7">
        <f>(Fit!$B$15*POWER(I$5,2)+Fit!$C$15*I$5)*POWER(I69,2)+(Fit!$D$15*I$5+Fit!$E$15)*I69+Fit!$F$15</f>
        <v>67.308981936828118</v>
      </c>
      <c r="P69" s="1">
        <v>633.84924623115501</v>
      </c>
      <c r="Q69" s="1">
        <v>35.3535353535353</v>
      </c>
      <c r="R69">
        <f t="shared" si="2"/>
        <v>35.3535353535353</v>
      </c>
      <c r="S69" t="str">
        <f>IF(Q69=MAX(Q:Q),P69,"")</f>
        <v/>
      </c>
      <c r="T69" t="str">
        <f>IF(Q69=MAX(Q:Q),Q69,"")</f>
        <v/>
      </c>
      <c r="U69" s="7">
        <f>(Fit!$B$15*POWER(P$5,2)+Fit!$C$15*P$5)*POWER(P69,2)+(Fit!$D$15*P$5+Fit!$E$15)*P69+Fit!$F$15</f>
        <v>43.21467271698824</v>
      </c>
      <c r="W69" s="2">
        <v>317.26633165829099</v>
      </c>
      <c r="X69" s="2">
        <v>35.3535353535353</v>
      </c>
      <c r="Y69">
        <f t="shared" si="3"/>
        <v>35.3535353535353</v>
      </c>
      <c r="Z69" t="str">
        <f>IF(X69=MAX(X:X),W69,"")</f>
        <v/>
      </c>
      <c r="AA69" t="str">
        <f>IF(X69=MAX(X:X),X69,"")</f>
        <v/>
      </c>
      <c r="AB69" s="7">
        <f>(Fit!$B$15*POWER(W$5,2)+Fit!$C$15*W$5)*POWER(W69,2)+(Fit!$D$15*W$5+Fit!$E$15)*W69+Fit!$F$15</f>
        <v>40.214345469707382</v>
      </c>
      <c r="AD69" s="1">
        <v>317.26633165829099</v>
      </c>
      <c r="AE69" s="1">
        <v>38.383838383838302</v>
      </c>
      <c r="AF69">
        <f t="shared" si="4"/>
        <v>38.383838383838302</v>
      </c>
      <c r="AG69">
        <f>IF(AE69=MAX(AE:AE),AD69,"")</f>
        <v>317.26633165829099</v>
      </c>
      <c r="AH69">
        <f>IF(AE69=MAX(AE:AE),AE69,"")</f>
        <v>38.383838383838302</v>
      </c>
      <c r="AI69" s="7">
        <f>(Fit!$B$15*POWER(AD$5,2)+Fit!$C$15*AD$5)*POWER(AD69,2)+(Fit!$D$15*AD$5+Fit!$E$15)*AD69+Fit!$F$15</f>
        <v>41.143770975786943</v>
      </c>
      <c r="AK69" s="1">
        <v>317.26633165829099</v>
      </c>
      <c r="AL69" s="1">
        <v>29.292929292929198</v>
      </c>
      <c r="AM69">
        <f t="shared" si="5"/>
        <v>29.292929292929198</v>
      </c>
      <c r="AN69" t="str">
        <f>IF(AL69=MAX(AL:AL),AK69,"")</f>
        <v/>
      </c>
      <c r="AO69" t="str">
        <f>IF(AL69=MAX(AL:AL),AL69,"")</f>
        <v/>
      </c>
      <c r="AP69" s="7">
        <f>(Fit!$B$15*POWER(AK$5,2)+Fit!$C$15*AK$5)*POWER(AK69,2)+(Fit!$D$15*AK$5+Fit!$E$15)*AK69+Fit!$F$15</f>
        <v>30.377720104894792</v>
      </c>
      <c r="AR69" s="1">
        <v>317.26633165829099</v>
      </c>
      <c r="AS69" s="1">
        <v>0</v>
      </c>
      <c r="AT69" t="e">
        <f t="shared" si="6"/>
        <v>#N/A</v>
      </c>
      <c r="AU69" t="str">
        <f>IF(AS69=MAX(AS:AS),AR69,"")</f>
        <v/>
      </c>
      <c r="AV69" t="str">
        <f>IF(AS69=MAX(AS:AS),AS69,"")</f>
        <v/>
      </c>
      <c r="AW69" s="7">
        <f>(Fit!$B$15*POWER(AR$5,2)+Fit!$C$15*AR$5)*POWER(AR69,2)+(Fit!$D$15*AR$5+Fit!$E$15)*AR69+Fit!$F$15</f>
        <v>7.9161928570309783</v>
      </c>
    </row>
    <row r="70" spans="2:49" x14ac:dyDescent="0.3">
      <c r="B70" s="1">
        <v>643.89447236180797</v>
      </c>
      <c r="C70" s="1">
        <v>4.0404040404040398</v>
      </c>
      <c r="D70">
        <f t="shared" si="0"/>
        <v>4.0404040404040398</v>
      </c>
      <c r="E70" t="str">
        <f>IF(C70=MAX(C:C),B70,"")</f>
        <v/>
      </c>
      <c r="F70" t="str">
        <f>IF(C70=MAX(C:C),C70,"")</f>
        <v/>
      </c>
      <c r="G70" s="7">
        <f>(Fit!$B$15*POWER(B$5,2)+Fit!$C$15*B$5)*POWER(B70,2)+(Fit!$D$15*B$5+Fit!$E$15)*B70+Fit!$F$15</f>
        <v>4.5755778894472314</v>
      </c>
      <c r="I70" s="1">
        <v>3216.7587939698401</v>
      </c>
      <c r="J70" s="1">
        <v>33.838383838383798</v>
      </c>
      <c r="K70">
        <f t="shared" si="1"/>
        <v>33.838383838383798</v>
      </c>
      <c r="L70" t="str">
        <f>IF(J70=MAX(J:J),I70,"")</f>
        <v/>
      </c>
      <c r="M70" t="str">
        <f>IF(J70=MAX(J:J),J70,"")</f>
        <v/>
      </c>
      <c r="N70" s="7">
        <f>(Fit!$B$15*POWER(I$5,2)+Fit!$C$15*I$5)*POWER(I70,2)+(Fit!$D$15*I$5+Fit!$E$15)*I70+Fit!$F$15</f>
        <v>68.251400083746333</v>
      </c>
      <c r="P70" s="1">
        <v>643.89447236180797</v>
      </c>
      <c r="Q70" s="1">
        <v>35.3535353535353</v>
      </c>
      <c r="R70">
        <f t="shared" si="2"/>
        <v>35.3535353535353</v>
      </c>
      <c r="S70" t="str">
        <f>IF(Q70=MAX(Q:Q),P70,"")</f>
        <v/>
      </c>
      <c r="T70" t="str">
        <f>IF(Q70=MAX(Q:Q),Q70,"")</f>
        <v/>
      </c>
      <c r="U70" s="7">
        <f>(Fit!$B$15*POWER(P$5,2)+Fit!$C$15*P$5)*POWER(P70,2)+(Fit!$D$15*P$5+Fit!$E$15)*P70+Fit!$F$15</f>
        <v>43.548441803421696</v>
      </c>
      <c r="W70" s="2">
        <v>322.28643216080297</v>
      </c>
      <c r="X70" s="2">
        <v>35.858585858585798</v>
      </c>
      <c r="Y70">
        <f t="shared" si="3"/>
        <v>35.858585858585798</v>
      </c>
      <c r="Z70" t="str">
        <f>IF(X70=MAX(X:X),W70,"")</f>
        <v/>
      </c>
      <c r="AA70" t="str">
        <f>IF(X70=MAX(X:X),X70,"")</f>
        <v/>
      </c>
      <c r="AB70" s="7">
        <f>(Fit!$B$15*POWER(W$5,2)+Fit!$C$15*W$5)*POWER(W70,2)+(Fit!$D$15*W$5+Fit!$E$15)*W70+Fit!$F$15</f>
        <v>40.47123672414029</v>
      </c>
      <c r="AD70" s="1">
        <v>322.28643216080297</v>
      </c>
      <c r="AE70" s="1">
        <v>37.878787878787797</v>
      </c>
      <c r="AF70">
        <f t="shared" si="4"/>
        <v>37.878787878787797</v>
      </c>
      <c r="AG70" t="str">
        <f>IF(AE70=MAX(AE:AE),AD70,"")</f>
        <v/>
      </c>
      <c r="AH70" t="str">
        <f>IF(AE70=MAX(AE:AE),AE70,"")</f>
        <v/>
      </c>
      <c r="AI70" s="7">
        <f>(Fit!$B$15*POWER(AD$5,2)+Fit!$C$15*AD$5)*POWER(AD70,2)+(Fit!$D$15*AD$5+Fit!$E$15)*AD70+Fit!$F$15</f>
        <v>40.95950336439558</v>
      </c>
      <c r="AK70" s="1">
        <v>322.28643216080297</v>
      </c>
      <c r="AL70" s="1">
        <v>28.282828282828198</v>
      </c>
      <c r="AM70">
        <f t="shared" si="5"/>
        <v>28.282828282828198</v>
      </c>
      <c r="AN70" t="str">
        <f>IF(AL70=MAX(AL:AL),AK70,"")</f>
        <v/>
      </c>
      <c r="AO70" t="str">
        <f>IF(AL70=MAX(AL:AL),AL70,"")</f>
        <v/>
      </c>
      <c r="AP70" s="7">
        <f>(Fit!$B$15*POWER(AK$5,2)+Fit!$C$15*AK$5)*POWER(AK70,2)+(Fit!$D$15*AK$5+Fit!$E$15)*AK70+Fit!$F$15</f>
        <v>29.379250766322059</v>
      </c>
      <c r="AR70" s="1">
        <v>322.28643216080297</v>
      </c>
      <c r="AS70" s="1">
        <v>0</v>
      </c>
      <c r="AT70" t="e">
        <f t="shared" si="6"/>
        <v>#N/A</v>
      </c>
      <c r="AU70" t="str">
        <f>IF(AS70=MAX(AS:AS),AR70,"")</f>
        <v/>
      </c>
      <c r="AV70" t="str">
        <f>IF(AS70=MAX(AS:AS),AS70,"")</f>
        <v/>
      </c>
      <c r="AW70" s="7">
        <f>(Fit!$B$15*POWER(AR$5,2)+Fit!$C$15*AR$5)*POWER(AR70,2)+(Fit!$D$15*AR$5+Fit!$E$15)*AR70+Fit!$F$15</f>
        <v>5.7304789299197125</v>
      </c>
    </row>
    <row r="71" spans="2:49" x14ac:dyDescent="0.3">
      <c r="B71" s="1">
        <v>653.93969849246196</v>
      </c>
      <c r="C71" s="1">
        <v>4.0404040404040398</v>
      </c>
      <c r="D71">
        <f t="shared" ref="D71:D134" si="7">IF(C71&lt;=0,NA(),C71)</f>
        <v>4.0404040404040398</v>
      </c>
      <c r="E71" t="str">
        <f>IF(C71=MAX(C:C),B71,"")</f>
        <v/>
      </c>
      <c r="F71" t="str">
        <f>IF(C71=MAX(C:C),C71,"")</f>
        <v/>
      </c>
      <c r="G71" s="7">
        <f>(Fit!$B$15*POWER(B$5,2)+Fit!$C$15*B$5)*POWER(B71,2)+(Fit!$D$15*B$5+Fit!$E$15)*B71+Fit!$F$15</f>
        <v>4.6157587939698477</v>
      </c>
      <c r="I71" s="1">
        <v>3267.0050251256198</v>
      </c>
      <c r="J71" s="1">
        <v>34.343434343434303</v>
      </c>
      <c r="K71">
        <f t="shared" ref="K71:K134" si="8">IF(J71&lt;=0,NA(),J71)</f>
        <v>34.343434343434303</v>
      </c>
      <c r="L71" t="str">
        <f>IF(J71=MAX(J:J),I71,"")</f>
        <v/>
      </c>
      <c r="M71" t="str">
        <f>IF(J71=MAX(J:J),J71,"")</f>
        <v/>
      </c>
      <c r="N71" s="7">
        <f>(Fit!$B$15*POWER(I$5,2)+Fit!$C$15*I$5)*POWER(I71,2)+(Fit!$D$15*I$5+Fit!$E$15)*I71+Fit!$F$15</f>
        <v>69.190884612278978</v>
      </c>
      <c r="P71" s="1">
        <v>653.93969849246196</v>
      </c>
      <c r="Q71" s="1">
        <v>35.858585858585798</v>
      </c>
      <c r="R71">
        <f t="shared" ref="R71:R134" si="9">IF(Q71&lt;=0,NA(),Q71)</f>
        <v>35.858585858585798</v>
      </c>
      <c r="S71" t="str">
        <f>IF(Q71=MAX(Q:Q),P71,"")</f>
        <v/>
      </c>
      <c r="T71" t="str">
        <f>IF(Q71=MAX(Q:Q),Q71,"")</f>
        <v/>
      </c>
      <c r="U71" s="7">
        <f>(Fit!$B$15*POWER(P$5,2)+Fit!$C$15*P$5)*POWER(P71,2)+(Fit!$D$15*P$5+Fit!$E$15)*P71+Fit!$F$15</f>
        <v>43.872245142498457</v>
      </c>
      <c r="W71" s="2">
        <v>327.30653266331598</v>
      </c>
      <c r="X71" s="2">
        <v>35.858585858585798</v>
      </c>
      <c r="Y71">
        <f t="shared" ref="Y71:Y134" si="10">IF(X71&lt;=0,NA(),X71)</f>
        <v>35.858585858585798</v>
      </c>
      <c r="Z71" t="str">
        <f>IF(X71=MAX(X:X),W71,"")</f>
        <v/>
      </c>
      <c r="AA71" t="str">
        <f>IF(X71=MAX(X:X),X71,"")</f>
        <v/>
      </c>
      <c r="AB71" s="7">
        <f>(Fit!$B$15*POWER(W$5,2)+Fit!$C$15*W$5)*POWER(W71,2)+(Fit!$D$15*W$5+Fit!$E$15)*W71+Fit!$F$15</f>
        <v>40.717293769530727</v>
      </c>
      <c r="AD71" s="1">
        <v>327.30653266331598</v>
      </c>
      <c r="AE71" s="1">
        <v>37.878787878787797</v>
      </c>
      <c r="AF71">
        <f t="shared" ref="AF71:AF134" si="11">IF(AE71&lt;=0,NA(),AE71)</f>
        <v>37.878787878787797</v>
      </c>
      <c r="AG71" t="str">
        <f>IF(AE71=MAX(AE:AE),AD71,"")</f>
        <v/>
      </c>
      <c r="AH71" t="str">
        <f>IF(AE71=MAX(AE:AE),AE71,"")</f>
        <v/>
      </c>
      <c r="AI71" s="7">
        <f>(Fit!$B$15*POWER(AD$5,2)+Fit!$C$15*AD$5)*POWER(AD71,2)+(Fit!$D$15*AD$5+Fit!$E$15)*AD71+Fit!$F$15</f>
        <v>40.750199960215078</v>
      </c>
      <c r="AK71" s="1">
        <v>327.30653266331598</v>
      </c>
      <c r="AL71" s="1">
        <v>26.767676767676701</v>
      </c>
      <c r="AM71">
        <f t="shared" ref="AM71:AM134" si="12">IF(AL71&lt;=0,NA(),AL71)</f>
        <v>26.767676767676701</v>
      </c>
      <c r="AN71" t="str">
        <f>IF(AL71=MAX(AL:AL),AK71,"")</f>
        <v/>
      </c>
      <c r="AO71" t="str">
        <f>IF(AL71=MAX(AL:AL),AL71,"")</f>
        <v/>
      </c>
      <c r="AP71" s="7">
        <f>(Fit!$B$15*POWER(AK$5,2)+Fit!$C$15*AK$5)*POWER(AK71,2)+(Fit!$D$15*AK$5+Fit!$E$15)*AK71+Fit!$F$15</f>
        <v>28.335687731729848</v>
      </c>
      <c r="AR71" s="1">
        <v>327.30653266331598</v>
      </c>
      <c r="AS71" s="1">
        <v>0</v>
      </c>
      <c r="AT71" t="e">
        <f t="shared" ref="AT71:AT134" si="13">IF(AS71&lt;=0,NA(),AS71)</f>
        <v>#N/A</v>
      </c>
      <c r="AU71" t="str">
        <f>IF(AS71=MAX(AS:AS),AR71,"")</f>
        <v/>
      </c>
      <c r="AV71" t="str">
        <f>IF(AS71=MAX(AS:AS),AS71,"")</f>
        <v/>
      </c>
      <c r="AW71" s="7">
        <f>(Fit!$B$15*POWER(AR$5,2)+Fit!$C$15*AR$5)*POWER(AR71,2)+(Fit!$D$15*AR$5+Fit!$E$15)*AR71+Fit!$F$15</f>
        <v>3.4737570840750607</v>
      </c>
    </row>
    <row r="72" spans="2:49" x14ac:dyDescent="0.3">
      <c r="B72" s="1">
        <v>663.98492462311503</v>
      </c>
      <c r="C72" s="1">
        <v>4.5454545454545396</v>
      </c>
      <c r="D72">
        <f t="shared" si="7"/>
        <v>4.5454545454545396</v>
      </c>
      <c r="E72" t="str">
        <f>IF(C72=MAX(C:C),B72,"")</f>
        <v/>
      </c>
      <c r="F72" t="str">
        <f>IF(C72=MAX(C:C),C72,"")</f>
        <v/>
      </c>
      <c r="G72" s="7">
        <f>(Fit!$B$15*POWER(B$5,2)+Fit!$C$15*B$5)*POWER(B72,2)+(Fit!$D$15*B$5+Fit!$E$15)*B72+Fit!$F$15</f>
        <v>4.6559396984924604</v>
      </c>
      <c r="I72" s="1">
        <v>3317.2512562813999</v>
      </c>
      <c r="J72" s="1">
        <v>34.343434343434303</v>
      </c>
      <c r="K72">
        <f t="shared" si="8"/>
        <v>34.343434343434303</v>
      </c>
      <c r="L72" t="str">
        <f>IF(J72=MAX(J:J),I72,"")</f>
        <v/>
      </c>
      <c r="M72" t="str">
        <f>IF(J72=MAX(J:J),J72,"")</f>
        <v/>
      </c>
      <c r="N72" s="7">
        <f>(Fit!$B$15*POWER(I$5,2)+Fit!$C$15*I$5)*POWER(I72,2)+(Fit!$D$15*I$5+Fit!$E$15)*I72+Fit!$F$15</f>
        <v>70.127435522425898</v>
      </c>
      <c r="P72" s="1">
        <v>663.98492462311503</v>
      </c>
      <c r="Q72" s="1">
        <v>35.858585858585798</v>
      </c>
      <c r="R72">
        <f t="shared" si="9"/>
        <v>35.858585858585798</v>
      </c>
      <c r="S72" t="str">
        <f>IF(Q72=MAX(Q:Q),P72,"")</f>
        <v/>
      </c>
      <c r="T72" t="str">
        <f>IF(Q72=MAX(Q:Q),Q72,"")</f>
        <v/>
      </c>
      <c r="U72" s="7">
        <f>(Fit!$B$15*POWER(P$5,2)+Fit!$C$15*P$5)*POWER(P72,2)+(Fit!$D$15*P$5+Fit!$E$15)*P72+Fit!$F$15</f>
        <v>44.186082734218445</v>
      </c>
      <c r="W72" s="2">
        <v>332.32663316582898</v>
      </c>
      <c r="X72" s="2">
        <v>36.363636363636303</v>
      </c>
      <c r="Y72">
        <f t="shared" si="10"/>
        <v>36.363636363636303</v>
      </c>
      <c r="Z72" t="str">
        <f>IF(X72=MAX(X:X),W72,"")</f>
        <v/>
      </c>
      <c r="AA72" t="str">
        <f>IF(X72=MAX(X:X),X72,"")</f>
        <v/>
      </c>
      <c r="AB72" s="7">
        <f>(Fit!$B$15*POWER(W$5,2)+Fit!$C$15*W$5)*POWER(W72,2)+(Fit!$D$15*W$5+Fit!$E$15)*W72+Fit!$F$15</f>
        <v>40.952516605878643</v>
      </c>
      <c r="AD72" s="1">
        <v>332.32663316582898</v>
      </c>
      <c r="AE72" s="1">
        <v>37.878787878787797</v>
      </c>
      <c r="AF72">
        <f t="shared" si="11"/>
        <v>37.878787878787797</v>
      </c>
      <c r="AG72" t="str">
        <f>IF(AE72=MAX(AE:AE),AD72,"")</f>
        <v/>
      </c>
      <c r="AH72" t="str">
        <f>IF(AE72=MAX(AE:AE),AE72,"")</f>
        <v/>
      </c>
      <c r="AI72" s="7">
        <f>(Fit!$B$15*POWER(AD$5,2)+Fit!$C$15*AD$5)*POWER(AD72,2)+(Fit!$D$15*AD$5+Fit!$E$15)*AD72+Fit!$F$15</f>
        <v>40.515860763245456</v>
      </c>
      <c r="AK72" s="1">
        <v>332.32663316582898</v>
      </c>
      <c r="AL72" s="1">
        <v>25.252525252525199</v>
      </c>
      <c r="AM72">
        <f t="shared" si="12"/>
        <v>25.252525252525199</v>
      </c>
      <c r="AN72" t="str">
        <f>IF(AL72=MAX(AL:AL),AK72,"")</f>
        <v/>
      </c>
      <c r="AO72" t="str">
        <f>IF(AL72=MAX(AL:AL),AL72,"")</f>
        <v/>
      </c>
      <c r="AP72" s="7">
        <f>(Fit!$B$15*POWER(AK$5,2)+Fit!$C$15*AK$5)*POWER(AK72,2)+(Fit!$D$15*AK$5+Fit!$E$15)*AK72+Fit!$F$15</f>
        <v>27.247031001118344</v>
      </c>
      <c r="AR72" s="1">
        <v>332.32663316582898</v>
      </c>
      <c r="AS72" s="1">
        <v>0</v>
      </c>
      <c r="AT72" t="e">
        <f t="shared" si="13"/>
        <v>#N/A</v>
      </c>
      <c r="AU72" t="str">
        <f>IF(AS72=MAX(AS:AS),AR72,"")</f>
        <v/>
      </c>
      <c r="AV72" t="str">
        <f>IF(AS72=MAX(AS:AS),AS72,"")</f>
        <v/>
      </c>
      <c r="AW72" s="7">
        <f>(Fit!$B$15*POWER(AR$5,2)+Fit!$C$15*AR$5)*POWER(AR72,2)+(Fit!$D$15*AR$5+Fit!$E$15)*AR72+Fit!$F$15</f>
        <v>1.1460273194973638</v>
      </c>
    </row>
    <row r="73" spans="2:49" x14ac:dyDescent="0.3">
      <c r="B73" s="1">
        <v>674.030150753768</v>
      </c>
      <c r="C73" s="1">
        <v>4.5454545454545396</v>
      </c>
      <c r="D73">
        <f t="shared" si="7"/>
        <v>4.5454545454545396</v>
      </c>
      <c r="E73" t="str">
        <f>IF(C73=MAX(C:C),B73,"")</f>
        <v/>
      </c>
      <c r="F73" t="str">
        <f>IF(C73=MAX(C:C),C73,"")</f>
        <v/>
      </c>
      <c r="G73" s="7">
        <f>(Fit!$B$15*POWER(B$5,2)+Fit!$C$15*B$5)*POWER(B73,2)+(Fit!$D$15*B$5+Fit!$E$15)*B73+Fit!$F$15</f>
        <v>4.6961206030150722</v>
      </c>
      <c r="I73" s="1">
        <v>3367.4974874371801</v>
      </c>
      <c r="J73" s="1">
        <v>34.343434343434303</v>
      </c>
      <c r="K73">
        <f t="shared" si="8"/>
        <v>34.343434343434303</v>
      </c>
      <c r="L73" t="str">
        <f>IF(J73=MAX(J:J),I73,"")</f>
        <v/>
      </c>
      <c r="M73" t="str">
        <f>IF(J73=MAX(J:J),J73,"")</f>
        <v/>
      </c>
      <c r="N73" s="7">
        <f>(Fit!$B$15*POWER(I$5,2)+Fit!$C$15*I$5)*POWER(I73,2)+(Fit!$D$15*I$5+Fit!$E$15)*I73+Fit!$F$15</f>
        <v>71.061052814187093</v>
      </c>
      <c r="P73" s="1">
        <v>674.030150753768</v>
      </c>
      <c r="Q73" s="1">
        <v>35.858585858585798</v>
      </c>
      <c r="R73">
        <f t="shared" si="9"/>
        <v>35.858585858585798</v>
      </c>
      <c r="S73" t="str">
        <f>IF(Q73=MAX(Q:Q),P73,"")</f>
        <v/>
      </c>
      <c r="T73" t="str">
        <f>IF(Q73=MAX(Q:Q),Q73,"")</f>
        <v/>
      </c>
      <c r="U73" s="7">
        <f>(Fit!$B$15*POWER(P$5,2)+Fit!$C$15*P$5)*POWER(P73,2)+(Fit!$D$15*P$5+Fit!$E$15)*P73+Fit!$F$15</f>
        <v>44.489954578581717</v>
      </c>
      <c r="W73" s="2">
        <v>337.34673366834102</v>
      </c>
      <c r="X73" s="2">
        <v>36.363636363636303</v>
      </c>
      <c r="Y73">
        <f t="shared" si="10"/>
        <v>36.363636363636303</v>
      </c>
      <c r="Z73" t="str">
        <f>IF(X73=MAX(X:X),W73,"")</f>
        <v/>
      </c>
      <c r="AA73" t="str">
        <f>IF(X73=MAX(X:X),X73,"")</f>
        <v/>
      </c>
      <c r="AB73" s="7">
        <f>(Fit!$B$15*POWER(W$5,2)+Fit!$C$15*W$5)*POWER(W73,2)+(Fit!$D$15*W$5+Fit!$E$15)*W73+Fit!$F$15</f>
        <v>41.176905233183987</v>
      </c>
      <c r="AD73" s="1">
        <v>337.34673366834102</v>
      </c>
      <c r="AE73" s="1">
        <v>37.373737373737299</v>
      </c>
      <c r="AF73">
        <f t="shared" si="11"/>
        <v>37.373737373737299</v>
      </c>
      <c r="AG73" t="str">
        <f>IF(AE73=MAX(AE:AE),AD73,"")</f>
        <v/>
      </c>
      <c r="AH73" t="str">
        <f>IF(AE73=MAX(AE:AE),AE73,"")</f>
        <v/>
      </c>
      <c r="AI73" s="7">
        <f>(Fit!$B$15*POWER(AD$5,2)+Fit!$C$15*AD$5)*POWER(AD73,2)+(Fit!$D$15*AD$5+Fit!$E$15)*AD73+Fit!$F$15</f>
        <v>40.256485773486737</v>
      </c>
      <c r="AK73" s="1">
        <v>337.34673366834102</v>
      </c>
      <c r="AL73" s="1">
        <v>23.737373737373701</v>
      </c>
      <c r="AM73">
        <f t="shared" si="12"/>
        <v>23.737373737373701</v>
      </c>
      <c r="AN73" t="str">
        <f>IF(AL73=MAX(AL:AL),AK73,"")</f>
        <v/>
      </c>
      <c r="AO73" t="str">
        <f>IF(AL73=MAX(AL:AL),AL73,"")</f>
        <v/>
      </c>
      <c r="AP73" s="7">
        <f>(Fit!$B$15*POWER(AK$5,2)+Fit!$C$15*AK$5)*POWER(AK73,2)+(Fit!$D$15*AK$5+Fit!$E$15)*AK73+Fit!$F$15</f>
        <v>26.113280574487788</v>
      </c>
      <c r="AR73" s="1">
        <v>337.34673366834102</v>
      </c>
      <c r="AS73" s="1">
        <v>0</v>
      </c>
      <c r="AT73" t="e">
        <f t="shared" si="13"/>
        <v>#N/A</v>
      </c>
      <c r="AU73" t="str">
        <f>IF(AS73=MAX(AS:AS),AR73,"")</f>
        <v/>
      </c>
      <c r="AV73" t="str">
        <f>IF(AS73=MAX(AS:AS),AS73,"")</f>
        <v/>
      </c>
      <c r="AW73" s="7">
        <f>(Fit!$B$15*POWER(AR$5,2)+Fit!$C$15*AR$5)*POWER(AR73,2)+(Fit!$D$15*AR$5+Fit!$E$15)*AR73+Fit!$F$15</f>
        <v>-1.2527103638128381</v>
      </c>
    </row>
    <row r="74" spans="2:49" x14ac:dyDescent="0.3">
      <c r="B74" s="1">
        <v>684.07537688442198</v>
      </c>
      <c r="C74" s="1">
        <v>4.5454545454545396</v>
      </c>
      <c r="D74">
        <f t="shared" si="7"/>
        <v>4.5454545454545396</v>
      </c>
      <c r="E74" t="str">
        <f>IF(C74=MAX(C:C),B74,"")</f>
        <v/>
      </c>
      <c r="F74" t="str">
        <f>IF(C74=MAX(C:C),C74,"")</f>
        <v/>
      </c>
      <c r="G74" s="7">
        <f>(Fit!$B$15*POWER(B$5,2)+Fit!$C$15*B$5)*POWER(B74,2)+(Fit!$D$15*B$5+Fit!$E$15)*B74+Fit!$F$15</f>
        <v>4.7363015075376875</v>
      </c>
      <c r="I74" s="1">
        <v>3417.7437185929598</v>
      </c>
      <c r="J74" s="1">
        <v>34.848484848484802</v>
      </c>
      <c r="K74">
        <f t="shared" si="8"/>
        <v>34.848484848484802</v>
      </c>
      <c r="L74" t="str">
        <f>IF(J74=MAX(J:J),I74,"")</f>
        <v/>
      </c>
      <c r="M74" t="str">
        <f>IF(J74=MAX(J:J),J74,"")</f>
        <v/>
      </c>
      <c r="N74" s="7">
        <f>(Fit!$B$15*POWER(I$5,2)+Fit!$C$15*I$5)*POWER(I74,2)+(Fit!$D$15*I$5+Fit!$E$15)*I74+Fit!$F$15</f>
        <v>71.991736487562534</v>
      </c>
      <c r="P74" s="1">
        <v>684.07537688442198</v>
      </c>
      <c r="Q74" s="1">
        <v>36.363636363636303</v>
      </c>
      <c r="R74">
        <f t="shared" si="9"/>
        <v>36.363636363636303</v>
      </c>
      <c r="S74" t="str">
        <f>IF(Q74=MAX(Q:Q),P74,"")</f>
        <v/>
      </c>
      <c r="T74" t="str">
        <f>IF(Q74=MAX(Q:Q),Q74,"")</f>
        <v/>
      </c>
      <c r="U74" s="7">
        <f>(Fit!$B$15*POWER(P$5,2)+Fit!$C$15*P$5)*POWER(P74,2)+(Fit!$D$15*P$5+Fit!$E$15)*P74+Fit!$F$15</f>
        <v>44.783860675588286</v>
      </c>
      <c r="W74" s="2">
        <v>342.36683417085402</v>
      </c>
      <c r="X74" s="2">
        <v>36.363636363636303</v>
      </c>
      <c r="Y74">
        <f t="shared" si="10"/>
        <v>36.363636363636303</v>
      </c>
      <c r="Z74" t="str">
        <f>IF(X74=MAX(X:X),W74,"")</f>
        <v/>
      </c>
      <c r="AA74" t="str">
        <f>IF(X74=MAX(X:X),X74,"")</f>
        <v/>
      </c>
      <c r="AB74" s="7">
        <f>(Fit!$B$15*POWER(W$5,2)+Fit!$C$15*W$5)*POWER(W74,2)+(Fit!$D$15*W$5+Fit!$E$15)*W74+Fit!$F$15</f>
        <v>41.390459651446847</v>
      </c>
      <c r="AD74" s="1">
        <v>342.36683417085402</v>
      </c>
      <c r="AE74" s="1">
        <v>37.373737373737299</v>
      </c>
      <c r="AF74">
        <f t="shared" si="11"/>
        <v>37.373737373737299</v>
      </c>
      <c r="AG74" t="str">
        <f>IF(AE74=MAX(AE:AE),AD74,"")</f>
        <v/>
      </c>
      <c r="AH74" t="str">
        <f>IF(AE74=MAX(AE:AE),AE74,"")</f>
        <v/>
      </c>
      <c r="AI74" s="7">
        <f>(Fit!$B$15*POWER(AD$5,2)+Fit!$C$15*AD$5)*POWER(AD74,2)+(Fit!$D$15*AD$5+Fit!$E$15)*AD74+Fit!$F$15</f>
        <v>39.97207499093885</v>
      </c>
      <c r="AK74" s="1">
        <v>342.36683417085402</v>
      </c>
      <c r="AL74" s="1">
        <v>21.717171717171698</v>
      </c>
      <c r="AM74">
        <f t="shared" si="12"/>
        <v>21.717171717171698</v>
      </c>
      <c r="AN74" t="str">
        <f>IF(AL74=MAX(AL:AL),AK74,"")</f>
        <v/>
      </c>
      <c r="AO74" t="str">
        <f>IF(AL74=MAX(AL:AL),AL74,"")</f>
        <v/>
      </c>
      <c r="AP74" s="7">
        <f>(Fit!$B$15*POWER(AK$5,2)+Fit!$C$15*AK$5)*POWER(AK74,2)+(Fit!$D$15*AK$5+Fit!$E$15)*AK74+Fit!$F$15</f>
        <v>24.934436451837726</v>
      </c>
      <c r="AR74" s="1">
        <v>342.36683417085402</v>
      </c>
      <c r="AS74" s="1">
        <v>0</v>
      </c>
      <c r="AT74" t="e">
        <f t="shared" si="13"/>
        <v>#N/A</v>
      </c>
      <c r="AU74" t="str">
        <f>IF(AS74=MAX(AS:AS),AR74,"")</f>
        <v/>
      </c>
      <c r="AV74" t="str">
        <f>IF(AS74=MAX(AS:AS),AS74,"")</f>
        <v/>
      </c>
      <c r="AW74" s="7">
        <f>(Fit!$B$15*POWER(AR$5,2)+Fit!$C$15*AR$5)*POWER(AR74,2)+(Fit!$D$15*AR$5+Fit!$E$15)*AR74+Fit!$F$15</f>
        <v>-3.7224559658564829</v>
      </c>
    </row>
    <row r="75" spans="2:49" x14ac:dyDescent="0.3">
      <c r="B75" s="1">
        <v>694.12060301507495</v>
      </c>
      <c r="C75" s="1">
        <v>4.5454545454545396</v>
      </c>
      <c r="D75">
        <f t="shared" si="7"/>
        <v>4.5454545454545396</v>
      </c>
      <c r="E75" t="str">
        <f>IF(C75=MAX(C:C),B75,"")</f>
        <v/>
      </c>
      <c r="F75" t="str">
        <f>IF(C75=MAX(C:C),C75,"")</f>
        <v/>
      </c>
      <c r="G75" s="7">
        <f>(Fit!$B$15*POWER(B$5,2)+Fit!$C$15*B$5)*POWER(B75,2)+(Fit!$D$15*B$5+Fit!$E$15)*B75+Fit!$F$15</f>
        <v>4.7764824120603002</v>
      </c>
      <c r="I75" s="1">
        <v>3467.9899497487399</v>
      </c>
      <c r="J75" s="1">
        <v>34.848484848484802</v>
      </c>
      <c r="K75">
        <f t="shared" si="8"/>
        <v>34.848484848484802</v>
      </c>
      <c r="L75" t="str">
        <f>IF(J75=MAX(J:J),I75,"")</f>
        <v/>
      </c>
      <c r="M75" t="str">
        <f>IF(J75=MAX(J:J),J75,"")</f>
        <v/>
      </c>
      <c r="N75" s="7">
        <f>(Fit!$B$15*POWER(I$5,2)+Fit!$C$15*I$5)*POWER(I75,2)+(Fit!$D$15*I$5+Fit!$E$15)*I75+Fit!$F$15</f>
        <v>72.919486542552249</v>
      </c>
      <c r="P75" s="1">
        <v>694.12060301507495</v>
      </c>
      <c r="Q75" s="1">
        <v>36.363636363636303</v>
      </c>
      <c r="R75">
        <f t="shared" si="9"/>
        <v>36.363636363636303</v>
      </c>
      <c r="S75" t="str">
        <f>IF(Q75=MAX(Q:Q),P75,"")</f>
        <v/>
      </c>
      <c r="T75" t="str">
        <f>IF(Q75=MAX(Q:Q),Q75,"")</f>
        <v/>
      </c>
      <c r="U75" s="7">
        <f>(Fit!$B$15*POWER(P$5,2)+Fit!$C$15*P$5)*POWER(P75,2)+(Fit!$D$15*P$5+Fit!$E$15)*P75+Fit!$F$15</f>
        <v>45.067801025238083</v>
      </c>
      <c r="W75" s="2">
        <v>347.386934673366</v>
      </c>
      <c r="X75" s="2">
        <v>36.868686868686801</v>
      </c>
      <c r="Y75">
        <f t="shared" si="10"/>
        <v>36.868686868686801</v>
      </c>
      <c r="Z75" t="str">
        <f>IF(X75=MAX(X:X),W75,"")</f>
        <v/>
      </c>
      <c r="AA75" t="str">
        <f>IF(X75=MAX(X:X),X75,"")</f>
        <v/>
      </c>
      <c r="AB75" s="7">
        <f>(Fit!$B$15*POWER(W$5,2)+Fit!$C$15*W$5)*POWER(W75,2)+(Fit!$D$15*W$5+Fit!$E$15)*W75+Fit!$F$15</f>
        <v>41.593179860667128</v>
      </c>
      <c r="AD75" s="1">
        <v>347.386934673366</v>
      </c>
      <c r="AE75" s="1">
        <v>36.868686868686801</v>
      </c>
      <c r="AF75">
        <f t="shared" si="11"/>
        <v>36.868686868686801</v>
      </c>
      <c r="AG75" t="str">
        <f>IF(AE75=MAX(AE:AE),AD75,"")</f>
        <v/>
      </c>
      <c r="AH75" t="str">
        <f>IF(AE75=MAX(AE:AE),AE75,"")</f>
        <v/>
      </c>
      <c r="AI75" s="7">
        <f>(Fit!$B$15*POWER(AD$5,2)+Fit!$C$15*AD$5)*POWER(AD75,2)+(Fit!$D$15*AD$5+Fit!$E$15)*AD75+Fit!$F$15</f>
        <v>39.662628415601915</v>
      </c>
      <c r="AK75" s="1">
        <v>347.386934673366</v>
      </c>
      <c r="AL75" s="1">
        <v>19.6969696969696</v>
      </c>
      <c r="AM75">
        <f t="shared" si="12"/>
        <v>19.6969696969696</v>
      </c>
      <c r="AN75" t="str">
        <f>IF(AL75=MAX(AL:AL),AK75,"")</f>
        <v/>
      </c>
      <c r="AO75" t="str">
        <f>IF(AL75=MAX(AL:AL),AL75,"")</f>
        <v/>
      </c>
      <c r="AP75" s="7">
        <f>(Fit!$B$15*POWER(AK$5,2)+Fit!$C$15*AK$5)*POWER(AK75,2)+(Fit!$D$15*AK$5+Fit!$E$15)*AK75+Fit!$F$15</f>
        <v>23.71049863316864</v>
      </c>
      <c r="AR75" s="1">
        <v>347.386934673366</v>
      </c>
      <c r="AS75" s="1">
        <v>0</v>
      </c>
      <c r="AT75" t="e">
        <f t="shared" si="13"/>
        <v>#N/A</v>
      </c>
      <c r="AU75" t="str">
        <f>IF(AS75=MAX(AS:AS),AR75,"")</f>
        <v/>
      </c>
      <c r="AV75" t="str">
        <f>IF(AS75=MAX(AS:AS),AS75,"")</f>
        <v/>
      </c>
      <c r="AW75" s="7">
        <f>(Fit!$B$15*POWER(AR$5,2)+Fit!$C$15*AR$5)*POWER(AR75,2)+(Fit!$D$15*AR$5+Fit!$E$15)*AR75+Fit!$F$15</f>
        <v>-6.2632094866326042</v>
      </c>
    </row>
    <row r="76" spans="2:49" x14ac:dyDescent="0.3">
      <c r="B76" s="1">
        <v>704.16582914572803</v>
      </c>
      <c r="C76" s="1">
        <v>4.5454545454545396</v>
      </c>
      <c r="D76">
        <f t="shared" si="7"/>
        <v>4.5454545454545396</v>
      </c>
      <c r="E76" t="str">
        <f>IF(C76=MAX(C:C),B76,"")</f>
        <v/>
      </c>
      <c r="F76" t="str">
        <f>IF(C76=MAX(C:C),C76,"")</f>
        <v/>
      </c>
      <c r="G76" s="7">
        <f>(Fit!$B$15*POWER(B$5,2)+Fit!$C$15*B$5)*POWER(B76,2)+(Fit!$D$15*B$5+Fit!$E$15)*B76+Fit!$F$15</f>
        <v>4.816663316582912</v>
      </c>
      <c r="I76" s="1">
        <v>3518.2361809045201</v>
      </c>
      <c r="J76" s="1">
        <v>34.848484848484802</v>
      </c>
      <c r="K76">
        <f t="shared" si="8"/>
        <v>34.848484848484802</v>
      </c>
      <c r="L76" t="str">
        <f>IF(J76=MAX(J:J),I76,"")</f>
        <v/>
      </c>
      <c r="M76" t="str">
        <f>IF(J76=MAX(J:J),J76,"")</f>
        <v/>
      </c>
      <c r="N76" s="7">
        <f>(Fit!$B$15*POWER(I$5,2)+Fit!$C$15*I$5)*POWER(I76,2)+(Fit!$D$15*I$5+Fit!$E$15)*I76+Fit!$F$15</f>
        <v>73.844302979156225</v>
      </c>
      <c r="P76" s="1">
        <v>704.16582914572803</v>
      </c>
      <c r="Q76" s="1">
        <v>36.363636363636303</v>
      </c>
      <c r="R76">
        <f t="shared" si="9"/>
        <v>36.363636363636303</v>
      </c>
      <c r="S76" t="str">
        <f>IF(Q76=MAX(Q:Q),P76,"")</f>
        <v/>
      </c>
      <c r="T76" t="str">
        <f>IF(Q76=MAX(Q:Q),Q76,"")</f>
        <v/>
      </c>
      <c r="U76" s="7">
        <f>(Fit!$B$15*POWER(P$5,2)+Fit!$C$15*P$5)*POWER(P76,2)+(Fit!$D$15*P$5+Fit!$E$15)*P76+Fit!$F$15</f>
        <v>45.341775627531149</v>
      </c>
      <c r="W76" s="2">
        <v>352.407035175879</v>
      </c>
      <c r="X76" s="2">
        <v>36.868686868686801</v>
      </c>
      <c r="Y76">
        <f t="shared" si="10"/>
        <v>36.868686868686801</v>
      </c>
      <c r="Z76" t="str">
        <f>IF(X76=MAX(X:X),W76,"")</f>
        <v/>
      </c>
      <c r="AA76" t="str">
        <f>IF(X76=MAX(X:X),X76,"")</f>
        <v/>
      </c>
      <c r="AB76" s="7">
        <f>(Fit!$B$15*POWER(W$5,2)+Fit!$C$15*W$5)*POWER(W76,2)+(Fit!$D$15*W$5+Fit!$E$15)*W76+Fit!$F$15</f>
        <v>41.785065860844938</v>
      </c>
      <c r="AD76" s="1">
        <v>352.407035175879</v>
      </c>
      <c r="AE76" s="1">
        <v>36.868686868686801</v>
      </c>
      <c r="AF76">
        <f t="shared" si="11"/>
        <v>36.868686868686801</v>
      </c>
      <c r="AG76" t="str">
        <f>IF(AE76=MAX(AE:AE),AD76,"")</f>
        <v/>
      </c>
      <c r="AH76" t="str">
        <f>IF(AE76=MAX(AE:AE),AE76,"")</f>
        <v/>
      </c>
      <c r="AI76" s="7">
        <f>(Fit!$B$15*POWER(AD$5,2)+Fit!$C$15*AD$5)*POWER(AD76,2)+(Fit!$D$15*AD$5+Fit!$E$15)*AD76+Fit!$F$15</f>
        <v>39.328146047475776</v>
      </c>
      <c r="AK76" s="1">
        <v>352.407035175879</v>
      </c>
      <c r="AL76" s="1">
        <v>16.6666666666666</v>
      </c>
      <c r="AM76">
        <f t="shared" si="12"/>
        <v>16.6666666666666</v>
      </c>
      <c r="AN76" t="str">
        <f>IF(AL76=MAX(AL:AL),AK76,"")</f>
        <v/>
      </c>
      <c r="AO76" t="str">
        <f>IF(AL76=MAX(AL:AL),AL76,"")</f>
        <v/>
      </c>
      <c r="AP76" s="7">
        <f>(Fit!$B$15*POWER(AK$5,2)+Fit!$C$15*AK$5)*POWER(AK76,2)+(Fit!$D$15*AK$5+Fit!$E$15)*AK76+Fit!$F$15</f>
        <v>22.441467118480034</v>
      </c>
      <c r="AR76" s="1">
        <v>352.407035175879</v>
      </c>
      <c r="AS76" s="1">
        <v>0</v>
      </c>
      <c r="AT76" t="e">
        <f t="shared" si="13"/>
        <v>#N/A</v>
      </c>
      <c r="AU76" t="str">
        <f>IF(AS76=MAX(AS:AS),AR76,"")</f>
        <v/>
      </c>
      <c r="AV76" t="str">
        <f>IF(AS76=MAX(AS:AS),AS76,"")</f>
        <v/>
      </c>
      <c r="AW76" s="7">
        <f>(Fit!$B$15*POWER(AR$5,2)+Fit!$C$15*AR$5)*POWER(AR76,2)+(Fit!$D$15*AR$5+Fit!$E$15)*AR76+Fit!$F$15</f>
        <v>-8.8749709261422538</v>
      </c>
    </row>
    <row r="77" spans="2:49" x14ac:dyDescent="0.3">
      <c r="B77" s="1">
        <v>714.21105527638099</v>
      </c>
      <c r="C77" s="1">
        <v>4.5454545454545396</v>
      </c>
      <c r="D77">
        <f t="shared" si="7"/>
        <v>4.5454545454545396</v>
      </c>
      <c r="E77" t="str">
        <f>IF(C77=MAX(C:C),B77,"")</f>
        <v/>
      </c>
      <c r="F77" t="str">
        <f>IF(C77=MAX(C:C),C77,"")</f>
        <v/>
      </c>
      <c r="G77" s="7">
        <f>(Fit!$B$15*POWER(B$5,2)+Fit!$C$15*B$5)*POWER(B77,2)+(Fit!$D$15*B$5+Fit!$E$15)*B77+Fit!$F$15</f>
        <v>4.8568442211055238</v>
      </c>
      <c r="I77" s="1">
        <v>3568.4824120602998</v>
      </c>
      <c r="J77" s="1">
        <v>34.848484848484802</v>
      </c>
      <c r="K77">
        <f t="shared" si="8"/>
        <v>34.848484848484802</v>
      </c>
      <c r="L77" t="str">
        <f>IF(J77=MAX(J:J),I77,"")</f>
        <v/>
      </c>
      <c r="M77" t="str">
        <f>IF(J77=MAX(J:J),J77,"")</f>
        <v/>
      </c>
      <c r="N77" s="7">
        <f>(Fit!$B$15*POWER(I$5,2)+Fit!$C$15*I$5)*POWER(I77,2)+(Fit!$D$15*I$5+Fit!$E$15)*I77+Fit!$F$15</f>
        <v>74.766185797374462</v>
      </c>
      <c r="P77" s="1">
        <v>714.21105527638099</v>
      </c>
      <c r="Q77" s="1">
        <v>36.868686868686801</v>
      </c>
      <c r="R77">
        <f t="shared" si="9"/>
        <v>36.868686868686801</v>
      </c>
      <c r="S77" t="str">
        <f>IF(Q77=MAX(Q:Q),P77,"")</f>
        <v/>
      </c>
      <c r="T77" t="str">
        <f>IF(Q77=MAX(Q:Q),Q77,"")</f>
        <v/>
      </c>
      <c r="U77" s="7">
        <f>(Fit!$B$15*POWER(P$5,2)+Fit!$C$15*P$5)*POWER(P77,2)+(Fit!$D$15*P$5+Fit!$E$15)*P77+Fit!$F$15</f>
        <v>45.605784482467499</v>
      </c>
      <c r="W77" s="2">
        <v>357.42713567839098</v>
      </c>
      <c r="X77" s="2">
        <v>36.868686868686801</v>
      </c>
      <c r="Y77">
        <f t="shared" si="10"/>
        <v>36.868686868686801</v>
      </c>
      <c r="Z77" t="str">
        <f>IF(X77=MAX(X:X),W77,"")</f>
        <v/>
      </c>
      <c r="AA77" t="str">
        <f>IF(X77=MAX(X:X),X77,"")</f>
        <v/>
      </c>
      <c r="AB77" s="7">
        <f>(Fit!$B$15*POWER(W$5,2)+Fit!$C$15*W$5)*POWER(W77,2)+(Fit!$D$15*W$5+Fit!$E$15)*W77+Fit!$F$15</f>
        <v>41.966117651980184</v>
      </c>
      <c r="AD77" s="1">
        <v>357.42713567839098</v>
      </c>
      <c r="AE77" s="1">
        <v>36.363636363636303</v>
      </c>
      <c r="AF77">
        <f t="shared" si="11"/>
        <v>36.363636363636303</v>
      </c>
      <c r="AG77" t="str">
        <f>IF(AE77=MAX(AE:AE),AD77,"")</f>
        <v/>
      </c>
      <c r="AH77" t="str">
        <f>IF(AE77=MAX(AE:AE),AE77,"")</f>
        <v/>
      </c>
      <c r="AI77" s="7">
        <f>(Fit!$B$15*POWER(AD$5,2)+Fit!$C$15*AD$5)*POWER(AD77,2)+(Fit!$D$15*AD$5+Fit!$E$15)*AD77+Fit!$F$15</f>
        <v>38.968627886560618</v>
      </c>
      <c r="AK77" s="1">
        <v>357.42713567839098</v>
      </c>
      <c r="AL77" s="1">
        <v>13.636363636363599</v>
      </c>
      <c r="AM77">
        <f t="shared" si="12"/>
        <v>13.636363636363599</v>
      </c>
      <c r="AN77" t="str">
        <f>IF(AL77=MAX(AL:AL),AK77,"")</f>
        <v/>
      </c>
      <c r="AO77" t="str">
        <f>IF(AL77=MAX(AL:AL),AL77,"")</f>
        <v/>
      </c>
      <c r="AP77" s="7">
        <f>(Fit!$B$15*POWER(AK$5,2)+Fit!$C$15*AK$5)*POWER(AK77,2)+(Fit!$D$15*AK$5+Fit!$E$15)*AK77+Fit!$F$15</f>
        <v>21.127341907772447</v>
      </c>
      <c r="AR77" s="1">
        <v>357.42713567839098</v>
      </c>
      <c r="AS77" s="1">
        <v>0</v>
      </c>
      <c r="AT77" t="e">
        <f t="shared" si="13"/>
        <v>#N/A</v>
      </c>
      <c r="AU77" t="str">
        <f>IF(AS77=MAX(AS:AS),AR77,"")</f>
        <v/>
      </c>
      <c r="AV77" t="str">
        <f>IF(AS77=MAX(AS:AS),AS77,"")</f>
        <v/>
      </c>
      <c r="AW77" s="7">
        <f>(Fit!$B$15*POWER(AR$5,2)+Fit!$C$15*AR$5)*POWER(AR77,2)+(Fit!$D$15*AR$5+Fit!$E$15)*AR77+Fit!$F$15</f>
        <v>-11.557740284384295</v>
      </c>
    </row>
    <row r="78" spans="2:49" x14ac:dyDescent="0.3">
      <c r="B78" s="1">
        <v>724.25628140703498</v>
      </c>
      <c r="C78" s="1">
        <v>4.5454545454545396</v>
      </c>
      <c r="D78">
        <f t="shared" si="7"/>
        <v>4.5454545454545396</v>
      </c>
      <c r="E78" t="str">
        <f>IF(C78=MAX(C:C),B78,"")</f>
        <v/>
      </c>
      <c r="F78" t="str">
        <f>IF(C78=MAX(C:C),C78,"")</f>
        <v/>
      </c>
      <c r="G78" s="7">
        <f>(Fit!$B$15*POWER(B$5,2)+Fit!$C$15*B$5)*POWER(B78,2)+(Fit!$D$15*B$5+Fit!$E$15)*B78+Fit!$F$15</f>
        <v>4.8970251256281401</v>
      </c>
      <c r="I78" s="1">
        <v>3618.7286432160799</v>
      </c>
      <c r="J78" s="1">
        <v>35.3535353535353</v>
      </c>
      <c r="K78">
        <f t="shared" si="8"/>
        <v>35.3535353535353</v>
      </c>
      <c r="L78" t="str">
        <f>IF(J78=MAX(J:J),I78,"")</f>
        <v/>
      </c>
      <c r="M78" t="str">
        <f>IF(J78=MAX(J:J),J78,"")</f>
        <v/>
      </c>
      <c r="N78" s="7">
        <f>(Fit!$B$15*POWER(I$5,2)+Fit!$C$15*I$5)*POWER(I78,2)+(Fit!$D$15*I$5+Fit!$E$15)*I78+Fit!$F$15</f>
        <v>75.685134997206973</v>
      </c>
      <c r="P78" s="1">
        <v>724.25628140703498</v>
      </c>
      <c r="Q78" s="1">
        <v>36.868686868686801</v>
      </c>
      <c r="R78">
        <f t="shared" si="9"/>
        <v>36.868686868686801</v>
      </c>
      <c r="S78" t="str">
        <f>IF(Q78=MAX(Q:Q),P78,"")</f>
        <v/>
      </c>
      <c r="T78" t="str">
        <f>IF(Q78=MAX(Q:Q),Q78,"")</f>
        <v/>
      </c>
      <c r="U78" s="7">
        <f>(Fit!$B$15*POWER(P$5,2)+Fit!$C$15*P$5)*POWER(P78,2)+(Fit!$D$15*P$5+Fit!$E$15)*P78+Fit!$F$15</f>
        <v>45.859827590047139</v>
      </c>
      <c r="W78" s="2">
        <v>362.44723618090399</v>
      </c>
      <c r="X78" s="2">
        <v>37.373737373737299</v>
      </c>
      <c r="Y78">
        <f t="shared" si="10"/>
        <v>37.373737373737299</v>
      </c>
      <c r="Z78" t="str">
        <f>IF(X78=MAX(X:X),W78,"")</f>
        <v/>
      </c>
      <c r="AA78" t="str">
        <f>IF(X78=MAX(X:X),X78,"")</f>
        <v/>
      </c>
      <c r="AB78" s="7">
        <f>(Fit!$B$15*POWER(W$5,2)+Fit!$C$15*W$5)*POWER(W78,2)+(Fit!$D$15*W$5+Fit!$E$15)*W78+Fit!$F$15</f>
        <v>42.136335234072945</v>
      </c>
      <c r="AD78" s="1">
        <v>362.44723618090399</v>
      </c>
      <c r="AE78" s="1">
        <v>36.363636363636303</v>
      </c>
      <c r="AF78">
        <f t="shared" si="11"/>
        <v>36.363636363636303</v>
      </c>
      <c r="AG78" t="str">
        <f>IF(AE78=MAX(AE:AE),AD78,"")</f>
        <v/>
      </c>
      <c r="AH78" t="str">
        <f>IF(AE78=MAX(AE:AE),AE78,"")</f>
        <v/>
      </c>
      <c r="AI78" s="7">
        <f>(Fit!$B$15*POWER(AD$5,2)+Fit!$C$15*AD$5)*POWER(AD78,2)+(Fit!$D$15*AD$5+Fit!$E$15)*AD78+Fit!$F$15</f>
        <v>38.584073932856228</v>
      </c>
      <c r="AK78" s="1">
        <v>362.44723618090399</v>
      </c>
      <c r="AL78" s="1">
        <v>8.5858585858585794</v>
      </c>
      <c r="AM78">
        <f t="shared" si="12"/>
        <v>8.5858585858585794</v>
      </c>
      <c r="AN78" t="str">
        <f>IF(AL78=MAX(AL:AL),AK78,"")</f>
        <v/>
      </c>
      <c r="AO78" t="str">
        <f>IF(AL78=MAX(AL:AL),AL78,"")</f>
        <v/>
      </c>
      <c r="AP78" s="7">
        <f>(Fit!$B$15*POWER(AK$5,2)+Fit!$C$15*AK$5)*POWER(AK78,2)+(Fit!$D$15*AK$5+Fit!$E$15)*AK78+Fit!$F$15</f>
        <v>19.768123001045282</v>
      </c>
      <c r="AR78" s="1">
        <v>362.44723618090399</v>
      </c>
      <c r="AS78" s="1">
        <v>0</v>
      </c>
      <c r="AT78" t="e">
        <f t="shared" si="13"/>
        <v>#N/A</v>
      </c>
      <c r="AU78" t="str">
        <f>IF(AS78=MAX(AS:AS),AR78,"")</f>
        <v/>
      </c>
      <c r="AV78" t="str">
        <f>IF(AS78=MAX(AS:AS),AS78,"")</f>
        <v/>
      </c>
      <c r="AW78" s="7">
        <f>(Fit!$B$15*POWER(AR$5,2)+Fit!$C$15*AR$5)*POWER(AR78,2)+(Fit!$D$15*AR$5+Fit!$E$15)*AR78+Fit!$F$15</f>
        <v>-14.311517561359892</v>
      </c>
    </row>
    <row r="79" spans="2:49" x14ac:dyDescent="0.3">
      <c r="B79" s="1">
        <v>734.30150753768805</v>
      </c>
      <c r="C79" s="1">
        <v>4.5454545454545396</v>
      </c>
      <c r="D79">
        <f t="shared" si="7"/>
        <v>4.5454545454545396</v>
      </c>
      <c r="E79" t="str">
        <f>IF(C79=MAX(C:C),B79,"")</f>
        <v/>
      </c>
      <c r="F79" t="str">
        <f>IF(C79=MAX(C:C),C79,"")</f>
        <v/>
      </c>
      <c r="G79" s="7">
        <f>(Fit!$B$15*POWER(B$5,2)+Fit!$C$15*B$5)*POWER(B79,2)+(Fit!$D$15*B$5+Fit!$E$15)*B79+Fit!$F$15</f>
        <v>4.9372060301507528</v>
      </c>
      <c r="I79" s="1">
        <v>3668.9748743718501</v>
      </c>
      <c r="J79" s="1">
        <v>35.3535353535353</v>
      </c>
      <c r="K79">
        <f t="shared" si="8"/>
        <v>35.3535353535353</v>
      </c>
      <c r="L79" t="str">
        <f>IF(J79=MAX(J:J),I79,"")</f>
        <v/>
      </c>
      <c r="M79" t="str">
        <f>IF(J79=MAX(J:J),J79,"")</f>
        <v/>
      </c>
      <c r="N79" s="7">
        <f>(Fit!$B$15*POWER(I$5,2)+Fit!$C$15*I$5)*POWER(I79,2)+(Fit!$D$15*I$5+Fit!$E$15)*I79+Fit!$F$15</f>
        <v>76.601150578653559</v>
      </c>
      <c r="P79" s="1">
        <v>734.30150753768805</v>
      </c>
      <c r="Q79" s="1">
        <v>36.868686868686801</v>
      </c>
      <c r="R79">
        <f t="shared" si="9"/>
        <v>36.868686868686801</v>
      </c>
      <c r="S79" t="str">
        <f>IF(Q79=MAX(Q:Q),P79,"")</f>
        <v/>
      </c>
      <c r="T79" t="str">
        <f>IF(Q79=MAX(Q:Q),Q79,"")</f>
        <v/>
      </c>
      <c r="U79" s="7">
        <f>(Fit!$B$15*POWER(P$5,2)+Fit!$C$15*P$5)*POWER(P79,2)+(Fit!$D$15*P$5+Fit!$E$15)*P79+Fit!$F$15</f>
        <v>46.103904950270028</v>
      </c>
      <c r="W79" s="2">
        <v>367.46733668341699</v>
      </c>
      <c r="X79" s="2">
        <v>37.373737373737299</v>
      </c>
      <c r="Y79">
        <f t="shared" si="10"/>
        <v>37.373737373737299</v>
      </c>
      <c r="Z79" t="str">
        <f>IF(X79=MAX(X:X),W79,"")</f>
        <v/>
      </c>
      <c r="AA79" t="str">
        <f>IF(X79=MAX(X:X),X79,"")</f>
        <v/>
      </c>
      <c r="AB79" s="7">
        <f>(Fit!$B$15*POWER(W$5,2)+Fit!$C$15*W$5)*POWER(W79,2)+(Fit!$D$15*W$5+Fit!$E$15)*W79+Fit!$F$15</f>
        <v>42.295718607123177</v>
      </c>
      <c r="AD79" s="1">
        <v>367.46733668341699</v>
      </c>
      <c r="AE79" s="1">
        <v>35.858585858585798</v>
      </c>
      <c r="AF79">
        <f t="shared" si="11"/>
        <v>35.858585858585798</v>
      </c>
      <c r="AG79" t="str">
        <f>IF(AE79=MAX(AE:AE),AD79,"")</f>
        <v/>
      </c>
      <c r="AH79" t="str">
        <f>IF(AE79=MAX(AE:AE),AE79,"")</f>
        <v/>
      </c>
      <c r="AI79" s="7">
        <f>(Fit!$B$15*POWER(AD$5,2)+Fit!$C$15*AD$5)*POWER(AD79,2)+(Fit!$D$15*AD$5+Fit!$E$15)*AD79+Fit!$F$15</f>
        <v>38.174484186362747</v>
      </c>
      <c r="AK79" s="1">
        <v>367.46733668341699</v>
      </c>
      <c r="AL79" s="1">
        <v>0</v>
      </c>
      <c r="AM79" t="e">
        <f t="shared" si="12"/>
        <v>#N/A</v>
      </c>
      <c r="AN79" t="str">
        <f>IF(AL79=MAX(AL:AL),AK79,"")</f>
        <v/>
      </c>
      <c r="AO79" t="str">
        <f>IF(AL79=MAX(AL:AL),AL79,"")</f>
        <v/>
      </c>
      <c r="AP79" s="7">
        <f>(Fit!$B$15*POWER(AK$5,2)+Fit!$C$15*AK$5)*POWER(AK79,2)+(Fit!$D$15*AK$5+Fit!$E$15)*AK79+Fit!$F$15</f>
        <v>18.363810398298853</v>
      </c>
      <c r="AR79" s="1">
        <v>367.46733668341699</v>
      </c>
      <c r="AS79" s="1">
        <v>0</v>
      </c>
      <c r="AT79" t="e">
        <f t="shared" si="13"/>
        <v>#N/A</v>
      </c>
      <c r="AU79" t="str">
        <f>IF(AS79=MAX(AS:AS),AR79,"")</f>
        <v/>
      </c>
      <c r="AV79" t="str">
        <f>IF(AS79=MAX(AS:AS),AS79,"")</f>
        <v/>
      </c>
      <c r="AW79" s="7">
        <f>(Fit!$B$15*POWER(AR$5,2)+Fit!$C$15*AR$5)*POWER(AR79,2)+(Fit!$D$15*AR$5+Fit!$E$15)*AR79+Fit!$F$15</f>
        <v>-17.136302757068478</v>
      </c>
    </row>
    <row r="80" spans="2:49" x14ac:dyDescent="0.3">
      <c r="B80" s="1">
        <v>744.34673366834102</v>
      </c>
      <c r="C80" s="1">
        <v>4.5454545454545396</v>
      </c>
      <c r="D80">
        <f t="shared" si="7"/>
        <v>4.5454545454545396</v>
      </c>
      <c r="E80" t="str">
        <f>IF(C80=MAX(C:C),B80,"")</f>
        <v/>
      </c>
      <c r="F80" t="str">
        <f>IF(C80=MAX(C:C),C80,"")</f>
        <v/>
      </c>
      <c r="G80" s="7">
        <f>(Fit!$B$15*POWER(B$5,2)+Fit!$C$15*B$5)*POWER(B80,2)+(Fit!$D$15*B$5+Fit!$E$15)*B80+Fit!$F$15</f>
        <v>4.9773869346733637</v>
      </c>
      <c r="I80" s="1">
        <v>3719.2211055276298</v>
      </c>
      <c r="J80" s="1">
        <v>35.3535353535353</v>
      </c>
      <c r="K80">
        <f t="shared" si="8"/>
        <v>35.3535353535353</v>
      </c>
      <c r="L80" t="str">
        <f>IF(J80=MAX(J:J),I80,"")</f>
        <v/>
      </c>
      <c r="M80" t="str">
        <f>IF(J80=MAX(J:J),J80,"")</f>
        <v/>
      </c>
      <c r="N80" s="7">
        <f>(Fit!$B$15*POWER(I$5,2)+Fit!$C$15*I$5)*POWER(I80,2)+(Fit!$D$15*I$5+Fit!$E$15)*I80+Fit!$F$15</f>
        <v>77.514232541714591</v>
      </c>
      <c r="P80" s="1">
        <v>744.34673366834102</v>
      </c>
      <c r="Q80" s="1">
        <v>36.868686868686801</v>
      </c>
      <c r="R80">
        <f t="shared" si="9"/>
        <v>36.868686868686801</v>
      </c>
      <c r="S80" t="str">
        <f>IF(Q80=MAX(Q:Q),P80,"")</f>
        <v/>
      </c>
      <c r="T80" t="str">
        <f>IF(Q80=MAX(Q:Q),Q80,"")</f>
        <v/>
      </c>
      <c r="U80" s="7">
        <f>(Fit!$B$15*POWER(P$5,2)+Fit!$C$15*P$5)*POWER(P80,2)+(Fit!$D$15*P$5+Fit!$E$15)*P80+Fit!$F$15</f>
        <v>46.338016563136179</v>
      </c>
      <c r="W80" s="2">
        <v>372.48743718592902</v>
      </c>
      <c r="X80" s="2">
        <v>37.373737373737299</v>
      </c>
      <c r="Y80">
        <f t="shared" si="10"/>
        <v>37.373737373737299</v>
      </c>
      <c r="Z80" t="str">
        <f>IF(X80=MAX(X:X),W80,"")</f>
        <v/>
      </c>
      <c r="AA80" t="str">
        <f>IF(X80=MAX(X:X),X80,"")</f>
        <v/>
      </c>
      <c r="AB80" s="7">
        <f>(Fit!$B$15*POWER(W$5,2)+Fit!$C$15*W$5)*POWER(W80,2)+(Fit!$D$15*W$5+Fit!$E$15)*W80+Fit!$F$15</f>
        <v>42.444267771130853</v>
      </c>
      <c r="AD80" s="1">
        <v>372.48743718592902</v>
      </c>
      <c r="AE80" s="1">
        <v>35.3535353535353</v>
      </c>
      <c r="AF80">
        <f t="shared" si="11"/>
        <v>35.3535353535353</v>
      </c>
      <c r="AG80" t="str">
        <f>IF(AE80=MAX(AE:AE),AD80,"")</f>
        <v/>
      </c>
      <c r="AH80" t="str">
        <f>IF(AE80=MAX(AE:AE),AE80,"")</f>
        <v/>
      </c>
      <c r="AI80" s="7">
        <f>(Fit!$B$15*POWER(AD$5,2)+Fit!$C$15*AD$5)*POWER(AD80,2)+(Fit!$D$15*AD$5+Fit!$E$15)*AD80+Fit!$F$15</f>
        <v>37.739858647080212</v>
      </c>
      <c r="AK80" s="1">
        <v>372.48743718592902</v>
      </c>
      <c r="AL80" s="1">
        <v>0</v>
      </c>
      <c r="AM80" t="e">
        <f t="shared" si="12"/>
        <v>#N/A</v>
      </c>
      <c r="AN80" t="str">
        <f>IF(AL80=MAX(AL:AL),AK80,"")</f>
        <v/>
      </c>
      <c r="AO80" t="str">
        <f>IF(AL80=MAX(AL:AL),AL80,"")</f>
        <v/>
      </c>
      <c r="AP80" s="7">
        <f>(Fit!$B$15*POWER(AK$5,2)+Fit!$C$15*AK$5)*POWER(AK80,2)+(Fit!$D$15*AK$5+Fit!$E$15)*AK80+Fit!$F$15</f>
        <v>16.914404099533414</v>
      </c>
      <c r="AR80" s="1">
        <v>372.48743718592902</v>
      </c>
      <c r="AS80" s="1">
        <v>0</v>
      </c>
      <c r="AT80" t="e">
        <f t="shared" si="13"/>
        <v>#N/A</v>
      </c>
      <c r="AU80" t="str">
        <f>IF(AS80=MAX(AS:AS),AR80,"")</f>
        <v/>
      </c>
      <c r="AV80" t="str">
        <f>IF(AS80=MAX(AS:AS),AS80,"")</f>
        <v/>
      </c>
      <c r="AW80" s="7">
        <f>(Fit!$B$15*POWER(AR$5,2)+Fit!$C$15*AR$5)*POWER(AR80,2)+(Fit!$D$15*AR$5+Fit!$E$15)*AR80+Fit!$F$15</f>
        <v>-20.032095871509455</v>
      </c>
    </row>
    <row r="81" spans="2:49" x14ac:dyDescent="0.3">
      <c r="B81" s="1">
        <v>754.39195979899398</v>
      </c>
      <c r="C81" s="1">
        <v>4.5454545454545396</v>
      </c>
      <c r="D81">
        <f t="shared" si="7"/>
        <v>4.5454545454545396</v>
      </c>
      <c r="E81" t="str">
        <f>IF(C81=MAX(C:C),B81,"")</f>
        <v/>
      </c>
      <c r="F81" t="str">
        <f>IF(C81=MAX(C:C),C81,"")</f>
        <v/>
      </c>
      <c r="G81" s="7">
        <f>(Fit!$B$15*POWER(B$5,2)+Fit!$C$15*B$5)*POWER(B81,2)+(Fit!$D$15*B$5+Fit!$E$15)*B81+Fit!$F$15</f>
        <v>5.0175678391959764</v>
      </c>
      <c r="I81" s="1">
        <v>3769.4673366834099</v>
      </c>
      <c r="J81" s="1">
        <v>35.3535353535353</v>
      </c>
      <c r="K81">
        <f t="shared" si="8"/>
        <v>35.3535353535353</v>
      </c>
      <c r="L81" t="str">
        <f>IF(J81=MAX(J:J),I81,"")</f>
        <v/>
      </c>
      <c r="M81" t="str">
        <f>IF(J81=MAX(J:J),J81,"")</f>
        <v/>
      </c>
      <c r="N81" s="7">
        <f>(Fit!$B$15*POWER(I$5,2)+Fit!$C$15*I$5)*POWER(I81,2)+(Fit!$D$15*I$5+Fit!$E$15)*I81+Fit!$F$15</f>
        <v>78.424380886389898</v>
      </c>
      <c r="P81" s="1">
        <v>754.39195979899398</v>
      </c>
      <c r="Q81" s="1">
        <v>37.373737373737299</v>
      </c>
      <c r="R81">
        <f t="shared" si="9"/>
        <v>37.373737373737299</v>
      </c>
      <c r="S81" t="str">
        <f>IF(Q81=MAX(Q:Q),P81,"")</f>
        <v/>
      </c>
      <c r="T81" t="str">
        <f>IF(Q81=MAX(Q:Q),Q81,"")</f>
        <v/>
      </c>
      <c r="U81" s="7">
        <f>(Fit!$B$15*POWER(P$5,2)+Fit!$C$15*P$5)*POWER(P81,2)+(Fit!$D$15*P$5+Fit!$E$15)*P81+Fit!$F$15</f>
        <v>46.562162428645586</v>
      </c>
      <c r="W81" s="2">
        <v>377.50753768844203</v>
      </c>
      <c r="X81" s="2">
        <v>37.373737373737299</v>
      </c>
      <c r="Y81">
        <f t="shared" si="10"/>
        <v>37.373737373737299</v>
      </c>
      <c r="Z81" t="str">
        <f>IF(X81=MAX(X:X),W81,"")</f>
        <v/>
      </c>
      <c r="AA81" t="str">
        <f>IF(X81=MAX(X:X),X81,"")</f>
        <v/>
      </c>
      <c r="AB81" s="7">
        <f>(Fit!$B$15*POWER(W$5,2)+Fit!$C$15*W$5)*POWER(W81,2)+(Fit!$D$15*W$5+Fit!$E$15)*W81+Fit!$F$15</f>
        <v>42.58198272609603</v>
      </c>
      <c r="AD81" s="1">
        <v>377.50753768844203</v>
      </c>
      <c r="AE81" s="1">
        <v>34.848484848484802</v>
      </c>
      <c r="AF81">
        <f t="shared" si="11"/>
        <v>34.848484848484802</v>
      </c>
      <c r="AG81" t="str">
        <f>IF(AE81=MAX(AE:AE),AD81,"")</f>
        <v/>
      </c>
      <c r="AH81" t="str">
        <f>IF(AE81=MAX(AE:AE),AE81,"")</f>
        <v/>
      </c>
      <c r="AI81" s="7">
        <f>(Fit!$B$15*POWER(AD$5,2)+Fit!$C$15*AD$5)*POWER(AD81,2)+(Fit!$D$15*AD$5+Fit!$E$15)*AD81+Fit!$F$15</f>
        <v>37.280197315008465</v>
      </c>
      <c r="AK81" s="1">
        <v>377.50753768844203</v>
      </c>
      <c r="AL81" s="1">
        <v>0</v>
      </c>
      <c r="AM81" t="e">
        <f t="shared" si="12"/>
        <v>#N/A</v>
      </c>
      <c r="AN81" t="str">
        <f>IF(AL81=MAX(AL:AL),AK81,"")</f>
        <v/>
      </c>
      <c r="AO81" t="str">
        <f>IF(AL81=MAX(AL:AL),AL81,"")</f>
        <v/>
      </c>
      <c r="AP81" s="7">
        <f>(Fit!$B$15*POWER(AK$5,2)+Fit!$C$15*AK$5)*POWER(AK81,2)+(Fit!$D$15*AK$5+Fit!$E$15)*AK81+Fit!$F$15</f>
        <v>15.419904104748412</v>
      </c>
      <c r="AR81" s="1">
        <v>377.50753768844203</v>
      </c>
      <c r="AS81" s="1">
        <v>0</v>
      </c>
      <c r="AT81" t="e">
        <f t="shared" si="13"/>
        <v>#N/A</v>
      </c>
      <c r="AU81" t="str">
        <f>IF(AS81=MAX(AS:AS),AR81,"")</f>
        <v/>
      </c>
      <c r="AV81" t="str">
        <f>IF(AS81=MAX(AS:AS),AS81,"")</f>
        <v/>
      </c>
      <c r="AW81" s="7">
        <f>(Fit!$B$15*POWER(AR$5,2)+Fit!$C$15*AR$5)*POWER(AR81,2)+(Fit!$D$15*AR$5+Fit!$E$15)*AR81+Fit!$F$15</f>
        <v>-22.998896904684045</v>
      </c>
    </row>
    <row r="82" spans="2:49" x14ac:dyDescent="0.3">
      <c r="B82" s="1">
        <v>764.43718592964797</v>
      </c>
      <c r="C82" s="1">
        <v>4.5454545454545396</v>
      </c>
      <c r="D82">
        <f t="shared" si="7"/>
        <v>4.5454545454545396</v>
      </c>
      <c r="E82" t="str">
        <f>IF(C82=MAX(C:C),B82,"")</f>
        <v/>
      </c>
      <c r="F82" t="str">
        <f>IF(C82=MAX(C:C),C82,"")</f>
        <v/>
      </c>
      <c r="G82" s="7">
        <f>(Fit!$B$15*POWER(B$5,2)+Fit!$C$15*B$5)*POWER(B82,2)+(Fit!$D$15*B$5+Fit!$E$15)*B82+Fit!$F$15</f>
        <v>5.0577487437185917</v>
      </c>
      <c r="I82" s="1">
        <v>3819.7135678391901</v>
      </c>
      <c r="J82" s="1">
        <v>35.3535353535353</v>
      </c>
      <c r="K82">
        <f t="shared" si="8"/>
        <v>35.3535353535353</v>
      </c>
      <c r="L82" t="str">
        <f>IF(J82=MAX(J:J),I82,"")</f>
        <v/>
      </c>
      <c r="M82" t="str">
        <f>IF(J82=MAX(J:J),J82,"")</f>
        <v/>
      </c>
      <c r="N82" s="7">
        <f>(Fit!$B$15*POWER(I$5,2)+Fit!$C$15*I$5)*POWER(I82,2)+(Fit!$D$15*I$5+Fit!$E$15)*I82+Fit!$F$15</f>
        <v>79.331595612679465</v>
      </c>
      <c r="P82" s="1">
        <v>764.43718592964797</v>
      </c>
      <c r="Q82" s="1">
        <v>37.373737373737299</v>
      </c>
      <c r="R82">
        <f t="shared" si="9"/>
        <v>37.373737373737299</v>
      </c>
      <c r="S82" t="str">
        <f>IF(Q82=MAX(Q:Q),P82,"")</f>
        <v/>
      </c>
      <c r="T82" t="str">
        <f>IF(Q82=MAX(Q:Q),Q82,"")</f>
        <v/>
      </c>
      <c r="U82" s="7">
        <f>(Fit!$B$15*POWER(P$5,2)+Fit!$C$15*P$5)*POWER(P82,2)+(Fit!$D$15*P$5+Fit!$E$15)*P82+Fit!$F$15</f>
        <v>46.776342546798304</v>
      </c>
      <c r="W82" s="2">
        <v>382.52763819095401</v>
      </c>
      <c r="X82" s="2">
        <v>37.373737373737299</v>
      </c>
      <c r="Y82">
        <f t="shared" si="10"/>
        <v>37.373737373737299</v>
      </c>
      <c r="Z82" t="str">
        <f>IF(X82=MAX(X:X),W82,"")</f>
        <v/>
      </c>
      <c r="AA82" t="str">
        <f>IF(X82=MAX(X:X),X82,"")</f>
        <v/>
      </c>
      <c r="AB82" s="7">
        <f>(Fit!$B$15*POWER(W$5,2)+Fit!$C$15*W$5)*POWER(W82,2)+(Fit!$D$15*W$5+Fit!$E$15)*W82+Fit!$F$15</f>
        <v>42.708863472018649</v>
      </c>
      <c r="AD82" s="1">
        <v>382.52763819095401</v>
      </c>
      <c r="AE82" s="1">
        <v>34.343434343434303</v>
      </c>
      <c r="AF82">
        <f t="shared" si="11"/>
        <v>34.343434343434303</v>
      </c>
      <c r="AG82" t="str">
        <f>IF(AE82=MAX(AE:AE),AD82,"")</f>
        <v/>
      </c>
      <c r="AH82" t="str">
        <f>IF(AE82=MAX(AE:AE),AE82,"")</f>
        <v/>
      </c>
      <c r="AI82" s="7">
        <f>(Fit!$B$15*POWER(AD$5,2)+Fit!$C$15*AD$5)*POWER(AD82,2)+(Fit!$D$15*AD$5+Fit!$E$15)*AD82+Fit!$F$15</f>
        <v>36.795500190147692</v>
      </c>
      <c r="AK82" s="1">
        <v>382.52763819095401</v>
      </c>
      <c r="AL82" s="1">
        <v>0</v>
      </c>
      <c r="AM82" t="e">
        <f t="shared" si="12"/>
        <v>#N/A</v>
      </c>
      <c r="AN82" t="str">
        <f>IF(AL82=MAX(AL:AL),AK82,"")</f>
        <v/>
      </c>
      <c r="AO82" t="str">
        <f>IF(AL82=MAX(AL:AL),AL82,"")</f>
        <v/>
      </c>
      <c r="AP82" s="7">
        <f>(Fit!$B$15*POWER(AK$5,2)+Fit!$C$15*AK$5)*POWER(AK82,2)+(Fit!$D$15*AK$5+Fit!$E$15)*AK82+Fit!$F$15</f>
        <v>13.880310413944471</v>
      </c>
      <c r="AR82" s="1">
        <v>382.52763819095401</v>
      </c>
      <c r="AS82" s="1">
        <v>0</v>
      </c>
      <c r="AT82" t="e">
        <f t="shared" si="13"/>
        <v>#N/A</v>
      </c>
      <c r="AU82" t="str">
        <f>IF(AS82=MAX(AS:AS),AR82,"")</f>
        <v/>
      </c>
      <c r="AV82" t="str">
        <f>IF(AS82=MAX(AS:AS),AS82,"")</f>
        <v/>
      </c>
      <c r="AW82" s="7">
        <f>(Fit!$B$15*POWER(AR$5,2)+Fit!$C$15*AR$5)*POWER(AR82,2)+(Fit!$D$15*AR$5+Fit!$E$15)*AR82+Fit!$F$15</f>
        <v>-26.036705856590942</v>
      </c>
    </row>
    <row r="83" spans="2:49" x14ac:dyDescent="0.3">
      <c r="B83" s="1">
        <v>774.48241206030104</v>
      </c>
      <c r="C83" s="1">
        <v>4.5454545454545396</v>
      </c>
      <c r="D83">
        <f t="shared" si="7"/>
        <v>4.5454545454545396</v>
      </c>
      <c r="E83" t="str">
        <f>IF(C83=MAX(C:C),B83,"")</f>
        <v/>
      </c>
      <c r="F83" t="str">
        <f>IF(C83=MAX(C:C),C83,"")</f>
        <v/>
      </c>
      <c r="G83" s="7">
        <f>(Fit!$B$15*POWER(B$5,2)+Fit!$C$15*B$5)*POWER(B83,2)+(Fit!$D$15*B$5+Fit!$E$15)*B83+Fit!$F$15</f>
        <v>5.0979296482412044</v>
      </c>
      <c r="I83" s="1">
        <v>3869.9597989949698</v>
      </c>
      <c r="J83" s="1">
        <v>35.3535353535353</v>
      </c>
      <c r="K83">
        <f t="shared" si="8"/>
        <v>35.3535353535353</v>
      </c>
      <c r="L83" t="str">
        <f>IF(J83=MAX(J:J),I83,"")</f>
        <v/>
      </c>
      <c r="M83" t="str">
        <f>IF(J83=MAX(J:J),J83,"")</f>
        <v/>
      </c>
      <c r="N83" s="7">
        <f>(Fit!$B$15*POWER(I$5,2)+Fit!$C$15*I$5)*POWER(I83,2)+(Fit!$D$15*I$5+Fit!$E$15)*I83+Fit!$F$15</f>
        <v>80.235876720583278</v>
      </c>
      <c r="P83" s="1">
        <v>774.48241206030104</v>
      </c>
      <c r="Q83" s="1">
        <v>37.373737373737299</v>
      </c>
      <c r="R83">
        <f t="shared" si="9"/>
        <v>37.373737373737299</v>
      </c>
      <c r="S83" t="str">
        <f>IF(Q83=MAX(Q:Q),P83,"")</f>
        <v/>
      </c>
      <c r="T83" t="str">
        <f>IF(Q83=MAX(Q:Q),Q83,"")</f>
        <v/>
      </c>
      <c r="U83" s="7">
        <f>(Fit!$B$15*POWER(P$5,2)+Fit!$C$15*P$5)*POWER(P83,2)+(Fit!$D$15*P$5+Fit!$E$15)*P83+Fit!$F$15</f>
        <v>46.980556917594271</v>
      </c>
      <c r="W83" s="2">
        <v>387.54773869346701</v>
      </c>
      <c r="X83" s="2">
        <v>37.878787878787797</v>
      </c>
      <c r="Y83">
        <f t="shared" si="10"/>
        <v>37.878787878787797</v>
      </c>
      <c r="Z83" t="str">
        <f>IF(X83=MAX(X:X),W83,"")</f>
        <v/>
      </c>
      <c r="AA83" t="str">
        <f>IF(X83=MAX(X:X),X83,"")</f>
        <v/>
      </c>
      <c r="AB83" s="7">
        <f>(Fit!$B$15*POWER(W$5,2)+Fit!$C$15*W$5)*POWER(W83,2)+(Fit!$D$15*W$5+Fit!$E$15)*W83+Fit!$F$15</f>
        <v>42.824910008898769</v>
      </c>
      <c r="AD83" s="1">
        <v>387.54773869346701</v>
      </c>
      <c r="AE83" s="1">
        <v>33.838383838383798</v>
      </c>
      <c r="AF83">
        <f t="shared" si="11"/>
        <v>33.838383838383798</v>
      </c>
      <c r="AG83" t="str">
        <f>IF(AE83=MAX(AE:AE),AD83,"")</f>
        <v/>
      </c>
      <c r="AH83" t="str">
        <f>IF(AE83=MAX(AE:AE),AE83,"")</f>
        <v/>
      </c>
      <c r="AI83" s="7">
        <f>(Fit!$B$15*POWER(AD$5,2)+Fit!$C$15*AD$5)*POWER(AD83,2)+(Fit!$D$15*AD$5+Fit!$E$15)*AD83+Fit!$F$15</f>
        <v>36.285767272497694</v>
      </c>
      <c r="AK83" s="1">
        <v>387.54773869346701</v>
      </c>
      <c r="AL83" s="1">
        <v>0</v>
      </c>
      <c r="AM83" t="e">
        <f t="shared" si="12"/>
        <v>#N/A</v>
      </c>
      <c r="AN83" t="str">
        <f>IF(AL83=MAX(AL:AL),AK83,"")</f>
        <v/>
      </c>
      <c r="AO83" t="str">
        <f>IF(AL83=MAX(AL:AL),AL83,"")</f>
        <v/>
      </c>
      <c r="AP83" s="7">
        <f>(Fit!$B$15*POWER(AK$5,2)+Fit!$C$15*AK$5)*POWER(AK83,2)+(Fit!$D$15*AK$5+Fit!$E$15)*AK83+Fit!$F$15</f>
        <v>12.295623027120911</v>
      </c>
      <c r="AR83" s="1">
        <v>387.54773869346701</v>
      </c>
      <c r="AS83" s="1">
        <v>0</v>
      </c>
      <c r="AT83" t="e">
        <f t="shared" si="13"/>
        <v>#N/A</v>
      </c>
      <c r="AU83" t="str">
        <f>IF(AS83=MAX(AS:AS),AR83,"")</f>
        <v/>
      </c>
      <c r="AV83" t="str">
        <f>IF(AS83=MAX(AS:AS),AS83,"")</f>
        <v/>
      </c>
      <c r="AW83" s="7">
        <f>(Fit!$B$15*POWER(AR$5,2)+Fit!$C$15*AR$5)*POWER(AR83,2)+(Fit!$D$15*AR$5+Fit!$E$15)*AR83+Fit!$F$15</f>
        <v>-29.145522727231508</v>
      </c>
    </row>
    <row r="84" spans="2:49" x14ac:dyDescent="0.3">
      <c r="B84" s="1">
        <v>784.52763819095401</v>
      </c>
      <c r="C84" s="1">
        <v>4.5454545454545396</v>
      </c>
      <c r="D84">
        <f t="shared" si="7"/>
        <v>4.5454545454545396</v>
      </c>
      <c r="E84" t="str">
        <f>IF(C84=MAX(C:C),B84,"")</f>
        <v/>
      </c>
      <c r="F84" t="str">
        <f>IF(C84=MAX(C:C),C84,"")</f>
        <v/>
      </c>
      <c r="G84" s="7">
        <f>(Fit!$B$15*POWER(B$5,2)+Fit!$C$15*B$5)*POWER(B84,2)+(Fit!$D$15*B$5+Fit!$E$15)*B84+Fit!$F$15</f>
        <v>5.1381105527638162</v>
      </c>
      <c r="I84" s="1">
        <v>3920.2060301507499</v>
      </c>
      <c r="J84" s="1">
        <v>35.3535353535353</v>
      </c>
      <c r="K84">
        <f t="shared" si="8"/>
        <v>35.3535353535353</v>
      </c>
      <c r="L84" t="str">
        <f>IF(J84=MAX(J:J),I84,"")</f>
        <v/>
      </c>
      <c r="M84" t="str">
        <f>IF(J84=MAX(J:J),J84,"")</f>
        <v/>
      </c>
      <c r="N84" s="7">
        <f>(Fit!$B$15*POWER(I$5,2)+Fit!$C$15*I$5)*POWER(I84,2)+(Fit!$D$15*I$5+Fit!$E$15)*I84+Fit!$F$15</f>
        <v>81.13722421010138</v>
      </c>
      <c r="P84" s="1">
        <v>784.52763819095401</v>
      </c>
      <c r="Q84" s="1">
        <v>37.373737373737299</v>
      </c>
      <c r="R84">
        <f t="shared" si="9"/>
        <v>37.373737373737299</v>
      </c>
      <c r="S84" t="str">
        <f>IF(Q84=MAX(Q:Q),P84,"")</f>
        <v/>
      </c>
      <c r="T84" t="str">
        <f>IF(Q84=MAX(Q:Q),Q84,"")</f>
        <v/>
      </c>
      <c r="U84" s="7">
        <f>(Fit!$B$15*POWER(P$5,2)+Fit!$C$15*P$5)*POWER(P84,2)+(Fit!$D$15*P$5+Fit!$E$15)*P84+Fit!$F$15</f>
        <v>47.174805541033493</v>
      </c>
      <c r="W84" s="2">
        <v>392.56783919597899</v>
      </c>
      <c r="X84" s="2">
        <v>37.878787878787797</v>
      </c>
      <c r="Y84">
        <f t="shared" si="10"/>
        <v>37.878787878787797</v>
      </c>
      <c r="Z84" t="str">
        <f>IF(X84=MAX(X:X),W84,"")</f>
        <v/>
      </c>
      <c r="AA84" t="str">
        <f>IF(X84=MAX(X:X),X84,"")</f>
        <v/>
      </c>
      <c r="AB84" s="7">
        <f>(Fit!$B$15*POWER(W$5,2)+Fit!$C$15*W$5)*POWER(W84,2)+(Fit!$D$15*W$5+Fit!$E$15)*W84+Fit!$F$15</f>
        <v>42.930122336736353</v>
      </c>
      <c r="AD84" s="1">
        <v>392.56783919597899</v>
      </c>
      <c r="AE84" s="1">
        <v>33.3333333333333</v>
      </c>
      <c r="AF84">
        <f t="shared" si="11"/>
        <v>33.3333333333333</v>
      </c>
      <c r="AG84" t="str">
        <f>IF(AE84=MAX(AE:AE),AD84,"")</f>
        <v/>
      </c>
      <c r="AH84" t="str">
        <f>IF(AE84=MAX(AE:AE),AE84,"")</f>
        <v/>
      </c>
      <c r="AI84" s="7">
        <f>(Fit!$B$15*POWER(AD$5,2)+Fit!$C$15*AD$5)*POWER(AD84,2)+(Fit!$D$15*AD$5+Fit!$E$15)*AD84+Fit!$F$15</f>
        <v>35.750998562058697</v>
      </c>
      <c r="AK84" s="1">
        <v>392.56783919597899</v>
      </c>
      <c r="AL84" s="1">
        <v>0</v>
      </c>
      <c r="AM84" t="e">
        <f t="shared" si="12"/>
        <v>#N/A</v>
      </c>
      <c r="AN84" t="str">
        <f>IF(AL84=MAX(AL:AL),AK84,"")</f>
        <v/>
      </c>
      <c r="AO84" t="str">
        <f>IF(AL84=MAX(AL:AL),AL84,"")</f>
        <v/>
      </c>
      <c r="AP84" s="7">
        <f>(Fit!$B$15*POWER(AK$5,2)+Fit!$C$15*AK$5)*POWER(AK84,2)+(Fit!$D$15*AK$5+Fit!$E$15)*AK84+Fit!$F$15</f>
        <v>10.665841944278412</v>
      </c>
      <c r="AR84" s="1">
        <v>392.56783919597899</v>
      </c>
      <c r="AS84" s="1">
        <v>0</v>
      </c>
      <c r="AT84" t="e">
        <f t="shared" si="13"/>
        <v>#N/A</v>
      </c>
      <c r="AU84" t="str">
        <f>IF(AS84=MAX(AS:AS),AR84,"")</f>
        <v/>
      </c>
      <c r="AV84" t="str">
        <f>IF(AS84=MAX(AS:AS),AS84,"")</f>
        <v/>
      </c>
      <c r="AW84" s="7">
        <f>(Fit!$B$15*POWER(AR$5,2)+Fit!$C$15*AR$5)*POWER(AR84,2)+(Fit!$D$15*AR$5+Fit!$E$15)*AR84+Fit!$F$15</f>
        <v>-32.32534751660441</v>
      </c>
    </row>
    <row r="85" spans="2:49" x14ac:dyDescent="0.3">
      <c r="B85" s="1">
        <v>794.57286432160697</v>
      </c>
      <c r="C85" s="1">
        <v>4.5454545454545396</v>
      </c>
      <c r="D85">
        <f t="shared" si="7"/>
        <v>4.5454545454545396</v>
      </c>
      <c r="E85" t="str">
        <f>IF(C85=MAX(C:C),B85,"")</f>
        <v/>
      </c>
      <c r="F85" t="str">
        <f>IF(C85=MAX(C:C),C85,"")</f>
        <v/>
      </c>
      <c r="G85" s="7">
        <f>(Fit!$B$15*POWER(B$5,2)+Fit!$C$15*B$5)*POWER(B85,2)+(Fit!$D$15*B$5+Fit!$E$15)*B85+Fit!$F$15</f>
        <v>5.178291457286428</v>
      </c>
      <c r="I85" s="1">
        <v>3970.4522613065301</v>
      </c>
      <c r="J85" s="1">
        <v>35.858585858585798</v>
      </c>
      <c r="K85">
        <f t="shared" si="8"/>
        <v>35.858585858585798</v>
      </c>
      <c r="L85">
        <f>IF(J85=MAX(J:J),I85,"")</f>
        <v>3970.4522613065301</v>
      </c>
      <c r="M85">
        <f>IF(J85=MAX(J:J),J85,"")</f>
        <v>35.858585858585798</v>
      </c>
      <c r="N85" s="7">
        <f>(Fit!$B$15*POWER(I$5,2)+Fit!$C$15*I$5)*POWER(I85,2)+(Fit!$D$15*I$5+Fit!$E$15)*I85+Fit!$F$15</f>
        <v>82.035638081233742</v>
      </c>
      <c r="P85" s="1">
        <v>794.57286432160697</v>
      </c>
      <c r="Q85" s="1">
        <v>37.373737373737299</v>
      </c>
      <c r="R85">
        <f t="shared" si="9"/>
        <v>37.373737373737299</v>
      </c>
      <c r="S85" t="str">
        <f>IF(Q85=MAX(Q:Q),P85,"")</f>
        <v/>
      </c>
      <c r="T85" t="str">
        <f>IF(Q85=MAX(Q:Q),Q85,"")</f>
        <v/>
      </c>
      <c r="U85" s="7">
        <f>(Fit!$B$15*POWER(P$5,2)+Fit!$C$15*P$5)*POWER(P85,2)+(Fit!$D$15*P$5+Fit!$E$15)*P85+Fit!$F$15</f>
        <v>47.359088417115998</v>
      </c>
      <c r="W85" s="2">
        <v>397.58793969849199</v>
      </c>
      <c r="X85" s="2">
        <v>37.878787878787797</v>
      </c>
      <c r="Y85">
        <f t="shared" si="10"/>
        <v>37.878787878787797</v>
      </c>
      <c r="Z85" t="str">
        <f>IF(X85=MAX(X:X),W85,"")</f>
        <v/>
      </c>
      <c r="AA85" t="str">
        <f>IF(X85=MAX(X:X),X85,"")</f>
        <v/>
      </c>
      <c r="AB85" s="7">
        <f>(Fit!$B$15*POWER(W$5,2)+Fit!$C$15*W$5)*POWER(W85,2)+(Fit!$D$15*W$5+Fit!$E$15)*W85+Fit!$F$15</f>
        <v>43.024500455531431</v>
      </c>
      <c r="AD85" s="1">
        <v>397.58793969849199</v>
      </c>
      <c r="AE85" s="1">
        <v>32.828282828282802</v>
      </c>
      <c r="AF85">
        <f t="shared" si="11"/>
        <v>32.828282828282802</v>
      </c>
      <c r="AG85" t="str">
        <f>IF(AE85=MAX(AE:AE),AD85,"")</f>
        <v/>
      </c>
      <c r="AH85" t="str">
        <f>IF(AE85=MAX(AE:AE),AE85,"")</f>
        <v/>
      </c>
      <c r="AI85" s="7">
        <f>(Fit!$B$15*POWER(AD$5,2)+Fit!$C$15*AD$5)*POWER(AD85,2)+(Fit!$D$15*AD$5+Fit!$E$15)*AD85+Fit!$F$15</f>
        <v>35.191194058830447</v>
      </c>
      <c r="AK85" s="1">
        <v>397.58793969849199</v>
      </c>
      <c r="AL85" s="1">
        <v>0</v>
      </c>
      <c r="AM85" t="e">
        <f t="shared" si="12"/>
        <v>#N/A</v>
      </c>
      <c r="AN85" t="str">
        <f>IF(AL85=MAX(AL:AL),AK85,"")</f>
        <v/>
      </c>
      <c r="AO85" t="str">
        <f>IF(AL85=MAX(AL:AL),AL85,"")</f>
        <v/>
      </c>
      <c r="AP85" s="7">
        <f>(Fit!$B$15*POWER(AK$5,2)+Fit!$C$15*AK$5)*POWER(AK85,2)+(Fit!$D$15*AK$5+Fit!$E$15)*AK85+Fit!$F$15</f>
        <v>8.9909671654163219</v>
      </c>
      <c r="AR85" s="1">
        <v>397.58793969849199</v>
      </c>
      <c r="AS85" s="1">
        <v>0</v>
      </c>
      <c r="AT85" t="e">
        <f t="shared" si="13"/>
        <v>#N/A</v>
      </c>
      <c r="AU85" t="str">
        <f>IF(AS85=MAX(AS:AS),AR85,"")</f>
        <v/>
      </c>
      <c r="AV85" t="str">
        <f>IF(AS85=MAX(AS:AS),AS85,"")</f>
        <v/>
      </c>
      <c r="AW85" s="7">
        <f>(Fit!$B$15*POWER(AR$5,2)+Fit!$C$15*AR$5)*POWER(AR85,2)+(Fit!$D$15*AR$5+Fit!$E$15)*AR85+Fit!$F$15</f>
        <v>-35.576180224710868</v>
      </c>
    </row>
    <row r="86" spans="2:49" x14ac:dyDescent="0.3">
      <c r="B86" s="1">
        <v>804.61809045226096</v>
      </c>
      <c r="C86" s="1">
        <v>4.5454545454545396</v>
      </c>
      <c r="D86">
        <f t="shared" si="7"/>
        <v>4.5454545454545396</v>
      </c>
      <c r="E86" t="str">
        <f>IF(C86=MAX(C:C),B86,"")</f>
        <v/>
      </c>
      <c r="F86" t="str">
        <f>IF(C86=MAX(C:C),C86,"")</f>
        <v/>
      </c>
      <c r="G86" s="7">
        <f>(Fit!$B$15*POWER(B$5,2)+Fit!$C$15*B$5)*POWER(B86,2)+(Fit!$D$15*B$5+Fit!$E$15)*B86+Fit!$F$15</f>
        <v>5.2184723618090434</v>
      </c>
      <c r="I86" s="1">
        <v>4020.6984924623098</v>
      </c>
      <c r="J86" s="1">
        <v>35.858585858585798</v>
      </c>
      <c r="K86">
        <f t="shared" si="8"/>
        <v>35.858585858585798</v>
      </c>
      <c r="L86">
        <f>IF(J86=MAX(J:J),I86,"")</f>
        <v>4020.6984924623098</v>
      </c>
      <c r="M86">
        <f>IF(J86=MAX(J:J),J86,"")</f>
        <v>35.858585858585798</v>
      </c>
      <c r="N86" s="7">
        <f>(Fit!$B$15*POWER(I$5,2)+Fit!$C$15*I$5)*POWER(I86,2)+(Fit!$D$15*I$5+Fit!$E$15)*I86+Fit!$F$15</f>
        <v>82.931118333980351</v>
      </c>
      <c r="P86" s="1">
        <v>804.61809045226096</v>
      </c>
      <c r="Q86" s="1">
        <v>37.373737373737299</v>
      </c>
      <c r="R86">
        <f t="shared" si="9"/>
        <v>37.373737373737299</v>
      </c>
      <c r="S86" t="str">
        <f>IF(Q86=MAX(Q:Q),P86,"")</f>
        <v/>
      </c>
      <c r="T86" t="str">
        <f>IF(Q86=MAX(Q:Q),Q86,"")</f>
        <v/>
      </c>
      <c r="U86" s="7">
        <f>(Fit!$B$15*POWER(P$5,2)+Fit!$C$15*P$5)*POWER(P86,2)+(Fit!$D$15*P$5+Fit!$E$15)*P86+Fit!$F$15</f>
        <v>47.533405545841774</v>
      </c>
      <c r="W86" s="2">
        <v>402.60804020100397</v>
      </c>
      <c r="X86" s="2">
        <v>37.878787878787797</v>
      </c>
      <c r="Y86">
        <f t="shared" si="10"/>
        <v>37.878787878787797</v>
      </c>
      <c r="Z86" t="str">
        <f>IF(X86=MAX(X:X),W86,"")</f>
        <v/>
      </c>
      <c r="AA86" t="str">
        <f>IF(X86=MAX(X:X),X86,"")</f>
        <v/>
      </c>
      <c r="AB86" s="7">
        <f>(Fit!$B$15*POWER(W$5,2)+Fit!$C$15*W$5)*POWER(W86,2)+(Fit!$D$15*W$5+Fit!$E$15)*W86+Fit!$F$15</f>
        <v>43.108044365283959</v>
      </c>
      <c r="AD86" s="1">
        <v>402.60804020100397</v>
      </c>
      <c r="AE86" s="1">
        <v>32.323232323232297</v>
      </c>
      <c r="AF86">
        <f t="shared" si="11"/>
        <v>32.323232323232297</v>
      </c>
      <c r="AG86" t="str">
        <f>IF(AE86=MAX(AE:AE),AD86,"")</f>
        <v/>
      </c>
      <c r="AH86" t="str">
        <f>IF(AE86=MAX(AE:AE),AE86,"")</f>
        <v/>
      </c>
      <c r="AI86" s="7">
        <f>(Fit!$B$15*POWER(AD$5,2)+Fit!$C$15*AD$5)*POWER(AD86,2)+(Fit!$D$15*AD$5+Fit!$E$15)*AD86+Fit!$F$15</f>
        <v>34.606353762813214</v>
      </c>
      <c r="AK86" s="1">
        <v>402.60804020100397</v>
      </c>
      <c r="AL86" s="1">
        <v>0</v>
      </c>
      <c r="AM86" t="e">
        <f t="shared" si="12"/>
        <v>#N/A</v>
      </c>
      <c r="AN86" t="str">
        <f>IF(AL86=MAX(AL:AL),AK86,"")</f>
        <v/>
      </c>
      <c r="AO86" t="str">
        <f>IF(AL86=MAX(AL:AL),AL86,"")</f>
        <v/>
      </c>
      <c r="AP86" s="7">
        <f>(Fit!$B$15*POWER(AK$5,2)+Fit!$C$15*AK$5)*POWER(AK86,2)+(Fit!$D$15*AK$5+Fit!$E$15)*AK86+Fit!$F$15</f>
        <v>7.2709986905352935</v>
      </c>
      <c r="AR86" s="1">
        <v>402.60804020100397</v>
      </c>
      <c r="AS86" s="1">
        <v>0</v>
      </c>
      <c r="AT86" t="e">
        <f t="shared" si="13"/>
        <v>#N/A</v>
      </c>
      <c r="AU86" t="str">
        <f>IF(AS86=MAX(AS:AS),AR86,"")</f>
        <v/>
      </c>
      <c r="AV86" t="str">
        <f>IF(AS86=MAX(AS:AS),AS86,"")</f>
        <v/>
      </c>
      <c r="AW86" s="7">
        <f>(Fit!$B$15*POWER(AR$5,2)+Fit!$C$15*AR$5)*POWER(AR86,2)+(Fit!$D$15*AR$5+Fit!$E$15)*AR86+Fit!$F$15</f>
        <v>-38.898020851549717</v>
      </c>
    </row>
    <row r="87" spans="2:49" x14ac:dyDescent="0.3">
      <c r="B87" s="1">
        <v>814.66331658291404</v>
      </c>
      <c r="C87" s="1">
        <v>4.5454545454545396</v>
      </c>
      <c r="D87">
        <f t="shared" si="7"/>
        <v>4.5454545454545396</v>
      </c>
      <c r="E87" t="str">
        <f>IF(C87=MAX(C:C),B87,"")</f>
        <v/>
      </c>
      <c r="F87" t="str">
        <f>IF(C87=MAX(C:C),C87,"")</f>
        <v/>
      </c>
      <c r="G87" s="7">
        <f>(Fit!$B$15*POWER(B$5,2)+Fit!$C$15*B$5)*POWER(B87,2)+(Fit!$D$15*B$5+Fit!$E$15)*B87+Fit!$F$15</f>
        <v>5.2586532663316561</v>
      </c>
      <c r="I87" s="1">
        <v>4070.9447236180899</v>
      </c>
      <c r="J87" s="1">
        <v>35.858585858585798</v>
      </c>
      <c r="K87">
        <f t="shared" si="8"/>
        <v>35.858585858585798</v>
      </c>
      <c r="L87">
        <f>IF(J87=MAX(J:J),I87,"")</f>
        <v>4070.9447236180899</v>
      </c>
      <c r="M87">
        <f>IF(J87=MAX(J:J),J87,"")</f>
        <v>35.858585858585798</v>
      </c>
      <c r="N87" s="7">
        <f>(Fit!$B$15*POWER(I$5,2)+Fit!$C$15*I$5)*POWER(I87,2)+(Fit!$D$15*I$5+Fit!$E$15)*I87+Fit!$F$15</f>
        <v>83.823664968341234</v>
      </c>
      <c r="P87" s="1">
        <v>814.66331658291404</v>
      </c>
      <c r="Q87" s="1">
        <v>37.878787878787797</v>
      </c>
      <c r="R87">
        <f t="shared" si="9"/>
        <v>37.878787878787797</v>
      </c>
      <c r="S87">
        <f>IF(Q87=MAX(Q:Q),P87,"")</f>
        <v>814.66331658291404</v>
      </c>
      <c r="T87">
        <f>IF(Q87=MAX(Q:Q),Q87,"")</f>
        <v>37.878787878787797</v>
      </c>
      <c r="U87" s="7">
        <f>(Fit!$B$15*POWER(P$5,2)+Fit!$C$15*P$5)*POWER(P87,2)+(Fit!$D$15*P$5+Fit!$E$15)*P87+Fit!$F$15</f>
        <v>47.697756927210811</v>
      </c>
      <c r="W87" s="2">
        <v>407.62814070351698</v>
      </c>
      <c r="X87" s="2">
        <v>37.878787878787797</v>
      </c>
      <c r="Y87">
        <f t="shared" si="10"/>
        <v>37.878787878787797</v>
      </c>
      <c r="Z87" t="str">
        <f>IF(X87=MAX(X:X),W87,"")</f>
        <v/>
      </c>
      <c r="AA87" t="str">
        <f>IF(X87=MAX(X:X),X87,"")</f>
        <v/>
      </c>
      <c r="AB87" s="7">
        <f>(Fit!$B$15*POWER(W$5,2)+Fit!$C$15*W$5)*POWER(W87,2)+(Fit!$D$15*W$5+Fit!$E$15)*W87+Fit!$F$15</f>
        <v>43.180754065993987</v>
      </c>
      <c r="AD87" s="1">
        <v>407.62814070351698</v>
      </c>
      <c r="AE87" s="1">
        <v>31.818181818181799</v>
      </c>
      <c r="AF87">
        <f t="shared" si="11"/>
        <v>31.818181818181799</v>
      </c>
      <c r="AG87" t="str">
        <f>IF(AE87=MAX(AE:AE),AD87,"")</f>
        <v/>
      </c>
      <c r="AH87" t="str">
        <f>IF(AE87=MAX(AE:AE),AE87,"")</f>
        <v/>
      </c>
      <c r="AI87" s="7">
        <f>(Fit!$B$15*POWER(AD$5,2)+Fit!$C$15*AD$5)*POWER(AD87,2)+(Fit!$D$15*AD$5+Fit!$E$15)*AD87+Fit!$F$15</f>
        <v>33.996477674006741</v>
      </c>
      <c r="AK87" s="1">
        <v>407.62814070351698</v>
      </c>
      <c r="AL87" s="1">
        <v>0</v>
      </c>
      <c r="AM87" t="e">
        <f t="shared" si="12"/>
        <v>#N/A</v>
      </c>
      <c r="AN87" t="str">
        <f>IF(AL87=MAX(AL:AL),AK87,"")</f>
        <v/>
      </c>
      <c r="AO87" t="str">
        <f>IF(AL87=MAX(AL:AL),AL87,"")</f>
        <v/>
      </c>
      <c r="AP87" s="7">
        <f>(Fit!$B$15*POWER(AK$5,2)+Fit!$C$15*AK$5)*POWER(AK87,2)+(Fit!$D$15*AK$5+Fit!$E$15)*AK87+Fit!$F$15</f>
        <v>5.5059365196346732</v>
      </c>
      <c r="AR87" s="1">
        <v>407.62814070351698</v>
      </c>
      <c r="AS87" s="1">
        <v>0</v>
      </c>
      <c r="AT87" t="e">
        <f t="shared" si="13"/>
        <v>#N/A</v>
      </c>
      <c r="AU87" t="str">
        <f>IF(AS87=MAX(AS:AS),AR87,"")</f>
        <v/>
      </c>
      <c r="AV87" t="str">
        <f>IF(AS87=MAX(AS:AS),AS87,"")</f>
        <v/>
      </c>
      <c r="AW87" s="7">
        <f>(Fit!$B$15*POWER(AR$5,2)+Fit!$C$15*AR$5)*POWER(AR87,2)+(Fit!$D$15*AR$5+Fit!$E$15)*AR87+Fit!$F$15</f>
        <v>-42.290869397122179</v>
      </c>
    </row>
    <row r="88" spans="2:49" x14ac:dyDescent="0.3">
      <c r="B88" s="1">
        <v>824.708542713567</v>
      </c>
      <c r="C88" s="1">
        <v>4.5454545454545396</v>
      </c>
      <c r="D88">
        <f t="shared" si="7"/>
        <v>4.5454545454545396</v>
      </c>
      <c r="E88" t="str">
        <f>IF(C88=MAX(C:C),B88,"")</f>
        <v/>
      </c>
      <c r="F88" t="str">
        <f>IF(C88=MAX(C:C),C88,"")</f>
        <v/>
      </c>
      <c r="G88" s="7">
        <f>(Fit!$B$15*POWER(B$5,2)+Fit!$C$15*B$5)*POWER(B88,2)+(Fit!$D$15*B$5+Fit!$E$15)*B88+Fit!$F$15</f>
        <v>5.2988341708542679</v>
      </c>
      <c r="I88" s="1">
        <v>4121.1909547738596</v>
      </c>
      <c r="J88" s="1">
        <v>35.858585858585798</v>
      </c>
      <c r="K88">
        <f t="shared" si="8"/>
        <v>35.858585858585798</v>
      </c>
      <c r="L88">
        <f>IF(J88=MAX(J:J),I88,"")</f>
        <v>4121.1909547738596</v>
      </c>
      <c r="M88">
        <f>IF(J88=MAX(J:J),J88,"")</f>
        <v>35.858585858585798</v>
      </c>
      <c r="N88" s="7">
        <f>(Fit!$B$15*POWER(I$5,2)+Fit!$C$15*I$5)*POWER(I88,2)+(Fit!$D$15*I$5+Fit!$E$15)*I88+Fit!$F$15</f>
        <v>84.713277984316193</v>
      </c>
      <c r="P88" s="1">
        <v>824.708542713567</v>
      </c>
      <c r="Q88" s="1">
        <v>37.878787878787797</v>
      </c>
      <c r="R88">
        <f t="shared" si="9"/>
        <v>37.878787878787797</v>
      </c>
      <c r="S88">
        <f>IF(Q88=MAX(Q:Q),P88,"")</f>
        <v>824.708542713567</v>
      </c>
      <c r="T88">
        <f>IF(Q88=MAX(Q:Q),Q88,"")</f>
        <v>37.878787878787797</v>
      </c>
      <c r="U88" s="7">
        <f>(Fit!$B$15*POWER(P$5,2)+Fit!$C$15*P$5)*POWER(P88,2)+(Fit!$D$15*P$5+Fit!$E$15)*P88+Fit!$F$15</f>
        <v>47.852142561223118</v>
      </c>
      <c r="W88" s="2">
        <v>412.64824120602998</v>
      </c>
      <c r="X88" s="2">
        <v>37.878787878787797</v>
      </c>
      <c r="Y88">
        <f t="shared" si="10"/>
        <v>37.878787878787797</v>
      </c>
      <c r="Z88" t="str">
        <f>IF(X88=MAX(X:X),W88,"")</f>
        <v/>
      </c>
      <c r="AA88" t="str">
        <f>IF(X88=MAX(X:X),X88,"")</f>
        <v/>
      </c>
      <c r="AB88" s="7">
        <f>(Fit!$B$15*POWER(W$5,2)+Fit!$C$15*W$5)*POWER(W88,2)+(Fit!$D$15*W$5+Fit!$E$15)*W88+Fit!$F$15</f>
        <v>43.242629557661488</v>
      </c>
      <c r="AD88" s="1">
        <v>412.64824120602998</v>
      </c>
      <c r="AE88" s="1">
        <v>30.808080808080799</v>
      </c>
      <c r="AF88">
        <f t="shared" si="11"/>
        <v>30.808080808080799</v>
      </c>
      <c r="AG88" t="str">
        <f>IF(AE88=MAX(AE:AE),AD88,"")</f>
        <v/>
      </c>
      <c r="AH88" t="str">
        <f>IF(AE88=MAX(AE:AE),AE88,"")</f>
        <v/>
      </c>
      <c r="AI88" s="7">
        <f>(Fit!$B$15*POWER(AD$5,2)+Fit!$C$15*AD$5)*POWER(AD88,2)+(Fit!$D$15*AD$5+Fit!$E$15)*AD88+Fit!$F$15</f>
        <v>33.361565792411128</v>
      </c>
      <c r="AK88" s="1">
        <v>412.64824120602998</v>
      </c>
      <c r="AL88" s="1">
        <v>0</v>
      </c>
      <c r="AM88" t="e">
        <f t="shared" si="12"/>
        <v>#N/A</v>
      </c>
      <c r="AN88" t="str">
        <f>IF(AL88=MAX(AL:AL),AK88,"")</f>
        <v/>
      </c>
      <c r="AO88" t="str">
        <f>IF(AL88=MAX(AL:AL),AL88,"")</f>
        <v/>
      </c>
      <c r="AP88" s="7">
        <f>(Fit!$B$15*POWER(AK$5,2)+Fit!$C$15*AK$5)*POWER(AK88,2)+(Fit!$D$15*AK$5+Fit!$E$15)*AK88+Fit!$F$15</f>
        <v>3.6957806527147454</v>
      </c>
      <c r="AR88" s="1">
        <v>412.64824120602998</v>
      </c>
      <c r="AS88" s="1">
        <v>0</v>
      </c>
      <c r="AT88" t="e">
        <f t="shared" si="13"/>
        <v>#N/A</v>
      </c>
      <c r="AU88" t="str">
        <f>IF(AS88=MAX(AS:AS),AR88,"")</f>
        <v/>
      </c>
      <c r="AV88" t="str">
        <f>IF(AS88=MAX(AS:AS),AS88,"")</f>
        <v/>
      </c>
      <c r="AW88" s="7">
        <f>(Fit!$B$15*POWER(AR$5,2)+Fit!$C$15*AR$5)*POWER(AR88,2)+(Fit!$D$15*AR$5+Fit!$E$15)*AR88+Fit!$F$15</f>
        <v>-45.754725861427602</v>
      </c>
    </row>
    <row r="89" spans="2:49" x14ac:dyDescent="0.3">
      <c r="B89" s="1">
        <v>834.75376884421996</v>
      </c>
      <c r="C89" s="1">
        <v>4.5454545454545396</v>
      </c>
      <c r="D89">
        <f t="shared" si="7"/>
        <v>4.5454545454545396</v>
      </c>
      <c r="E89" t="str">
        <f>IF(C89=MAX(C:C),B89,"")</f>
        <v/>
      </c>
      <c r="F89" t="str">
        <f>IF(C89=MAX(C:C),C89,"")</f>
        <v/>
      </c>
      <c r="G89" s="7">
        <f>(Fit!$B$15*POWER(B$5,2)+Fit!$C$15*B$5)*POWER(B89,2)+(Fit!$D$15*B$5+Fit!$E$15)*B89+Fit!$F$15</f>
        <v>5.3390150753768797</v>
      </c>
      <c r="I89" s="1">
        <v>4171.4371859296398</v>
      </c>
      <c r="J89" s="1">
        <v>35.858585858585798</v>
      </c>
      <c r="K89">
        <f t="shared" si="8"/>
        <v>35.858585858585798</v>
      </c>
      <c r="L89">
        <f>IF(J89=MAX(J:J),I89,"")</f>
        <v>4171.4371859296398</v>
      </c>
      <c r="M89">
        <f>IF(J89=MAX(J:J),J89,"")</f>
        <v>35.858585858585798</v>
      </c>
      <c r="N89" s="7">
        <f>(Fit!$B$15*POWER(I$5,2)+Fit!$C$15*I$5)*POWER(I89,2)+(Fit!$D$15*I$5+Fit!$E$15)*I89+Fit!$F$15</f>
        <v>85.599957381905611</v>
      </c>
      <c r="P89" s="1">
        <v>834.75376884421996</v>
      </c>
      <c r="Q89" s="1">
        <v>37.878787878787797</v>
      </c>
      <c r="R89">
        <f t="shared" si="9"/>
        <v>37.878787878787797</v>
      </c>
      <c r="S89">
        <f>IF(Q89=MAX(Q:Q),P89,"")</f>
        <v>834.75376884421996</v>
      </c>
      <c r="T89">
        <f>IF(Q89=MAX(Q:Q),Q89,"")</f>
        <v>37.878787878787797</v>
      </c>
      <c r="U89" s="7">
        <f>(Fit!$B$15*POWER(P$5,2)+Fit!$C$15*P$5)*POWER(P89,2)+(Fit!$D$15*P$5+Fit!$E$15)*P89+Fit!$F$15</f>
        <v>47.996562447878695</v>
      </c>
      <c r="W89" s="2">
        <v>417.66834170854202</v>
      </c>
      <c r="X89" s="2">
        <v>38.383838383838302</v>
      </c>
      <c r="Y89">
        <f t="shared" si="10"/>
        <v>38.383838383838302</v>
      </c>
      <c r="Z89">
        <f>IF(X89=MAX(X:X),W89,"")</f>
        <v>417.66834170854202</v>
      </c>
      <c r="AA89">
        <f>IF(X89=MAX(X:X),X89,"")</f>
        <v>38.383838383838302</v>
      </c>
      <c r="AB89" s="7">
        <f>(Fit!$B$15*POWER(W$5,2)+Fit!$C$15*W$5)*POWER(W89,2)+(Fit!$D$15*W$5+Fit!$E$15)*W89+Fit!$F$15</f>
        <v>43.29367084028646</v>
      </c>
      <c r="AD89" s="1">
        <v>417.66834170854202</v>
      </c>
      <c r="AE89" s="1">
        <v>30.303030303030301</v>
      </c>
      <c r="AF89">
        <f t="shared" si="11"/>
        <v>30.303030303030301</v>
      </c>
      <c r="AG89" t="str">
        <f>IF(AE89=MAX(AE:AE),AD89,"")</f>
        <v/>
      </c>
      <c r="AH89" t="str">
        <f>IF(AE89=MAX(AE:AE),AE89,"")</f>
        <v/>
      </c>
      <c r="AI89" s="7">
        <f>(Fit!$B$15*POWER(AD$5,2)+Fit!$C$15*AD$5)*POWER(AD89,2)+(Fit!$D$15*AD$5+Fit!$E$15)*AD89+Fit!$F$15</f>
        <v>32.701618118026545</v>
      </c>
      <c r="AK89" s="1">
        <v>417.66834170854202</v>
      </c>
      <c r="AL89" s="1">
        <v>0</v>
      </c>
      <c r="AM89" t="e">
        <f t="shared" si="12"/>
        <v>#N/A</v>
      </c>
      <c r="AN89" t="str">
        <f>IF(AL89=MAX(AL:AL),AK89,"")</f>
        <v/>
      </c>
      <c r="AO89" t="str">
        <f>IF(AL89=MAX(AL:AL),AL89,"")</f>
        <v/>
      </c>
      <c r="AP89" s="7">
        <f>(Fit!$B$15*POWER(AK$5,2)+Fit!$C$15*AK$5)*POWER(AK89,2)+(Fit!$D$15*AK$5+Fit!$E$15)*AK89+Fit!$F$15</f>
        <v>1.8405310897758795</v>
      </c>
      <c r="AR89" s="1">
        <v>417.66834170854202</v>
      </c>
      <c r="AS89" s="1">
        <v>0</v>
      </c>
      <c r="AT89" t="e">
        <f t="shared" si="13"/>
        <v>#N/A</v>
      </c>
      <c r="AU89" t="str">
        <f>IF(AS89=MAX(AS:AS),AR89,"")</f>
        <v/>
      </c>
      <c r="AV89" t="str">
        <f>IF(AS89=MAX(AS:AS),AS89,"")</f>
        <v/>
      </c>
      <c r="AW89" s="7">
        <f>(Fit!$B$15*POWER(AR$5,2)+Fit!$C$15*AR$5)*POWER(AR89,2)+(Fit!$D$15*AR$5+Fit!$E$15)*AR89+Fit!$F$15</f>
        <v>-49.289590244465387</v>
      </c>
    </row>
    <row r="90" spans="2:49" x14ac:dyDescent="0.3">
      <c r="B90" s="1">
        <v>844.79899497487395</v>
      </c>
      <c r="C90" s="1">
        <v>4.5454545454545396</v>
      </c>
      <c r="D90">
        <f t="shared" si="7"/>
        <v>4.5454545454545396</v>
      </c>
      <c r="E90" t="str">
        <f>IF(C90=MAX(C:C),B90,"")</f>
        <v/>
      </c>
      <c r="F90" t="str">
        <f>IF(C90=MAX(C:C),C90,"")</f>
        <v/>
      </c>
      <c r="G90" s="7">
        <f>(Fit!$B$15*POWER(B$5,2)+Fit!$C$15*B$5)*POWER(B90,2)+(Fit!$D$15*B$5+Fit!$E$15)*B90+Fit!$F$15</f>
        <v>5.3791959798994959</v>
      </c>
      <c r="I90" s="1">
        <v>4221.6834170854199</v>
      </c>
      <c r="J90" s="1">
        <v>35.858585858585798</v>
      </c>
      <c r="K90">
        <f t="shared" si="8"/>
        <v>35.858585858585798</v>
      </c>
      <c r="L90">
        <f>IF(J90=MAX(J:J),I90,"")</f>
        <v>4221.6834170854199</v>
      </c>
      <c r="M90">
        <f>IF(J90=MAX(J:J),J90,"")</f>
        <v>35.858585858585798</v>
      </c>
      <c r="N90" s="7">
        <f>(Fit!$B$15*POWER(I$5,2)+Fit!$C$15*I$5)*POWER(I90,2)+(Fit!$D$15*I$5+Fit!$E$15)*I90+Fit!$F$15</f>
        <v>86.48370316110929</v>
      </c>
      <c r="P90" s="1">
        <v>844.79899497487395</v>
      </c>
      <c r="Q90" s="1">
        <v>37.878787878787797</v>
      </c>
      <c r="R90">
        <f t="shared" si="9"/>
        <v>37.878787878787797</v>
      </c>
      <c r="S90">
        <f>IF(Q90=MAX(Q:Q),P90,"")</f>
        <v>844.79899497487395</v>
      </c>
      <c r="T90">
        <f>IF(Q90=MAX(Q:Q),Q90,"")</f>
        <v>37.878787878787797</v>
      </c>
      <c r="U90" s="7">
        <f>(Fit!$B$15*POWER(P$5,2)+Fit!$C$15*P$5)*POWER(P90,2)+(Fit!$D$15*P$5+Fit!$E$15)*P90+Fit!$F$15</f>
        <v>48.131016587177555</v>
      </c>
      <c r="W90" s="2">
        <v>422.68844221105502</v>
      </c>
      <c r="X90" s="2">
        <v>38.383838383838302</v>
      </c>
      <c r="Y90">
        <f t="shared" si="10"/>
        <v>38.383838383838302</v>
      </c>
      <c r="Z90">
        <f>IF(X90=MAX(X:X),W90,"")</f>
        <v>422.68844221105502</v>
      </c>
      <c r="AA90">
        <f>IF(X90=MAX(X:X),X90,"")</f>
        <v>38.383838383838302</v>
      </c>
      <c r="AB90" s="7">
        <f>(Fit!$B$15*POWER(W$5,2)+Fit!$C$15*W$5)*POWER(W90,2)+(Fit!$D$15*W$5+Fit!$E$15)*W90+Fit!$F$15</f>
        <v>43.333877913868903</v>
      </c>
      <c r="AD90" s="1">
        <v>422.68844221105502</v>
      </c>
      <c r="AE90" s="1">
        <v>29.292929292929198</v>
      </c>
      <c r="AF90">
        <f t="shared" si="11"/>
        <v>29.292929292929198</v>
      </c>
      <c r="AG90" t="str">
        <f>IF(AE90=MAX(AE:AE),AD90,"")</f>
        <v/>
      </c>
      <c r="AH90" t="str">
        <f>IF(AE90=MAX(AE:AE),AE90,"")</f>
        <v/>
      </c>
      <c r="AI90" s="7">
        <f>(Fit!$B$15*POWER(AD$5,2)+Fit!$C$15*AD$5)*POWER(AD90,2)+(Fit!$D$15*AD$5+Fit!$E$15)*AD90+Fit!$F$15</f>
        <v>32.01663465085268</v>
      </c>
      <c r="AK90" s="1">
        <v>422.68844221105502</v>
      </c>
      <c r="AL90" s="1">
        <v>0</v>
      </c>
      <c r="AM90" t="e">
        <f t="shared" si="12"/>
        <v>#N/A</v>
      </c>
      <c r="AN90" t="str">
        <f>IF(AL90=MAX(AL:AL),AK90,"")</f>
        <v/>
      </c>
      <c r="AO90" t="str">
        <f>IF(AL90=MAX(AL:AL),AL90,"")</f>
        <v/>
      </c>
      <c r="AP90" s="7">
        <f>(Fit!$B$15*POWER(AK$5,2)+Fit!$C$15*AK$5)*POWER(AK90,2)+(Fit!$D$15*AK$5+Fit!$E$15)*AK90+Fit!$F$15</f>
        <v>-5.9812169182606567E-2</v>
      </c>
      <c r="AR90" s="1">
        <v>422.68844221105502</v>
      </c>
      <c r="AS90" s="1">
        <v>0</v>
      </c>
      <c r="AT90" t="e">
        <f t="shared" si="13"/>
        <v>#N/A</v>
      </c>
      <c r="AU90" t="str">
        <f>IF(AS90=MAX(AS:AS),AR90,"")</f>
        <v/>
      </c>
      <c r="AV90" t="str">
        <f>IF(AS90=MAX(AS:AS),AS90,"")</f>
        <v/>
      </c>
      <c r="AW90" s="7">
        <f>(Fit!$B$15*POWER(AR$5,2)+Fit!$C$15*AR$5)*POWER(AR90,2)+(Fit!$D$15*AR$5+Fit!$E$15)*AR90+Fit!$F$15</f>
        <v>-52.895462546236843</v>
      </c>
    </row>
    <row r="91" spans="2:49" x14ac:dyDescent="0.3">
      <c r="B91" s="1">
        <v>854.84422110552703</v>
      </c>
      <c r="C91" s="1">
        <v>4.5454545454545396</v>
      </c>
      <c r="D91">
        <f t="shared" si="7"/>
        <v>4.5454545454545396</v>
      </c>
      <c r="E91" t="str">
        <f>IF(C91=MAX(C:C),B91,"")</f>
        <v/>
      </c>
      <c r="F91" t="str">
        <f>IF(C91=MAX(C:C),C91,"")</f>
        <v/>
      </c>
      <c r="G91" s="7">
        <f>(Fit!$B$15*POWER(B$5,2)+Fit!$C$15*B$5)*POWER(B91,2)+(Fit!$D$15*B$5+Fit!$E$15)*B91+Fit!$F$15</f>
        <v>5.4193768844221086</v>
      </c>
      <c r="I91" s="1">
        <v>4271.9296482412001</v>
      </c>
      <c r="J91" s="1">
        <v>35.858585858585798</v>
      </c>
      <c r="K91">
        <f t="shared" si="8"/>
        <v>35.858585858585798</v>
      </c>
      <c r="L91">
        <f>IF(J91=MAX(J:J),I91,"")</f>
        <v>4271.9296482412001</v>
      </c>
      <c r="M91">
        <f>IF(J91=MAX(J:J),J91,"")</f>
        <v>35.858585858585798</v>
      </c>
      <c r="N91" s="7">
        <f>(Fit!$B$15*POWER(I$5,2)+Fit!$C$15*I$5)*POWER(I91,2)+(Fit!$D$15*I$5+Fit!$E$15)*I91+Fit!$F$15</f>
        <v>87.364515321927243</v>
      </c>
      <c r="P91" s="1">
        <v>854.84422110552703</v>
      </c>
      <c r="Q91" s="1">
        <v>37.878787878787797</v>
      </c>
      <c r="R91">
        <f t="shared" si="9"/>
        <v>37.878787878787797</v>
      </c>
      <c r="S91">
        <f>IF(Q91=MAX(Q:Q),P91,"")</f>
        <v>854.84422110552703</v>
      </c>
      <c r="T91">
        <f>IF(Q91=MAX(Q:Q),Q91,"")</f>
        <v>37.878787878787797</v>
      </c>
      <c r="U91" s="7">
        <f>(Fit!$B$15*POWER(P$5,2)+Fit!$C$15*P$5)*POWER(P91,2)+(Fit!$D$15*P$5+Fit!$E$15)*P91+Fit!$F$15</f>
        <v>48.255504979119664</v>
      </c>
      <c r="W91" s="2">
        <v>427.708542713567</v>
      </c>
      <c r="X91" s="2">
        <v>38.383838383838302</v>
      </c>
      <c r="Y91">
        <f t="shared" si="10"/>
        <v>38.383838383838302</v>
      </c>
      <c r="Z91">
        <f>IF(X91=MAX(X:X),W91,"")</f>
        <v>427.708542713567</v>
      </c>
      <c r="AA91">
        <f>IF(X91=MAX(X:X),X91,"")</f>
        <v>38.383838383838302</v>
      </c>
      <c r="AB91" s="7">
        <f>(Fit!$B$15*POWER(W$5,2)+Fit!$C$15*W$5)*POWER(W91,2)+(Fit!$D$15*W$5+Fit!$E$15)*W91+Fit!$F$15</f>
        <v>43.363250778408812</v>
      </c>
      <c r="AD91" s="1">
        <v>427.708542713567</v>
      </c>
      <c r="AE91" s="1">
        <v>28.282828282828198</v>
      </c>
      <c r="AF91">
        <f t="shared" si="11"/>
        <v>28.282828282828198</v>
      </c>
      <c r="AG91" t="str">
        <f>IF(AE91=MAX(AE:AE),AD91,"")</f>
        <v/>
      </c>
      <c r="AH91" t="str">
        <f>IF(AE91=MAX(AE:AE),AE91,"")</f>
        <v/>
      </c>
      <c r="AI91" s="7">
        <f>(Fit!$B$15*POWER(AD$5,2)+Fit!$C$15*AD$5)*POWER(AD91,2)+(Fit!$D$15*AD$5+Fit!$E$15)*AD91+Fit!$F$15</f>
        <v>31.30661539088986</v>
      </c>
      <c r="AK91" s="1">
        <v>427.708542713567</v>
      </c>
      <c r="AL91" s="1">
        <v>0</v>
      </c>
      <c r="AM91" t="e">
        <f t="shared" si="12"/>
        <v>#N/A</v>
      </c>
      <c r="AN91" t="str">
        <f>IF(AL91=MAX(AL:AL),AK91,"")</f>
        <v/>
      </c>
      <c r="AO91" t="str">
        <f>IF(AL91=MAX(AL:AL),AL91,"")</f>
        <v/>
      </c>
      <c r="AP91" s="7">
        <f>(Fit!$B$15*POWER(AK$5,2)+Fit!$C$15*AK$5)*POWER(AK91,2)+(Fit!$D$15*AK$5+Fit!$E$15)*AK91+Fit!$F$15</f>
        <v>-2.0052491241599455</v>
      </c>
      <c r="AR91" s="1">
        <v>427.708542713567</v>
      </c>
      <c r="AS91" s="1">
        <v>0</v>
      </c>
      <c r="AT91" t="e">
        <f t="shared" si="13"/>
        <v>#N/A</v>
      </c>
      <c r="AU91" t="str">
        <f>IF(AS91=MAX(AS:AS),AR91,"")</f>
        <v/>
      </c>
      <c r="AV91" t="str">
        <f>IF(AS91=MAX(AS:AS),AS91,"")</f>
        <v/>
      </c>
      <c r="AW91" s="7">
        <f>(Fit!$B$15*POWER(AR$5,2)+Fit!$C$15*AR$5)*POWER(AR91,2)+(Fit!$D$15*AR$5+Fit!$E$15)*AR91+Fit!$F$15</f>
        <v>-56.572342766740491</v>
      </c>
    </row>
    <row r="92" spans="2:49" x14ac:dyDescent="0.3">
      <c r="B92" s="1">
        <v>864.88944723617999</v>
      </c>
      <c r="C92" s="1">
        <v>4.5454545454545396</v>
      </c>
      <c r="D92">
        <f t="shared" si="7"/>
        <v>4.5454545454545396</v>
      </c>
      <c r="E92" t="str">
        <f>IF(C92=MAX(C:C),B92,"")</f>
        <v/>
      </c>
      <c r="F92" t="str">
        <f>IF(C92=MAX(C:C),C92,"")</f>
        <v/>
      </c>
      <c r="G92" s="7">
        <f>(Fit!$B$15*POWER(B$5,2)+Fit!$C$15*B$5)*POWER(B92,2)+(Fit!$D$15*B$5+Fit!$E$15)*B92+Fit!$F$15</f>
        <v>5.4595577889447195</v>
      </c>
      <c r="I92" s="1">
        <v>4322.1758793969802</v>
      </c>
      <c r="J92" s="1">
        <v>35.858585858585798</v>
      </c>
      <c r="K92">
        <f t="shared" si="8"/>
        <v>35.858585858585798</v>
      </c>
      <c r="L92">
        <f>IF(J92=MAX(J:J),I92,"")</f>
        <v>4322.1758793969802</v>
      </c>
      <c r="M92">
        <f>IF(J92=MAX(J:J),J92,"")</f>
        <v>35.858585858585798</v>
      </c>
      <c r="N92" s="7">
        <f>(Fit!$B$15*POWER(I$5,2)+Fit!$C$15*I$5)*POWER(I92,2)+(Fit!$D$15*I$5+Fit!$E$15)*I92+Fit!$F$15</f>
        <v>88.242393864359443</v>
      </c>
      <c r="P92" s="1">
        <v>864.88944723617999</v>
      </c>
      <c r="Q92" s="1">
        <v>37.878787878787797</v>
      </c>
      <c r="R92">
        <f t="shared" si="9"/>
        <v>37.878787878787797</v>
      </c>
      <c r="S92">
        <f>IF(Q92=MAX(Q:Q),P92,"")</f>
        <v>864.88944723617999</v>
      </c>
      <c r="T92">
        <f>IF(Q92=MAX(Q:Q),Q92,"")</f>
        <v>37.878787878787797</v>
      </c>
      <c r="U92" s="7">
        <f>(Fit!$B$15*POWER(P$5,2)+Fit!$C$15*P$5)*POWER(P92,2)+(Fit!$D$15*P$5+Fit!$E$15)*P92+Fit!$F$15</f>
        <v>48.370027623705049</v>
      </c>
      <c r="W92" s="2">
        <v>432.72864321608</v>
      </c>
      <c r="X92" s="2">
        <v>38.383838383838302</v>
      </c>
      <c r="Y92">
        <f t="shared" si="10"/>
        <v>38.383838383838302</v>
      </c>
      <c r="Z92">
        <f>IF(X92=MAX(X:X),W92,"")</f>
        <v>432.72864321608</v>
      </c>
      <c r="AA92">
        <f>IF(X92=MAX(X:X),X92,"")</f>
        <v>38.383838383838302</v>
      </c>
      <c r="AB92" s="7">
        <f>(Fit!$B$15*POWER(W$5,2)+Fit!$C$15*W$5)*POWER(W92,2)+(Fit!$D$15*W$5+Fit!$E$15)*W92+Fit!$F$15</f>
        <v>43.381789433906214</v>
      </c>
      <c r="AD92" s="1">
        <v>432.72864321608</v>
      </c>
      <c r="AE92" s="1">
        <v>27.272727272727199</v>
      </c>
      <c r="AF92">
        <f t="shared" si="11"/>
        <v>27.272727272727199</v>
      </c>
      <c r="AG92" t="str">
        <f>IF(AE92=MAX(AE:AE),AD92,"")</f>
        <v/>
      </c>
      <c r="AH92" t="str">
        <f>IF(AE92=MAX(AE:AE),AE92,"")</f>
        <v/>
      </c>
      <c r="AI92" s="7">
        <f>(Fit!$B$15*POWER(AD$5,2)+Fit!$C$15*AD$5)*POWER(AD92,2)+(Fit!$D$15*AD$5+Fit!$E$15)*AD92+Fit!$F$15</f>
        <v>30.571560338137758</v>
      </c>
      <c r="AK92" s="1">
        <v>432.72864321608</v>
      </c>
      <c r="AL92" s="1">
        <v>0</v>
      </c>
      <c r="AM92" t="e">
        <f t="shared" si="12"/>
        <v>#N/A</v>
      </c>
      <c r="AN92" t="str">
        <f>IF(AL92=MAX(AL:AL),AK92,"")</f>
        <v/>
      </c>
      <c r="AO92" t="str">
        <f>IF(AL92=MAX(AL:AL),AL92,"")</f>
        <v/>
      </c>
      <c r="AP92" s="7">
        <f>(Fit!$B$15*POWER(AK$5,2)+Fit!$C$15*AK$5)*POWER(AK92,2)+(Fit!$D$15*AK$5+Fit!$E$15)*AK92+Fit!$F$15</f>
        <v>-3.9957797751569615</v>
      </c>
      <c r="AR92" s="1">
        <v>432.72864321608</v>
      </c>
      <c r="AS92" s="1">
        <v>0</v>
      </c>
      <c r="AT92" t="e">
        <f t="shared" si="13"/>
        <v>#N/A</v>
      </c>
      <c r="AU92" t="str">
        <f>IF(AS92=MAX(AS:AS),AR92,"")</f>
        <v/>
      </c>
      <c r="AV92" t="str">
        <f>IF(AS92=MAX(AS:AS),AS92,"")</f>
        <v/>
      </c>
      <c r="AW92" s="7">
        <f>(Fit!$B$15*POWER(AR$5,2)+Fit!$C$15*AR$5)*POWER(AR92,2)+(Fit!$D$15*AR$5+Fit!$E$15)*AR92+Fit!$F$15</f>
        <v>-60.320230905977922</v>
      </c>
    </row>
    <row r="93" spans="2:49" x14ac:dyDescent="0.3">
      <c r="B93" s="1">
        <v>874.93467336683398</v>
      </c>
      <c r="C93" s="1">
        <v>4.5454545454545396</v>
      </c>
      <c r="D93">
        <f t="shared" si="7"/>
        <v>4.5454545454545396</v>
      </c>
      <c r="E93" t="str">
        <f>IF(C93=MAX(C:C),B93,"")</f>
        <v/>
      </c>
      <c r="F93" t="str">
        <f>IF(C93=MAX(C:C),C93,"")</f>
        <v/>
      </c>
      <c r="G93" s="7">
        <f>(Fit!$B$15*POWER(B$5,2)+Fit!$C$15*B$5)*POWER(B93,2)+(Fit!$D$15*B$5+Fit!$E$15)*B93+Fit!$F$15</f>
        <v>5.4997386934673358</v>
      </c>
      <c r="I93" s="1">
        <v>4372.4221105527604</v>
      </c>
      <c r="J93" s="1">
        <v>35.3535353535353</v>
      </c>
      <c r="K93">
        <f t="shared" si="8"/>
        <v>35.3535353535353</v>
      </c>
      <c r="L93" t="str">
        <f>IF(J93=MAX(J:J),I93,"")</f>
        <v/>
      </c>
      <c r="M93" t="str">
        <f>IF(J93=MAX(J:J),J93,"")</f>
        <v/>
      </c>
      <c r="N93" s="7">
        <f>(Fit!$B$15*POWER(I$5,2)+Fit!$C$15*I$5)*POWER(I93,2)+(Fit!$D$15*I$5+Fit!$E$15)*I93+Fit!$F$15</f>
        <v>89.117338788405917</v>
      </c>
      <c r="P93" s="1">
        <v>874.93467336683398</v>
      </c>
      <c r="Q93" s="1">
        <v>37.878787878787797</v>
      </c>
      <c r="R93">
        <f t="shared" si="9"/>
        <v>37.878787878787797</v>
      </c>
      <c r="S93">
        <f>IF(Q93=MAX(Q:Q),P93,"")</f>
        <v>874.93467336683398</v>
      </c>
      <c r="T93">
        <f>IF(Q93=MAX(Q:Q),Q93,"")</f>
        <v>37.878787878787797</v>
      </c>
      <c r="U93" s="7">
        <f>(Fit!$B$15*POWER(P$5,2)+Fit!$C$15*P$5)*POWER(P93,2)+(Fit!$D$15*P$5+Fit!$E$15)*P93+Fit!$F$15</f>
        <v>48.474584520933711</v>
      </c>
      <c r="W93" s="2">
        <v>437.74874371859198</v>
      </c>
      <c r="X93" s="2">
        <v>38.383838383838302</v>
      </c>
      <c r="Y93">
        <f t="shared" si="10"/>
        <v>38.383838383838302</v>
      </c>
      <c r="Z93">
        <f>IF(X93=MAX(X:X),W93,"")</f>
        <v>437.74874371859198</v>
      </c>
      <c r="AA93">
        <f>IF(X93=MAX(X:X),X93,"")</f>
        <v>38.383838383838302</v>
      </c>
      <c r="AB93" s="7">
        <f>(Fit!$B$15*POWER(W$5,2)+Fit!$C$15*W$5)*POWER(W93,2)+(Fit!$D$15*W$5+Fit!$E$15)*W93+Fit!$F$15</f>
        <v>43.389493880361073</v>
      </c>
      <c r="AD93" s="1">
        <v>437.74874371859198</v>
      </c>
      <c r="AE93" s="1">
        <v>26.262626262626199</v>
      </c>
      <c r="AF93">
        <f t="shared" si="11"/>
        <v>26.262626262626199</v>
      </c>
      <c r="AG93" t="str">
        <f>IF(AE93=MAX(AE:AE),AD93,"")</f>
        <v/>
      </c>
      <c r="AH93" t="str">
        <f>IF(AE93=MAX(AE:AE),AE93,"")</f>
        <v/>
      </c>
      <c r="AI93" s="7">
        <f>(Fit!$B$15*POWER(AD$5,2)+Fit!$C$15*AD$5)*POWER(AD93,2)+(Fit!$D$15*AD$5+Fit!$E$15)*AD93+Fit!$F$15</f>
        <v>29.8114694925967</v>
      </c>
      <c r="AK93" s="1">
        <v>437.74874371859198</v>
      </c>
      <c r="AL93" s="1">
        <v>0</v>
      </c>
      <c r="AM93" t="e">
        <f t="shared" si="12"/>
        <v>#N/A</v>
      </c>
      <c r="AN93" t="str">
        <f>IF(AL93=MAX(AL:AL),AK93,"")</f>
        <v/>
      </c>
      <c r="AO93" t="str">
        <f>IF(AL93=MAX(AL:AL),AL93,"")</f>
        <v/>
      </c>
      <c r="AP93" s="7">
        <f>(Fit!$B$15*POWER(AK$5,2)+Fit!$C$15*AK$5)*POWER(AK93,2)+(Fit!$D$15*AK$5+Fit!$E$15)*AK93+Fit!$F$15</f>
        <v>-6.0314041221728587</v>
      </c>
      <c r="AR93" s="1">
        <v>437.74874371859198</v>
      </c>
      <c r="AS93" s="1">
        <v>0</v>
      </c>
      <c r="AT93" t="e">
        <f t="shared" si="13"/>
        <v>#N/A</v>
      </c>
      <c r="AU93" t="str">
        <f>IF(AS93=MAX(AS:AS),AR93,"")</f>
        <v/>
      </c>
      <c r="AV93" t="str">
        <f>IF(AS93=MAX(AS:AS),AS93,"")</f>
        <v/>
      </c>
      <c r="AW93" s="7">
        <f>(Fit!$B$15*POWER(AR$5,2)+Fit!$C$15*AR$5)*POWER(AR93,2)+(Fit!$D$15*AR$5+Fit!$E$15)*AR93+Fit!$F$15</f>
        <v>-64.139126963947518</v>
      </c>
    </row>
    <row r="94" spans="2:49" x14ac:dyDescent="0.3">
      <c r="B94" s="1">
        <v>884.97989949748705</v>
      </c>
      <c r="C94" s="1">
        <v>4.5454545454545396</v>
      </c>
      <c r="D94">
        <f t="shared" si="7"/>
        <v>4.5454545454545396</v>
      </c>
      <c r="E94" t="str">
        <f>IF(C94=MAX(C:C),B94,"")</f>
        <v/>
      </c>
      <c r="F94" t="str">
        <f>IF(C94=MAX(C:C),C94,"")</f>
        <v/>
      </c>
      <c r="G94" s="7">
        <f>(Fit!$B$15*POWER(B$5,2)+Fit!$C$15*B$5)*POWER(B94,2)+(Fit!$D$15*B$5+Fit!$E$15)*B94+Fit!$F$15</f>
        <v>5.5399195979899485</v>
      </c>
      <c r="I94" s="1">
        <v>4422.6683417085396</v>
      </c>
      <c r="J94" s="1">
        <v>35.3535353535353</v>
      </c>
      <c r="K94">
        <f t="shared" si="8"/>
        <v>35.3535353535353</v>
      </c>
      <c r="L94" t="str">
        <f>IF(J94=MAX(J:J),I94,"")</f>
        <v/>
      </c>
      <c r="M94" t="str">
        <f>IF(J94=MAX(J:J),J94,"")</f>
        <v/>
      </c>
      <c r="N94" s="7">
        <f>(Fit!$B$15*POWER(I$5,2)+Fit!$C$15*I$5)*POWER(I94,2)+(Fit!$D$15*I$5+Fit!$E$15)*I94+Fit!$F$15</f>
        <v>89.989350094066637</v>
      </c>
      <c r="P94" s="1">
        <v>884.97989949748705</v>
      </c>
      <c r="Q94" s="1">
        <v>37.878787878787797</v>
      </c>
      <c r="R94">
        <f t="shared" si="9"/>
        <v>37.878787878787797</v>
      </c>
      <c r="S94">
        <f>IF(Q94=MAX(Q:Q),P94,"")</f>
        <v>884.97989949748705</v>
      </c>
      <c r="T94">
        <f>IF(Q94=MAX(Q:Q),Q94,"")</f>
        <v>37.878787878787797</v>
      </c>
      <c r="U94" s="7">
        <f>(Fit!$B$15*POWER(P$5,2)+Fit!$C$15*P$5)*POWER(P94,2)+(Fit!$D$15*P$5+Fit!$E$15)*P94+Fit!$F$15</f>
        <v>48.569175670805642</v>
      </c>
      <c r="W94" s="2">
        <v>442.76884422110498</v>
      </c>
      <c r="X94" s="2">
        <v>38.383838383838302</v>
      </c>
      <c r="Y94">
        <f t="shared" si="10"/>
        <v>38.383838383838302</v>
      </c>
      <c r="Z94">
        <f>IF(X94=MAX(X:X),W94,"")</f>
        <v>442.76884422110498</v>
      </c>
      <c r="AA94">
        <f>IF(X94=MAX(X:X),X94,"")</f>
        <v>38.383838383838302</v>
      </c>
      <c r="AB94" s="7">
        <f>(Fit!$B$15*POWER(W$5,2)+Fit!$C$15*W$5)*POWER(W94,2)+(Fit!$D$15*W$5+Fit!$E$15)*W94+Fit!$F$15</f>
        <v>43.386364117773432</v>
      </c>
      <c r="AD94" s="1">
        <v>442.76884422110498</v>
      </c>
      <c r="AE94" s="1">
        <v>25.252525252525199</v>
      </c>
      <c r="AF94">
        <f t="shared" si="11"/>
        <v>25.252525252525199</v>
      </c>
      <c r="AG94" t="str">
        <f>IF(AE94=MAX(AE:AE),AD94,"")</f>
        <v/>
      </c>
      <c r="AH94" t="str">
        <f>IF(AE94=MAX(AE:AE),AE94,"")</f>
        <v/>
      </c>
      <c r="AI94" s="7">
        <f>(Fit!$B$15*POWER(AD$5,2)+Fit!$C$15*AD$5)*POWER(AD94,2)+(Fit!$D$15*AD$5+Fit!$E$15)*AD94+Fit!$F$15</f>
        <v>29.026342854266346</v>
      </c>
      <c r="AK94" s="1">
        <v>442.76884422110498</v>
      </c>
      <c r="AL94" s="1">
        <v>0</v>
      </c>
      <c r="AM94" t="e">
        <f t="shared" si="12"/>
        <v>#N/A</v>
      </c>
      <c r="AN94" t="str">
        <f>IF(AL94=MAX(AL:AL),AK94,"")</f>
        <v/>
      </c>
      <c r="AO94" t="str">
        <f>IF(AL94=MAX(AL:AL),AL94,"")</f>
        <v/>
      </c>
      <c r="AP94" s="7">
        <f>(Fit!$B$15*POWER(AK$5,2)+Fit!$C$15*AK$5)*POWER(AK94,2)+(Fit!$D$15*AK$5+Fit!$E$15)*AK94+Fit!$F$15</f>
        <v>-8.1121221652084614</v>
      </c>
      <c r="AR94" s="1">
        <v>442.76884422110498</v>
      </c>
      <c r="AS94" s="1">
        <v>0</v>
      </c>
      <c r="AT94" t="e">
        <f t="shared" si="13"/>
        <v>#N/A</v>
      </c>
      <c r="AU94" t="str">
        <f>IF(AS94=MAX(AS:AS),AR94,"")</f>
        <v/>
      </c>
      <c r="AV94" t="str">
        <f>IF(AS94=MAX(AS:AS),AS94,"")</f>
        <v/>
      </c>
      <c r="AW94" s="7">
        <f>(Fit!$B$15*POWER(AR$5,2)+Fit!$C$15*AR$5)*POWER(AR94,2)+(Fit!$D$15*AR$5+Fit!$E$15)*AR94+Fit!$F$15</f>
        <v>-68.029030940650927</v>
      </c>
    </row>
    <row r="95" spans="2:49" x14ac:dyDescent="0.3">
      <c r="B95" s="1">
        <v>895.02512562814002</v>
      </c>
      <c r="C95" s="1">
        <v>4.5454545454545396</v>
      </c>
      <c r="D95">
        <f t="shared" si="7"/>
        <v>4.5454545454545396</v>
      </c>
      <c r="E95" t="str">
        <f>IF(C95=MAX(C:C),B95,"")</f>
        <v/>
      </c>
      <c r="F95" t="str">
        <f>IF(C95=MAX(C:C),C95,"")</f>
        <v/>
      </c>
      <c r="G95" s="7">
        <f>(Fit!$B$15*POWER(B$5,2)+Fit!$C$15*B$5)*POWER(B95,2)+(Fit!$D$15*B$5+Fit!$E$15)*B95+Fit!$F$15</f>
        <v>5.5801005025125603</v>
      </c>
      <c r="I95" s="1">
        <v>4472.9145728643198</v>
      </c>
      <c r="J95" s="1">
        <v>35.3535353535353</v>
      </c>
      <c r="K95">
        <f t="shared" si="8"/>
        <v>35.3535353535353</v>
      </c>
      <c r="L95" t="str">
        <f>IF(J95=MAX(J:J),I95,"")</f>
        <v/>
      </c>
      <c r="M95" t="str">
        <f>IF(J95=MAX(J:J),J95,"")</f>
        <v/>
      </c>
      <c r="N95" s="7">
        <f>(Fit!$B$15*POWER(I$5,2)+Fit!$C$15*I$5)*POWER(I95,2)+(Fit!$D$15*I$5+Fit!$E$15)*I95+Fit!$F$15</f>
        <v>90.858427781341632</v>
      </c>
      <c r="P95" s="1">
        <v>895.02512562814002</v>
      </c>
      <c r="Q95" s="1">
        <v>37.878787878787797</v>
      </c>
      <c r="R95">
        <f t="shared" si="9"/>
        <v>37.878787878787797</v>
      </c>
      <c r="S95">
        <f>IF(Q95=MAX(Q:Q),P95,"")</f>
        <v>895.02512562814002</v>
      </c>
      <c r="T95">
        <f>IF(Q95=MAX(Q:Q),Q95,"")</f>
        <v>37.878787878787797</v>
      </c>
      <c r="U95" s="7">
        <f>(Fit!$B$15*POWER(P$5,2)+Fit!$C$15*P$5)*POWER(P95,2)+(Fit!$D$15*P$5+Fit!$E$15)*P95+Fit!$F$15</f>
        <v>48.653801073320835</v>
      </c>
      <c r="W95" s="2">
        <v>447.78894472361799</v>
      </c>
      <c r="X95" s="2">
        <v>38.383838383838302</v>
      </c>
      <c r="Y95">
        <f t="shared" si="10"/>
        <v>38.383838383838302</v>
      </c>
      <c r="Z95">
        <f>IF(X95=MAX(X:X),W95,"")</f>
        <v>447.78894472361799</v>
      </c>
      <c r="AA95">
        <f>IF(X95=MAX(X:X),X95,"")</f>
        <v>38.383838383838302</v>
      </c>
      <c r="AB95" s="7">
        <f>(Fit!$B$15*POWER(W$5,2)+Fit!$C$15*W$5)*POWER(W95,2)+(Fit!$D$15*W$5+Fit!$E$15)*W95+Fit!$F$15</f>
        <v>43.372400146143249</v>
      </c>
      <c r="AD95" s="1">
        <v>447.78894472361799</v>
      </c>
      <c r="AE95" s="1">
        <v>23.737373737373701</v>
      </c>
      <c r="AF95">
        <f t="shared" si="11"/>
        <v>23.737373737373701</v>
      </c>
      <c r="AG95" t="str">
        <f>IF(AE95=MAX(AE:AE),AD95,"")</f>
        <v/>
      </c>
      <c r="AH95" t="str">
        <f>IF(AE95=MAX(AE:AE),AE95,"")</f>
        <v/>
      </c>
      <c r="AI95" s="7">
        <f>(Fit!$B$15*POWER(AD$5,2)+Fit!$C$15*AD$5)*POWER(AD95,2)+(Fit!$D$15*AD$5+Fit!$E$15)*AD95+Fit!$F$15</f>
        <v>28.216180423146895</v>
      </c>
      <c r="AK95" s="1">
        <v>447.78894472361799</v>
      </c>
      <c r="AL95" s="1">
        <v>0</v>
      </c>
      <c r="AM95" t="e">
        <f t="shared" si="12"/>
        <v>#N/A</v>
      </c>
      <c r="AN95" t="str">
        <f>IF(AL95=MAX(AL:AL),AK95,"")</f>
        <v/>
      </c>
      <c r="AO95" t="str">
        <f>IF(AL95=MAX(AL:AL),AL95,"")</f>
        <v/>
      </c>
      <c r="AP95" s="7">
        <f>(Fit!$B$15*POWER(AK$5,2)+Fit!$C$15*AK$5)*POWER(AK95,2)+(Fit!$D$15*AK$5+Fit!$E$15)*AK95+Fit!$F$15</f>
        <v>-10.237933904263315</v>
      </c>
      <c r="AR95" s="1">
        <v>447.78894472361799</v>
      </c>
      <c r="AS95" s="1">
        <v>0</v>
      </c>
      <c r="AT95" t="e">
        <f t="shared" si="13"/>
        <v>#N/A</v>
      </c>
      <c r="AU95" t="str">
        <f>IF(AS95=MAX(AS:AS),AR95,"")</f>
        <v/>
      </c>
      <c r="AV95" t="str">
        <f>IF(AS95=MAX(AS:AS),AS95,"")</f>
        <v/>
      </c>
      <c r="AW95" s="7">
        <f>(Fit!$B$15*POWER(AR$5,2)+Fit!$C$15*AR$5)*POWER(AR95,2)+(Fit!$D$15*AR$5+Fit!$E$15)*AR95+Fit!$F$15</f>
        <v>-71.989942836087295</v>
      </c>
    </row>
    <row r="96" spans="2:49" x14ac:dyDescent="0.3">
      <c r="B96" s="1">
        <v>905.07035175879298</v>
      </c>
      <c r="C96" s="1">
        <v>4.5454545454545396</v>
      </c>
      <c r="D96">
        <f t="shared" si="7"/>
        <v>4.5454545454545396</v>
      </c>
      <c r="E96" t="str">
        <f>IF(C96=MAX(C:C),B96,"")</f>
        <v/>
      </c>
      <c r="F96" t="str">
        <f>IF(C96=MAX(C:C),C96,"")</f>
        <v/>
      </c>
      <c r="G96" s="7">
        <f>(Fit!$B$15*POWER(B$5,2)+Fit!$C$15*B$5)*POWER(B96,2)+(Fit!$D$15*B$5+Fit!$E$15)*B96+Fit!$F$15</f>
        <v>5.6202814070351721</v>
      </c>
      <c r="I96" s="1">
        <v>4523.1608040200999</v>
      </c>
      <c r="J96" s="1">
        <v>35.3535353535353</v>
      </c>
      <c r="K96">
        <f t="shared" si="8"/>
        <v>35.3535353535353</v>
      </c>
      <c r="L96" t="str">
        <f>IF(J96=MAX(J:J),I96,"")</f>
        <v/>
      </c>
      <c r="M96" t="str">
        <f>IF(J96=MAX(J:J),J96,"")</f>
        <v/>
      </c>
      <c r="N96" s="7">
        <f>(Fit!$B$15*POWER(I$5,2)+Fit!$C$15*I$5)*POWER(I96,2)+(Fit!$D$15*I$5+Fit!$E$15)*I96+Fit!$F$15</f>
        <v>91.724571850230902</v>
      </c>
      <c r="P96" s="1">
        <v>905.07035175879298</v>
      </c>
      <c r="Q96" s="1">
        <v>37.878787878787797</v>
      </c>
      <c r="R96">
        <f t="shared" si="9"/>
        <v>37.878787878787797</v>
      </c>
      <c r="S96">
        <f>IF(Q96=MAX(Q:Q),P96,"")</f>
        <v>905.07035175879298</v>
      </c>
      <c r="T96">
        <f>IF(Q96=MAX(Q:Q),Q96,"")</f>
        <v>37.878787878787797</v>
      </c>
      <c r="U96" s="7">
        <f>(Fit!$B$15*POWER(P$5,2)+Fit!$C$15*P$5)*POWER(P96,2)+(Fit!$D$15*P$5+Fit!$E$15)*P96+Fit!$F$15</f>
        <v>48.728460728479284</v>
      </c>
      <c r="W96" s="2">
        <v>452.80904522613002</v>
      </c>
      <c r="X96" s="2">
        <v>38.383838383838302</v>
      </c>
      <c r="Y96">
        <f t="shared" si="10"/>
        <v>38.383838383838302</v>
      </c>
      <c r="Z96">
        <f>IF(X96=MAX(X:X),W96,"")</f>
        <v>452.80904522613002</v>
      </c>
      <c r="AA96">
        <f>IF(X96=MAX(X:X),X96,"")</f>
        <v>38.383838383838302</v>
      </c>
      <c r="AB96" s="7">
        <f>(Fit!$B$15*POWER(W$5,2)+Fit!$C$15*W$5)*POWER(W96,2)+(Fit!$D$15*W$5+Fit!$E$15)*W96+Fit!$F$15</f>
        <v>43.347601965470545</v>
      </c>
      <c r="AD96" s="1">
        <v>452.80904522613002</v>
      </c>
      <c r="AE96" s="1">
        <v>22.2222222222222</v>
      </c>
      <c r="AF96">
        <f t="shared" si="11"/>
        <v>22.2222222222222</v>
      </c>
      <c r="AG96" t="str">
        <f>IF(AE96=MAX(AE:AE),AD96,"")</f>
        <v/>
      </c>
      <c r="AH96" t="str">
        <f>IF(AE96=MAX(AE:AE),AE96,"")</f>
        <v/>
      </c>
      <c r="AI96" s="7">
        <f>(Fit!$B$15*POWER(AD$5,2)+Fit!$C$15*AD$5)*POWER(AD96,2)+(Fit!$D$15*AD$5+Fit!$E$15)*AD96+Fit!$F$15</f>
        <v>27.38098219923846</v>
      </c>
      <c r="AK96" s="1">
        <v>452.80904522613002</v>
      </c>
      <c r="AL96" s="1">
        <v>0</v>
      </c>
      <c r="AM96" t="e">
        <f t="shared" si="12"/>
        <v>#N/A</v>
      </c>
      <c r="AN96" t="str">
        <f>IF(AL96=MAX(AL:AL),AK96,"")</f>
        <v/>
      </c>
      <c r="AO96" t="str">
        <f>IF(AL96=MAX(AL:AL),AL96,"")</f>
        <v/>
      </c>
      <c r="AP96" s="7">
        <f>(Fit!$B$15*POWER(AK$5,2)+Fit!$C$15*AK$5)*POWER(AK96,2)+(Fit!$D$15*AK$5+Fit!$E$15)*AK96+Fit!$F$15</f>
        <v>-12.408839339337021</v>
      </c>
      <c r="AR96" s="1">
        <v>452.80904522613002</v>
      </c>
      <c r="AS96" s="1">
        <v>0</v>
      </c>
      <c r="AT96" t="e">
        <f t="shared" si="13"/>
        <v>#N/A</v>
      </c>
      <c r="AU96" t="str">
        <f>IF(AS96=MAX(AS:AS),AR96,"")</f>
        <v/>
      </c>
      <c r="AV96" t="str">
        <f>IF(AS96=MAX(AS:AS),AS96,"")</f>
        <v/>
      </c>
      <c r="AW96" s="7">
        <f>(Fit!$B$15*POWER(AR$5,2)+Fit!$C$15*AR$5)*POWER(AR96,2)+(Fit!$D$15*AR$5+Fit!$E$15)*AR96+Fit!$F$15</f>
        <v>-76.021862650255855</v>
      </c>
    </row>
    <row r="97" spans="2:49" x14ac:dyDescent="0.3">
      <c r="B97" s="1">
        <v>915.11557788944697</v>
      </c>
      <c r="C97" s="1">
        <v>4.5454545454545396</v>
      </c>
      <c r="D97">
        <f t="shared" si="7"/>
        <v>4.5454545454545396</v>
      </c>
      <c r="E97" t="str">
        <f>IF(C97=MAX(C:C),B97,"")</f>
        <v/>
      </c>
      <c r="F97" t="str">
        <f>IF(C97=MAX(C:C),C97,"")</f>
        <v/>
      </c>
      <c r="G97" s="7">
        <f>(Fit!$B$15*POWER(B$5,2)+Fit!$C$15*B$5)*POWER(B97,2)+(Fit!$D$15*B$5+Fit!$E$15)*B97+Fit!$F$15</f>
        <v>5.6604623115577883</v>
      </c>
      <c r="I97" s="1">
        <v>4573.4070351758701</v>
      </c>
      <c r="J97" s="1">
        <v>35.3535353535353</v>
      </c>
      <c r="K97">
        <f t="shared" si="8"/>
        <v>35.3535353535353</v>
      </c>
      <c r="L97" t="str">
        <f>IF(J97=MAX(J:J),I97,"")</f>
        <v/>
      </c>
      <c r="M97" t="str">
        <f>IF(J97=MAX(J:J),J97,"")</f>
        <v/>
      </c>
      <c r="N97" s="7">
        <f>(Fit!$B$15*POWER(I$5,2)+Fit!$C$15*I$5)*POWER(I97,2)+(Fit!$D$15*I$5+Fit!$E$15)*I97+Fit!$F$15</f>
        <v>92.587782300734261</v>
      </c>
      <c r="P97" s="1">
        <v>915.11557788944697</v>
      </c>
      <c r="Q97" s="1">
        <v>37.878787878787797</v>
      </c>
      <c r="R97">
        <f t="shared" si="9"/>
        <v>37.878787878787797</v>
      </c>
      <c r="S97">
        <f>IF(Q97=MAX(Q:Q),P97,"")</f>
        <v>915.11557788944697</v>
      </c>
      <c r="T97">
        <f>IF(Q97=MAX(Q:Q),Q97,"")</f>
        <v>37.878787878787797</v>
      </c>
      <c r="U97" s="7">
        <f>(Fit!$B$15*POWER(P$5,2)+Fit!$C$15*P$5)*POWER(P97,2)+(Fit!$D$15*P$5+Fit!$E$15)*P97+Fit!$F$15</f>
        <v>48.793154636281017</v>
      </c>
      <c r="W97" s="2">
        <v>457.82914572864303</v>
      </c>
      <c r="X97" s="2">
        <v>38.383838383838302</v>
      </c>
      <c r="Y97">
        <f t="shared" si="10"/>
        <v>38.383838383838302</v>
      </c>
      <c r="Z97">
        <f>IF(X97=MAX(X:X),W97,"")</f>
        <v>457.82914572864303</v>
      </c>
      <c r="AA97">
        <f>IF(X97=MAX(X:X),X97,"")</f>
        <v>38.383838383838302</v>
      </c>
      <c r="AB97" s="7">
        <f>(Fit!$B$15*POWER(W$5,2)+Fit!$C$15*W$5)*POWER(W97,2)+(Fit!$D$15*W$5+Fit!$E$15)*W97+Fit!$F$15</f>
        <v>43.311969575755306</v>
      </c>
      <c r="AD97" s="1">
        <v>457.82914572864303</v>
      </c>
      <c r="AE97" s="1">
        <v>20.707070707070699</v>
      </c>
      <c r="AF97">
        <f t="shared" si="11"/>
        <v>20.707070707070699</v>
      </c>
      <c r="AG97" t="str">
        <f>IF(AE97=MAX(AE:AE),AD97,"")</f>
        <v/>
      </c>
      <c r="AH97" t="str">
        <f>IF(AE97=MAX(AE:AE),AE97,"")</f>
        <v/>
      </c>
      <c r="AI97" s="7">
        <f>(Fit!$B$15*POWER(AD$5,2)+Fit!$C$15*AD$5)*POWER(AD97,2)+(Fit!$D$15*AD$5+Fit!$E$15)*AD97+Fit!$F$15</f>
        <v>26.520748182540729</v>
      </c>
      <c r="AK97" s="1">
        <v>457.82914572864303</v>
      </c>
      <c r="AL97" s="1">
        <v>0</v>
      </c>
      <c r="AM97" t="e">
        <f t="shared" si="12"/>
        <v>#N/A</v>
      </c>
      <c r="AN97" t="str">
        <f>IF(AL97=MAX(AL:AL),AK97,"")</f>
        <v/>
      </c>
      <c r="AO97" t="str">
        <f>IF(AL97=MAX(AL:AL),AL97,"")</f>
        <v/>
      </c>
      <c r="AP97" s="7">
        <f>(Fit!$B$15*POWER(AK$5,2)+Fit!$C$15*AK$5)*POWER(AK97,2)+(Fit!$D$15*AK$5+Fit!$E$15)*AK97+Fit!$F$15</f>
        <v>-14.624838470430461</v>
      </c>
      <c r="AR97" s="1">
        <v>457.82914572864303</v>
      </c>
      <c r="AS97" s="1">
        <v>0</v>
      </c>
      <c r="AT97" t="e">
        <f t="shared" si="13"/>
        <v>#N/A</v>
      </c>
      <c r="AU97" t="str">
        <f>IF(AS97=MAX(AS:AS),AR97,"")</f>
        <v/>
      </c>
      <c r="AV97" t="str">
        <f>IF(AS97=MAX(AS:AS),AS97,"")</f>
        <v/>
      </c>
      <c r="AW97" s="7">
        <f>(Fit!$B$15*POWER(AR$5,2)+Fit!$C$15*AR$5)*POWER(AR97,2)+(Fit!$D$15*AR$5+Fit!$E$15)*AR97+Fit!$F$15</f>
        <v>-80.124790383158199</v>
      </c>
    </row>
    <row r="98" spans="2:49" x14ac:dyDescent="0.3">
      <c r="B98" s="1">
        <v>925.16080402010004</v>
      </c>
      <c r="C98" s="1">
        <v>4.5454545454545396</v>
      </c>
      <c r="D98">
        <f t="shared" si="7"/>
        <v>4.5454545454545396</v>
      </c>
      <c r="E98" t="str">
        <f>IF(C98=MAX(C:C),B98,"")</f>
        <v/>
      </c>
      <c r="F98" t="str">
        <f>IF(C98=MAX(C:C),C98,"")</f>
        <v/>
      </c>
      <c r="G98" s="7">
        <f>(Fit!$B$15*POWER(B$5,2)+Fit!$C$15*B$5)*POWER(B98,2)+(Fit!$D$15*B$5+Fit!$E$15)*B98+Fit!$F$15</f>
        <v>5.7006432160804001</v>
      </c>
      <c r="I98" s="1">
        <v>4623.6532663316502</v>
      </c>
      <c r="J98" s="1">
        <v>35.3535353535353</v>
      </c>
      <c r="K98">
        <f t="shared" si="8"/>
        <v>35.3535353535353</v>
      </c>
      <c r="L98" t="str">
        <f>IF(J98=MAX(J:J),I98,"")</f>
        <v/>
      </c>
      <c r="M98" t="str">
        <f>IF(J98=MAX(J:J),J98,"")</f>
        <v/>
      </c>
      <c r="N98" s="7">
        <f>(Fit!$B$15*POWER(I$5,2)+Fit!$C$15*I$5)*POWER(I98,2)+(Fit!$D$15*I$5+Fit!$E$15)*I98+Fit!$F$15</f>
        <v>93.448059132852052</v>
      </c>
      <c r="P98" s="1">
        <v>925.16080402010004</v>
      </c>
      <c r="Q98" s="1">
        <v>37.878787878787797</v>
      </c>
      <c r="R98">
        <f t="shared" si="9"/>
        <v>37.878787878787797</v>
      </c>
      <c r="S98">
        <f>IF(Q98=MAX(Q:Q),P98,"")</f>
        <v>925.16080402010004</v>
      </c>
      <c r="T98">
        <f>IF(Q98=MAX(Q:Q),Q98,"")</f>
        <v>37.878787878787797</v>
      </c>
      <c r="U98" s="7">
        <f>(Fit!$B$15*POWER(P$5,2)+Fit!$C$15*P$5)*POWER(P98,2)+(Fit!$D$15*P$5+Fit!$E$15)*P98+Fit!$F$15</f>
        <v>48.847882796726026</v>
      </c>
      <c r="W98" s="2">
        <v>462.84924623115501</v>
      </c>
      <c r="X98" s="2">
        <v>37.878787878787797</v>
      </c>
      <c r="Y98">
        <f t="shared" si="10"/>
        <v>37.878787878787797</v>
      </c>
      <c r="Z98" t="str">
        <f>IF(X98=MAX(X:X),W98,"")</f>
        <v/>
      </c>
      <c r="AA98" t="str">
        <f>IF(X98=MAX(X:X),X98,"")</f>
        <v/>
      </c>
      <c r="AB98" s="7">
        <f>(Fit!$B$15*POWER(W$5,2)+Fit!$C$15*W$5)*POWER(W98,2)+(Fit!$D$15*W$5+Fit!$E$15)*W98+Fit!$F$15</f>
        <v>43.265502976997553</v>
      </c>
      <c r="AD98" s="1">
        <v>462.84924623115501</v>
      </c>
      <c r="AE98" s="1">
        <v>19.191919191919101</v>
      </c>
      <c r="AF98">
        <f t="shared" si="11"/>
        <v>19.191919191919101</v>
      </c>
      <c r="AG98" t="str">
        <f>IF(AE98=MAX(AE:AE),AD98,"")</f>
        <v/>
      </c>
      <c r="AH98" t="str">
        <f>IF(AE98=MAX(AE:AE),AE98,"")</f>
        <v/>
      </c>
      <c r="AI98" s="7">
        <f>(Fit!$B$15*POWER(AD$5,2)+Fit!$C$15*AD$5)*POWER(AD98,2)+(Fit!$D$15*AD$5+Fit!$E$15)*AD98+Fit!$F$15</f>
        <v>25.635478373054084</v>
      </c>
      <c r="AK98" s="1">
        <v>462.84924623115501</v>
      </c>
      <c r="AL98" s="1">
        <v>0</v>
      </c>
      <c r="AM98" t="e">
        <f t="shared" si="12"/>
        <v>#N/A</v>
      </c>
      <c r="AN98" t="str">
        <f>IF(AL98=MAX(AL:AL),AK98,"")</f>
        <v/>
      </c>
      <c r="AO98" t="str">
        <f>IF(AL98=MAX(AL:AL),AL98,"")</f>
        <v/>
      </c>
      <c r="AP98" s="7">
        <f>(Fit!$B$15*POWER(AK$5,2)+Fit!$C$15*AK$5)*POWER(AK98,2)+(Fit!$D$15*AK$5+Fit!$E$15)*AK98+Fit!$F$15</f>
        <v>-16.885931297542669</v>
      </c>
      <c r="AR98" s="1">
        <v>462.84924623115501</v>
      </c>
      <c r="AS98" s="1">
        <v>0</v>
      </c>
      <c r="AT98" t="e">
        <f t="shared" si="13"/>
        <v>#N/A</v>
      </c>
      <c r="AU98" t="str">
        <f>IF(AS98=MAX(AS:AS),AR98,"")</f>
        <v/>
      </c>
      <c r="AV98" t="str">
        <f>IF(AS98=MAX(AS:AS),AS98,"")</f>
        <v/>
      </c>
      <c r="AW98" s="7">
        <f>(Fit!$B$15*POWER(AR$5,2)+Fit!$C$15*AR$5)*POWER(AR98,2)+(Fit!$D$15*AR$5+Fit!$E$15)*AR98+Fit!$F$15</f>
        <v>-84.298726034792679</v>
      </c>
    </row>
    <row r="99" spans="2:49" x14ac:dyDescent="0.3">
      <c r="B99" s="1">
        <v>935.20603015075301</v>
      </c>
      <c r="C99" s="1">
        <v>4.5454545454545396</v>
      </c>
      <c r="D99">
        <f t="shared" si="7"/>
        <v>4.5454545454545396</v>
      </c>
      <c r="E99" t="str">
        <f>IF(C99=MAX(C:C),B99,"")</f>
        <v/>
      </c>
      <c r="F99" t="str">
        <f>IF(C99=MAX(C:C),C99,"")</f>
        <v/>
      </c>
      <c r="G99" s="7">
        <f>(Fit!$B$15*POWER(B$5,2)+Fit!$C$15*B$5)*POWER(B99,2)+(Fit!$D$15*B$5+Fit!$E$15)*B99+Fit!$F$15</f>
        <v>5.7408241206030119</v>
      </c>
      <c r="I99" s="1">
        <v>4673.8994974874304</v>
      </c>
      <c r="J99" s="1">
        <v>35.3535353535353</v>
      </c>
      <c r="K99">
        <f t="shared" si="8"/>
        <v>35.3535353535353</v>
      </c>
      <c r="L99" t="str">
        <f>IF(J99=MAX(J:J),I99,"")</f>
        <v/>
      </c>
      <c r="M99" t="str">
        <f>IF(J99=MAX(J:J),J99,"")</f>
        <v/>
      </c>
      <c r="N99" s="7">
        <f>(Fit!$B$15*POWER(I$5,2)+Fit!$C$15*I$5)*POWER(I99,2)+(Fit!$D$15*I$5+Fit!$E$15)*I99+Fit!$F$15</f>
        <v>94.305402346584117</v>
      </c>
      <c r="P99" s="1">
        <v>935.20603015075301</v>
      </c>
      <c r="Q99" s="1">
        <v>37.878787878787797</v>
      </c>
      <c r="R99">
        <f t="shared" si="9"/>
        <v>37.878787878787797</v>
      </c>
      <c r="S99">
        <f>IF(Q99=MAX(Q:Q),P99,"")</f>
        <v>935.20603015075301</v>
      </c>
      <c r="T99">
        <f>IF(Q99=MAX(Q:Q),Q99,"")</f>
        <v>37.878787878787797</v>
      </c>
      <c r="U99" s="7">
        <f>(Fit!$B$15*POWER(P$5,2)+Fit!$C$15*P$5)*POWER(P99,2)+(Fit!$D$15*P$5+Fit!$E$15)*P99+Fit!$F$15</f>
        <v>48.892645209814297</v>
      </c>
      <c r="W99" s="2">
        <v>467.86934673366801</v>
      </c>
      <c r="X99" s="2">
        <v>37.878787878787797</v>
      </c>
      <c r="Y99">
        <f t="shared" si="10"/>
        <v>37.878787878787797</v>
      </c>
      <c r="Z99" t="str">
        <f>IF(X99=MAX(X:X),W99,"")</f>
        <v/>
      </c>
      <c r="AA99" t="str">
        <f>IF(X99=MAX(X:X),X99,"")</f>
        <v/>
      </c>
      <c r="AB99" s="7">
        <f>(Fit!$B$15*POWER(W$5,2)+Fit!$C$15*W$5)*POWER(W99,2)+(Fit!$D$15*W$5+Fit!$E$15)*W99+Fit!$F$15</f>
        <v>43.208202169197271</v>
      </c>
      <c r="AD99" s="1">
        <v>467.86934673366801</v>
      </c>
      <c r="AE99" s="1">
        <v>17.171717171717098</v>
      </c>
      <c r="AF99">
        <f t="shared" si="11"/>
        <v>17.171717171717098</v>
      </c>
      <c r="AG99" t="str">
        <f>IF(AE99=MAX(AE:AE),AD99,"")</f>
        <v/>
      </c>
      <c r="AH99" t="str">
        <f>IF(AE99=MAX(AE:AE),AE99,"")</f>
        <v/>
      </c>
      <c r="AI99" s="7">
        <f>(Fit!$B$15*POWER(AD$5,2)+Fit!$C$15*AD$5)*POWER(AD99,2)+(Fit!$D$15*AD$5+Fit!$E$15)*AD99+Fit!$F$15</f>
        <v>24.725172770778144</v>
      </c>
      <c r="AK99" s="1">
        <v>467.86934673366801</v>
      </c>
      <c r="AL99" s="1">
        <v>0</v>
      </c>
      <c r="AM99" t="e">
        <f t="shared" si="12"/>
        <v>#N/A</v>
      </c>
      <c r="AN99" t="str">
        <f>IF(AL99=MAX(AL:AL),AK99,"")</f>
        <v/>
      </c>
      <c r="AO99" t="str">
        <f>IF(AL99=MAX(AL:AL),AL99,"")</f>
        <v/>
      </c>
      <c r="AP99" s="7">
        <f>(Fit!$B$15*POWER(AK$5,2)+Fit!$C$15*AK$5)*POWER(AK99,2)+(Fit!$D$15*AK$5+Fit!$E$15)*AK99+Fit!$F$15</f>
        <v>-19.192117820674639</v>
      </c>
      <c r="AR99" s="1">
        <v>467.86934673366801</v>
      </c>
      <c r="AS99" s="1">
        <v>0</v>
      </c>
      <c r="AT99" t="e">
        <f t="shared" si="13"/>
        <v>#N/A</v>
      </c>
      <c r="AU99" t="str">
        <f>IF(AS99=MAX(AS:AS),AR99,"")</f>
        <v/>
      </c>
      <c r="AV99" t="str">
        <f>IF(AS99=MAX(AS:AS),AS99,"")</f>
        <v/>
      </c>
      <c r="AW99" s="7">
        <f>(Fit!$B$15*POWER(AR$5,2)+Fit!$C$15*AR$5)*POWER(AR99,2)+(Fit!$D$15*AR$5+Fit!$E$15)*AR99+Fit!$F$15</f>
        <v>-88.543669605160972</v>
      </c>
    </row>
    <row r="100" spans="2:49" x14ac:dyDescent="0.3">
      <c r="B100" s="1">
        <v>945.25125628140597</v>
      </c>
      <c r="C100" s="1">
        <v>4.5454545454545396</v>
      </c>
      <c r="D100">
        <f t="shared" si="7"/>
        <v>4.5454545454545396</v>
      </c>
      <c r="E100" t="str">
        <f>IF(C100=MAX(C:C),B100,"")</f>
        <v/>
      </c>
      <c r="F100" t="str">
        <f>IF(C100=MAX(C:C),C100,"")</f>
        <v/>
      </c>
      <c r="G100" s="7">
        <f>(Fit!$B$15*POWER(B$5,2)+Fit!$C$15*B$5)*POWER(B100,2)+(Fit!$D$15*B$5+Fit!$E$15)*B100+Fit!$F$15</f>
        <v>5.7810050251256238</v>
      </c>
      <c r="I100" s="1">
        <v>4724.1457286432096</v>
      </c>
      <c r="J100" s="1">
        <v>34.848484848484802</v>
      </c>
      <c r="K100">
        <f t="shared" si="8"/>
        <v>34.848484848484802</v>
      </c>
      <c r="L100" t="str">
        <f>IF(J100=MAX(J:J),I100,"")</f>
        <v/>
      </c>
      <c r="M100" t="str">
        <f>IF(J100=MAX(J:J),J100,"")</f>
        <v/>
      </c>
      <c r="N100" s="7">
        <f>(Fit!$B$15*POWER(I$5,2)+Fit!$C$15*I$5)*POWER(I100,2)+(Fit!$D$15*I$5+Fit!$E$15)*I100+Fit!$F$15</f>
        <v>95.159811941930414</v>
      </c>
      <c r="P100" s="1">
        <v>945.25125628140597</v>
      </c>
      <c r="Q100" s="1">
        <v>37.373737373737299</v>
      </c>
      <c r="R100">
        <f t="shared" si="9"/>
        <v>37.373737373737299</v>
      </c>
      <c r="S100" t="str">
        <f>IF(Q100=MAX(Q:Q),P100,"")</f>
        <v/>
      </c>
      <c r="T100" t="str">
        <f>IF(Q100=MAX(Q:Q),Q100,"")</f>
        <v/>
      </c>
      <c r="U100" s="7">
        <f>(Fit!$B$15*POWER(P$5,2)+Fit!$C$15*P$5)*POWER(P100,2)+(Fit!$D$15*P$5+Fit!$E$15)*P100+Fit!$F$15</f>
        <v>48.927441875545838</v>
      </c>
      <c r="W100" s="2">
        <v>472.88944723617999</v>
      </c>
      <c r="X100" s="2">
        <v>37.878787878787797</v>
      </c>
      <c r="Y100">
        <f t="shared" si="10"/>
        <v>37.878787878787797</v>
      </c>
      <c r="Z100" t="str">
        <f>IF(X100=MAX(X:X),W100,"")</f>
        <v/>
      </c>
      <c r="AA100" t="str">
        <f>IF(X100=MAX(X:X),X100,"")</f>
        <v/>
      </c>
      <c r="AB100" s="7">
        <f>(Fit!$B$15*POWER(W$5,2)+Fit!$C$15*W$5)*POWER(W100,2)+(Fit!$D$15*W$5+Fit!$E$15)*W100+Fit!$F$15</f>
        <v>43.140067152354483</v>
      </c>
      <c r="AD100" s="1">
        <v>472.88944723617999</v>
      </c>
      <c r="AE100" s="1">
        <v>15.151515151515101</v>
      </c>
      <c r="AF100">
        <f t="shared" si="11"/>
        <v>15.151515151515101</v>
      </c>
      <c r="AG100" t="str">
        <f>IF(AE100=MAX(AE:AE),AD100,"")</f>
        <v/>
      </c>
      <c r="AH100" t="str">
        <f>IF(AE100=MAX(AE:AE),AE100,"")</f>
        <v/>
      </c>
      <c r="AI100" s="7">
        <f>(Fit!$B$15*POWER(AD$5,2)+Fit!$C$15*AD$5)*POWER(AD100,2)+(Fit!$D$15*AD$5+Fit!$E$15)*AD100+Fit!$F$15</f>
        <v>23.789831375713234</v>
      </c>
      <c r="AK100" s="1">
        <v>472.88944723617999</v>
      </c>
      <c r="AL100" s="1">
        <v>0</v>
      </c>
      <c r="AM100" t="e">
        <f t="shared" si="12"/>
        <v>#N/A</v>
      </c>
      <c r="AN100" t="str">
        <f>IF(AL100=MAX(AL:AL),AK100,"")</f>
        <v/>
      </c>
      <c r="AO100" t="str">
        <f>IF(AL100=MAX(AL:AL),AL100,"")</f>
        <v/>
      </c>
      <c r="AP100" s="7">
        <f>(Fit!$B$15*POWER(AK$5,2)+Fit!$C$15*AK$5)*POWER(AK100,2)+(Fit!$D$15*AK$5+Fit!$E$15)*AK100+Fit!$F$15</f>
        <v>-21.543398039825433</v>
      </c>
      <c r="AR100" s="1">
        <v>472.88944723617999</v>
      </c>
      <c r="AS100" s="1">
        <v>0</v>
      </c>
      <c r="AT100" t="e">
        <f t="shared" si="13"/>
        <v>#N/A</v>
      </c>
      <c r="AU100" t="str">
        <f>IF(AS100=MAX(AS:AS),AR100,"")</f>
        <v/>
      </c>
      <c r="AV100" t="str">
        <f>IF(AS100=MAX(AS:AS),AS100,"")</f>
        <v/>
      </c>
      <c r="AW100" s="7">
        <f>(Fit!$B$15*POWER(AR$5,2)+Fit!$C$15*AR$5)*POWER(AR100,2)+(Fit!$D$15*AR$5+Fit!$E$15)*AR100+Fit!$F$15</f>
        <v>-92.859621094261428</v>
      </c>
    </row>
    <row r="101" spans="2:49" x14ac:dyDescent="0.3">
      <c r="B101" s="1">
        <v>955.29648241205996</v>
      </c>
      <c r="C101" s="1">
        <v>4.5454545454545396</v>
      </c>
      <c r="D101">
        <f t="shared" si="7"/>
        <v>4.5454545454545396</v>
      </c>
      <c r="E101" t="str">
        <f>IF(C101=MAX(C:C),B101,"")</f>
        <v/>
      </c>
      <c r="F101" t="str">
        <f>IF(C101=MAX(C:C),C101,"")</f>
        <v/>
      </c>
      <c r="G101" s="7">
        <f>(Fit!$B$15*POWER(B$5,2)+Fit!$C$15*B$5)*POWER(B101,2)+(Fit!$D$15*B$5+Fit!$E$15)*B101+Fit!$F$15</f>
        <v>5.82118592964824</v>
      </c>
      <c r="I101" s="1">
        <v>4774.3919597989898</v>
      </c>
      <c r="J101" s="1">
        <v>34.848484848484802</v>
      </c>
      <c r="K101">
        <f t="shared" si="8"/>
        <v>34.848484848484802</v>
      </c>
      <c r="L101" t="str">
        <f>IF(J101=MAX(J:J),I101,"")</f>
        <v/>
      </c>
      <c r="M101" t="str">
        <f>IF(J101=MAX(J:J),J101,"")</f>
        <v/>
      </c>
      <c r="N101" s="7">
        <f>(Fit!$B$15*POWER(I$5,2)+Fit!$C$15*I$5)*POWER(I101,2)+(Fit!$D$15*I$5+Fit!$E$15)*I101+Fit!$F$15</f>
        <v>96.011287918891</v>
      </c>
      <c r="P101" s="1">
        <v>955.29648241205996</v>
      </c>
      <c r="Q101" s="1">
        <v>37.373737373737299</v>
      </c>
      <c r="R101">
        <f t="shared" si="9"/>
        <v>37.373737373737299</v>
      </c>
      <c r="S101" t="str">
        <f>IF(Q101=MAX(Q:Q),P101,"")</f>
        <v/>
      </c>
      <c r="T101" t="str">
        <f>IF(Q101=MAX(Q:Q),Q101,"")</f>
        <v/>
      </c>
      <c r="U101" s="7">
        <f>(Fit!$B$15*POWER(P$5,2)+Fit!$C$15*P$5)*POWER(P101,2)+(Fit!$D$15*P$5+Fit!$E$15)*P101+Fit!$F$15</f>
        <v>48.952272793920635</v>
      </c>
      <c r="W101" s="2">
        <v>477.90954773869299</v>
      </c>
      <c r="X101" s="2">
        <v>37.878787878787797</v>
      </c>
      <c r="Y101">
        <f t="shared" si="10"/>
        <v>37.878787878787797</v>
      </c>
      <c r="Z101" t="str">
        <f>IF(X101=MAX(X:X),W101,"")</f>
        <v/>
      </c>
      <c r="AA101" t="str">
        <f>IF(X101=MAX(X:X),X101,"")</f>
        <v/>
      </c>
      <c r="AB101" s="7">
        <f>(Fit!$B$15*POWER(W$5,2)+Fit!$C$15*W$5)*POWER(W101,2)+(Fit!$D$15*W$5+Fit!$E$15)*W101+Fit!$F$15</f>
        <v>43.061097926469145</v>
      </c>
      <c r="AD101" s="1">
        <v>477.90954773869299</v>
      </c>
      <c r="AE101" s="1">
        <v>12.1212121212121</v>
      </c>
      <c r="AF101">
        <f t="shared" si="11"/>
        <v>12.1212121212121</v>
      </c>
      <c r="AG101" t="str">
        <f>IF(AE101=MAX(AE:AE),AD101,"")</f>
        <v/>
      </c>
      <c r="AH101" t="str">
        <f>IF(AE101=MAX(AE:AE),AE101,"")</f>
        <v/>
      </c>
      <c r="AI101" s="7">
        <f>(Fit!$B$15*POWER(AD$5,2)+Fit!$C$15*AD$5)*POWER(AD101,2)+(Fit!$D$15*AD$5+Fit!$E$15)*AD101+Fit!$F$15</f>
        <v>22.829454187859028</v>
      </c>
      <c r="AK101" s="1">
        <v>477.90954773869299</v>
      </c>
      <c r="AL101" s="1">
        <v>0</v>
      </c>
      <c r="AM101" t="e">
        <f t="shared" si="12"/>
        <v>#N/A</v>
      </c>
      <c r="AN101" t="str">
        <f>IF(AL101=MAX(AL:AL),AK101,"")</f>
        <v/>
      </c>
      <c r="AO101" t="str">
        <f>IF(AL101=MAX(AL:AL),AL101,"")</f>
        <v/>
      </c>
      <c r="AP101" s="7">
        <f>(Fit!$B$15*POWER(AK$5,2)+Fit!$C$15*AK$5)*POWER(AK101,2)+(Fit!$D$15*AK$5+Fit!$E$15)*AK101+Fit!$F$15</f>
        <v>-23.939771954995962</v>
      </c>
      <c r="AR101" s="1">
        <v>477.90954773869299</v>
      </c>
      <c r="AS101" s="1">
        <v>0</v>
      </c>
      <c r="AT101" t="e">
        <f t="shared" si="13"/>
        <v>#N/A</v>
      </c>
      <c r="AU101" t="str">
        <f>IF(AS101=MAX(AS:AS),AR101,"")</f>
        <v/>
      </c>
      <c r="AV101" t="str">
        <f>IF(AS101=MAX(AS:AS),AS101,"")</f>
        <v/>
      </c>
      <c r="AW101" s="7">
        <f>(Fit!$B$15*POWER(AR$5,2)+Fit!$C$15*AR$5)*POWER(AR101,2)+(Fit!$D$15*AR$5+Fit!$E$15)*AR101+Fit!$F$15</f>
        <v>-97.246580502095725</v>
      </c>
    </row>
    <row r="102" spans="2:49" x14ac:dyDescent="0.3">
      <c r="B102" s="1">
        <v>965.34170854271304</v>
      </c>
      <c r="C102" s="1">
        <v>4.5454545454545396</v>
      </c>
      <c r="D102">
        <f t="shared" si="7"/>
        <v>4.5454545454545396</v>
      </c>
      <c r="E102" t="str">
        <f>IF(C102=MAX(C:C),B102,"")</f>
        <v/>
      </c>
      <c r="F102" t="str">
        <f>IF(C102=MAX(C:C),C102,"")</f>
        <v/>
      </c>
      <c r="G102" s="7">
        <f>(Fit!$B$15*POWER(B$5,2)+Fit!$C$15*B$5)*POWER(B102,2)+(Fit!$D$15*B$5+Fit!$E$15)*B102+Fit!$F$15</f>
        <v>5.8613668341708518</v>
      </c>
      <c r="I102" s="1">
        <v>4824.6381909547699</v>
      </c>
      <c r="J102" s="1">
        <v>34.848484848484802</v>
      </c>
      <c r="K102">
        <f t="shared" si="8"/>
        <v>34.848484848484802</v>
      </c>
      <c r="L102" t="str">
        <f>IF(J102=MAX(J:J),I102,"")</f>
        <v/>
      </c>
      <c r="M102" t="str">
        <f>IF(J102=MAX(J:J),J102,"")</f>
        <v/>
      </c>
      <c r="N102" s="7">
        <f>(Fit!$B$15*POWER(I$5,2)+Fit!$C$15*I$5)*POWER(I102,2)+(Fit!$D$15*I$5+Fit!$E$15)*I102+Fit!$F$15</f>
        <v>96.859830277465846</v>
      </c>
      <c r="P102" s="1">
        <v>965.34170854271304</v>
      </c>
      <c r="Q102" s="1">
        <v>37.373737373737299</v>
      </c>
      <c r="R102">
        <f t="shared" si="9"/>
        <v>37.373737373737299</v>
      </c>
      <c r="S102" t="str">
        <f>IF(Q102=MAX(Q:Q),P102,"")</f>
        <v/>
      </c>
      <c r="T102" t="str">
        <f>IF(Q102=MAX(Q:Q),Q102,"")</f>
        <v/>
      </c>
      <c r="U102" s="7">
        <f>(Fit!$B$15*POWER(P$5,2)+Fit!$C$15*P$5)*POWER(P102,2)+(Fit!$D$15*P$5+Fit!$E$15)*P102+Fit!$F$15</f>
        <v>48.967137964938715</v>
      </c>
      <c r="W102" s="2">
        <v>482.92964824120497</v>
      </c>
      <c r="X102" s="2">
        <v>37.878787878787797</v>
      </c>
      <c r="Y102">
        <f t="shared" si="10"/>
        <v>37.878787878787797</v>
      </c>
      <c r="Z102" t="str">
        <f>IF(X102=MAX(X:X),W102,"")</f>
        <v/>
      </c>
      <c r="AA102" t="str">
        <f>IF(X102=MAX(X:X),X102,"")</f>
        <v/>
      </c>
      <c r="AB102" s="7">
        <f>(Fit!$B$15*POWER(W$5,2)+Fit!$C$15*W$5)*POWER(W102,2)+(Fit!$D$15*W$5+Fit!$E$15)*W102+Fit!$F$15</f>
        <v>42.971294491541293</v>
      </c>
      <c r="AD102" s="1">
        <v>482.92964824120497</v>
      </c>
      <c r="AE102" s="1">
        <v>8.0808080808080796</v>
      </c>
      <c r="AF102">
        <f t="shared" si="11"/>
        <v>8.0808080808080796</v>
      </c>
      <c r="AG102" t="str">
        <f>IF(AE102=MAX(AE:AE),AD102,"")</f>
        <v/>
      </c>
      <c r="AH102" t="str">
        <f>IF(AE102=MAX(AE:AE),AE102,"")</f>
        <v/>
      </c>
      <c r="AI102" s="7">
        <f>(Fit!$B$15*POWER(AD$5,2)+Fit!$C$15*AD$5)*POWER(AD102,2)+(Fit!$D$15*AD$5+Fit!$E$15)*AD102+Fit!$F$15</f>
        <v>21.844041207215923</v>
      </c>
      <c r="AK102" s="1">
        <v>482.92964824120497</v>
      </c>
      <c r="AL102" s="1">
        <v>0</v>
      </c>
      <c r="AM102" t="e">
        <f t="shared" si="12"/>
        <v>#N/A</v>
      </c>
      <c r="AN102" t="str">
        <f>IF(AL102=MAX(AL:AL),AK102,"")</f>
        <v/>
      </c>
      <c r="AO102" t="str">
        <f>IF(AL102=MAX(AL:AL),AL102,"")</f>
        <v/>
      </c>
      <c r="AP102" s="7">
        <f>(Fit!$B$15*POWER(AK$5,2)+Fit!$C$15*AK$5)*POWER(AK102,2)+(Fit!$D$15*AK$5+Fit!$E$15)*AK102+Fit!$F$15</f>
        <v>-26.381239566185229</v>
      </c>
      <c r="AR102" s="1">
        <v>482.92964824120497</v>
      </c>
      <c r="AS102" s="1">
        <v>0</v>
      </c>
      <c r="AT102" t="e">
        <f t="shared" si="13"/>
        <v>#N/A</v>
      </c>
      <c r="AU102" t="str">
        <f>IF(AS102=MAX(AS:AS),AR102,"")</f>
        <v/>
      </c>
      <c r="AV102" t="str">
        <f>IF(AS102=MAX(AS:AS),AS102,"")</f>
        <v/>
      </c>
      <c r="AW102" s="7">
        <f>(Fit!$B$15*POWER(AR$5,2)+Fit!$C$15*AR$5)*POWER(AR102,2)+(Fit!$D$15*AR$5+Fit!$E$15)*AR102+Fit!$F$15</f>
        <v>-101.70454782866207</v>
      </c>
    </row>
    <row r="103" spans="2:49" x14ac:dyDescent="0.3">
      <c r="B103" s="1">
        <v>975.386934673366</v>
      </c>
      <c r="C103" s="1">
        <v>4.5454545454545396</v>
      </c>
      <c r="D103">
        <f t="shared" si="7"/>
        <v>4.5454545454545396</v>
      </c>
      <c r="E103" t="str">
        <f>IF(C103=MAX(C:C),B103,"")</f>
        <v/>
      </c>
      <c r="F103" t="str">
        <f>IF(C103=MAX(C:C),C103,"")</f>
        <v/>
      </c>
      <c r="G103" s="7">
        <f>(Fit!$B$15*POWER(B$5,2)+Fit!$C$15*B$5)*POWER(B103,2)+(Fit!$D$15*B$5+Fit!$E$15)*B103+Fit!$F$15</f>
        <v>5.9015477386934645</v>
      </c>
      <c r="I103" s="1">
        <v>4874.8844221105501</v>
      </c>
      <c r="J103" s="1">
        <v>34.343434343434303</v>
      </c>
      <c r="K103">
        <f t="shared" si="8"/>
        <v>34.343434343434303</v>
      </c>
      <c r="L103" t="str">
        <f>IF(J103=MAX(J:J),I103,"")</f>
        <v/>
      </c>
      <c r="M103" t="str">
        <f>IF(J103=MAX(J:J),J103,"")</f>
        <v/>
      </c>
      <c r="N103" s="7">
        <f>(Fit!$B$15*POWER(I$5,2)+Fit!$C$15*I$5)*POWER(I103,2)+(Fit!$D$15*I$5+Fit!$E$15)*I103+Fit!$F$15</f>
        <v>97.705439017654967</v>
      </c>
      <c r="P103" s="1">
        <v>975.386934673366</v>
      </c>
      <c r="Q103" s="1">
        <v>37.373737373737299</v>
      </c>
      <c r="R103">
        <f t="shared" si="9"/>
        <v>37.373737373737299</v>
      </c>
      <c r="S103" t="str">
        <f>IF(Q103=MAX(Q:Q),P103,"")</f>
        <v/>
      </c>
      <c r="T103" t="str">
        <f>IF(Q103=MAX(Q:Q),Q103,"")</f>
        <v/>
      </c>
      <c r="U103" s="7">
        <f>(Fit!$B$15*POWER(P$5,2)+Fit!$C$15*P$5)*POWER(P103,2)+(Fit!$D$15*P$5+Fit!$E$15)*P103+Fit!$F$15</f>
        <v>48.972037388600071</v>
      </c>
      <c r="W103" s="2">
        <v>487.94974874371798</v>
      </c>
      <c r="X103" s="2">
        <v>37.878787878787797</v>
      </c>
      <c r="Y103">
        <f t="shared" si="10"/>
        <v>37.878787878787797</v>
      </c>
      <c r="Z103" t="str">
        <f>IF(X103=MAX(X:X),W103,"")</f>
        <v/>
      </c>
      <c r="AA103" t="str">
        <f>IF(X103=MAX(X:X),X103,"")</f>
        <v/>
      </c>
      <c r="AB103" s="7">
        <f>(Fit!$B$15*POWER(W$5,2)+Fit!$C$15*W$5)*POWER(W103,2)+(Fit!$D$15*W$5+Fit!$E$15)*W103+Fit!$F$15</f>
        <v>42.870656847570906</v>
      </c>
      <c r="AD103" s="1">
        <v>487.94974874371798</v>
      </c>
      <c r="AE103" s="1">
        <v>0</v>
      </c>
      <c r="AF103" t="e">
        <f t="shared" si="11"/>
        <v>#N/A</v>
      </c>
      <c r="AG103" t="str">
        <f>IF(AE103=MAX(AE:AE),AD103,"")</f>
        <v/>
      </c>
      <c r="AH103" t="str">
        <f>IF(AE103=MAX(AE:AE),AE103,"")</f>
        <v/>
      </c>
      <c r="AI103" s="7">
        <f>(Fit!$B$15*POWER(AD$5,2)+Fit!$C$15*AD$5)*POWER(AD103,2)+(Fit!$D$15*AD$5+Fit!$E$15)*AD103+Fit!$F$15</f>
        <v>20.833592433783451</v>
      </c>
      <c r="AK103" s="1">
        <v>487.94974874371798</v>
      </c>
      <c r="AL103" s="1">
        <v>0</v>
      </c>
      <c r="AM103" t="e">
        <f t="shared" si="12"/>
        <v>#N/A</v>
      </c>
      <c r="AN103" t="str">
        <f>IF(AL103=MAX(AL:AL),AK103,"")</f>
        <v/>
      </c>
      <c r="AO103" t="str">
        <f>IF(AL103=MAX(AL:AL),AL103,"")</f>
        <v/>
      </c>
      <c r="AP103" s="7">
        <f>(Fit!$B$15*POWER(AK$5,2)+Fit!$C$15*AK$5)*POWER(AK103,2)+(Fit!$D$15*AK$5+Fit!$E$15)*AK103+Fit!$F$15</f>
        <v>-28.867800873394316</v>
      </c>
      <c r="AR103" s="1">
        <v>487.94974874371798</v>
      </c>
      <c r="AS103" s="1">
        <v>0</v>
      </c>
      <c r="AT103" t="e">
        <f t="shared" si="13"/>
        <v>#N/A</v>
      </c>
      <c r="AU103" t="str">
        <f>IF(AS103=MAX(AS:AS),AR103,"")</f>
        <v/>
      </c>
      <c r="AV103" t="str">
        <f>IF(AS103=MAX(AS:AS),AS103,"")</f>
        <v/>
      </c>
      <c r="AW103" s="7">
        <f>(Fit!$B$15*POWER(AR$5,2)+Fit!$C$15*AR$5)*POWER(AR103,2)+(Fit!$D$15*AR$5+Fit!$E$15)*AR103+Fit!$F$15</f>
        <v>-106.23352307396235</v>
      </c>
    </row>
    <row r="104" spans="2:49" x14ac:dyDescent="0.3">
      <c r="B104" s="1">
        <v>985.43216080401896</v>
      </c>
      <c r="C104" s="1">
        <v>4.5454545454545396</v>
      </c>
      <c r="D104">
        <f t="shared" si="7"/>
        <v>4.5454545454545396</v>
      </c>
      <c r="E104" t="str">
        <f>IF(C104=MAX(C:C),B104,"")</f>
        <v/>
      </c>
      <c r="F104" t="str">
        <f>IF(C104=MAX(C:C),C104,"")</f>
        <v/>
      </c>
      <c r="G104" s="7">
        <f>(Fit!$B$15*POWER(B$5,2)+Fit!$C$15*B$5)*POWER(B104,2)+(Fit!$D$15*B$5+Fit!$E$15)*B104+Fit!$F$15</f>
        <v>5.9417286432160754</v>
      </c>
      <c r="I104" s="1">
        <v>4925.1306532663302</v>
      </c>
      <c r="J104" s="1">
        <v>34.343434343434303</v>
      </c>
      <c r="K104">
        <f t="shared" si="8"/>
        <v>34.343434343434303</v>
      </c>
      <c r="L104" t="str">
        <f>IF(J104=MAX(J:J),I104,"")</f>
        <v/>
      </c>
      <c r="M104" t="str">
        <f>IF(J104=MAX(J:J),J104,"")</f>
        <v/>
      </c>
      <c r="N104" s="7">
        <f>(Fit!$B$15*POWER(I$5,2)+Fit!$C$15*I$5)*POWER(I104,2)+(Fit!$D$15*I$5+Fit!$E$15)*I104+Fit!$F$15</f>
        <v>98.548114139458349</v>
      </c>
      <c r="P104" s="1">
        <v>985.43216080401896</v>
      </c>
      <c r="Q104" s="1">
        <v>37.373737373737299</v>
      </c>
      <c r="R104">
        <f t="shared" si="9"/>
        <v>37.373737373737299</v>
      </c>
      <c r="S104" t="str">
        <f>IF(Q104=MAX(Q:Q),P104,"")</f>
        <v/>
      </c>
      <c r="T104" t="str">
        <f>IF(Q104=MAX(Q:Q),Q104,"")</f>
        <v/>
      </c>
      <c r="U104" s="7">
        <f>(Fit!$B$15*POWER(P$5,2)+Fit!$C$15*P$5)*POWER(P104,2)+(Fit!$D$15*P$5+Fit!$E$15)*P104+Fit!$F$15</f>
        <v>48.966971064904683</v>
      </c>
      <c r="W104" s="2">
        <v>492.96984924623098</v>
      </c>
      <c r="X104" s="2">
        <v>37.878787878787797</v>
      </c>
      <c r="Y104">
        <f t="shared" si="10"/>
        <v>37.878787878787797</v>
      </c>
      <c r="Z104" t="str">
        <f>IF(X104=MAX(X:X),W104,"")</f>
        <v/>
      </c>
      <c r="AA104" t="str">
        <f>IF(X104=MAX(X:X),X104,"")</f>
        <v/>
      </c>
      <c r="AB104" s="7">
        <f>(Fit!$B$15*POWER(W$5,2)+Fit!$C$15*W$5)*POWER(W104,2)+(Fit!$D$15*W$5+Fit!$E$15)*W104+Fit!$F$15</f>
        <v>42.759184994557998</v>
      </c>
      <c r="AD104" s="1">
        <v>492.96984924623098</v>
      </c>
      <c r="AE104" s="1">
        <v>0</v>
      </c>
      <c r="AF104" t="e">
        <f t="shared" si="11"/>
        <v>#N/A</v>
      </c>
      <c r="AG104" t="str">
        <f>IF(AE104=MAX(AE:AE),AD104,"")</f>
        <v/>
      </c>
      <c r="AH104" t="str">
        <f>IF(AE104=MAX(AE:AE),AE104,"")</f>
        <v/>
      </c>
      <c r="AI104" s="7">
        <f>(Fit!$B$15*POWER(AD$5,2)+Fit!$C$15*AD$5)*POWER(AD104,2)+(Fit!$D$15*AD$5+Fit!$E$15)*AD104+Fit!$F$15</f>
        <v>19.798107867561882</v>
      </c>
      <c r="AK104" s="1">
        <v>492.96984924623098</v>
      </c>
      <c r="AL104" s="1">
        <v>0</v>
      </c>
      <c r="AM104" t="e">
        <f t="shared" si="12"/>
        <v>#N/A</v>
      </c>
      <c r="AN104" t="str">
        <f>IF(AL104=MAX(AL:AL),AK104,"")</f>
        <v/>
      </c>
      <c r="AO104" t="str">
        <f>IF(AL104=MAX(AL:AL),AL104,"")</f>
        <v/>
      </c>
      <c r="AP104" s="7">
        <f>(Fit!$B$15*POWER(AK$5,2)+Fit!$C$15*AK$5)*POWER(AK104,2)+(Fit!$D$15*AK$5+Fit!$E$15)*AK104+Fit!$F$15</f>
        <v>-31.399455876622682</v>
      </c>
      <c r="AR104" s="1">
        <v>492.96984924623098</v>
      </c>
      <c r="AS104" s="1">
        <v>0</v>
      </c>
      <c r="AT104" t="e">
        <f t="shared" si="13"/>
        <v>#N/A</v>
      </c>
      <c r="AU104" t="str">
        <f>IF(AS104=MAX(AS:AS),AR104,"")</f>
        <v/>
      </c>
      <c r="AV104" t="str">
        <f>IF(AS104=MAX(AS:AS),AS104,"")</f>
        <v/>
      </c>
      <c r="AW104" s="7">
        <f>(Fit!$B$15*POWER(AR$5,2)+Fit!$C$15*AR$5)*POWER(AR104,2)+(Fit!$D$15*AR$5+Fit!$E$15)*AR104+Fit!$F$15</f>
        <v>-110.83350623799558</v>
      </c>
    </row>
    <row r="105" spans="2:49" x14ac:dyDescent="0.3">
      <c r="B105" s="1">
        <v>995.47738693467295</v>
      </c>
      <c r="C105" s="1">
        <v>4.5454545454545396</v>
      </c>
      <c r="D105">
        <f t="shared" si="7"/>
        <v>4.5454545454545396</v>
      </c>
      <c r="E105" t="str">
        <f>IF(C105=MAX(C:C),B105,"")</f>
        <v/>
      </c>
      <c r="F105" t="str">
        <f>IF(C105=MAX(C:C),C105,"")</f>
        <v/>
      </c>
      <c r="G105" s="7">
        <f>(Fit!$B$15*POWER(B$5,2)+Fit!$C$15*B$5)*POWER(B105,2)+(Fit!$D$15*B$5+Fit!$E$15)*B105+Fit!$F$15</f>
        <v>5.9819095477386917</v>
      </c>
      <c r="I105" s="1">
        <v>4975.3768844221104</v>
      </c>
      <c r="J105" s="1">
        <v>34.343434343434303</v>
      </c>
      <c r="K105">
        <f t="shared" si="8"/>
        <v>34.343434343434303</v>
      </c>
      <c r="L105" t="str">
        <f>IF(J105=MAX(J:J),I105,"")</f>
        <v/>
      </c>
      <c r="M105" t="str">
        <f>IF(J105=MAX(J:J),J105,"")</f>
        <v/>
      </c>
      <c r="N105" s="7">
        <f>(Fit!$B$15*POWER(I$5,2)+Fit!$C$15*I$5)*POWER(I105,2)+(Fit!$D$15*I$5+Fit!$E$15)*I105+Fit!$F$15</f>
        <v>99.387855642875991</v>
      </c>
      <c r="P105" s="1">
        <v>995.47738693467295</v>
      </c>
      <c r="Q105" s="1">
        <v>36.868686868686801</v>
      </c>
      <c r="R105">
        <f t="shared" si="9"/>
        <v>36.868686868686801</v>
      </c>
      <c r="S105" t="str">
        <f>IF(Q105=MAX(Q:Q),P105,"")</f>
        <v/>
      </c>
      <c r="T105" t="str">
        <f>IF(Q105=MAX(Q:Q),Q105,"")</f>
        <v/>
      </c>
      <c r="U105" s="7">
        <f>(Fit!$B$15*POWER(P$5,2)+Fit!$C$15*P$5)*POWER(P105,2)+(Fit!$D$15*P$5+Fit!$E$15)*P105+Fit!$F$15</f>
        <v>48.951938993852572</v>
      </c>
      <c r="W105" s="2">
        <v>497.98994974874302</v>
      </c>
      <c r="X105" s="2">
        <v>37.373737373737299</v>
      </c>
      <c r="Y105">
        <f t="shared" si="10"/>
        <v>37.373737373737299</v>
      </c>
      <c r="Z105" t="str">
        <f>IF(X105=MAX(X:X),W105,"")</f>
        <v/>
      </c>
      <c r="AA105" t="str">
        <f>IF(X105=MAX(X:X),X105,"")</f>
        <v/>
      </c>
      <c r="AB105" s="7">
        <f>(Fit!$B$15*POWER(W$5,2)+Fit!$C$15*W$5)*POWER(W105,2)+(Fit!$D$15*W$5+Fit!$E$15)*W105+Fit!$F$15</f>
        <v>42.636878932502576</v>
      </c>
      <c r="AD105" s="1">
        <v>497.98994974874302</v>
      </c>
      <c r="AE105" s="1">
        <v>0</v>
      </c>
      <c r="AF105" t="e">
        <f t="shared" si="11"/>
        <v>#N/A</v>
      </c>
      <c r="AG105" t="str">
        <f>IF(AE105=MAX(AE:AE),AD105,"")</f>
        <v/>
      </c>
      <c r="AH105" t="str">
        <f>IF(AE105=MAX(AE:AE),AE105,"")</f>
        <v/>
      </c>
      <c r="AI105" s="7">
        <f>(Fit!$B$15*POWER(AD$5,2)+Fit!$C$15*AD$5)*POWER(AD105,2)+(Fit!$D$15*AD$5+Fit!$E$15)*AD105+Fit!$F$15</f>
        <v>18.737587508551385</v>
      </c>
      <c r="AK105" s="1">
        <v>497.98994974874302</v>
      </c>
      <c r="AL105" s="1">
        <v>0</v>
      </c>
      <c r="AM105" t="e">
        <f t="shared" si="12"/>
        <v>#N/A</v>
      </c>
      <c r="AN105" t="str">
        <f>IF(AL105=MAX(AL:AL),AK105,"")</f>
        <v/>
      </c>
      <c r="AO105" t="str">
        <f>IF(AL105=MAX(AL:AL),AL105,"")</f>
        <v/>
      </c>
      <c r="AP105" s="7">
        <f>(Fit!$B$15*POWER(AK$5,2)+Fit!$C$15*AK$5)*POWER(AK105,2)+(Fit!$D$15*AK$5+Fit!$E$15)*AK105+Fit!$F$15</f>
        <v>-33.976204575869815</v>
      </c>
      <c r="AR105" s="1">
        <v>497.98994974874302</v>
      </c>
      <c r="AS105" s="1">
        <v>0</v>
      </c>
      <c r="AT105" t="e">
        <f t="shared" si="13"/>
        <v>#N/A</v>
      </c>
      <c r="AU105" t="str">
        <f>IF(AS105=MAX(AS:AS),AR105,"")</f>
        <v/>
      </c>
      <c r="AV105" t="str">
        <f>IF(AS105=MAX(AS:AS),AS105,"")</f>
        <v/>
      </c>
      <c r="AW105" s="7">
        <f>(Fit!$B$15*POWER(AR$5,2)+Fit!$C$15*AR$5)*POWER(AR105,2)+(Fit!$D$15*AR$5+Fit!$E$15)*AR105+Fit!$F$15</f>
        <v>-115.50449732076089</v>
      </c>
    </row>
    <row r="106" spans="2:49" x14ac:dyDescent="0.3">
      <c r="B106" s="1">
        <v>1005.52261306532</v>
      </c>
      <c r="C106" s="1">
        <v>4.5454545454545396</v>
      </c>
      <c r="D106">
        <f t="shared" si="7"/>
        <v>4.5454545454545396</v>
      </c>
      <c r="E106" t="str">
        <f>IF(C106=MAX(C:C),B106,"")</f>
        <v/>
      </c>
      <c r="F106" t="str">
        <f>IF(C106=MAX(C:C),C106,"")</f>
        <v/>
      </c>
      <c r="G106" s="7">
        <f>(Fit!$B$15*POWER(B$5,2)+Fit!$C$15*B$5)*POWER(B106,2)+(Fit!$D$15*B$5+Fit!$E$15)*B106+Fit!$F$15</f>
        <v>6.0220904522612804</v>
      </c>
      <c r="I106" s="1">
        <v>5025.6231155778796</v>
      </c>
      <c r="J106" s="1">
        <v>33.838383838383798</v>
      </c>
      <c r="K106">
        <f t="shared" si="8"/>
        <v>33.838383838383798</v>
      </c>
      <c r="L106" t="str">
        <f>IF(J106=MAX(J:J),I106,"")</f>
        <v/>
      </c>
      <c r="M106" t="str">
        <f>IF(J106=MAX(J:J),J106,"")</f>
        <v/>
      </c>
      <c r="N106" s="7">
        <f>(Fit!$B$15*POWER(I$5,2)+Fit!$C$15*I$5)*POWER(I106,2)+(Fit!$D$15*I$5+Fit!$E$15)*I106+Fit!$F$15</f>
        <v>100.22466352790772</v>
      </c>
      <c r="P106" s="1">
        <v>1005.52261306532</v>
      </c>
      <c r="Q106" s="1">
        <v>36.868686868686801</v>
      </c>
      <c r="R106">
        <f t="shared" si="9"/>
        <v>36.868686868686801</v>
      </c>
      <c r="S106" t="str">
        <f>IF(Q106=MAX(Q:Q),P106,"")</f>
        <v/>
      </c>
      <c r="T106" t="str">
        <f>IF(Q106=MAX(Q:Q),Q106,"")</f>
        <v/>
      </c>
      <c r="U106" s="7">
        <f>(Fit!$B$15*POWER(P$5,2)+Fit!$C$15*P$5)*POWER(P106,2)+(Fit!$D$15*P$5+Fit!$E$15)*P106+Fit!$F$15</f>
        <v>48.926941175443744</v>
      </c>
      <c r="W106" s="2">
        <v>503.01005025125602</v>
      </c>
      <c r="X106" s="2">
        <v>37.373737373737299</v>
      </c>
      <c r="Y106">
        <f t="shared" si="10"/>
        <v>37.373737373737299</v>
      </c>
      <c r="Z106" t="str">
        <f>IF(X106=MAX(X:X),W106,"")</f>
        <v/>
      </c>
      <c r="AA106" t="str">
        <f>IF(X106=MAX(X:X),X106,"")</f>
        <v/>
      </c>
      <c r="AB106" s="7">
        <f>(Fit!$B$15*POWER(W$5,2)+Fit!$C$15*W$5)*POWER(W106,2)+(Fit!$D$15*W$5+Fit!$E$15)*W106+Fit!$F$15</f>
        <v>42.503738661404611</v>
      </c>
      <c r="AD106" s="1">
        <v>503.01005025125602</v>
      </c>
      <c r="AE106" s="1">
        <v>0</v>
      </c>
      <c r="AF106" t="e">
        <f t="shared" si="11"/>
        <v>#N/A</v>
      </c>
      <c r="AG106" t="str">
        <f>IF(AE106=MAX(AE:AE),AD106,"")</f>
        <v/>
      </c>
      <c r="AH106" t="str">
        <f>IF(AE106=MAX(AE:AE),AE106,"")</f>
        <v/>
      </c>
      <c r="AI106" s="7">
        <f>(Fit!$B$15*POWER(AD$5,2)+Fit!$C$15*AD$5)*POWER(AD106,2)+(Fit!$D$15*AD$5+Fit!$E$15)*AD106+Fit!$F$15</f>
        <v>17.652031356751564</v>
      </c>
      <c r="AK106" s="1">
        <v>503.01005025125602</v>
      </c>
      <c r="AL106" s="1">
        <v>0</v>
      </c>
      <c r="AM106" t="e">
        <f t="shared" si="12"/>
        <v>#N/A</v>
      </c>
      <c r="AN106" t="str">
        <f>IF(AL106=MAX(AL:AL),AK106,"")</f>
        <v/>
      </c>
      <c r="AO106" t="str">
        <f>IF(AL106=MAX(AL:AL),AL106,"")</f>
        <v/>
      </c>
      <c r="AP106" s="7">
        <f>(Fit!$B$15*POWER(AK$5,2)+Fit!$C$15*AK$5)*POWER(AK106,2)+(Fit!$D$15*AK$5+Fit!$E$15)*AK106+Fit!$F$15</f>
        <v>-36.598046971136739</v>
      </c>
      <c r="AR106" s="1">
        <v>503.01005025125602</v>
      </c>
      <c r="AS106" s="1">
        <v>0</v>
      </c>
      <c r="AT106" t="e">
        <f t="shared" si="13"/>
        <v>#N/A</v>
      </c>
      <c r="AU106" t="str">
        <f>IF(AS106=MAX(AS:AS),AR106,"")</f>
        <v/>
      </c>
      <c r="AV106" t="str">
        <f>IF(AS106=MAX(AS:AS),AS106,"")</f>
        <v/>
      </c>
      <c r="AW106" s="7">
        <f>(Fit!$B$15*POWER(AR$5,2)+Fit!$C$15*AR$5)*POWER(AR106,2)+(Fit!$D$15*AR$5+Fit!$E$15)*AR106+Fit!$F$15</f>
        <v>-120.24649632226016</v>
      </c>
    </row>
    <row r="107" spans="2:49" x14ac:dyDescent="0.3">
      <c r="B107" s="1">
        <v>1015.56783919597</v>
      </c>
      <c r="C107" s="1">
        <v>4.5454545454545396</v>
      </c>
      <c r="D107">
        <f t="shared" si="7"/>
        <v>4.5454545454545396</v>
      </c>
      <c r="E107" t="str">
        <f>IF(C107=MAX(C:C),B107,"")</f>
        <v/>
      </c>
      <c r="F107" t="str">
        <f>IF(C107=MAX(C:C),C107,"")</f>
        <v/>
      </c>
      <c r="G107" s="7">
        <f>(Fit!$B$15*POWER(B$5,2)+Fit!$C$15*B$5)*POWER(B107,2)+(Fit!$D$15*B$5+Fit!$E$15)*B107+Fit!$F$15</f>
        <v>6.0622713567838797</v>
      </c>
      <c r="I107" s="1">
        <v>5075.8693467336598</v>
      </c>
      <c r="J107" s="1">
        <v>33.838383838383798</v>
      </c>
      <c r="K107">
        <f t="shared" si="8"/>
        <v>33.838383838383798</v>
      </c>
      <c r="L107" t="str">
        <f>IF(J107=MAX(J:J),I107,"")</f>
        <v/>
      </c>
      <c r="M107" t="str">
        <f>IF(J107=MAX(J:J),J107,"")</f>
        <v/>
      </c>
      <c r="N107" s="7">
        <f>(Fit!$B$15*POWER(I$5,2)+Fit!$C$15*I$5)*POWER(I107,2)+(Fit!$D$15*I$5+Fit!$E$15)*I107+Fit!$F$15</f>
        <v>101.05853779455389</v>
      </c>
      <c r="P107" s="1">
        <v>1015.56783919597</v>
      </c>
      <c r="Q107" s="1">
        <v>36.868686868686801</v>
      </c>
      <c r="R107">
        <f t="shared" si="9"/>
        <v>36.868686868686801</v>
      </c>
      <c r="S107" t="str">
        <f>IF(Q107=MAX(Q:Q),P107,"")</f>
        <v/>
      </c>
      <c r="T107" t="str">
        <f>IF(Q107=MAX(Q:Q),Q107,"")</f>
        <v/>
      </c>
      <c r="U107" s="7">
        <f>(Fit!$B$15*POWER(P$5,2)+Fit!$C$15*P$5)*POWER(P107,2)+(Fit!$D$15*P$5+Fit!$E$15)*P107+Fit!$F$15</f>
        <v>48.891977609678172</v>
      </c>
      <c r="W107" s="2">
        <v>508.030150753768</v>
      </c>
      <c r="X107" s="2">
        <v>37.373737373737299</v>
      </c>
      <c r="Y107">
        <f t="shared" si="10"/>
        <v>37.373737373737299</v>
      </c>
      <c r="Z107" t="str">
        <f>IF(X107=MAX(X:X),W107,"")</f>
        <v/>
      </c>
      <c r="AA107" t="str">
        <f>IF(X107=MAX(X:X),X107,"")</f>
        <v/>
      </c>
      <c r="AB107" s="7">
        <f>(Fit!$B$15*POWER(W$5,2)+Fit!$C$15*W$5)*POWER(W107,2)+(Fit!$D$15*W$5+Fit!$E$15)*W107+Fit!$F$15</f>
        <v>42.359764181264161</v>
      </c>
      <c r="AD107" s="1">
        <v>508.030150753768</v>
      </c>
      <c r="AE107" s="1">
        <v>0</v>
      </c>
      <c r="AF107" t="e">
        <f t="shared" si="11"/>
        <v>#N/A</v>
      </c>
      <c r="AG107" t="str">
        <f>IF(AE107=MAX(AE:AE),AD107,"")</f>
        <v/>
      </c>
      <c r="AH107" t="str">
        <f>IF(AE107=MAX(AE:AE),AE107,"")</f>
        <v/>
      </c>
      <c r="AI107" s="7">
        <f>(Fit!$B$15*POWER(AD$5,2)+Fit!$C$15*AD$5)*POWER(AD107,2)+(Fit!$D$15*AD$5+Fit!$E$15)*AD107+Fit!$F$15</f>
        <v>16.541439412162873</v>
      </c>
      <c r="AK107" s="1">
        <v>508.030150753768</v>
      </c>
      <c r="AL107" s="1">
        <v>0</v>
      </c>
      <c r="AM107" t="e">
        <f t="shared" si="12"/>
        <v>#N/A</v>
      </c>
      <c r="AN107" t="str">
        <f>IF(AL107=MAX(AL:AL),AK107,"")</f>
        <v/>
      </c>
      <c r="AO107" t="str">
        <f>IF(AL107=MAX(AL:AL),AL107,"")</f>
        <v/>
      </c>
      <c r="AP107" s="7">
        <f>(Fit!$B$15*POWER(AK$5,2)+Fit!$C$15*AK$5)*POWER(AK107,2)+(Fit!$D$15*AK$5+Fit!$E$15)*AK107+Fit!$F$15</f>
        <v>-39.264983062422345</v>
      </c>
      <c r="AR107" s="1">
        <v>508.030150753768</v>
      </c>
      <c r="AS107" s="1">
        <v>0</v>
      </c>
      <c r="AT107" t="e">
        <f t="shared" si="13"/>
        <v>#N/A</v>
      </c>
      <c r="AU107" t="str">
        <f>IF(AS107=MAX(AS:AS),AR107,"")</f>
        <v/>
      </c>
      <c r="AV107" t="str">
        <f>IF(AS107=MAX(AS:AS),AS107,"")</f>
        <v/>
      </c>
      <c r="AW107" s="7">
        <f>(Fit!$B$15*POWER(AR$5,2)+Fit!$C$15*AR$5)*POWER(AR107,2)+(Fit!$D$15*AR$5+Fit!$E$15)*AR107+Fit!$F$15</f>
        <v>-125.05950324249136</v>
      </c>
    </row>
    <row r="108" spans="2:49" x14ac:dyDescent="0.3">
      <c r="B108" s="1">
        <v>1025.61306532663</v>
      </c>
      <c r="C108" s="1">
        <v>4.5454545454545396</v>
      </c>
      <c r="D108">
        <f t="shared" si="7"/>
        <v>4.5454545454545396</v>
      </c>
      <c r="E108" t="str">
        <f>IF(C108=MAX(C:C),B108,"")</f>
        <v/>
      </c>
      <c r="F108" t="str">
        <f>IF(C108=MAX(C:C),C108,"")</f>
        <v/>
      </c>
      <c r="G108" s="7">
        <f>(Fit!$B$15*POWER(B$5,2)+Fit!$C$15*B$5)*POWER(B108,2)+(Fit!$D$15*B$5+Fit!$E$15)*B108+Fit!$F$15</f>
        <v>6.10245226130652</v>
      </c>
      <c r="I108" s="1">
        <v>5126.1155778894399</v>
      </c>
      <c r="J108" s="1">
        <v>33.3333333333333</v>
      </c>
      <c r="K108">
        <f t="shared" si="8"/>
        <v>33.3333333333333</v>
      </c>
      <c r="L108" t="str">
        <f>IF(J108=MAX(J:J),I108,"")</f>
        <v/>
      </c>
      <c r="M108" t="str">
        <f>IF(J108=MAX(J:J),J108,"")</f>
        <v/>
      </c>
      <c r="N108" s="7">
        <f>(Fit!$B$15*POWER(I$5,2)+Fit!$C$15*I$5)*POWER(I108,2)+(Fit!$D$15*I$5+Fit!$E$15)*I108+Fit!$F$15</f>
        <v>101.88947844281432</v>
      </c>
      <c r="P108" s="1">
        <v>1025.61306532663</v>
      </c>
      <c r="Q108" s="1">
        <v>36.868686868686801</v>
      </c>
      <c r="R108">
        <f t="shared" si="9"/>
        <v>36.868686868686801</v>
      </c>
      <c r="S108" t="str">
        <f>IF(Q108=MAX(Q:Q),P108,"")</f>
        <v/>
      </c>
      <c r="T108" t="str">
        <f>IF(Q108=MAX(Q:Q),Q108,"")</f>
        <v/>
      </c>
      <c r="U108" s="7">
        <f>(Fit!$B$15*POWER(P$5,2)+Fit!$C$15*P$5)*POWER(P108,2)+(Fit!$D$15*P$5+Fit!$E$15)*P108+Fit!$F$15</f>
        <v>48.847048296555855</v>
      </c>
      <c r="W108" s="2">
        <v>513.05025125628094</v>
      </c>
      <c r="X108" s="2">
        <v>37.373737373737299</v>
      </c>
      <c r="Y108">
        <f t="shared" si="10"/>
        <v>37.373737373737299</v>
      </c>
      <c r="Z108" t="str">
        <f>IF(X108=MAX(X:X),W108,"")</f>
        <v/>
      </c>
      <c r="AA108" t="str">
        <f>IF(X108=MAX(X:X),X108,"")</f>
        <v/>
      </c>
      <c r="AB108" s="7">
        <f>(Fit!$B$15*POWER(W$5,2)+Fit!$C$15*W$5)*POWER(W108,2)+(Fit!$D$15*W$5+Fit!$E$15)*W108+Fit!$F$15</f>
        <v>42.20495549208114</v>
      </c>
      <c r="AD108" s="1">
        <v>513.05025125628094</v>
      </c>
      <c r="AE108" s="1">
        <v>0</v>
      </c>
      <c r="AF108" t="e">
        <f t="shared" si="11"/>
        <v>#N/A</v>
      </c>
      <c r="AG108" t="str">
        <f>IF(AE108=MAX(AE:AE),AD108,"")</f>
        <v/>
      </c>
      <c r="AH108" t="str">
        <f>IF(AE108=MAX(AE:AE),AE108,"")</f>
        <v/>
      </c>
      <c r="AI108" s="7">
        <f>(Fit!$B$15*POWER(AD$5,2)+Fit!$C$15*AD$5)*POWER(AD108,2)+(Fit!$D$15*AD$5+Fit!$E$15)*AD108+Fit!$F$15</f>
        <v>15.405811674784815</v>
      </c>
      <c r="AK108" s="1">
        <v>513.05025125628094</v>
      </c>
      <c r="AL108" s="1">
        <v>0</v>
      </c>
      <c r="AM108" t="e">
        <f t="shared" si="12"/>
        <v>#N/A</v>
      </c>
      <c r="AN108" t="str">
        <f>IF(AL108=MAX(AL:AL),AK108,"")</f>
        <v/>
      </c>
      <c r="AO108" t="str">
        <f>IF(AL108=MAX(AL:AL),AL108,"")</f>
        <v/>
      </c>
      <c r="AP108" s="7">
        <f>(Fit!$B$15*POWER(AK$5,2)+Fit!$C$15*AK$5)*POWER(AK108,2)+(Fit!$D$15*AK$5+Fit!$E$15)*AK108+Fit!$F$15</f>
        <v>-41.977012849727771</v>
      </c>
      <c r="AR108" s="1">
        <v>513.05025125628094</v>
      </c>
      <c r="AS108" s="1">
        <v>0</v>
      </c>
      <c r="AT108" t="e">
        <f t="shared" si="13"/>
        <v>#N/A</v>
      </c>
      <c r="AU108" t="str">
        <f>IF(AS108=MAX(AS:AS),AR108,"")</f>
        <v/>
      </c>
      <c r="AV108" t="str">
        <f>IF(AS108=MAX(AS:AS),AS108,"")</f>
        <v/>
      </c>
      <c r="AW108" s="7">
        <f>(Fit!$B$15*POWER(AR$5,2)+Fit!$C$15*AR$5)*POWER(AR108,2)+(Fit!$D$15*AR$5+Fit!$E$15)*AR108+Fit!$F$15</f>
        <v>-129.94351808145652</v>
      </c>
    </row>
    <row r="109" spans="2:49" x14ac:dyDescent="0.3">
      <c r="B109" s="1">
        <v>1035.65829145728</v>
      </c>
      <c r="C109" s="1">
        <v>5.0505050505050502</v>
      </c>
      <c r="D109">
        <f t="shared" si="7"/>
        <v>5.0505050505050502</v>
      </c>
      <c r="E109" t="str">
        <f>IF(C109=MAX(C:C),B109,"")</f>
        <v/>
      </c>
      <c r="F109" t="str">
        <f>IF(C109=MAX(C:C),C109,"")</f>
        <v/>
      </c>
      <c r="G109" s="7">
        <f>(Fit!$B$15*POWER(B$5,2)+Fit!$C$15*B$5)*POWER(B109,2)+(Fit!$D$15*B$5+Fit!$E$15)*B109+Fit!$F$15</f>
        <v>6.1426331658291202</v>
      </c>
      <c r="I109" s="1">
        <v>5176.3618090452201</v>
      </c>
      <c r="J109" s="1">
        <v>33.3333333333333</v>
      </c>
      <c r="K109">
        <f t="shared" si="8"/>
        <v>33.3333333333333</v>
      </c>
      <c r="L109" t="str">
        <f>IF(J109=MAX(J:J),I109,"")</f>
        <v/>
      </c>
      <c r="M109" t="str">
        <f>IF(J109=MAX(J:J),J109,"")</f>
        <v/>
      </c>
      <c r="N109" s="7">
        <f>(Fit!$B$15*POWER(I$5,2)+Fit!$C$15*I$5)*POWER(I109,2)+(Fit!$D$15*I$5+Fit!$E$15)*I109+Fit!$F$15</f>
        <v>102.71748547268902</v>
      </c>
      <c r="P109" s="1">
        <v>1035.65829145728</v>
      </c>
      <c r="Q109" s="1">
        <v>36.363636363636303</v>
      </c>
      <c r="R109">
        <f t="shared" si="9"/>
        <v>36.363636363636303</v>
      </c>
      <c r="S109" t="str">
        <f>IF(Q109=MAX(Q:Q),P109,"")</f>
        <v/>
      </c>
      <c r="T109" t="str">
        <f>IF(Q109=MAX(Q:Q),Q109,"")</f>
        <v/>
      </c>
      <c r="U109" s="7">
        <f>(Fit!$B$15*POWER(P$5,2)+Fit!$C$15*P$5)*POWER(P109,2)+(Fit!$D$15*P$5+Fit!$E$15)*P109+Fit!$F$15</f>
        <v>48.792153236076828</v>
      </c>
      <c r="W109" s="2">
        <v>518.07035175879298</v>
      </c>
      <c r="X109" s="2">
        <v>36.868686868686801</v>
      </c>
      <c r="Y109">
        <f t="shared" si="10"/>
        <v>36.868686868686801</v>
      </c>
      <c r="Z109" t="str">
        <f>IF(X109=MAX(X:X),W109,"")</f>
        <v/>
      </c>
      <c r="AA109" t="str">
        <f>IF(X109=MAX(X:X),X109,"")</f>
        <v/>
      </c>
      <c r="AB109" s="7">
        <f>(Fit!$B$15*POWER(W$5,2)+Fit!$C$15*W$5)*POWER(W109,2)+(Fit!$D$15*W$5+Fit!$E$15)*W109+Fit!$F$15</f>
        <v>42.039312593855627</v>
      </c>
      <c r="AD109" s="1">
        <v>518.07035175879298</v>
      </c>
      <c r="AE109" s="1">
        <v>0</v>
      </c>
      <c r="AF109" t="e">
        <f t="shared" si="11"/>
        <v>#N/A</v>
      </c>
      <c r="AG109" t="str">
        <f>IF(AE109=MAX(AE:AE),AD109,"")</f>
        <v/>
      </c>
      <c r="AH109" t="str">
        <f>IF(AE109=MAX(AE:AE),AE109,"")</f>
        <v/>
      </c>
      <c r="AI109" s="7">
        <f>(Fit!$B$15*POWER(AD$5,2)+Fit!$C$15*AD$5)*POWER(AD109,2)+(Fit!$D$15*AD$5+Fit!$E$15)*AD109+Fit!$F$15</f>
        <v>14.245148144617815</v>
      </c>
      <c r="AK109" s="1">
        <v>518.07035175879298</v>
      </c>
      <c r="AL109" s="1">
        <v>0</v>
      </c>
      <c r="AM109" t="e">
        <f t="shared" si="12"/>
        <v>#N/A</v>
      </c>
      <c r="AN109" t="str">
        <f>IF(AL109=MAX(AL:AL),AK109,"")</f>
        <v/>
      </c>
      <c r="AO109" t="str">
        <f>IF(AL109=MAX(AL:AL),AL109,"")</f>
        <v/>
      </c>
      <c r="AP109" s="7">
        <f>(Fit!$B$15*POWER(AK$5,2)+Fit!$C$15*AK$5)*POWER(AK109,2)+(Fit!$D$15*AK$5+Fit!$E$15)*AK109+Fit!$F$15</f>
        <v>-44.734136333052021</v>
      </c>
      <c r="AR109" s="1">
        <v>518.07035175879298</v>
      </c>
      <c r="AS109" s="1">
        <v>0</v>
      </c>
      <c r="AT109" t="e">
        <f t="shared" si="13"/>
        <v>#N/A</v>
      </c>
      <c r="AU109" t="str">
        <f>IF(AS109=MAX(AS:AS),AR109,"")</f>
        <v/>
      </c>
      <c r="AV109" t="str">
        <f>IF(AS109=MAX(AS:AS),AS109,"")</f>
        <v/>
      </c>
      <c r="AW109" s="7">
        <f>(Fit!$B$15*POWER(AR$5,2)+Fit!$C$15*AR$5)*POWER(AR109,2)+(Fit!$D$15*AR$5+Fit!$E$15)*AR109+Fit!$F$15</f>
        <v>-134.89854083915375</v>
      </c>
    </row>
    <row r="110" spans="2:49" x14ac:dyDescent="0.3">
      <c r="B110" s="1">
        <v>1045.70351758793</v>
      </c>
      <c r="C110" s="1">
        <v>5.0505050505050502</v>
      </c>
      <c r="D110">
        <f t="shared" si="7"/>
        <v>5.0505050505050502</v>
      </c>
      <c r="E110" t="str">
        <f>IF(C110=MAX(C:C),B110,"")</f>
        <v/>
      </c>
      <c r="F110" t="str">
        <f>IF(C110=MAX(C:C),C110,"")</f>
        <v/>
      </c>
      <c r="G110" s="7">
        <f>(Fit!$B$15*POWER(B$5,2)+Fit!$C$15*B$5)*POWER(B110,2)+(Fit!$D$15*B$5+Fit!$E$15)*B110+Fit!$F$15</f>
        <v>6.1828140703517205</v>
      </c>
      <c r="I110" s="1">
        <v>5226.6080402010002</v>
      </c>
      <c r="J110" s="1">
        <v>32.828282828282802</v>
      </c>
      <c r="K110">
        <f t="shared" si="8"/>
        <v>32.828282828282802</v>
      </c>
      <c r="L110" t="str">
        <f>IF(J110=MAX(J:J),I110,"")</f>
        <v/>
      </c>
      <c r="M110" t="str">
        <f>IF(J110=MAX(J:J),J110,"")</f>
        <v/>
      </c>
      <c r="N110" s="7">
        <f>(Fit!$B$15*POWER(I$5,2)+Fit!$C$15*I$5)*POWER(I110,2)+(Fit!$D$15*I$5+Fit!$E$15)*I110+Fit!$F$15</f>
        <v>103.54255888417798</v>
      </c>
      <c r="P110" s="1">
        <v>1045.70351758793</v>
      </c>
      <c r="Q110" s="1">
        <v>36.363636363636303</v>
      </c>
      <c r="R110">
        <f t="shared" si="9"/>
        <v>36.363636363636303</v>
      </c>
      <c r="S110" t="str">
        <f>IF(Q110=MAX(Q:Q),P110,"")</f>
        <v/>
      </c>
      <c r="T110" t="str">
        <f>IF(Q110=MAX(Q:Q),Q110,"")</f>
        <v/>
      </c>
      <c r="U110" s="7">
        <f>(Fit!$B$15*POWER(P$5,2)+Fit!$C$15*P$5)*POWER(P110,2)+(Fit!$D$15*P$5+Fit!$E$15)*P110+Fit!$F$15</f>
        <v>48.727292428241093</v>
      </c>
      <c r="W110" s="2">
        <v>523.09045226130604</v>
      </c>
      <c r="X110" s="2">
        <v>36.868686868686801</v>
      </c>
      <c r="Y110">
        <f t="shared" si="10"/>
        <v>36.868686868686801</v>
      </c>
      <c r="Z110" t="str">
        <f>IF(X110=MAX(X:X),W110,"")</f>
        <v/>
      </c>
      <c r="AA110" t="str">
        <f>IF(X110=MAX(X:X),X110,"")</f>
        <v/>
      </c>
      <c r="AB110" s="7">
        <f>(Fit!$B$15*POWER(W$5,2)+Fit!$C$15*W$5)*POWER(W110,2)+(Fit!$D$15*W$5+Fit!$E$15)*W110+Fit!$F$15</f>
        <v>41.862835486587556</v>
      </c>
      <c r="AD110" s="1">
        <v>523.09045226130604</v>
      </c>
      <c r="AE110" s="1">
        <v>0</v>
      </c>
      <c r="AF110" t="e">
        <f t="shared" si="11"/>
        <v>#N/A</v>
      </c>
      <c r="AG110" t="str">
        <f>IF(AE110=MAX(AE:AE),AD110,"")</f>
        <v/>
      </c>
      <c r="AH110" t="str">
        <f>IF(AE110=MAX(AE:AE),AE110,"")</f>
        <v/>
      </c>
      <c r="AI110" s="7">
        <f>(Fit!$B$15*POWER(AD$5,2)+Fit!$C$15*AD$5)*POWER(AD110,2)+(Fit!$D$15*AD$5+Fit!$E$15)*AD110+Fit!$F$15</f>
        <v>13.059448821661533</v>
      </c>
      <c r="AK110" s="1">
        <v>523.09045226130604</v>
      </c>
      <c r="AL110" s="1">
        <v>0</v>
      </c>
      <c r="AM110" t="e">
        <f t="shared" si="12"/>
        <v>#N/A</v>
      </c>
      <c r="AN110" t="str">
        <f>IF(AL110=MAX(AL:AL),AK110,"")</f>
        <v/>
      </c>
      <c r="AO110" t="str">
        <f>IF(AL110=MAX(AL:AL),AL110,"")</f>
        <v/>
      </c>
      <c r="AP110" s="7">
        <f>(Fit!$B$15*POWER(AK$5,2)+Fit!$C$15*AK$5)*POWER(AK110,2)+(Fit!$D$15*AK$5+Fit!$E$15)*AK110+Fit!$F$15</f>
        <v>-47.536353512396062</v>
      </c>
      <c r="AR110" s="1">
        <v>523.09045226130604</v>
      </c>
      <c r="AS110" s="1">
        <v>0</v>
      </c>
      <c r="AT110" t="e">
        <f t="shared" si="13"/>
        <v>#N/A</v>
      </c>
      <c r="AU110" t="str">
        <f>IF(AS110=MAX(AS:AS),AR110,"")</f>
        <v/>
      </c>
      <c r="AV110" t="str">
        <f>IF(AS110=MAX(AS:AS),AS110,"")</f>
        <v/>
      </c>
      <c r="AW110" s="7">
        <f>(Fit!$B$15*POWER(AR$5,2)+Fit!$C$15*AR$5)*POWER(AR110,2)+(Fit!$D$15*AR$5+Fit!$E$15)*AR110+Fit!$F$15</f>
        <v>-139.92457151558497</v>
      </c>
    </row>
    <row r="111" spans="2:49" x14ac:dyDescent="0.3">
      <c r="B111" s="1">
        <v>1055.74874371859</v>
      </c>
      <c r="C111" s="1">
        <v>5.0505050505050502</v>
      </c>
      <c r="D111">
        <f t="shared" si="7"/>
        <v>5.0505050505050502</v>
      </c>
      <c r="E111" t="str">
        <f>IF(C111=MAX(C:C),B111,"")</f>
        <v/>
      </c>
      <c r="F111" t="str">
        <f>IF(C111=MAX(C:C),C111,"")</f>
        <v/>
      </c>
      <c r="G111" s="7">
        <f>(Fit!$B$15*POWER(B$5,2)+Fit!$C$15*B$5)*POWER(B111,2)+(Fit!$D$15*B$5+Fit!$E$15)*B111+Fit!$F$15</f>
        <v>6.2229949748743607</v>
      </c>
      <c r="I111" s="1">
        <v>5276.8542713567804</v>
      </c>
      <c r="J111" s="1">
        <v>32.828282828282802</v>
      </c>
      <c r="K111">
        <f t="shared" si="8"/>
        <v>32.828282828282802</v>
      </c>
      <c r="L111" t="str">
        <f>IF(J111=MAX(J:J),I111,"")</f>
        <v/>
      </c>
      <c r="M111" t="str">
        <f>IF(J111=MAX(J:J),J111,"")</f>
        <v/>
      </c>
      <c r="N111" s="7">
        <f>(Fit!$B$15*POWER(I$5,2)+Fit!$C$15*I$5)*POWER(I111,2)+(Fit!$D$15*I$5+Fit!$E$15)*I111+Fit!$F$15</f>
        <v>104.36469867728121</v>
      </c>
      <c r="P111" s="1">
        <v>1055.74874371859</v>
      </c>
      <c r="Q111" s="1">
        <v>35.858585858585798</v>
      </c>
      <c r="R111">
        <f t="shared" si="9"/>
        <v>35.858585858585798</v>
      </c>
      <c r="S111" t="str">
        <f>IF(Q111=MAX(Q:Q),P111,"")</f>
        <v/>
      </c>
      <c r="T111" t="str">
        <f>IF(Q111=MAX(Q:Q),Q111,"")</f>
        <v/>
      </c>
      <c r="U111" s="7">
        <f>(Fit!$B$15*POWER(P$5,2)+Fit!$C$15*P$5)*POWER(P111,2)+(Fit!$D$15*P$5+Fit!$E$15)*P111+Fit!$F$15</f>
        <v>48.652465873048534</v>
      </c>
      <c r="W111" s="2">
        <v>528.11055276381899</v>
      </c>
      <c r="X111" s="2">
        <v>36.363636363636303</v>
      </c>
      <c r="Y111">
        <f t="shared" si="10"/>
        <v>36.363636363636303</v>
      </c>
      <c r="Z111" t="str">
        <f>IF(X111=MAX(X:X),W111,"")</f>
        <v/>
      </c>
      <c r="AA111" t="str">
        <f>IF(X111=MAX(X:X),X111,"")</f>
        <v/>
      </c>
      <c r="AB111" s="7">
        <f>(Fit!$B$15*POWER(W$5,2)+Fit!$C$15*W$5)*POWER(W111,2)+(Fit!$D$15*W$5+Fit!$E$15)*W111+Fit!$F$15</f>
        <v>41.675524170276972</v>
      </c>
      <c r="AD111" s="1">
        <v>528.11055276381899</v>
      </c>
      <c r="AE111" s="1">
        <v>0</v>
      </c>
      <c r="AF111" t="e">
        <f t="shared" si="11"/>
        <v>#N/A</v>
      </c>
      <c r="AG111" t="str">
        <f>IF(AE111=MAX(AE:AE),AD111,"")</f>
        <v/>
      </c>
      <c r="AH111" t="str">
        <f>IF(AE111=MAX(AE:AE),AE111,"")</f>
        <v/>
      </c>
      <c r="AI111" s="7">
        <f>(Fit!$B$15*POWER(AD$5,2)+Fit!$C$15*AD$5)*POWER(AD111,2)+(Fit!$D$15*AD$5+Fit!$E$15)*AD111+Fit!$F$15</f>
        <v>11.848713705916111</v>
      </c>
      <c r="AK111" s="1">
        <v>528.11055276381899</v>
      </c>
      <c r="AL111" s="1">
        <v>0</v>
      </c>
      <c r="AM111" t="e">
        <f t="shared" si="12"/>
        <v>#N/A</v>
      </c>
      <c r="AN111" t="str">
        <f>IF(AL111=MAX(AL:AL),AK111,"")</f>
        <v/>
      </c>
      <c r="AO111" t="str">
        <f>IF(AL111=MAX(AL:AL),AL111,"")</f>
        <v/>
      </c>
      <c r="AP111" s="7">
        <f>(Fit!$B$15*POWER(AK$5,2)+Fit!$C$15*AK$5)*POWER(AK111,2)+(Fit!$D$15*AK$5+Fit!$E$15)*AK111+Fit!$F$15</f>
        <v>-50.383664387759268</v>
      </c>
      <c r="AR111" s="1">
        <v>528.11055276381899</v>
      </c>
      <c r="AS111" s="1">
        <v>0</v>
      </c>
      <c r="AT111" t="e">
        <f t="shared" si="13"/>
        <v>#N/A</v>
      </c>
      <c r="AU111" t="str">
        <f>IF(AS111=MAX(AS:AS),AR111,"")</f>
        <v/>
      </c>
      <c r="AV111" t="str">
        <f>IF(AS111=MAX(AS:AS),AS111,"")</f>
        <v/>
      </c>
      <c r="AW111" s="7">
        <f>(Fit!$B$15*POWER(AR$5,2)+Fit!$C$15*AR$5)*POWER(AR111,2)+(Fit!$D$15*AR$5+Fit!$E$15)*AR111+Fit!$F$15</f>
        <v>-145.02161011074901</v>
      </c>
    </row>
    <row r="112" spans="2:49" x14ac:dyDescent="0.3">
      <c r="B112" s="1">
        <v>1065.7939698492401</v>
      </c>
      <c r="C112" s="1">
        <v>5.0505050505050502</v>
      </c>
      <c r="D112">
        <f t="shared" si="7"/>
        <v>5.0505050505050502</v>
      </c>
      <c r="E112" t="str">
        <f>IF(C112=MAX(C:C),B112,"")</f>
        <v/>
      </c>
      <c r="F112" t="str">
        <f>IF(C112=MAX(C:C),C112,"")</f>
        <v/>
      </c>
      <c r="G112" s="7">
        <f>(Fit!$B$15*POWER(B$5,2)+Fit!$C$15*B$5)*POWER(B112,2)+(Fit!$D$15*B$5+Fit!$E$15)*B112+Fit!$F$15</f>
        <v>6.2631758793969601</v>
      </c>
      <c r="I112" s="1">
        <v>5327.1005025125596</v>
      </c>
      <c r="J112" s="1">
        <v>32.323232323232297</v>
      </c>
      <c r="K112">
        <f t="shared" si="8"/>
        <v>32.323232323232297</v>
      </c>
      <c r="L112" t="str">
        <f>IF(J112=MAX(J:J),I112,"")</f>
        <v/>
      </c>
      <c r="M112" t="str">
        <f>IF(J112=MAX(J:J),J112,"")</f>
        <v/>
      </c>
      <c r="N112" s="7">
        <f>(Fit!$B$15*POWER(I$5,2)+Fit!$C$15*I$5)*POWER(I112,2)+(Fit!$D$15*I$5+Fit!$E$15)*I112+Fit!$F$15</f>
        <v>105.18390485199869</v>
      </c>
      <c r="P112" s="1">
        <v>1065.7939698492401</v>
      </c>
      <c r="Q112" s="1">
        <v>35.858585858585798</v>
      </c>
      <c r="R112">
        <f t="shared" si="9"/>
        <v>35.858585858585798</v>
      </c>
      <c r="S112" t="str">
        <f>IF(Q112=MAX(Q:Q),P112,"")</f>
        <v/>
      </c>
      <c r="T112" t="str">
        <f>IF(Q112=MAX(Q:Q),Q112,"")</f>
        <v/>
      </c>
      <c r="U112" s="7">
        <f>(Fit!$B$15*POWER(P$5,2)+Fit!$C$15*P$5)*POWER(P112,2)+(Fit!$D$15*P$5+Fit!$E$15)*P112+Fit!$F$15</f>
        <v>48.567673570499345</v>
      </c>
      <c r="W112" s="2">
        <v>533.13065326633102</v>
      </c>
      <c r="X112" s="2">
        <v>36.363636363636303</v>
      </c>
      <c r="Y112">
        <f t="shared" si="10"/>
        <v>36.363636363636303</v>
      </c>
      <c r="Z112" t="str">
        <f>IF(X112=MAX(X:X),W112,"")</f>
        <v/>
      </c>
      <c r="AA112" t="str">
        <f>IF(X112=MAX(X:X),X112,"")</f>
        <v/>
      </c>
      <c r="AB112" s="7">
        <f>(Fit!$B$15*POWER(W$5,2)+Fit!$C$15*W$5)*POWER(W112,2)+(Fit!$D$15*W$5+Fit!$E$15)*W112+Fit!$F$15</f>
        <v>41.477378644923881</v>
      </c>
      <c r="AD112" s="1">
        <v>533.13065326633102</v>
      </c>
      <c r="AE112" s="1">
        <v>0</v>
      </c>
      <c r="AF112" t="e">
        <f t="shared" si="11"/>
        <v>#N/A</v>
      </c>
      <c r="AG112" t="str">
        <f>IF(AE112=MAX(AE:AE),AD112,"")</f>
        <v/>
      </c>
      <c r="AH112" t="str">
        <f>IF(AE112=MAX(AE:AE),AE112,"")</f>
        <v/>
      </c>
      <c r="AI112" s="7">
        <f>(Fit!$B$15*POWER(AD$5,2)+Fit!$C$15*AD$5)*POWER(AD112,2)+(Fit!$D$15*AD$5+Fit!$E$15)*AD112+Fit!$F$15</f>
        <v>10.612942797381777</v>
      </c>
      <c r="AK112" s="1">
        <v>533.13065326633102</v>
      </c>
      <c r="AL112" s="1">
        <v>0</v>
      </c>
      <c r="AM112" t="e">
        <f t="shared" si="12"/>
        <v>#N/A</v>
      </c>
      <c r="AN112" t="str">
        <f>IF(AL112=MAX(AL:AL),AK112,"")</f>
        <v/>
      </c>
      <c r="AO112" t="str">
        <f>IF(AL112=MAX(AL:AL),AL112,"")</f>
        <v/>
      </c>
      <c r="AP112" s="7">
        <f>(Fit!$B$15*POWER(AK$5,2)+Fit!$C$15*AK$5)*POWER(AK112,2)+(Fit!$D$15*AK$5+Fit!$E$15)*AK112+Fit!$F$15</f>
        <v>-53.276068959141298</v>
      </c>
      <c r="AR112" s="1">
        <v>533.13065326633102</v>
      </c>
      <c r="AS112" s="1">
        <v>0</v>
      </c>
      <c r="AT112" t="e">
        <f t="shared" si="13"/>
        <v>#N/A</v>
      </c>
      <c r="AU112" t="str">
        <f>IF(AS112=MAX(AS:AS),AR112,"")</f>
        <v/>
      </c>
      <c r="AV112" t="str">
        <f>IF(AS112=MAX(AS:AS),AS112,"")</f>
        <v/>
      </c>
      <c r="AW112" s="7">
        <f>(Fit!$B$15*POWER(AR$5,2)+Fit!$C$15*AR$5)*POWER(AR112,2)+(Fit!$D$15*AR$5+Fit!$E$15)*AR112+Fit!$F$15</f>
        <v>-150.18965662464524</v>
      </c>
    </row>
    <row r="113" spans="2:49" x14ac:dyDescent="0.3">
      <c r="B113" s="1">
        <v>1075.8391959798901</v>
      </c>
      <c r="C113" s="1">
        <v>5.0505050505050502</v>
      </c>
      <c r="D113">
        <f t="shared" si="7"/>
        <v>5.0505050505050502</v>
      </c>
      <c r="E113" t="str">
        <f>IF(C113=MAX(C:C),B113,"")</f>
        <v/>
      </c>
      <c r="F113" t="str">
        <f>IF(C113=MAX(C:C),C113,"")</f>
        <v/>
      </c>
      <c r="G113" s="7">
        <f>(Fit!$B$15*POWER(B$5,2)+Fit!$C$15*B$5)*POWER(B113,2)+(Fit!$D$15*B$5+Fit!$E$15)*B113+Fit!$F$15</f>
        <v>6.3033567839195603</v>
      </c>
      <c r="I113" s="1">
        <v>5377.3467336683398</v>
      </c>
      <c r="J113" s="1">
        <v>32.323232323232297</v>
      </c>
      <c r="K113">
        <f t="shared" si="8"/>
        <v>32.323232323232297</v>
      </c>
      <c r="L113" t="str">
        <f>IF(J113=MAX(J:J),I113,"")</f>
        <v/>
      </c>
      <c r="M113" t="str">
        <f>IF(J113=MAX(J:J),J113,"")</f>
        <v/>
      </c>
      <c r="N113" s="7">
        <f>(Fit!$B$15*POWER(I$5,2)+Fit!$C$15*I$5)*POWER(I113,2)+(Fit!$D$15*I$5+Fit!$E$15)*I113+Fit!$F$15</f>
        <v>106.00017740833046</v>
      </c>
      <c r="P113" s="1">
        <v>1075.8391959798901</v>
      </c>
      <c r="Q113" s="1">
        <v>35.858585858585798</v>
      </c>
      <c r="R113">
        <f t="shared" si="9"/>
        <v>35.858585858585798</v>
      </c>
      <c r="S113" t="str">
        <f>IF(Q113=MAX(Q:Q),P113,"")</f>
        <v/>
      </c>
      <c r="T113" t="str">
        <f>IF(Q113=MAX(Q:Q),Q113,"")</f>
        <v/>
      </c>
      <c r="U113" s="7">
        <f>(Fit!$B$15*POWER(P$5,2)+Fit!$C$15*P$5)*POWER(P113,2)+(Fit!$D$15*P$5+Fit!$E$15)*P113+Fit!$F$15</f>
        <v>48.472915520593411</v>
      </c>
      <c r="W113" s="2">
        <v>538.15075376884397</v>
      </c>
      <c r="X113" s="2">
        <v>36.363636363636303</v>
      </c>
      <c r="Y113">
        <f t="shared" si="10"/>
        <v>36.363636363636303</v>
      </c>
      <c r="Z113" t="str">
        <f>IF(X113=MAX(X:X),W113,"")</f>
        <v/>
      </c>
      <c r="AA113" t="str">
        <f>IF(X113=MAX(X:X),X113,"")</f>
        <v/>
      </c>
      <c r="AB113" s="7">
        <f>(Fit!$B$15*POWER(W$5,2)+Fit!$C$15*W$5)*POWER(W113,2)+(Fit!$D$15*W$5+Fit!$E$15)*W113+Fit!$F$15</f>
        <v>41.268398910528248</v>
      </c>
      <c r="AD113" s="1">
        <v>538.15075376884397</v>
      </c>
      <c r="AE113" s="1">
        <v>0</v>
      </c>
      <c r="AF113" t="e">
        <f t="shared" si="11"/>
        <v>#N/A</v>
      </c>
      <c r="AG113" t="str">
        <f>IF(AE113=MAX(AE:AE),AD113,"")</f>
        <v/>
      </c>
      <c r="AH113" t="str">
        <f>IF(AE113=MAX(AE:AE),AE113,"")</f>
        <v/>
      </c>
      <c r="AI113" s="7">
        <f>(Fit!$B$15*POWER(AD$5,2)+Fit!$C$15*AD$5)*POWER(AD113,2)+(Fit!$D$15*AD$5+Fit!$E$15)*AD113+Fit!$F$15</f>
        <v>9.3521360960581035</v>
      </c>
      <c r="AK113" s="1">
        <v>538.15075376884397</v>
      </c>
      <c r="AL113" s="1">
        <v>0</v>
      </c>
      <c r="AM113" t="e">
        <f t="shared" si="12"/>
        <v>#N/A</v>
      </c>
      <c r="AN113" t="str">
        <f>IF(AL113=MAX(AL:AL),AK113,"")</f>
        <v/>
      </c>
      <c r="AO113" t="str">
        <f>IF(AL113=MAX(AL:AL),AL113,"")</f>
        <v/>
      </c>
      <c r="AP113" s="7">
        <f>(Fit!$B$15*POWER(AK$5,2)+Fit!$C$15*AK$5)*POWER(AK113,2)+(Fit!$D$15*AK$5+Fit!$E$15)*AK113+Fit!$F$15</f>
        <v>-56.21356722654312</v>
      </c>
      <c r="AR113" s="1">
        <v>538.15075376884397</v>
      </c>
      <c r="AS113" s="1">
        <v>0</v>
      </c>
      <c r="AT113" t="e">
        <f t="shared" si="13"/>
        <v>#N/A</v>
      </c>
      <c r="AU113" t="str">
        <f>IF(AS113=MAX(AS:AS),AR113,"")</f>
        <v/>
      </c>
      <c r="AV113" t="str">
        <f>IF(AS113=MAX(AS:AS),AS113,"")</f>
        <v/>
      </c>
      <c r="AW113" s="7">
        <f>(Fit!$B$15*POWER(AR$5,2)+Fit!$C$15*AR$5)*POWER(AR113,2)+(Fit!$D$15*AR$5+Fit!$E$15)*AR113+Fit!$F$15</f>
        <v>-155.42871105727528</v>
      </c>
    </row>
    <row r="114" spans="2:49" x14ac:dyDescent="0.3">
      <c r="B114" s="1">
        <v>1085.8844221105501</v>
      </c>
      <c r="C114" s="1">
        <v>5.0505050505050502</v>
      </c>
      <c r="D114">
        <f t="shared" si="7"/>
        <v>5.0505050505050502</v>
      </c>
      <c r="E114" t="str">
        <f>IF(C114=MAX(C:C),B114,"")</f>
        <v/>
      </c>
      <c r="F114" t="str">
        <f>IF(C114=MAX(C:C),C114,"")</f>
        <v/>
      </c>
      <c r="G114" s="7">
        <f>(Fit!$B$15*POWER(B$5,2)+Fit!$C$15*B$5)*POWER(B114,2)+(Fit!$D$15*B$5+Fit!$E$15)*B114+Fit!$F$15</f>
        <v>6.3435376884422006</v>
      </c>
      <c r="I114" s="1">
        <v>5427.5929648241199</v>
      </c>
      <c r="J114" s="1">
        <v>31.818181818181799</v>
      </c>
      <c r="K114">
        <f t="shared" si="8"/>
        <v>31.818181818181799</v>
      </c>
      <c r="L114" t="str">
        <f>IF(J114=MAX(J:J),I114,"")</f>
        <v/>
      </c>
      <c r="M114" t="str">
        <f>IF(J114=MAX(J:J),J114,"")</f>
        <v/>
      </c>
      <c r="N114" s="7">
        <f>(Fit!$B$15*POWER(I$5,2)+Fit!$C$15*I$5)*POWER(I114,2)+(Fit!$D$15*I$5+Fit!$E$15)*I114+Fit!$F$15</f>
        <v>106.81351634627646</v>
      </c>
      <c r="P114" s="1">
        <v>1085.8844221105501</v>
      </c>
      <c r="Q114" s="1">
        <v>35.3535353535353</v>
      </c>
      <c r="R114">
        <f t="shared" si="9"/>
        <v>35.3535353535353</v>
      </c>
      <c r="S114" t="str">
        <f>IF(Q114=MAX(Q:Q),P114,"")</f>
        <v/>
      </c>
      <c r="T114" t="str">
        <f>IF(Q114=MAX(Q:Q),Q114,"")</f>
        <v/>
      </c>
      <c r="U114" s="7">
        <f>(Fit!$B$15*POWER(P$5,2)+Fit!$C$15*P$5)*POWER(P114,2)+(Fit!$D$15*P$5+Fit!$E$15)*P114+Fit!$F$15</f>
        <v>48.368191723330661</v>
      </c>
      <c r="W114" s="2">
        <v>543.17085427135601</v>
      </c>
      <c r="X114" s="2">
        <v>35.858585858585798</v>
      </c>
      <c r="Y114">
        <f t="shared" si="10"/>
        <v>35.858585858585798</v>
      </c>
      <c r="Z114" t="str">
        <f>IF(X114=MAX(X:X),W114,"")</f>
        <v/>
      </c>
      <c r="AA114" t="str">
        <f>IF(X114=MAX(X:X),X114,"")</f>
        <v/>
      </c>
      <c r="AB114" s="7">
        <f>(Fit!$B$15*POWER(W$5,2)+Fit!$C$15*W$5)*POWER(W114,2)+(Fit!$D$15*W$5+Fit!$E$15)*W114+Fit!$F$15</f>
        <v>41.048584967090122</v>
      </c>
      <c r="AD114" s="1">
        <v>543.17085427135601</v>
      </c>
      <c r="AE114" s="1">
        <v>0</v>
      </c>
      <c r="AF114" t="e">
        <f t="shared" si="11"/>
        <v>#N/A</v>
      </c>
      <c r="AG114" t="str">
        <f>IF(AE114=MAX(AE:AE),AD114,"")</f>
        <v/>
      </c>
      <c r="AH114" t="str">
        <f>IF(AE114=MAX(AE:AE),AE114,"")</f>
        <v/>
      </c>
      <c r="AI114" s="7">
        <f>(Fit!$B$15*POWER(AD$5,2)+Fit!$C$15*AD$5)*POWER(AD114,2)+(Fit!$D$15*AD$5+Fit!$E$15)*AD114+Fit!$F$15</f>
        <v>8.0662936019455458</v>
      </c>
      <c r="AK114" s="1">
        <v>543.17085427135601</v>
      </c>
      <c r="AL114" s="1">
        <v>0</v>
      </c>
      <c r="AM114" t="e">
        <f t="shared" si="12"/>
        <v>#N/A</v>
      </c>
      <c r="AN114" t="str">
        <f>IF(AL114=MAX(AL:AL),AK114,"")</f>
        <v/>
      </c>
      <c r="AO114" t="str">
        <f>IF(AL114=MAX(AL:AL),AL114,"")</f>
        <v/>
      </c>
      <c r="AP114" s="7">
        <f>(Fit!$B$15*POWER(AK$5,2)+Fit!$C$15*AK$5)*POWER(AK114,2)+(Fit!$D$15*AK$5+Fit!$E$15)*AK114+Fit!$F$15</f>
        <v>-59.19615918996368</v>
      </c>
      <c r="AR114" s="1">
        <v>543.17085427135601</v>
      </c>
      <c r="AS114" s="1">
        <v>0</v>
      </c>
      <c r="AT114" t="e">
        <f t="shared" si="13"/>
        <v>#N/A</v>
      </c>
      <c r="AU114" t="str">
        <f>IF(AS114=MAX(AS:AS),AR114,"")</f>
        <v/>
      </c>
      <c r="AV114" t="str">
        <f>IF(AS114=MAX(AS:AS),AS114,"")</f>
        <v/>
      </c>
      <c r="AW114" s="7">
        <f>(Fit!$B$15*POWER(AR$5,2)+Fit!$C$15*AR$5)*POWER(AR114,2)+(Fit!$D$15*AR$5+Fit!$E$15)*AR114+Fit!$F$15</f>
        <v>-160.73877340863737</v>
      </c>
    </row>
    <row r="115" spans="2:49" x14ac:dyDescent="0.3">
      <c r="B115" s="1">
        <v>1095.9296482412001</v>
      </c>
      <c r="C115" s="1">
        <v>5.0505050505050502</v>
      </c>
      <c r="D115">
        <f t="shared" si="7"/>
        <v>5.0505050505050502</v>
      </c>
      <c r="E115" t="str">
        <f>IF(C115=MAX(C:C),B115,"")</f>
        <v/>
      </c>
      <c r="F115" t="str">
        <f>IF(C115=MAX(C:C),C115,"")</f>
        <v/>
      </c>
      <c r="G115" s="7">
        <f>(Fit!$B$15*POWER(B$5,2)+Fit!$C$15*B$5)*POWER(B115,2)+(Fit!$D$15*B$5+Fit!$E$15)*B115+Fit!$F$15</f>
        <v>6.3837185929648008</v>
      </c>
      <c r="I115" s="1">
        <v>5477.8391959798901</v>
      </c>
      <c r="J115" s="1">
        <v>31.313131313131301</v>
      </c>
      <c r="K115">
        <f t="shared" si="8"/>
        <v>31.313131313131301</v>
      </c>
      <c r="L115" t="str">
        <f>IF(J115=MAX(J:J),I115,"")</f>
        <v/>
      </c>
      <c r="M115" t="str">
        <f>IF(J115=MAX(J:J),J115,"")</f>
        <v/>
      </c>
      <c r="N115" s="7">
        <f>(Fit!$B$15*POWER(I$5,2)+Fit!$C$15*I$5)*POWER(I115,2)+(Fit!$D$15*I$5+Fit!$E$15)*I115+Fit!$F$15</f>
        <v>107.62392166583658</v>
      </c>
      <c r="P115" s="1">
        <v>1095.9296482412001</v>
      </c>
      <c r="Q115" s="1">
        <v>35.3535353535353</v>
      </c>
      <c r="R115">
        <f t="shared" si="9"/>
        <v>35.3535353535353</v>
      </c>
      <c r="S115" t="str">
        <f>IF(Q115=MAX(Q:Q),P115,"")</f>
        <v/>
      </c>
      <c r="T115" t="str">
        <f>IF(Q115=MAX(Q:Q),Q115,"")</f>
        <v/>
      </c>
      <c r="U115" s="7">
        <f>(Fit!$B$15*POWER(P$5,2)+Fit!$C$15*P$5)*POWER(P115,2)+(Fit!$D$15*P$5+Fit!$E$15)*P115+Fit!$F$15</f>
        <v>48.253502178711287</v>
      </c>
      <c r="W115" s="2">
        <v>548.19095477386895</v>
      </c>
      <c r="X115" s="2">
        <v>35.858585858585798</v>
      </c>
      <c r="Y115">
        <f t="shared" si="10"/>
        <v>35.858585858585798</v>
      </c>
      <c r="Z115" t="str">
        <f>IF(X115=MAX(X:X),W115,"")</f>
        <v/>
      </c>
      <c r="AA115" t="str">
        <f>IF(X115=MAX(X:X),X115,"")</f>
        <v/>
      </c>
      <c r="AB115" s="7">
        <f>(Fit!$B$15*POWER(W$5,2)+Fit!$C$15*W$5)*POWER(W115,2)+(Fit!$D$15*W$5+Fit!$E$15)*W115+Fit!$F$15</f>
        <v>40.817936814609425</v>
      </c>
      <c r="AD115" s="1">
        <v>548.19095477386895</v>
      </c>
      <c r="AE115" s="1">
        <v>0</v>
      </c>
      <c r="AF115" t="e">
        <f t="shared" si="11"/>
        <v>#N/A</v>
      </c>
      <c r="AG115" t="str">
        <f>IF(AE115=MAX(AE:AE),AD115,"")</f>
        <v/>
      </c>
      <c r="AH115" t="str">
        <f>IF(AE115=MAX(AE:AE),AE115,"")</f>
        <v/>
      </c>
      <c r="AI115" s="7">
        <f>(Fit!$B$15*POWER(AD$5,2)+Fit!$C$15*AD$5)*POWER(AD115,2)+(Fit!$D$15*AD$5+Fit!$E$15)*AD115+Fit!$F$15</f>
        <v>6.7554153150436491</v>
      </c>
      <c r="AK115" s="1">
        <v>548.19095477386895</v>
      </c>
      <c r="AL115" s="1">
        <v>0</v>
      </c>
      <c r="AM115" t="e">
        <f t="shared" si="12"/>
        <v>#N/A</v>
      </c>
      <c r="AN115" t="str">
        <f>IF(AL115=MAX(AL:AL),AK115,"")</f>
        <v/>
      </c>
      <c r="AO115" t="str">
        <f>IF(AL115=MAX(AL:AL),AL115,"")</f>
        <v/>
      </c>
      <c r="AP115" s="7">
        <f>(Fit!$B$15*POWER(AK$5,2)+Fit!$C$15*AK$5)*POWER(AK115,2)+(Fit!$D$15*AK$5+Fit!$E$15)*AK115+Fit!$F$15</f>
        <v>-62.223844849403974</v>
      </c>
      <c r="AR115" s="1">
        <v>548.19095477386895</v>
      </c>
      <c r="AS115" s="1">
        <v>0</v>
      </c>
      <c r="AT115" t="e">
        <f t="shared" si="13"/>
        <v>#N/A</v>
      </c>
      <c r="AU115" t="str">
        <f>IF(AS115=MAX(AS:AS),AR115,"")</f>
        <v/>
      </c>
      <c r="AV115" t="str">
        <f>IF(AS115=MAX(AS:AS),AS115,"")</f>
        <v/>
      </c>
      <c r="AW115" s="7">
        <f>(Fit!$B$15*POWER(AR$5,2)+Fit!$C$15*AR$5)*POWER(AR115,2)+(Fit!$D$15*AR$5+Fit!$E$15)*AR115+Fit!$F$15</f>
        <v>-166.11984367873339</v>
      </c>
    </row>
    <row r="116" spans="2:49" x14ac:dyDescent="0.3">
      <c r="B116" s="1">
        <v>1105.9748743718501</v>
      </c>
      <c r="C116" s="1">
        <v>5.0505050505050502</v>
      </c>
      <c r="D116">
        <f t="shared" si="7"/>
        <v>5.0505050505050502</v>
      </c>
      <c r="E116" t="str">
        <f>IF(C116=MAX(C:C),B116,"")</f>
        <v/>
      </c>
      <c r="F116" t="str">
        <f>IF(C116=MAX(C:C),C116,"")</f>
        <v/>
      </c>
      <c r="G116" s="7">
        <f>(Fit!$B$15*POWER(B$5,2)+Fit!$C$15*B$5)*POWER(B116,2)+(Fit!$D$15*B$5+Fit!$E$15)*B116+Fit!$F$15</f>
        <v>6.4238994974874002</v>
      </c>
      <c r="I116" s="1">
        <v>5528.0854271356702</v>
      </c>
      <c r="J116" s="1">
        <v>31.313131313131301</v>
      </c>
      <c r="K116">
        <f t="shared" si="8"/>
        <v>31.313131313131301</v>
      </c>
      <c r="L116" t="str">
        <f>IF(J116=MAX(J:J),I116,"")</f>
        <v/>
      </c>
      <c r="M116" t="str">
        <f>IF(J116=MAX(J:J),J116,"")</f>
        <v/>
      </c>
      <c r="N116" s="7">
        <f>(Fit!$B$15*POWER(I$5,2)+Fit!$C$15*I$5)*POWER(I116,2)+(Fit!$D$15*I$5+Fit!$E$15)*I116+Fit!$F$15</f>
        <v>108.43139336701114</v>
      </c>
      <c r="P116" s="1">
        <v>1105.9748743718501</v>
      </c>
      <c r="Q116" s="1">
        <v>34.848484848484802</v>
      </c>
      <c r="R116">
        <f t="shared" si="9"/>
        <v>34.848484848484802</v>
      </c>
      <c r="S116" t="str">
        <f>IF(Q116=MAX(Q:Q),P116,"")</f>
        <v/>
      </c>
      <c r="T116" t="str">
        <f>IF(Q116=MAX(Q:Q),Q116,"")</f>
        <v/>
      </c>
      <c r="U116" s="7">
        <f>(Fit!$B$15*POWER(P$5,2)+Fit!$C$15*P$5)*POWER(P116,2)+(Fit!$D$15*P$5+Fit!$E$15)*P116+Fit!$F$15</f>
        <v>48.128846886735161</v>
      </c>
      <c r="W116" s="2">
        <v>553.21105527638099</v>
      </c>
      <c r="X116" s="2">
        <v>35.3535353535353</v>
      </c>
      <c r="Y116">
        <f t="shared" si="10"/>
        <v>35.3535353535353</v>
      </c>
      <c r="Z116" t="str">
        <f>IF(X116=MAX(X:X),W116,"")</f>
        <v/>
      </c>
      <c r="AA116" t="str">
        <f>IF(X116=MAX(X:X),X116,"")</f>
        <v/>
      </c>
      <c r="AB116" s="7">
        <f>(Fit!$B$15*POWER(W$5,2)+Fit!$C$15*W$5)*POWER(W116,2)+(Fit!$D$15*W$5+Fit!$E$15)*W116+Fit!$F$15</f>
        <v>40.576454453086242</v>
      </c>
      <c r="AD116" s="1">
        <v>553.21105527638099</v>
      </c>
      <c r="AE116" s="1">
        <v>0</v>
      </c>
      <c r="AF116" t="e">
        <f t="shared" si="11"/>
        <v>#N/A</v>
      </c>
      <c r="AG116" t="str">
        <f>IF(AE116=MAX(AE:AE),AD116,"")</f>
        <v/>
      </c>
      <c r="AH116" t="str">
        <f>IF(AE116=MAX(AE:AE),AE116,"")</f>
        <v/>
      </c>
      <c r="AI116" s="7">
        <f>(Fit!$B$15*POWER(AD$5,2)+Fit!$C$15*AD$5)*POWER(AD116,2)+(Fit!$D$15*AD$5+Fit!$E$15)*AD116+Fit!$F$15</f>
        <v>5.4195012353528682</v>
      </c>
      <c r="AK116" s="1">
        <v>553.21105527638099</v>
      </c>
      <c r="AL116" s="1">
        <v>0</v>
      </c>
      <c r="AM116" t="e">
        <f t="shared" si="12"/>
        <v>#N/A</v>
      </c>
      <c r="AN116" t="str">
        <f>IF(AL116=MAX(AL:AL),AK116,"")</f>
        <v/>
      </c>
      <c r="AO116" t="str">
        <f>IF(AL116=MAX(AL:AL),AL116,"")</f>
        <v/>
      </c>
      <c r="AP116" s="7">
        <f>(Fit!$B$15*POWER(AK$5,2)+Fit!$C$15*AK$5)*POWER(AK116,2)+(Fit!$D$15*AK$5+Fit!$E$15)*AK116+Fit!$F$15</f>
        <v>-65.296624204863093</v>
      </c>
      <c r="AR116" s="1">
        <v>553.21105527638099</v>
      </c>
      <c r="AS116" s="1">
        <v>0</v>
      </c>
      <c r="AT116" t="e">
        <f t="shared" si="13"/>
        <v>#N/A</v>
      </c>
      <c r="AU116" t="str">
        <f>IF(AS116=MAX(AS:AS),AR116,"")</f>
        <v/>
      </c>
      <c r="AV116" t="str">
        <f>IF(AS116=MAX(AS:AS),AS116,"")</f>
        <v/>
      </c>
      <c r="AW116" s="7">
        <f>(Fit!$B$15*POWER(AR$5,2)+Fit!$C$15*AR$5)*POWER(AR116,2)+(Fit!$D$15*AR$5+Fit!$E$15)*AR116+Fit!$F$15</f>
        <v>-171.57192186756146</v>
      </c>
    </row>
    <row r="117" spans="2:49" x14ac:dyDescent="0.3">
      <c r="B117" s="1">
        <v>1116.0201005025101</v>
      </c>
      <c r="C117" s="1">
        <v>5.0505050505050502</v>
      </c>
      <c r="D117">
        <f t="shared" si="7"/>
        <v>5.0505050505050502</v>
      </c>
      <c r="E117" t="str">
        <f>IF(C117=MAX(C:C),B117,"")</f>
        <v/>
      </c>
      <c r="F117" t="str">
        <f>IF(C117=MAX(C:C),C117,"")</f>
        <v/>
      </c>
      <c r="G117" s="7">
        <f>(Fit!$B$15*POWER(B$5,2)+Fit!$C$15*B$5)*POWER(B117,2)+(Fit!$D$15*B$5+Fit!$E$15)*B117+Fit!$F$15</f>
        <v>6.4640804020100404</v>
      </c>
      <c r="I117" s="1">
        <v>5578.3316582914504</v>
      </c>
      <c r="J117" s="1">
        <v>30.808080808080799</v>
      </c>
      <c r="K117">
        <f t="shared" si="8"/>
        <v>30.808080808080799</v>
      </c>
      <c r="L117" t="str">
        <f>IF(J117=MAX(J:J),I117,"")</f>
        <v/>
      </c>
      <c r="M117" t="str">
        <f>IF(J117=MAX(J:J),J117,"")</f>
        <v/>
      </c>
      <c r="N117" s="7">
        <f>(Fit!$B$15*POWER(I$5,2)+Fit!$C$15*I$5)*POWER(I117,2)+(Fit!$D$15*I$5+Fit!$E$15)*I117+Fit!$F$15</f>
        <v>109.23593144979995</v>
      </c>
      <c r="P117" s="1">
        <v>1116.0201005025101</v>
      </c>
      <c r="Q117" s="1">
        <v>34.343434343434303</v>
      </c>
      <c r="R117">
        <f t="shared" si="9"/>
        <v>34.343434343434303</v>
      </c>
      <c r="S117" t="str">
        <f>IF(Q117=MAX(Q:Q),P117,"")</f>
        <v/>
      </c>
      <c r="T117" t="str">
        <f>IF(Q117=MAX(Q:Q),Q117,"")</f>
        <v/>
      </c>
      <c r="U117" s="7">
        <f>(Fit!$B$15*POWER(P$5,2)+Fit!$C$15*P$5)*POWER(P117,2)+(Fit!$D$15*P$5+Fit!$E$15)*P117+Fit!$F$15</f>
        <v>47.994225847402191</v>
      </c>
      <c r="W117" s="2">
        <v>558.23115577889405</v>
      </c>
      <c r="X117" s="2">
        <v>35.3535353535353</v>
      </c>
      <c r="Y117">
        <f t="shared" si="10"/>
        <v>35.3535353535353</v>
      </c>
      <c r="Z117" t="str">
        <f>IF(X117=MAX(X:X),W117,"")</f>
        <v/>
      </c>
      <c r="AA117" t="str">
        <f>IF(X117=MAX(X:X),X117,"")</f>
        <v/>
      </c>
      <c r="AB117" s="7">
        <f>(Fit!$B$15*POWER(W$5,2)+Fit!$C$15*W$5)*POWER(W117,2)+(Fit!$D$15*W$5+Fit!$E$15)*W117+Fit!$F$15</f>
        <v>40.324137882520503</v>
      </c>
      <c r="AD117" s="1">
        <v>558.23115577889405</v>
      </c>
      <c r="AE117" s="1">
        <v>0</v>
      </c>
      <c r="AF117" t="e">
        <f t="shared" si="11"/>
        <v>#N/A</v>
      </c>
      <c r="AG117" t="str">
        <f>IF(AE117=MAX(AE:AE),AD117,"")</f>
        <v/>
      </c>
      <c r="AH117" t="str">
        <f>IF(AE117=MAX(AE:AE),AE117,"")</f>
        <v/>
      </c>
      <c r="AI117" s="7">
        <f>(Fit!$B$15*POWER(AD$5,2)+Fit!$C$15*AD$5)*POWER(AD117,2)+(Fit!$D$15*AD$5+Fit!$E$15)*AD117+Fit!$F$15</f>
        <v>4.058551362872663</v>
      </c>
      <c r="AK117" s="1">
        <v>558.23115577889405</v>
      </c>
      <c r="AL117" s="1">
        <v>0</v>
      </c>
      <c r="AM117" t="e">
        <f t="shared" si="12"/>
        <v>#N/A</v>
      </c>
      <c r="AN117" t="str">
        <f>IF(AL117=MAX(AL:AL),AK117,"")</f>
        <v/>
      </c>
      <c r="AO117" t="str">
        <f>IF(AL117=MAX(AL:AL),AL117,"")</f>
        <v/>
      </c>
      <c r="AP117" s="7">
        <f>(Fit!$B$15*POWER(AK$5,2)+Fit!$C$15*AK$5)*POWER(AK117,2)+(Fit!$D$15*AK$5+Fit!$E$15)*AK117+Fit!$F$15</f>
        <v>-68.414497256342031</v>
      </c>
      <c r="AR117" s="1">
        <v>558.23115577889405</v>
      </c>
      <c r="AS117" s="1">
        <v>0</v>
      </c>
      <c r="AT117" t="e">
        <f t="shared" si="13"/>
        <v>#N/A</v>
      </c>
      <c r="AU117" t="str">
        <f>IF(AS117=MAX(AS:AS),AR117,"")</f>
        <v/>
      </c>
      <c r="AV117" t="str">
        <f>IF(AS117=MAX(AS:AS),AS117,"")</f>
        <v/>
      </c>
      <c r="AW117" s="7">
        <f>(Fit!$B$15*POWER(AR$5,2)+Fit!$C$15*AR$5)*POWER(AR117,2)+(Fit!$D$15*AR$5+Fit!$E$15)*AR117+Fit!$F$15</f>
        <v>-177.09500797512356</v>
      </c>
    </row>
    <row r="118" spans="2:49" x14ac:dyDescent="0.3">
      <c r="B118" s="1">
        <v>1126.0653266331601</v>
      </c>
      <c r="C118" s="1">
        <v>5.0505050505050502</v>
      </c>
      <c r="D118">
        <f t="shared" si="7"/>
        <v>5.0505050505050502</v>
      </c>
      <c r="E118" t="str">
        <f>IF(C118=MAX(C:C),B118,"")</f>
        <v/>
      </c>
      <c r="F118" t="str">
        <f>IF(C118=MAX(C:C),C118,"")</f>
        <v/>
      </c>
      <c r="G118" s="7">
        <f>(Fit!$B$15*POWER(B$5,2)+Fit!$C$15*B$5)*POWER(B118,2)+(Fit!$D$15*B$5+Fit!$E$15)*B118+Fit!$F$15</f>
        <v>6.5042613065326407</v>
      </c>
      <c r="I118" s="1">
        <v>5628.5778894472296</v>
      </c>
      <c r="J118" s="1">
        <v>30.303030303030301</v>
      </c>
      <c r="K118">
        <f t="shared" si="8"/>
        <v>30.303030303030301</v>
      </c>
      <c r="L118" t="str">
        <f>IF(J118=MAX(J:J),I118,"")</f>
        <v/>
      </c>
      <c r="M118" t="str">
        <f>IF(J118=MAX(J:J),J118,"")</f>
        <v/>
      </c>
      <c r="N118" s="7">
        <f>(Fit!$B$15*POWER(I$5,2)+Fit!$C$15*I$5)*POWER(I118,2)+(Fit!$D$15*I$5+Fit!$E$15)*I118+Fit!$F$15</f>
        <v>110.03753591420302</v>
      </c>
      <c r="P118" s="1">
        <v>1126.0653266331601</v>
      </c>
      <c r="Q118" s="1">
        <v>34.343434343434303</v>
      </c>
      <c r="R118">
        <f t="shared" si="9"/>
        <v>34.343434343434303</v>
      </c>
      <c r="S118" t="str">
        <f>IF(Q118=MAX(Q:Q),P118,"")</f>
        <v/>
      </c>
      <c r="T118" t="str">
        <f>IF(Q118=MAX(Q:Q),Q118,"")</f>
        <v/>
      </c>
      <c r="U118" s="7">
        <f>(Fit!$B$15*POWER(P$5,2)+Fit!$C$15*P$5)*POWER(P118,2)+(Fit!$D$15*P$5+Fit!$E$15)*P118+Fit!$F$15</f>
        <v>47.849639060712633</v>
      </c>
      <c r="W118" s="2">
        <v>563.25125628140597</v>
      </c>
      <c r="X118" s="2">
        <v>34.848484848484802</v>
      </c>
      <c r="Y118">
        <f t="shared" si="10"/>
        <v>34.848484848484802</v>
      </c>
      <c r="Z118" t="str">
        <f>IF(X118=MAX(X:X),W118,"")</f>
        <v/>
      </c>
      <c r="AA118" t="str">
        <f>IF(X118=MAX(X:X),X118,"")</f>
        <v/>
      </c>
      <c r="AB118" s="7">
        <f>(Fit!$B$15*POWER(W$5,2)+Fit!$C$15*W$5)*POWER(W118,2)+(Fit!$D$15*W$5+Fit!$E$15)*W118+Fit!$F$15</f>
        <v>40.060987102912279</v>
      </c>
      <c r="AD118" s="1">
        <v>563.25125628140597</v>
      </c>
      <c r="AE118" s="1">
        <v>0</v>
      </c>
      <c r="AF118" t="e">
        <f t="shared" si="11"/>
        <v>#N/A</v>
      </c>
      <c r="AG118" t="str">
        <f>IF(AE118=MAX(AE:AE),AD118,"")</f>
        <v/>
      </c>
      <c r="AH118" t="str">
        <f>IF(AE118=MAX(AE:AE),AE118,"")</f>
        <v/>
      </c>
      <c r="AI118" s="7">
        <f>(Fit!$B$15*POWER(AD$5,2)+Fit!$C$15*AD$5)*POWER(AD118,2)+(Fit!$D$15*AD$5+Fit!$E$15)*AD118+Fit!$F$15</f>
        <v>2.6725656976036589</v>
      </c>
      <c r="AK118" s="1">
        <v>563.25125628140597</v>
      </c>
      <c r="AL118" s="1">
        <v>0</v>
      </c>
      <c r="AM118" t="e">
        <f t="shared" si="12"/>
        <v>#N/A</v>
      </c>
      <c r="AN118" t="str">
        <f>IF(AL118=MAX(AL:AL),AK118,"")</f>
        <v/>
      </c>
      <c r="AO118" t="str">
        <f>IF(AL118=MAX(AL:AL),AL118,"")</f>
        <v/>
      </c>
      <c r="AP118" s="7">
        <f>(Fit!$B$15*POWER(AK$5,2)+Fit!$C$15*AK$5)*POWER(AK118,2)+(Fit!$D$15*AK$5+Fit!$E$15)*AK118+Fit!$F$15</f>
        <v>-71.577464003839623</v>
      </c>
      <c r="AR118" s="1">
        <v>563.25125628140597</v>
      </c>
      <c r="AS118" s="1">
        <v>0</v>
      </c>
      <c r="AT118" t="e">
        <f t="shared" si="13"/>
        <v>#N/A</v>
      </c>
      <c r="AU118" t="str">
        <f>IF(AS118=MAX(AS:AS),AR118,"")</f>
        <v/>
      </c>
      <c r="AV118" t="str">
        <f>IF(AS118=MAX(AS:AS),AS118,"")</f>
        <v/>
      </c>
      <c r="AW118" s="7">
        <f>(Fit!$B$15*POWER(AR$5,2)+Fit!$C$15*AR$5)*POWER(AR118,2)+(Fit!$D$15*AR$5+Fit!$E$15)*AR118+Fit!$F$15</f>
        <v>-182.68910200141744</v>
      </c>
    </row>
    <row r="119" spans="2:49" x14ac:dyDescent="0.3">
      <c r="B119" s="1">
        <v>1136.1105527638099</v>
      </c>
      <c r="C119" s="1">
        <v>5.0505050505050502</v>
      </c>
      <c r="D119">
        <f t="shared" si="7"/>
        <v>5.0505050505050502</v>
      </c>
      <c r="E119" t="str">
        <f>IF(C119=MAX(C:C),B119,"")</f>
        <v/>
      </c>
      <c r="F119" t="str">
        <f>IF(C119=MAX(C:C),C119,"")</f>
        <v/>
      </c>
      <c r="G119" s="7">
        <f>(Fit!$B$15*POWER(B$5,2)+Fit!$C$15*B$5)*POWER(B119,2)+(Fit!$D$15*B$5+Fit!$E$15)*B119+Fit!$F$15</f>
        <v>6.54444221105524</v>
      </c>
      <c r="I119" s="1">
        <v>5678.8241206030098</v>
      </c>
      <c r="J119" s="1">
        <v>29.7979797979797</v>
      </c>
      <c r="K119">
        <f t="shared" si="8"/>
        <v>29.7979797979797</v>
      </c>
      <c r="L119" t="str">
        <f>IF(J119=MAX(J:J),I119,"")</f>
        <v/>
      </c>
      <c r="M119" t="str">
        <f>IF(J119=MAX(J:J),J119,"")</f>
        <v/>
      </c>
      <c r="N119" s="7">
        <f>(Fit!$B$15*POWER(I$5,2)+Fit!$C$15*I$5)*POWER(I119,2)+(Fit!$D$15*I$5+Fit!$E$15)*I119+Fit!$F$15</f>
        <v>110.83620676022036</v>
      </c>
      <c r="P119" s="1">
        <v>1136.1105527638099</v>
      </c>
      <c r="Q119" s="1">
        <v>33.838383838383798</v>
      </c>
      <c r="R119">
        <f t="shared" si="9"/>
        <v>33.838383838383798</v>
      </c>
      <c r="S119" t="str">
        <f>IF(Q119=MAX(Q:Q),P119,"")</f>
        <v/>
      </c>
      <c r="T119" t="str">
        <f>IF(Q119=MAX(Q:Q),Q119,"")</f>
        <v/>
      </c>
      <c r="U119" s="7">
        <f>(Fit!$B$15*POWER(P$5,2)+Fit!$C$15*P$5)*POWER(P119,2)+(Fit!$D$15*P$5+Fit!$E$15)*P119+Fit!$F$15</f>
        <v>47.695086526666344</v>
      </c>
      <c r="W119" s="2">
        <v>568.27135678391903</v>
      </c>
      <c r="X119" s="2">
        <v>34.848484848484802</v>
      </c>
      <c r="Y119">
        <f t="shared" si="10"/>
        <v>34.848484848484802</v>
      </c>
      <c r="Z119" t="str">
        <f>IF(X119=MAX(X:X),W119,"")</f>
        <v/>
      </c>
      <c r="AA119" t="str">
        <f>IF(X119=MAX(X:X),X119,"")</f>
        <v/>
      </c>
      <c r="AB119" s="7">
        <f>(Fit!$B$15*POWER(W$5,2)+Fit!$C$15*W$5)*POWER(W119,2)+(Fit!$D$15*W$5+Fit!$E$15)*W119+Fit!$F$15</f>
        <v>39.787002114261497</v>
      </c>
      <c r="AD119" s="1">
        <v>568.27135678391903</v>
      </c>
      <c r="AE119" s="1">
        <v>0</v>
      </c>
      <c r="AF119" t="e">
        <f t="shared" si="11"/>
        <v>#N/A</v>
      </c>
      <c r="AG119" t="str">
        <f>IF(AE119=MAX(AE:AE),AD119,"")</f>
        <v/>
      </c>
      <c r="AH119" t="str">
        <f>IF(AE119=MAX(AE:AE),AE119,"")</f>
        <v/>
      </c>
      <c r="AI119" s="7">
        <f>(Fit!$B$15*POWER(AD$5,2)+Fit!$C$15*AD$5)*POWER(AD119,2)+(Fit!$D$15*AD$5+Fit!$E$15)*AD119+Fit!$F$15</f>
        <v>1.261544239545259</v>
      </c>
      <c r="AK119" s="1">
        <v>568.27135678391903</v>
      </c>
      <c r="AL119" s="1">
        <v>0</v>
      </c>
      <c r="AM119" t="e">
        <f t="shared" si="12"/>
        <v>#N/A</v>
      </c>
      <c r="AN119" t="str">
        <f>IF(AL119=MAX(AL:AL),AK119,"")</f>
        <v/>
      </c>
      <c r="AO119" t="str">
        <f>IF(AL119=MAX(AL:AL),AL119,"")</f>
        <v/>
      </c>
      <c r="AP119" s="7">
        <f>(Fit!$B$15*POWER(AK$5,2)+Fit!$C$15*AK$5)*POWER(AK119,2)+(Fit!$D$15*AK$5+Fit!$E$15)*AK119+Fit!$F$15</f>
        <v>-74.785524447357147</v>
      </c>
      <c r="AR119" s="1">
        <v>568.27135678391903</v>
      </c>
      <c r="AS119" s="1">
        <v>0</v>
      </c>
      <c r="AT119" t="e">
        <f t="shared" si="13"/>
        <v>#N/A</v>
      </c>
      <c r="AU119" t="str">
        <f>IF(AS119=MAX(AS:AS),AR119,"")</f>
        <v/>
      </c>
      <c r="AV119" t="str">
        <f>IF(AS119=MAX(AS:AS),AS119,"")</f>
        <v/>
      </c>
      <c r="AW119" s="7">
        <f>(Fit!$B$15*POWER(AR$5,2)+Fit!$C$15*AR$5)*POWER(AR119,2)+(Fit!$D$15*AR$5+Fit!$E$15)*AR119+Fit!$F$15</f>
        <v>-188.35420394644558</v>
      </c>
    </row>
    <row r="120" spans="2:49" x14ac:dyDescent="0.3">
      <c r="B120" s="1">
        <v>1146.1557788944699</v>
      </c>
      <c r="C120" s="1">
        <v>5.0505050505050502</v>
      </c>
      <c r="D120">
        <f t="shared" si="7"/>
        <v>5.0505050505050502</v>
      </c>
      <c r="E120" t="str">
        <f>IF(C120=MAX(C:C),B120,"")</f>
        <v/>
      </c>
      <c r="F120" t="str">
        <f>IF(C120=MAX(C:C),C120,"")</f>
        <v/>
      </c>
      <c r="G120" s="7">
        <f>(Fit!$B$15*POWER(B$5,2)+Fit!$C$15*B$5)*POWER(B120,2)+(Fit!$D$15*B$5+Fit!$E$15)*B120+Fit!$F$15</f>
        <v>6.5846231155778794</v>
      </c>
      <c r="I120" s="1">
        <v>5729.0703517587899</v>
      </c>
      <c r="J120" s="1">
        <v>29.292929292929198</v>
      </c>
      <c r="K120">
        <f t="shared" si="8"/>
        <v>29.292929292929198</v>
      </c>
      <c r="L120" t="str">
        <f>IF(J120=MAX(J:J),I120,"")</f>
        <v/>
      </c>
      <c r="M120" t="str">
        <f>IF(J120=MAX(J:J),J120,"")</f>
        <v/>
      </c>
      <c r="N120" s="7">
        <f>(Fit!$B$15*POWER(I$5,2)+Fit!$C$15*I$5)*POWER(I120,2)+(Fit!$D$15*I$5+Fit!$E$15)*I120+Fit!$F$15</f>
        <v>111.63194398785197</v>
      </c>
      <c r="P120" s="1">
        <v>1146.1557788944699</v>
      </c>
      <c r="Q120" s="1">
        <v>33.838383838383798</v>
      </c>
      <c r="R120">
        <f t="shared" si="9"/>
        <v>33.838383838383798</v>
      </c>
      <c r="S120" t="str">
        <f>IF(Q120=MAX(Q:Q),P120,"")</f>
        <v/>
      </c>
      <c r="T120" t="str">
        <f>IF(Q120=MAX(Q:Q),Q120,"")</f>
        <v/>
      </c>
      <c r="U120" s="7">
        <f>(Fit!$B$15*POWER(P$5,2)+Fit!$C$15*P$5)*POWER(P120,2)+(Fit!$D$15*P$5+Fit!$E$15)*P120+Fit!$F$15</f>
        <v>47.530568245263154</v>
      </c>
      <c r="W120" s="2">
        <v>573.29145728643198</v>
      </c>
      <c r="X120" s="2">
        <v>34.343434343434303</v>
      </c>
      <c r="Y120">
        <f t="shared" si="10"/>
        <v>34.343434343434303</v>
      </c>
      <c r="Z120" t="str">
        <f>IF(X120=MAX(X:X),W120,"")</f>
        <v/>
      </c>
      <c r="AA120" t="str">
        <f>IF(X120=MAX(X:X),X120,"")</f>
        <v/>
      </c>
      <c r="AB120" s="7">
        <f>(Fit!$B$15*POWER(W$5,2)+Fit!$C$15*W$5)*POWER(W120,2)+(Fit!$D$15*W$5+Fit!$E$15)*W120+Fit!$F$15</f>
        <v>39.502182916568159</v>
      </c>
      <c r="AD120" s="1">
        <v>573.29145728643198</v>
      </c>
      <c r="AE120" s="1">
        <v>0</v>
      </c>
      <c r="AF120" t="e">
        <f t="shared" si="11"/>
        <v>#N/A</v>
      </c>
      <c r="AG120" t="str">
        <f>IF(AE120=MAX(AE:AE),AD120,"")</f>
        <v/>
      </c>
      <c r="AH120" t="str">
        <f>IF(AE120=MAX(AE:AE),AE120,"")</f>
        <v/>
      </c>
      <c r="AI120" s="7">
        <f>(Fit!$B$15*POWER(AD$5,2)+Fit!$C$15*AD$5)*POWER(AD120,2)+(Fit!$D$15*AD$5+Fit!$E$15)*AD120+Fit!$F$15</f>
        <v>-0.17451301130230945</v>
      </c>
      <c r="AK120" s="1">
        <v>573.29145728643198</v>
      </c>
      <c r="AL120" s="1">
        <v>0</v>
      </c>
      <c r="AM120" t="e">
        <f t="shared" si="12"/>
        <v>#N/A</v>
      </c>
      <c r="AN120" t="str">
        <f>IF(AL120=MAX(AL:AL),AK120,"")</f>
        <v/>
      </c>
      <c r="AO120" t="str">
        <f>IF(AL120=MAX(AL:AL),AL120,"")</f>
        <v/>
      </c>
      <c r="AP120" s="7">
        <f>(Fit!$B$15*POWER(AK$5,2)+Fit!$C$15*AK$5)*POWER(AK120,2)+(Fit!$D$15*AK$5+Fit!$E$15)*AK120+Fit!$F$15</f>
        <v>-78.038678586893923</v>
      </c>
      <c r="AR120" s="1">
        <v>573.29145728643198</v>
      </c>
      <c r="AS120" s="1">
        <v>0</v>
      </c>
      <c r="AT120" t="e">
        <f t="shared" si="13"/>
        <v>#N/A</v>
      </c>
      <c r="AU120" t="str">
        <f>IF(AS120=MAX(AS:AS),AR120,"")</f>
        <v/>
      </c>
      <c r="AV120" t="str">
        <f>IF(AS120=MAX(AS:AS),AS120,"")</f>
        <v/>
      </c>
      <c r="AW120" s="7">
        <f>(Fit!$B$15*POWER(AR$5,2)+Fit!$C$15*AR$5)*POWER(AR120,2)+(Fit!$D$15*AR$5+Fit!$E$15)*AR120+Fit!$F$15</f>
        <v>-194.09031381020657</v>
      </c>
    </row>
    <row r="121" spans="2:49" x14ac:dyDescent="0.3">
      <c r="B121" s="1">
        <v>1156.2010050251199</v>
      </c>
      <c r="C121" s="1">
        <v>5.0505050505050502</v>
      </c>
      <c r="D121">
        <f t="shared" si="7"/>
        <v>5.0505050505050502</v>
      </c>
      <c r="E121" t="str">
        <f>IF(C121=MAX(C:C),B121,"")</f>
        <v/>
      </c>
      <c r="F121" t="str">
        <f>IF(C121=MAX(C:C),C121,"")</f>
        <v/>
      </c>
      <c r="G121" s="7">
        <f>(Fit!$B$15*POWER(B$5,2)+Fit!$C$15*B$5)*POWER(B121,2)+(Fit!$D$15*B$5+Fit!$E$15)*B121+Fit!$F$15</f>
        <v>6.6248040201004796</v>
      </c>
      <c r="I121" s="1">
        <v>5779.3165829145701</v>
      </c>
      <c r="J121" s="1">
        <v>29.292929292929198</v>
      </c>
      <c r="K121">
        <f t="shared" si="8"/>
        <v>29.292929292929198</v>
      </c>
      <c r="L121" t="str">
        <f>IF(J121=MAX(J:J),I121,"")</f>
        <v/>
      </c>
      <c r="M121" t="str">
        <f>IF(J121=MAX(J:J),J121,"")</f>
        <v/>
      </c>
      <c r="N121" s="7">
        <f>(Fit!$B$15*POWER(I$5,2)+Fit!$C$15*I$5)*POWER(I121,2)+(Fit!$D$15*I$5+Fit!$E$15)*I121+Fit!$F$15</f>
        <v>112.42474759709785</v>
      </c>
      <c r="P121" s="1">
        <v>1156.2010050251199</v>
      </c>
      <c r="Q121" s="1">
        <v>33.3333333333333</v>
      </c>
      <c r="R121">
        <f t="shared" si="9"/>
        <v>33.3333333333333</v>
      </c>
      <c r="S121" t="str">
        <f>IF(Q121=MAX(Q:Q),P121,"")</f>
        <v/>
      </c>
      <c r="T121" t="str">
        <f>IF(Q121=MAX(Q:Q),Q121,"")</f>
        <v/>
      </c>
      <c r="U121" s="7">
        <f>(Fit!$B$15*POWER(P$5,2)+Fit!$C$15*P$5)*POWER(P121,2)+(Fit!$D$15*P$5+Fit!$E$15)*P121+Fit!$F$15</f>
        <v>47.356084216503405</v>
      </c>
      <c r="W121" s="2">
        <v>578.31155778894401</v>
      </c>
      <c r="X121" s="2">
        <v>33.838383838383798</v>
      </c>
      <c r="Y121">
        <f t="shared" si="10"/>
        <v>33.838383838383798</v>
      </c>
      <c r="Z121" t="str">
        <f>IF(X121=MAX(X:X),W121,"")</f>
        <v/>
      </c>
      <c r="AA121" t="str">
        <f>IF(X121=MAX(X:X),X121,"")</f>
        <v/>
      </c>
      <c r="AB121" s="7">
        <f>(Fit!$B$15*POWER(W$5,2)+Fit!$C$15*W$5)*POWER(W121,2)+(Fit!$D$15*W$5+Fit!$E$15)*W121+Fit!$F$15</f>
        <v>39.206529509832365</v>
      </c>
      <c r="AD121" s="1">
        <v>578.31155778894401</v>
      </c>
      <c r="AE121" s="1">
        <v>0</v>
      </c>
      <c r="AF121" t="e">
        <f t="shared" si="11"/>
        <v>#N/A</v>
      </c>
      <c r="AG121" t="str">
        <f>IF(AE121=MAX(AE:AE),AD121,"")</f>
        <v/>
      </c>
      <c r="AH121" t="str">
        <f>IF(AE121=MAX(AE:AE),AE121,"")</f>
        <v/>
      </c>
      <c r="AI121" s="7">
        <f>(Fit!$B$15*POWER(AD$5,2)+Fit!$C$15*AD$5)*POWER(AD121,2)+(Fit!$D$15*AD$5+Fit!$E$15)*AD121+Fit!$F$15</f>
        <v>-1.6356060549386768</v>
      </c>
      <c r="AK121" s="1">
        <v>578.31155778894401</v>
      </c>
      <c r="AL121" s="1">
        <v>0</v>
      </c>
      <c r="AM121" t="e">
        <f t="shared" si="12"/>
        <v>#N/A</v>
      </c>
      <c r="AN121" t="str">
        <f>IF(AL121=MAX(AL:AL),AK121,"")</f>
        <v/>
      </c>
      <c r="AO121" t="str">
        <f>IF(AL121=MAX(AL:AL),AL121,"")</f>
        <v/>
      </c>
      <c r="AP121" s="7">
        <f>(Fit!$B$15*POWER(AK$5,2)+Fit!$C$15*AK$5)*POWER(AK121,2)+(Fit!$D$15*AK$5+Fit!$E$15)*AK121+Fit!$F$15</f>
        <v>-81.336926422449352</v>
      </c>
      <c r="AR121" s="1">
        <v>578.31155778894401</v>
      </c>
      <c r="AS121" s="1">
        <v>0</v>
      </c>
      <c r="AT121" t="e">
        <f t="shared" si="13"/>
        <v>#N/A</v>
      </c>
      <c r="AU121" t="str">
        <f>IF(AS121=MAX(AS:AS),AR121,"")</f>
        <v/>
      </c>
      <c r="AV121" t="str">
        <f>IF(AS121=MAX(AS:AS),AS121,"")</f>
        <v/>
      </c>
      <c r="AW121" s="7">
        <f>(Fit!$B$15*POWER(AR$5,2)+Fit!$C$15*AR$5)*POWER(AR121,2)+(Fit!$D$15*AR$5+Fit!$E$15)*AR121+Fit!$F$15</f>
        <v>-199.89743159269943</v>
      </c>
    </row>
    <row r="122" spans="2:49" x14ac:dyDescent="0.3">
      <c r="B122" s="1">
        <v>1166.2462311557699</v>
      </c>
      <c r="C122" s="1">
        <v>5.0505050505050502</v>
      </c>
      <c r="D122">
        <f t="shared" si="7"/>
        <v>5.0505050505050502</v>
      </c>
      <c r="E122" t="str">
        <f>IF(C122=MAX(C:C),B122,"")</f>
        <v/>
      </c>
      <c r="F122" t="str">
        <f>IF(C122=MAX(C:C),C122,"")</f>
        <v/>
      </c>
      <c r="G122" s="7">
        <f>(Fit!$B$15*POWER(B$5,2)+Fit!$C$15*B$5)*POWER(B122,2)+(Fit!$D$15*B$5+Fit!$E$15)*B122+Fit!$F$15</f>
        <v>6.6649849246230799</v>
      </c>
      <c r="I122" s="1">
        <v>5829.5628140703502</v>
      </c>
      <c r="J122" s="1">
        <v>28.7878787878787</v>
      </c>
      <c r="K122">
        <f t="shared" si="8"/>
        <v>28.7878787878787</v>
      </c>
      <c r="L122" t="str">
        <f>IF(J122=MAX(J:J),I122,"")</f>
        <v/>
      </c>
      <c r="M122" t="str">
        <f>IF(J122=MAX(J:J),J122,"")</f>
        <v/>
      </c>
      <c r="N122" s="7">
        <f>(Fit!$B$15*POWER(I$5,2)+Fit!$C$15*I$5)*POWER(I122,2)+(Fit!$D$15*I$5+Fit!$E$15)*I122+Fit!$F$15</f>
        <v>113.21461758795797</v>
      </c>
      <c r="P122" s="1">
        <v>1166.2462311557699</v>
      </c>
      <c r="Q122" s="1">
        <v>32.828282828282802</v>
      </c>
      <c r="R122">
        <f t="shared" si="9"/>
        <v>32.828282828282802</v>
      </c>
      <c r="S122" t="str">
        <f>IF(Q122=MAX(Q:Q),P122,"")</f>
        <v/>
      </c>
      <c r="T122" t="str">
        <f>IF(Q122=MAX(Q:Q),Q122,"")</f>
        <v/>
      </c>
      <c r="U122" s="7">
        <f>(Fit!$B$15*POWER(P$5,2)+Fit!$C$15*P$5)*POWER(P122,2)+(Fit!$D$15*P$5+Fit!$E$15)*P122+Fit!$F$15</f>
        <v>47.171634440386939</v>
      </c>
      <c r="W122" s="2">
        <v>583.33165829145696</v>
      </c>
      <c r="X122" s="2">
        <v>33.838383838383798</v>
      </c>
      <c r="Y122">
        <f t="shared" si="10"/>
        <v>33.838383838383798</v>
      </c>
      <c r="Z122" t="str">
        <f>IF(X122=MAX(X:X),W122,"")</f>
        <v/>
      </c>
      <c r="AA122" t="str">
        <f>IF(X122=MAX(X:X),X122,"")</f>
        <v/>
      </c>
      <c r="AB122" s="7">
        <f>(Fit!$B$15*POWER(W$5,2)+Fit!$C$15*W$5)*POWER(W122,2)+(Fit!$D$15*W$5+Fit!$E$15)*W122+Fit!$F$15</f>
        <v>38.900041894053999</v>
      </c>
      <c r="AD122" s="1">
        <v>583.33165829145696</v>
      </c>
      <c r="AE122" s="1">
        <v>0</v>
      </c>
      <c r="AF122" t="e">
        <f t="shared" si="11"/>
        <v>#N/A</v>
      </c>
      <c r="AG122" t="str">
        <f>IF(AE122=MAX(AE:AE),AD122,"")</f>
        <v/>
      </c>
      <c r="AH122" t="str">
        <f>IF(AE122=MAX(AE:AE),AE122,"")</f>
        <v/>
      </c>
      <c r="AI122" s="7">
        <f>(Fit!$B$15*POWER(AD$5,2)+Fit!$C$15*AD$5)*POWER(AD122,2)+(Fit!$D$15*AD$5+Fit!$E$15)*AD122+Fit!$F$15</f>
        <v>-3.12173489136444</v>
      </c>
      <c r="AK122" s="1">
        <v>583.33165829145696</v>
      </c>
      <c r="AL122" s="1">
        <v>0</v>
      </c>
      <c r="AM122" t="e">
        <f t="shared" si="12"/>
        <v>#N/A</v>
      </c>
      <c r="AN122" t="str">
        <f>IF(AL122=MAX(AL:AL),AK122,"")</f>
        <v/>
      </c>
      <c r="AO122" t="str">
        <f>IF(AL122=MAX(AL:AL),AL122,"")</f>
        <v/>
      </c>
      <c r="AP122" s="7">
        <f>(Fit!$B$15*POWER(AK$5,2)+Fit!$C$15*AK$5)*POWER(AK122,2)+(Fit!$D$15*AK$5+Fit!$E$15)*AK122+Fit!$F$15</f>
        <v>-84.6802679540246</v>
      </c>
      <c r="AR122" s="1">
        <v>583.33165829145696</v>
      </c>
      <c r="AS122" s="1">
        <v>0</v>
      </c>
      <c r="AT122" t="e">
        <f t="shared" si="13"/>
        <v>#N/A</v>
      </c>
      <c r="AU122" t="str">
        <f>IF(AS122=MAX(AS:AS),AR122,"")</f>
        <v/>
      </c>
      <c r="AV122" t="str">
        <f>IF(AS122=MAX(AS:AS),AS122,"")</f>
        <v/>
      </c>
      <c r="AW122" s="7">
        <f>(Fit!$B$15*POWER(AR$5,2)+Fit!$C$15*AR$5)*POWER(AR122,2)+(Fit!$D$15*AR$5+Fit!$E$15)*AR122+Fit!$F$15</f>
        <v>-205.77555729392634</v>
      </c>
    </row>
    <row r="123" spans="2:49" x14ac:dyDescent="0.3">
      <c r="B123" s="1">
        <v>1176.2914572864299</v>
      </c>
      <c r="C123" s="1">
        <v>5.0505050505050502</v>
      </c>
      <c r="D123">
        <f t="shared" si="7"/>
        <v>5.0505050505050502</v>
      </c>
      <c r="E123" t="str">
        <f>IF(C123=MAX(C:C),B123,"")</f>
        <v/>
      </c>
      <c r="F123" t="str">
        <f>IF(C123=MAX(C:C),C123,"")</f>
        <v/>
      </c>
      <c r="G123" s="7">
        <f>(Fit!$B$15*POWER(B$5,2)+Fit!$C$15*B$5)*POWER(B123,2)+(Fit!$D$15*B$5+Fit!$E$15)*B123+Fit!$F$15</f>
        <v>6.7051658291457201</v>
      </c>
      <c r="I123" s="1">
        <v>5879.8090452261304</v>
      </c>
      <c r="J123" s="1">
        <v>28.282828282828198</v>
      </c>
      <c r="K123">
        <f t="shared" si="8"/>
        <v>28.282828282828198</v>
      </c>
      <c r="L123" t="str">
        <f>IF(J123=MAX(J:J),I123,"")</f>
        <v/>
      </c>
      <c r="M123" t="str">
        <f>IF(J123=MAX(J:J),J123,"")</f>
        <v/>
      </c>
      <c r="N123" s="7">
        <f>(Fit!$B$15*POWER(I$5,2)+Fit!$C$15*I$5)*POWER(I123,2)+(Fit!$D$15*I$5+Fit!$E$15)*I123+Fit!$F$15</f>
        <v>114.00155396043237</v>
      </c>
      <c r="P123" s="1">
        <v>1176.2914572864299</v>
      </c>
      <c r="Q123" s="1">
        <v>32.323232323232297</v>
      </c>
      <c r="R123">
        <f t="shared" si="9"/>
        <v>32.323232323232297</v>
      </c>
      <c r="S123" t="str">
        <f>IF(Q123=MAX(Q:Q),P123,"")</f>
        <v/>
      </c>
      <c r="T123" t="str">
        <f>IF(Q123=MAX(Q:Q),Q123,"")</f>
        <v/>
      </c>
      <c r="U123" s="7">
        <f>(Fit!$B$15*POWER(P$5,2)+Fit!$C$15*P$5)*POWER(P123,2)+(Fit!$D$15*P$5+Fit!$E$15)*P123+Fit!$F$15</f>
        <v>46.977218916913529</v>
      </c>
      <c r="W123" s="2">
        <v>588.351758793969</v>
      </c>
      <c r="X123" s="2">
        <v>33.3333333333333</v>
      </c>
      <c r="Y123">
        <f t="shared" si="10"/>
        <v>33.3333333333333</v>
      </c>
      <c r="Z123" t="str">
        <f>IF(X123=MAX(X:X),W123,"")</f>
        <v/>
      </c>
      <c r="AA123" t="str">
        <f>IF(X123=MAX(X:X),X123,"")</f>
        <v/>
      </c>
      <c r="AB123" s="7">
        <f>(Fit!$B$15*POWER(W$5,2)+Fit!$C$15*W$5)*POWER(W123,2)+(Fit!$D$15*W$5+Fit!$E$15)*W123+Fit!$F$15</f>
        <v>38.582720069233162</v>
      </c>
      <c r="AD123" s="1">
        <v>588.351758793969</v>
      </c>
      <c r="AE123" s="1">
        <v>0</v>
      </c>
      <c r="AF123" t="e">
        <f t="shared" si="11"/>
        <v>#N/A</v>
      </c>
      <c r="AG123" t="str">
        <f>IF(AE123=MAX(AE:AE),AD123,"")</f>
        <v/>
      </c>
      <c r="AH123" t="str">
        <f>IF(AE123=MAX(AE:AE),AE123,"")</f>
        <v/>
      </c>
      <c r="AI123" s="7">
        <f>(Fit!$B$15*POWER(AD$5,2)+Fit!$C$15*AD$5)*POWER(AD123,2)+(Fit!$D$15*AD$5+Fit!$E$15)*AD123+Fit!$F$15</f>
        <v>-4.6328995205790591</v>
      </c>
      <c r="AK123" s="1">
        <v>588.351758793969</v>
      </c>
      <c r="AL123" s="1">
        <v>0</v>
      </c>
      <c r="AM123" t="e">
        <f t="shared" si="12"/>
        <v>#N/A</v>
      </c>
      <c r="AN123" t="str">
        <f>IF(AL123=MAX(AL:AL),AK123,"")</f>
        <v/>
      </c>
      <c r="AO123" t="str">
        <f>IF(AL123=MAX(AL:AL),AL123,"")</f>
        <v/>
      </c>
      <c r="AP123" s="7">
        <f>(Fit!$B$15*POWER(AK$5,2)+Fit!$C$15*AK$5)*POWER(AK123,2)+(Fit!$D$15*AK$5+Fit!$E$15)*AK123+Fit!$F$15</f>
        <v>-88.068703181618559</v>
      </c>
      <c r="AR123" s="1">
        <v>588.351758793969</v>
      </c>
      <c r="AS123" s="1">
        <v>0</v>
      </c>
      <c r="AT123" t="e">
        <f t="shared" si="13"/>
        <v>#N/A</v>
      </c>
      <c r="AU123" t="str">
        <f>IF(AS123=MAX(AS:AS),AR123,"")</f>
        <v/>
      </c>
      <c r="AV123" t="str">
        <f>IF(AS123=MAX(AS:AS),AS123,"")</f>
        <v/>
      </c>
      <c r="AW123" s="7">
        <f>(Fit!$B$15*POWER(AR$5,2)+Fit!$C$15*AR$5)*POWER(AR123,2)+(Fit!$D$15*AR$5+Fit!$E$15)*AR123+Fit!$F$15</f>
        <v>-211.72469091388518</v>
      </c>
    </row>
    <row r="124" spans="2:49" x14ac:dyDescent="0.3">
      <c r="B124" s="1">
        <v>1186.3366834170799</v>
      </c>
      <c r="C124" s="1">
        <v>5.0505050505050502</v>
      </c>
      <c r="D124">
        <f t="shared" si="7"/>
        <v>5.0505050505050502</v>
      </c>
      <c r="E124" t="str">
        <f>IF(C124=MAX(C:C),B124,"")</f>
        <v/>
      </c>
      <c r="F124" t="str">
        <f>IF(C124=MAX(C:C),C124,"")</f>
        <v/>
      </c>
      <c r="G124" s="7">
        <f>(Fit!$B$15*POWER(B$5,2)+Fit!$C$15*B$5)*POWER(B124,2)+(Fit!$D$15*B$5+Fit!$E$15)*B124+Fit!$F$15</f>
        <v>6.7453467336683195</v>
      </c>
      <c r="I124" s="1">
        <v>5930.0552763818996</v>
      </c>
      <c r="J124" s="1">
        <v>27.7777777777777</v>
      </c>
      <c r="K124">
        <f t="shared" si="8"/>
        <v>27.7777777777777</v>
      </c>
      <c r="L124" t="str">
        <f>IF(J124=MAX(J:J),I124,"")</f>
        <v/>
      </c>
      <c r="M124" t="str">
        <f>IF(J124=MAX(J:J),J124,"")</f>
        <v/>
      </c>
      <c r="N124" s="7">
        <f>(Fit!$B$15*POWER(I$5,2)+Fit!$C$15*I$5)*POWER(I124,2)+(Fit!$D$15*I$5+Fit!$E$15)*I124+Fit!$F$15</f>
        <v>114.78555671452087</v>
      </c>
      <c r="P124" s="1">
        <v>1186.3366834170799</v>
      </c>
      <c r="Q124" s="1">
        <v>32.323232323232297</v>
      </c>
      <c r="R124">
        <f t="shared" si="9"/>
        <v>32.323232323232297</v>
      </c>
      <c r="S124" t="str">
        <f>IF(Q124=MAX(Q:Q),P124,"")</f>
        <v/>
      </c>
      <c r="T124" t="str">
        <f>IF(Q124=MAX(Q:Q),Q124,"")</f>
        <v/>
      </c>
      <c r="U124" s="7">
        <f>(Fit!$B$15*POWER(P$5,2)+Fit!$C$15*P$5)*POWER(P124,2)+(Fit!$D$15*P$5+Fit!$E$15)*P124+Fit!$F$15</f>
        <v>46.772837646083602</v>
      </c>
      <c r="W124" s="2">
        <v>593.37185929648194</v>
      </c>
      <c r="X124" s="2">
        <v>32.828282828282802</v>
      </c>
      <c r="Y124">
        <f t="shared" si="10"/>
        <v>32.828282828282802</v>
      </c>
      <c r="Z124" t="str">
        <f>IF(X124=MAX(X:X),W124,"")</f>
        <v/>
      </c>
      <c r="AA124" t="str">
        <f>IF(X124=MAX(X:X),X124,"")</f>
        <v/>
      </c>
      <c r="AB124" s="7">
        <f>(Fit!$B$15*POWER(W$5,2)+Fit!$C$15*W$5)*POWER(W124,2)+(Fit!$D$15*W$5+Fit!$E$15)*W124+Fit!$F$15</f>
        <v>38.254564035369725</v>
      </c>
      <c r="AD124" s="1">
        <v>593.37185929648194</v>
      </c>
      <c r="AE124" s="1">
        <v>0</v>
      </c>
      <c r="AF124" t="e">
        <f t="shared" si="11"/>
        <v>#N/A</v>
      </c>
      <c r="AG124" t="str">
        <f>IF(AE124=MAX(AE:AE),AD124,"")</f>
        <v/>
      </c>
      <c r="AH124" t="str">
        <f>IF(AE124=MAX(AE:AE),AE124,"")</f>
        <v/>
      </c>
      <c r="AI124" s="7">
        <f>(Fit!$B$15*POWER(AD$5,2)+Fit!$C$15*AD$5)*POWER(AD124,2)+(Fit!$D$15*AD$5+Fit!$E$15)*AD124+Fit!$F$15</f>
        <v>-6.1690999425830739</v>
      </c>
      <c r="AK124" s="1">
        <v>593.37185929648194</v>
      </c>
      <c r="AL124" s="1">
        <v>0</v>
      </c>
      <c r="AM124" t="e">
        <f t="shared" si="12"/>
        <v>#N/A</v>
      </c>
      <c r="AN124" t="str">
        <f>IF(AL124=MAX(AL:AL),AK124,"")</f>
        <v/>
      </c>
      <c r="AO124" t="str">
        <f>IF(AL124=MAX(AL:AL),AL124,"")</f>
        <v/>
      </c>
      <c r="AP124" s="7">
        <f>(Fit!$B$15*POWER(AK$5,2)+Fit!$C$15*AK$5)*POWER(AK124,2)+(Fit!$D$15*AK$5+Fit!$E$15)*AK124+Fit!$F$15</f>
        <v>-91.502232105232423</v>
      </c>
      <c r="AR124" s="1">
        <v>593.37185929648194</v>
      </c>
      <c r="AS124" s="1">
        <v>0</v>
      </c>
      <c r="AT124" t="e">
        <f t="shared" si="13"/>
        <v>#N/A</v>
      </c>
      <c r="AU124" t="str">
        <f>IF(AS124=MAX(AS:AS),AR124,"")</f>
        <v/>
      </c>
      <c r="AV124" t="str">
        <f>IF(AS124=MAX(AS:AS),AS124,"")</f>
        <v/>
      </c>
      <c r="AW124" s="7">
        <f>(Fit!$B$15*POWER(AR$5,2)+Fit!$C$15*AR$5)*POWER(AR124,2)+(Fit!$D$15*AR$5+Fit!$E$15)*AR124+Fit!$F$15</f>
        <v>-217.74483245257812</v>
      </c>
    </row>
    <row r="125" spans="2:49" x14ac:dyDescent="0.3">
      <c r="B125" s="1">
        <v>1196.3819095477299</v>
      </c>
      <c r="C125" s="1">
        <v>5.0505050505050502</v>
      </c>
      <c r="D125">
        <f t="shared" si="7"/>
        <v>5.0505050505050502</v>
      </c>
      <c r="E125" t="str">
        <f>IF(C125=MAX(C:C),B125,"")</f>
        <v/>
      </c>
      <c r="F125" t="str">
        <f>IF(C125=MAX(C:C),C125,"")</f>
        <v/>
      </c>
      <c r="G125" s="7">
        <f>(Fit!$B$15*POWER(B$5,2)+Fit!$C$15*B$5)*POWER(B125,2)+(Fit!$D$15*B$5+Fit!$E$15)*B125+Fit!$F$15</f>
        <v>6.7855276381909198</v>
      </c>
      <c r="I125" s="1">
        <v>5980.3015075376798</v>
      </c>
      <c r="J125" s="1">
        <v>26.767676767676701</v>
      </c>
      <c r="K125">
        <f t="shared" si="8"/>
        <v>26.767676767676701</v>
      </c>
      <c r="L125" t="str">
        <f>IF(J125=MAX(J:J),I125,"")</f>
        <v/>
      </c>
      <c r="M125" t="str">
        <f>IF(J125=MAX(J:J),J125,"")</f>
        <v/>
      </c>
      <c r="N125" s="7">
        <f>(Fit!$B$15*POWER(I$5,2)+Fit!$C$15*I$5)*POWER(I125,2)+(Fit!$D$15*I$5+Fit!$E$15)*I125+Fit!$F$15</f>
        <v>115.56662585022379</v>
      </c>
      <c r="P125" s="1">
        <v>1196.3819095477299</v>
      </c>
      <c r="Q125" s="1">
        <v>31.818181818181799</v>
      </c>
      <c r="R125">
        <f t="shared" si="9"/>
        <v>31.818181818181799</v>
      </c>
      <c r="S125" t="str">
        <f>IF(Q125=MAX(Q:Q),P125,"")</f>
        <v/>
      </c>
      <c r="T125" t="str">
        <f>IF(Q125=MAX(Q:Q),Q125,"")</f>
        <v/>
      </c>
      <c r="U125" s="7">
        <f>(Fit!$B$15*POWER(P$5,2)+Fit!$C$15*P$5)*POWER(P125,2)+(Fit!$D$15*P$5+Fit!$E$15)*P125+Fit!$F$15</f>
        <v>46.558490627896944</v>
      </c>
      <c r="W125" s="2">
        <v>598.39195979899398</v>
      </c>
      <c r="X125" s="2">
        <v>32.323232323232297</v>
      </c>
      <c r="Y125">
        <f t="shared" si="10"/>
        <v>32.323232323232297</v>
      </c>
      <c r="Z125" t="str">
        <f>IF(X125=MAX(X:X),W125,"")</f>
        <v/>
      </c>
      <c r="AA125" t="str">
        <f>IF(X125=MAX(X:X),X125,"")</f>
        <v/>
      </c>
      <c r="AB125" s="7">
        <f>(Fit!$B$15*POWER(W$5,2)+Fit!$C$15*W$5)*POWER(W125,2)+(Fit!$D$15*W$5+Fit!$E$15)*W125+Fit!$F$15</f>
        <v>37.915573792463846</v>
      </c>
      <c r="AD125" s="1">
        <v>598.39195979899398</v>
      </c>
      <c r="AE125" s="1">
        <v>0</v>
      </c>
      <c r="AF125" t="e">
        <f t="shared" si="11"/>
        <v>#N/A</v>
      </c>
      <c r="AG125" t="str">
        <f>IF(AE125=MAX(AE:AE),AD125,"")</f>
        <v/>
      </c>
      <c r="AH125" t="str">
        <f>IF(AE125=MAX(AE:AE),AE125,"")</f>
        <v/>
      </c>
      <c r="AI125" s="7">
        <f>(Fit!$B$15*POWER(AD$5,2)+Fit!$C$15*AD$5)*POWER(AD125,2)+(Fit!$D$15*AD$5+Fit!$E$15)*AD125+Fit!$F$15</f>
        <v>-7.7303361573759446</v>
      </c>
      <c r="AK125" s="1">
        <v>598.39195979899398</v>
      </c>
      <c r="AL125" s="1">
        <v>0</v>
      </c>
      <c r="AM125" t="e">
        <f t="shared" si="12"/>
        <v>#N/A</v>
      </c>
      <c r="AN125" t="str">
        <f>IF(AL125=MAX(AL:AL),AK125,"")</f>
        <v/>
      </c>
      <c r="AO125" t="str">
        <f>IF(AL125=MAX(AL:AL),AL125,"")</f>
        <v/>
      </c>
      <c r="AP125" s="7">
        <f>(Fit!$B$15*POWER(AK$5,2)+Fit!$C$15*AK$5)*POWER(AK125,2)+(Fit!$D$15*AK$5+Fit!$E$15)*AK125+Fit!$F$15</f>
        <v>-94.980854724864912</v>
      </c>
      <c r="AR125" s="1">
        <v>598.39195979899398</v>
      </c>
      <c r="AS125" s="1">
        <v>0</v>
      </c>
      <c r="AT125" t="e">
        <f t="shared" si="13"/>
        <v>#N/A</v>
      </c>
      <c r="AU125" t="str">
        <f>IF(AS125=MAX(AS:AS),AR125,"")</f>
        <v/>
      </c>
      <c r="AV125" t="str">
        <f>IF(AS125=MAX(AS:AS),AS125,"")</f>
        <v/>
      </c>
      <c r="AW125" s="7">
        <f>(Fit!$B$15*POWER(AR$5,2)+Fit!$C$15*AR$5)*POWER(AR125,2)+(Fit!$D$15*AR$5+Fit!$E$15)*AR125+Fit!$F$15</f>
        <v>-223.83598191000294</v>
      </c>
    </row>
    <row r="126" spans="2:49" x14ac:dyDescent="0.3">
      <c r="B126" s="1">
        <v>1206.42713567839</v>
      </c>
      <c r="C126" s="1">
        <v>5.0505050505050502</v>
      </c>
      <c r="D126">
        <f t="shared" si="7"/>
        <v>5.0505050505050502</v>
      </c>
      <c r="E126" t="str">
        <f>IF(C126=MAX(C:C),B126,"")</f>
        <v/>
      </c>
      <c r="F126" t="str">
        <f>IF(C126=MAX(C:C),C126,"")</f>
        <v/>
      </c>
      <c r="G126" s="7">
        <f>(Fit!$B$15*POWER(B$5,2)+Fit!$C$15*B$5)*POWER(B126,2)+(Fit!$D$15*B$5+Fit!$E$15)*B126+Fit!$F$15</f>
        <v>6.82570854271356</v>
      </c>
      <c r="I126" s="1">
        <v>6030.5477386934599</v>
      </c>
      <c r="J126" s="1">
        <v>26.262626262626199</v>
      </c>
      <c r="K126">
        <f t="shared" si="8"/>
        <v>26.262626262626199</v>
      </c>
      <c r="L126" t="str">
        <f>IF(J126=MAX(J:J),I126,"")</f>
        <v/>
      </c>
      <c r="M126" t="str">
        <f>IF(J126=MAX(J:J),J126,"")</f>
        <v/>
      </c>
      <c r="N126" s="7">
        <f>(Fit!$B$15*POWER(I$5,2)+Fit!$C$15*I$5)*POWER(I126,2)+(Fit!$D$15*I$5+Fit!$E$15)*I126+Fit!$F$15</f>
        <v>116.34476136754098</v>
      </c>
      <c r="P126" s="1">
        <v>1206.42713567839</v>
      </c>
      <c r="Q126" s="1">
        <v>31.313131313131301</v>
      </c>
      <c r="R126">
        <f t="shared" si="9"/>
        <v>31.313131313131301</v>
      </c>
      <c r="S126" t="str">
        <f>IF(Q126=MAX(Q:Q),P126,"")</f>
        <v/>
      </c>
      <c r="T126" t="str">
        <f>IF(Q126=MAX(Q:Q),Q126,"")</f>
        <v/>
      </c>
      <c r="U126" s="7">
        <f>(Fit!$B$15*POWER(P$5,2)+Fit!$C$15*P$5)*POWER(P126,2)+(Fit!$D$15*P$5+Fit!$E$15)*P126+Fit!$F$15</f>
        <v>46.334177862353343</v>
      </c>
      <c r="W126" s="2">
        <v>603.41206030150704</v>
      </c>
      <c r="X126" s="2">
        <v>31.818181818181799</v>
      </c>
      <c r="Y126">
        <f t="shared" si="10"/>
        <v>31.818181818181799</v>
      </c>
      <c r="Z126" t="str">
        <f>IF(X126=MAX(X:X),W126,"")</f>
        <v/>
      </c>
      <c r="AA126" t="str">
        <f>IF(X126=MAX(X:X),X126,"")</f>
        <v/>
      </c>
      <c r="AB126" s="7">
        <f>(Fit!$B$15*POWER(W$5,2)+Fit!$C$15*W$5)*POWER(W126,2)+(Fit!$D$15*W$5+Fit!$E$15)*W126+Fit!$F$15</f>
        <v>37.565749340515353</v>
      </c>
      <c r="AD126" s="1">
        <v>603.41206030150704</v>
      </c>
      <c r="AE126" s="1">
        <v>0</v>
      </c>
      <c r="AF126" t="e">
        <f t="shared" si="11"/>
        <v>#N/A</v>
      </c>
      <c r="AG126" t="str">
        <f>IF(AE126=MAX(AE:AE),AD126,"")</f>
        <v/>
      </c>
      <c r="AH126" t="str">
        <f>IF(AE126=MAX(AE:AE),AE126,"")</f>
        <v/>
      </c>
      <c r="AI126" s="7">
        <f>(Fit!$B$15*POWER(AD$5,2)+Fit!$C$15*AD$5)*POWER(AD126,2)+(Fit!$D$15*AD$5+Fit!$E$15)*AD126+Fit!$F$15</f>
        <v>-9.3166081649582395</v>
      </c>
      <c r="AK126" s="1">
        <v>603.41206030150704</v>
      </c>
      <c r="AL126" s="1">
        <v>0</v>
      </c>
      <c r="AM126" t="e">
        <f t="shared" si="12"/>
        <v>#N/A</v>
      </c>
      <c r="AN126" t="str">
        <f>IF(AL126=MAX(AL:AL),AK126,"")</f>
        <v/>
      </c>
      <c r="AO126" t="str">
        <f>IF(AL126=MAX(AL:AL),AL126,"")</f>
        <v/>
      </c>
      <c r="AP126" s="7">
        <f>(Fit!$B$15*POWER(AK$5,2)+Fit!$C$15*AK$5)*POWER(AK126,2)+(Fit!$D$15*AK$5+Fit!$E$15)*AK126+Fit!$F$15</f>
        <v>-98.504571040517391</v>
      </c>
      <c r="AR126" s="1">
        <v>603.41206030150704</v>
      </c>
      <c r="AS126" s="1">
        <v>0</v>
      </c>
      <c r="AT126" t="e">
        <f t="shared" si="13"/>
        <v>#N/A</v>
      </c>
      <c r="AU126" t="str">
        <f>IF(AS126=MAX(AS:AS),AR126,"")</f>
        <v/>
      </c>
      <c r="AV126" t="str">
        <f>IF(AS126=MAX(AS:AS),AS126,"")</f>
        <v/>
      </c>
      <c r="AW126" s="7">
        <f>(Fit!$B$15*POWER(AR$5,2)+Fit!$C$15*AR$5)*POWER(AR126,2)+(Fit!$D$15*AR$5+Fit!$E$15)*AR126+Fit!$F$15</f>
        <v>-229.99813928616197</v>
      </c>
    </row>
    <row r="127" spans="2:49" x14ac:dyDescent="0.3">
      <c r="B127" s="1">
        <v>1216.47236180904</v>
      </c>
      <c r="C127" s="1">
        <v>5.0505050505050502</v>
      </c>
      <c r="D127">
        <f t="shared" si="7"/>
        <v>5.0505050505050502</v>
      </c>
      <c r="E127" t="str">
        <f>IF(C127=MAX(C:C),B127,"")</f>
        <v/>
      </c>
      <c r="F127" t="str">
        <f>IF(C127=MAX(C:C),C127,"")</f>
        <v/>
      </c>
      <c r="G127" s="7">
        <f>(Fit!$B$15*POWER(B$5,2)+Fit!$C$15*B$5)*POWER(B127,2)+(Fit!$D$15*B$5+Fit!$E$15)*B127+Fit!$F$15</f>
        <v>6.8658894472361602</v>
      </c>
      <c r="I127" s="1">
        <v>6080.7939698492401</v>
      </c>
      <c r="J127" s="1">
        <v>25.757575757575701</v>
      </c>
      <c r="K127">
        <f t="shared" si="8"/>
        <v>25.757575757575701</v>
      </c>
      <c r="L127" t="str">
        <f>IF(J127=MAX(J:J),I127,"")</f>
        <v/>
      </c>
      <c r="M127" t="str">
        <f>IF(J127=MAX(J:J),J127,"")</f>
        <v/>
      </c>
      <c r="N127" s="7">
        <f>(Fit!$B$15*POWER(I$5,2)+Fit!$C$15*I$5)*POWER(I127,2)+(Fit!$D$15*I$5+Fit!$E$15)*I127+Fit!$F$15</f>
        <v>117.11996326647244</v>
      </c>
      <c r="P127" s="1">
        <v>1216.47236180904</v>
      </c>
      <c r="Q127" s="1">
        <v>30.808080808080799</v>
      </c>
      <c r="R127">
        <f t="shared" si="9"/>
        <v>30.808080808080799</v>
      </c>
      <c r="S127" t="str">
        <f>IF(Q127=MAX(Q:Q),P127,"")</f>
        <v/>
      </c>
      <c r="T127" t="str">
        <f>IF(Q127=MAX(Q:Q),Q127,"")</f>
        <v/>
      </c>
      <c r="U127" s="7">
        <f>(Fit!$B$15*POWER(P$5,2)+Fit!$C$15*P$5)*POWER(P127,2)+(Fit!$D$15*P$5+Fit!$E$15)*P127+Fit!$F$15</f>
        <v>46.09989934945321</v>
      </c>
      <c r="W127" s="2">
        <v>608.43216080401999</v>
      </c>
      <c r="X127" s="2">
        <v>31.313131313131301</v>
      </c>
      <c r="Y127">
        <f t="shared" si="10"/>
        <v>31.313131313131301</v>
      </c>
      <c r="Z127" t="str">
        <f>IF(X127=MAX(X:X),W127,"")</f>
        <v/>
      </c>
      <c r="AA127" t="str">
        <f>IF(X127=MAX(X:X),X127,"")</f>
        <v/>
      </c>
      <c r="AB127" s="7">
        <f>(Fit!$B$15*POWER(W$5,2)+Fit!$C$15*W$5)*POWER(W127,2)+(Fit!$D$15*W$5+Fit!$E$15)*W127+Fit!$F$15</f>
        <v>37.205090679524361</v>
      </c>
      <c r="AD127" s="1">
        <v>608.43216080401999</v>
      </c>
      <c r="AE127" s="1">
        <v>0</v>
      </c>
      <c r="AF127" t="e">
        <f t="shared" si="11"/>
        <v>#N/A</v>
      </c>
      <c r="AG127" t="str">
        <f>IF(AE127=MAX(AE:AE),AD127,"")</f>
        <v/>
      </c>
      <c r="AH127" t="str">
        <f>IF(AE127=MAX(AE:AE),AE127,"")</f>
        <v/>
      </c>
      <c r="AI127" s="7">
        <f>(Fit!$B$15*POWER(AD$5,2)+Fit!$C$15*AD$5)*POWER(AD127,2)+(Fit!$D$15*AD$5+Fit!$E$15)*AD127+Fit!$F$15</f>
        <v>-10.927915965329618</v>
      </c>
      <c r="AK127" s="1">
        <v>608.43216080401999</v>
      </c>
      <c r="AL127" s="1">
        <v>0</v>
      </c>
      <c r="AM127" t="e">
        <f t="shared" si="12"/>
        <v>#N/A</v>
      </c>
      <c r="AN127" t="str">
        <f>IF(AL127=MAX(AL:AL),AK127,"")</f>
        <v/>
      </c>
      <c r="AO127" t="str">
        <f>IF(AL127=MAX(AL:AL),AL127,"")</f>
        <v/>
      </c>
      <c r="AP127" s="7">
        <f>(Fit!$B$15*POWER(AK$5,2)+Fit!$C$15*AK$5)*POWER(AK127,2)+(Fit!$D$15*AK$5+Fit!$E$15)*AK127+Fit!$F$15</f>
        <v>-102.07338105218906</v>
      </c>
      <c r="AR127" s="1">
        <v>608.43216080401999</v>
      </c>
      <c r="AS127" s="1">
        <v>0</v>
      </c>
      <c r="AT127" t="e">
        <f t="shared" si="13"/>
        <v>#N/A</v>
      </c>
      <c r="AU127" t="str">
        <f>IF(AS127=MAX(AS:AS),AR127,"")</f>
        <v/>
      </c>
      <c r="AV127" t="str">
        <f>IF(AS127=MAX(AS:AS),AS127,"")</f>
        <v/>
      </c>
      <c r="AW127" s="7">
        <f>(Fit!$B$15*POWER(AR$5,2)+Fit!$C$15*AR$5)*POWER(AR127,2)+(Fit!$D$15*AR$5+Fit!$E$15)*AR127+Fit!$F$15</f>
        <v>-236.23130458105379</v>
      </c>
    </row>
    <row r="128" spans="2:49" x14ac:dyDescent="0.3">
      <c r="B128" s="1">
        <v>1226.51758793969</v>
      </c>
      <c r="C128" s="1">
        <v>5.0505050505050502</v>
      </c>
      <c r="D128">
        <f t="shared" si="7"/>
        <v>5.0505050505050502</v>
      </c>
      <c r="E128" t="str">
        <f>IF(C128=MAX(C:C),B128,"")</f>
        <v/>
      </c>
      <c r="F128" t="str">
        <f>IF(C128=MAX(C:C),C128,"")</f>
        <v/>
      </c>
      <c r="G128" s="7">
        <f>(Fit!$B$15*POWER(B$5,2)+Fit!$C$15*B$5)*POWER(B128,2)+(Fit!$D$15*B$5+Fit!$E$15)*B128+Fit!$F$15</f>
        <v>6.9060703517587596</v>
      </c>
      <c r="I128" s="1">
        <v>6131.0402010050202</v>
      </c>
      <c r="J128" s="1">
        <v>25.252525252525199</v>
      </c>
      <c r="K128">
        <f t="shared" si="8"/>
        <v>25.252525252525199</v>
      </c>
      <c r="L128" t="str">
        <f>IF(J128=MAX(J:J),I128,"")</f>
        <v/>
      </c>
      <c r="M128" t="str">
        <f>IF(J128=MAX(J:J),J128,"")</f>
        <v/>
      </c>
      <c r="N128" s="7">
        <f>(Fit!$B$15*POWER(I$5,2)+Fit!$C$15*I$5)*POWER(I128,2)+(Fit!$D$15*I$5+Fit!$E$15)*I128+Fit!$F$15</f>
        <v>117.89223154701816</v>
      </c>
      <c r="P128" s="1">
        <v>1226.51758793969</v>
      </c>
      <c r="Q128" s="1">
        <v>30.303030303030301</v>
      </c>
      <c r="R128">
        <f t="shared" si="9"/>
        <v>30.303030303030301</v>
      </c>
      <c r="S128" t="str">
        <f>IF(Q128=MAX(Q:Q),P128,"")</f>
        <v/>
      </c>
      <c r="T128" t="str">
        <f>IF(Q128=MAX(Q:Q),Q128,"")</f>
        <v/>
      </c>
      <c r="U128" s="7">
        <f>(Fit!$B$15*POWER(P$5,2)+Fit!$C$15*P$5)*POWER(P128,2)+(Fit!$D$15*P$5+Fit!$E$15)*P128+Fit!$F$15</f>
        <v>45.855655089196375</v>
      </c>
      <c r="W128" s="2">
        <v>613.45226130653202</v>
      </c>
      <c r="X128" s="2">
        <v>30.808080808080799</v>
      </c>
      <c r="Y128">
        <f t="shared" si="10"/>
        <v>30.808080808080799</v>
      </c>
      <c r="Z128" t="str">
        <f>IF(X128=MAX(X:X),W128,"")</f>
        <v/>
      </c>
      <c r="AA128" t="str">
        <f>IF(X128=MAX(X:X),X128,"")</f>
        <v/>
      </c>
      <c r="AB128" s="7">
        <f>(Fit!$B$15*POWER(W$5,2)+Fit!$C$15*W$5)*POWER(W128,2)+(Fit!$D$15*W$5+Fit!$E$15)*W128+Fit!$F$15</f>
        <v>36.833597809490897</v>
      </c>
      <c r="AD128" s="1">
        <v>613.45226130653202</v>
      </c>
      <c r="AE128" s="1">
        <v>0</v>
      </c>
      <c r="AF128" t="e">
        <f t="shared" si="11"/>
        <v>#N/A</v>
      </c>
      <c r="AG128" t="str">
        <f>IF(AE128=MAX(AE:AE),AD128,"")</f>
        <v/>
      </c>
      <c r="AH128" t="str">
        <f>IF(AE128=MAX(AE:AE),AE128,"")</f>
        <v/>
      </c>
      <c r="AI128" s="7">
        <f>(Fit!$B$15*POWER(AD$5,2)+Fit!$C$15*AD$5)*POWER(AD128,2)+(Fit!$D$15*AD$5+Fit!$E$15)*AD128+Fit!$F$15</f>
        <v>-12.564259558489852</v>
      </c>
      <c r="AK128" s="1">
        <v>613.45226130653202</v>
      </c>
      <c r="AL128" s="1">
        <v>0</v>
      </c>
      <c r="AM128" t="e">
        <f t="shared" si="12"/>
        <v>#N/A</v>
      </c>
      <c r="AN128" t="str">
        <f>IF(AL128=MAX(AL:AL),AK128,"")</f>
        <v/>
      </c>
      <c r="AO128" t="str">
        <f>IF(AL128=MAX(AL:AL),AL128,"")</f>
        <v/>
      </c>
      <c r="AP128" s="7">
        <f>(Fit!$B$15*POWER(AK$5,2)+Fit!$C$15*AK$5)*POWER(AK128,2)+(Fit!$D$15*AK$5+Fit!$E$15)*AK128+Fit!$F$15</f>
        <v>-105.68728475987942</v>
      </c>
      <c r="AR128" s="1">
        <v>613.45226130653202</v>
      </c>
      <c r="AS128" s="1">
        <v>0</v>
      </c>
      <c r="AT128" t="e">
        <f t="shared" si="13"/>
        <v>#N/A</v>
      </c>
      <c r="AU128" t="str">
        <f>IF(AS128=MAX(AS:AS),AR128,"")</f>
        <v/>
      </c>
      <c r="AV128" t="str">
        <f>IF(AS128=MAX(AS:AS),AS128,"")</f>
        <v/>
      </c>
      <c r="AW128" s="7">
        <f>(Fit!$B$15*POWER(AR$5,2)+Fit!$C$15*AR$5)*POWER(AR128,2)+(Fit!$D$15*AR$5+Fit!$E$15)*AR128+Fit!$F$15</f>
        <v>-242.53547779467749</v>
      </c>
    </row>
    <row r="129" spans="2:49" x14ac:dyDescent="0.3">
      <c r="B129" s="1">
        <v>1236.56281407035</v>
      </c>
      <c r="C129" s="1">
        <v>5.0505050505050502</v>
      </c>
      <c r="D129">
        <f t="shared" si="7"/>
        <v>5.0505050505050502</v>
      </c>
      <c r="E129" t="str">
        <f>IF(C129=MAX(C:C),B129,"")</f>
        <v/>
      </c>
      <c r="F129" t="str">
        <f>IF(C129=MAX(C:C),C129,"")</f>
        <v/>
      </c>
      <c r="G129" s="7">
        <f>(Fit!$B$15*POWER(B$5,2)+Fit!$C$15*B$5)*POWER(B129,2)+(Fit!$D$15*B$5+Fit!$E$15)*B129+Fit!$F$15</f>
        <v>6.9462512562813998</v>
      </c>
      <c r="I129" s="1">
        <v>6181.2864321608004</v>
      </c>
      <c r="J129" s="1">
        <v>24.2424242424242</v>
      </c>
      <c r="K129">
        <f t="shared" si="8"/>
        <v>24.2424242424242</v>
      </c>
      <c r="L129" t="str">
        <f>IF(J129=MAX(J:J),I129,"")</f>
        <v/>
      </c>
      <c r="M129" t="str">
        <f>IF(J129=MAX(J:J),J129,"")</f>
        <v/>
      </c>
      <c r="N129" s="7">
        <f>(Fit!$B$15*POWER(I$5,2)+Fit!$C$15*I$5)*POWER(I129,2)+(Fit!$D$15*I$5+Fit!$E$15)*I129+Fit!$F$15</f>
        <v>118.66156620917815</v>
      </c>
      <c r="P129" s="1">
        <v>1236.56281407035</v>
      </c>
      <c r="Q129" s="1">
        <v>29.7979797979797</v>
      </c>
      <c r="R129">
        <f t="shared" si="9"/>
        <v>29.7979797979797</v>
      </c>
      <c r="S129" t="str">
        <f>IF(Q129=MAX(Q:Q),P129,"")</f>
        <v/>
      </c>
      <c r="T129" t="str">
        <f>IF(Q129=MAX(Q:Q),Q129,"")</f>
        <v/>
      </c>
      <c r="U129" s="7">
        <f>(Fit!$B$15*POWER(P$5,2)+Fit!$C$15*P$5)*POWER(P129,2)+(Fit!$D$15*P$5+Fit!$E$15)*P129+Fit!$F$15</f>
        <v>45.601445081582554</v>
      </c>
      <c r="W129" s="2">
        <v>618.47236180904497</v>
      </c>
      <c r="X129" s="2">
        <v>30.808080808080799</v>
      </c>
      <c r="Y129">
        <f t="shared" si="10"/>
        <v>30.808080808080799</v>
      </c>
      <c r="Z129" t="str">
        <f>IF(X129=MAX(X:X),W129,"")</f>
        <v/>
      </c>
      <c r="AA129" t="str">
        <f>IF(X129=MAX(X:X),X129,"")</f>
        <v/>
      </c>
      <c r="AB129" s="7">
        <f>(Fit!$B$15*POWER(W$5,2)+Fit!$C$15*W$5)*POWER(W129,2)+(Fit!$D$15*W$5+Fit!$E$15)*W129+Fit!$F$15</f>
        <v>36.451270730414834</v>
      </c>
      <c r="AD129" s="1">
        <v>618.47236180904497</v>
      </c>
      <c r="AE129" s="1">
        <v>0</v>
      </c>
      <c r="AF129" t="e">
        <f t="shared" si="11"/>
        <v>#N/A</v>
      </c>
      <c r="AG129" t="str">
        <f>IF(AE129=MAX(AE:AE),AD129,"")</f>
        <v/>
      </c>
      <c r="AH129" t="str">
        <f>IF(AE129=MAX(AE:AE),AE129,"")</f>
        <v/>
      </c>
      <c r="AI129" s="7">
        <f>(Fit!$B$15*POWER(AD$5,2)+Fit!$C$15*AD$5)*POWER(AD129,2)+(Fit!$D$15*AD$5+Fit!$E$15)*AD129+Fit!$F$15</f>
        <v>-14.225638944439481</v>
      </c>
      <c r="AK129" s="1">
        <v>618.47236180904497</v>
      </c>
      <c r="AL129" s="1">
        <v>0</v>
      </c>
      <c r="AM129" t="e">
        <f t="shared" si="12"/>
        <v>#N/A</v>
      </c>
      <c r="AN129" t="str">
        <f>IF(AL129=MAX(AL:AL),AK129,"")</f>
        <v/>
      </c>
      <c r="AO129" t="str">
        <f>IF(AL129=MAX(AL:AL),AL129,"")</f>
        <v/>
      </c>
      <c r="AP129" s="7">
        <f>(Fit!$B$15*POWER(AK$5,2)+Fit!$C$15*AK$5)*POWER(AK129,2)+(Fit!$D$15*AK$5+Fit!$E$15)*AK129+Fit!$F$15</f>
        <v>-109.34628216358962</v>
      </c>
      <c r="AR129" s="1">
        <v>618.47236180904497</v>
      </c>
      <c r="AS129" s="1">
        <v>0</v>
      </c>
      <c r="AT129" t="e">
        <f t="shared" si="13"/>
        <v>#N/A</v>
      </c>
      <c r="AU129" t="str">
        <f>IF(AS129=MAX(AS:AS),AR129,"")</f>
        <v/>
      </c>
      <c r="AV129" t="str">
        <f>IF(AS129=MAX(AS:AS),AS129,"")</f>
        <v/>
      </c>
      <c r="AW129" s="7">
        <f>(Fit!$B$15*POWER(AR$5,2)+Fit!$C$15*AR$5)*POWER(AR129,2)+(Fit!$D$15*AR$5+Fit!$E$15)*AR129+Fit!$F$15</f>
        <v>-248.91065892703546</v>
      </c>
    </row>
    <row r="130" spans="2:49" x14ac:dyDescent="0.3">
      <c r="B130" s="1">
        <v>1246.608040201</v>
      </c>
      <c r="C130" s="1">
        <v>5.0505050505050502</v>
      </c>
      <c r="D130">
        <f t="shared" si="7"/>
        <v>5.0505050505050502</v>
      </c>
      <c r="E130" t="str">
        <f>IF(C130=MAX(C:C),B130,"")</f>
        <v/>
      </c>
      <c r="F130" t="str">
        <f>IF(C130=MAX(C:C),C130,"")</f>
        <v/>
      </c>
      <c r="G130" s="7">
        <f>(Fit!$B$15*POWER(B$5,2)+Fit!$C$15*B$5)*POWER(B130,2)+(Fit!$D$15*B$5+Fit!$E$15)*B130+Fit!$F$15</f>
        <v>6.9864321608040001</v>
      </c>
      <c r="I130" s="1">
        <v>6231.5326633165796</v>
      </c>
      <c r="J130" s="1">
        <v>23.737373737373701</v>
      </c>
      <c r="K130">
        <f t="shared" si="8"/>
        <v>23.737373737373701</v>
      </c>
      <c r="L130" t="str">
        <f>IF(J130=MAX(J:J),I130,"")</f>
        <v/>
      </c>
      <c r="M130" t="str">
        <f>IF(J130=MAX(J:J),J130,"")</f>
        <v/>
      </c>
      <c r="N130" s="7">
        <f>(Fit!$B$15*POWER(I$5,2)+Fit!$C$15*I$5)*POWER(I130,2)+(Fit!$D$15*I$5+Fit!$E$15)*I130+Fit!$F$15</f>
        <v>119.42796725295237</v>
      </c>
      <c r="P130" s="1">
        <v>1246.608040201</v>
      </c>
      <c r="Q130" s="1">
        <v>29.292929292929198</v>
      </c>
      <c r="R130">
        <f t="shared" si="9"/>
        <v>29.292929292929198</v>
      </c>
      <c r="S130" t="str">
        <f>IF(Q130=MAX(Q:Q),P130,"")</f>
        <v/>
      </c>
      <c r="T130" t="str">
        <f>IF(Q130=MAX(Q:Q),Q130,"")</f>
        <v/>
      </c>
      <c r="U130" s="7">
        <f>(Fit!$B$15*POWER(P$5,2)+Fit!$C$15*P$5)*POWER(P130,2)+(Fit!$D$15*P$5+Fit!$E$15)*P130+Fit!$F$15</f>
        <v>45.337269326612258</v>
      </c>
      <c r="W130" s="2">
        <v>623.49246231155701</v>
      </c>
      <c r="X130" s="2">
        <v>29.7979797979797</v>
      </c>
      <c r="Y130">
        <f t="shared" si="10"/>
        <v>29.7979797979797</v>
      </c>
      <c r="Z130" t="str">
        <f>IF(X130=MAX(X:X),W130,"")</f>
        <v/>
      </c>
      <c r="AA130" t="str">
        <f>IF(X130=MAX(X:X),X130,"")</f>
        <v/>
      </c>
      <c r="AB130" s="7">
        <f>(Fit!$B$15*POWER(W$5,2)+Fit!$C$15*W$5)*POWER(W130,2)+(Fit!$D$15*W$5+Fit!$E$15)*W130+Fit!$F$15</f>
        <v>36.058109442296342</v>
      </c>
      <c r="AD130" s="1">
        <v>623.49246231155701</v>
      </c>
      <c r="AE130" s="1">
        <v>0</v>
      </c>
      <c r="AF130" t="e">
        <f t="shared" si="11"/>
        <v>#N/A</v>
      </c>
      <c r="AG130" t="str">
        <f>IF(AE130=MAX(AE:AE),AD130,"")</f>
        <v/>
      </c>
      <c r="AH130" t="str">
        <f>IF(AE130=MAX(AE:AE),AE130,"")</f>
        <v/>
      </c>
      <c r="AI130" s="7">
        <f>(Fit!$B$15*POWER(AD$5,2)+Fit!$C$15*AD$5)*POWER(AD130,2)+(Fit!$D$15*AD$5+Fit!$E$15)*AD130+Fit!$F$15</f>
        <v>-15.91205412317791</v>
      </c>
      <c r="AK130" s="1">
        <v>623.49246231155701</v>
      </c>
      <c r="AL130" s="1">
        <v>0</v>
      </c>
      <c r="AM130" t="e">
        <f t="shared" si="12"/>
        <v>#N/A</v>
      </c>
      <c r="AN130" t="str">
        <f>IF(AL130=MAX(AL:AL),AK130,"")</f>
        <v/>
      </c>
      <c r="AO130" t="str">
        <f>IF(AL130=MAX(AL:AL),AL130,"")</f>
        <v/>
      </c>
      <c r="AP130" s="7">
        <f>(Fit!$B$15*POWER(AK$5,2)+Fit!$C$15*AK$5)*POWER(AK130,2)+(Fit!$D$15*AK$5+Fit!$E$15)*AK130+Fit!$F$15</f>
        <v>-113.05037326331848</v>
      </c>
      <c r="AR130" s="1">
        <v>623.49246231155701</v>
      </c>
      <c r="AS130" s="1">
        <v>0</v>
      </c>
      <c r="AT130" t="e">
        <f t="shared" si="13"/>
        <v>#N/A</v>
      </c>
      <c r="AU130" t="str">
        <f>IF(AS130=MAX(AS:AS),AR130,"")</f>
        <v/>
      </c>
      <c r="AV130" t="str">
        <f>IF(AS130=MAX(AS:AS),AS130,"")</f>
        <v/>
      </c>
      <c r="AW130" s="7">
        <f>(Fit!$B$15*POWER(AR$5,2)+Fit!$C$15*AR$5)*POWER(AR130,2)+(Fit!$D$15*AR$5+Fit!$E$15)*AR130+Fit!$F$15</f>
        <v>-255.35684797812507</v>
      </c>
    </row>
    <row r="131" spans="2:49" x14ac:dyDescent="0.3">
      <c r="B131" s="1">
        <v>1256.65326633165</v>
      </c>
      <c r="C131" s="1">
        <v>5.0505050505050502</v>
      </c>
      <c r="D131">
        <f t="shared" si="7"/>
        <v>5.0505050505050502</v>
      </c>
      <c r="E131" t="str">
        <f>IF(C131=MAX(C:C),B131,"")</f>
        <v/>
      </c>
      <c r="F131" t="str">
        <f>IF(C131=MAX(C:C),C131,"")</f>
        <v/>
      </c>
      <c r="G131" s="7">
        <f>(Fit!$B$15*POWER(B$5,2)+Fit!$C$15*B$5)*POWER(B131,2)+(Fit!$D$15*B$5+Fit!$E$15)*B131+Fit!$F$15</f>
        <v>7.0266130653266003</v>
      </c>
      <c r="I131" s="1">
        <v>6281.7788944723598</v>
      </c>
      <c r="J131" s="1">
        <v>22.727272727272702</v>
      </c>
      <c r="K131">
        <f t="shared" si="8"/>
        <v>22.727272727272702</v>
      </c>
      <c r="L131" t="str">
        <f>IF(J131=MAX(J:J),I131,"")</f>
        <v/>
      </c>
      <c r="M131" t="str">
        <f>IF(J131=MAX(J:J),J131,"")</f>
        <v/>
      </c>
      <c r="N131" s="7">
        <f>(Fit!$B$15*POWER(I$5,2)+Fit!$C$15*I$5)*POWER(I131,2)+(Fit!$D$15*I$5+Fit!$E$15)*I131+Fit!$F$15</f>
        <v>120.19143467834088</v>
      </c>
      <c r="P131" s="1">
        <v>1256.65326633165</v>
      </c>
      <c r="Q131" s="1">
        <v>28.7878787878787</v>
      </c>
      <c r="R131">
        <f t="shared" si="9"/>
        <v>28.7878787878787</v>
      </c>
      <c r="S131" t="str">
        <f>IF(Q131=MAX(Q:Q),P131,"")</f>
        <v/>
      </c>
      <c r="T131" t="str">
        <f>IF(Q131=MAX(Q:Q),Q131,"")</f>
        <v/>
      </c>
      <c r="U131" s="7">
        <f>(Fit!$B$15*POWER(P$5,2)+Fit!$C$15*P$5)*POWER(P131,2)+(Fit!$D$15*P$5+Fit!$E$15)*P131+Fit!$F$15</f>
        <v>45.063127824285232</v>
      </c>
      <c r="W131" s="2">
        <v>628.51256281406995</v>
      </c>
      <c r="X131" s="2">
        <v>29.292929292929198</v>
      </c>
      <c r="Y131">
        <f t="shared" si="10"/>
        <v>29.292929292929198</v>
      </c>
      <c r="Z131" t="str">
        <f>IF(X131=MAX(X:X),W131,"")</f>
        <v/>
      </c>
      <c r="AA131" t="str">
        <f>IF(X131=MAX(X:X),X131,"")</f>
        <v/>
      </c>
      <c r="AB131" s="7">
        <f>(Fit!$B$15*POWER(W$5,2)+Fit!$C$15*W$5)*POWER(W131,2)+(Fit!$D$15*W$5+Fit!$E$15)*W131+Fit!$F$15</f>
        <v>35.654113945135236</v>
      </c>
      <c r="AD131" s="1">
        <v>628.51256281406995</v>
      </c>
      <c r="AE131" s="1">
        <v>0</v>
      </c>
      <c r="AF131" t="e">
        <f t="shared" si="11"/>
        <v>#N/A</v>
      </c>
      <c r="AG131" t="str">
        <f>IF(AE131=MAX(AE:AE),AD131,"")</f>
        <v/>
      </c>
      <c r="AH131" t="str">
        <f>IF(AE131=MAX(AE:AE),AE131,"")</f>
        <v/>
      </c>
      <c r="AI131" s="7">
        <f>(Fit!$B$15*POWER(AD$5,2)+Fit!$C$15*AD$5)*POWER(AD131,2)+(Fit!$D$15*AD$5+Fit!$E$15)*AD131+Fit!$F$15</f>
        <v>-17.62350509470582</v>
      </c>
      <c r="AK131" s="1">
        <v>628.51256281406995</v>
      </c>
      <c r="AL131" s="1">
        <v>0</v>
      </c>
      <c r="AM131" t="e">
        <f t="shared" si="12"/>
        <v>#N/A</v>
      </c>
      <c r="AN131" t="str">
        <f>IF(AL131=MAX(AL:AL),AK131,"")</f>
        <v/>
      </c>
      <c r="AO131" t="str">
        <f>IF(AL131=MAX(AL:AL),AL131,"")</f>
        <v/>
      </c>
      <c r="AP131" s="7">
        <f>(Fit!$B$15*POWER(AK$5,2)+Fit!$C$15*AK$5)*POWER(AK131,2)+(Fit!$D$15*AK$5+Fit!$E$15)*AK131+Fit!$F$15</f>
        <v>-116.79955805906727</v>
      </c>
      <c r="AR131" s="1">
        <v>628.51256281406995</v>
      </c>
      <c r="AS131" s="1">
        <v>0</v>
      </c>
      <c r="AT131" t="e">
        <f t="shared" si="13"/>
        <v>#N/A</v>
      </c>
      <c r="AU131" t="str">
        <f>IF(AS131=MAX(AS:AS),AR131,"")</f>
        <v/>
      </c>
      <c r="AV131" t="str">
        <f>IF(AS131=MAX(AS:AS),AS131,"")</f>
        <v/>
      </c>
      <c r="AW131" s="7">
        <f>(Fit!$B$15*POWER(AR$5,2)+Fit!$C$15*AR$5)*POWER(AR131,2)+(Fit!$D$15*AR$5+Fit!$E$15)*AR131+Fit!$F$15</f>
        <v>-261.87404494794885</v>
      </c>
    </row>
    <row r="132" spans="2:49" x14ac:dyDescent="0.3">
      <c r="B132" s="1">
        <v>1266.69849246231</v>
      </c>
      <c r="C132" s="1">
        <v>5.0505050505050502</v>
      </c>
      <c r="D132">
        <f t="shared" si="7"/>
        <v>5.0505050505050502</v>
      </c>
      <c r="E132" t="str">
        <f>IF(C132=MAX(C:C),B132,"")</f>
        <v/>
      </c>
      <c r="F132" t="str">
        <f>IF(C132=MAX(C:C),C132,"")</f>
        <v/>
      </c>
      <c r="G132" s="7">
        <f>(Fit!$B$15*POWER(B$5,2)+Fit!$C$15*B$5)*POWER(B132,2)+(Fit!$D$15*B$5+Fit!$E$15)*B132+Fit!$F$15</f>
        <v>7.0667939698492406</v>
      </c>
      <c r="I132" s="1">
        <v>6332.0251256281399</v>
      </c>
      <c r="J132" s="1">
        <v>21.717171717171698</v>
      </c>
      <c r="K132">
        <f t="shared" si="8"/>
        <v>21.717171717171698</v>
      </c>
      <c r="L132" t="str">
        <f>IF(J132=MAX(J:J),I132,"")</f>
        <v/>
      </c>
      <c r="M132" t="str">
        <f>IF(J132=MAX(J:J),J132,"")</f>
        <v/>
      </c>
      <c r="N132" s="7">
        <f>(Fit!$B$15*POWER(I$5,2)+Fit!$C$15*I$5)*POWER(I132,2)+(Fit!$D$15*I$5+Fit!$E$15)*I132+Fit!$F$15</f>
        <v>120.95196848534366</v>
      </c>
      <c r="P132" s="1">
        <v>1266.69849246231</v>
      </c>
      <c r="Q132" s="1">
        <v>27.7777777777777</v>
      </c>
      <c r="R132">
        <f t="shared" si="9"/>
        <v>27.7777777777777</v>
      </c>
      <c r="S132" t="str">
        <f>IF(Q132=MAX(Q:Q),P132,"")</f>
        <v/>
      </c>
      <c r="T132" t="str">
        <f>IF(Q132=MAX(Q:Q),Q132,"")</f>
        <v/>
      </c>
      <c r="U132" s="7">
        <f>(Fit!$B$15*POWER(P$5,2)+Fit!$C$15*P$5)*POWER(P132,2)+(Fit!$D$15*P$5+Fit!$E$15)*P132+Fit!$F$15</f>
        <v>44.779020574601191</v>
      </c>
      <c r="W132" s="2">
        <v>633.53266331658199</v>
      </c>
      <c r="X132" s="2">
        <v>28.7878787878787</v>
      </c>
      <c r="Y132">
        <f t="shared" si="10"/>
        <v>28.7878787878787</v>
      </c>
      <c r="Z132" t="str">
        <f>IF(X132=MAX(X:X),W132,"")</f>
        <v/>
      </c>
      <c r="AA132" t="str">
        <f>IF(X132=MAX(X:X),X132,"")</f>
        <v/>
      </c>
      <c r="AB132" s="7">
        <f>(Fit!$B$15*POWER(W$5,2)+Fit!$C$15*W$5)*POWER(W132,2)+(Fit!$D$15*W$5+Fit!$E$15)*W132+Fit!$F$15</f>
        <v>35.239284238931674</v>
      </c>
      <c r="AD132" s="1">
        <v>633.53266331658199</v>
      </c>
      <c r="AE132" s="1">
        <v>0</v>
      </c>
      <c r="AF132" t="e">
        <f t="shared" si="11"/>
        <v>#N/A</v>
      </c>
      <c r="AG132" t="str">
        <f>IF(AE132=MAX(AE:AE),AD132,"")</f>
        <v/>
      </c>
      <c r="AH132" t="str">
        <f>IF(AE132=MAX(AE:AE),AE132,"")</f>
        <v/>
      </c>
      <c r="AI132" s="7">
        <f>(Fit!$B$15*POWER(AD$5,2)+Fit!$C$15*AD$5)*POWER(AD132,2)+(Fit!$D$15*AD$5+Fit!$E$15)*AD132+Fit!$F$15</f>
        <v>-19.3599918590225</v>
      </c>
      <c r="AK132" s="1">
        <v>633.53266331658199</v>
      </c>
      <c r="AL132" s="1">
        <v>0</v>
      </c>
      <c r="AM132" t="e">
        <f t="shared" si="12"/>
        <v>#N/A</v>
      </c>
      <c r="AN132" t="str">
        <f>IF(AL132=MAX(AL:AL),AK132,"")</f>
        <v/>
      </c>
      <c r="AO132" t="str">
        <f>IF(AL132=MAX(AL:AL),AL132,"")</f>
        <v/>
      </c>
      <c r="AP132" s="7">
        <f>(Fit!$B$15*POWER(AK$5,2)+Fit!$C$15*AK$5)*POWER(AK132,2)+(Fit!$D$15*AK$5+Fit!$E$15)*AK132+Fit!$F$15</f>
        <v>-120.5938365508346</v>
      </c>
      <c r="AR132" s="1">
        <v>633.53266331658199</v>
      </c>
      <c r="AS132" s="1">
        <v>0</v>
      </c>
      <c r="AT132" t="e">
        <f t="shared" si="13"/>
        <v>#N/A</v>
      </c>
      <c r="AU132" t="str">
        <f>IF(AS132=MAX(AS:AS),AR132,"")</f>
        <v/>
      </c>
      <c r="AV132" t="str">
        <f>IF(AS132=MAX(AS:AS),AS132,"")</f>
        <v/>
      </c>
      <c r="AW132" s="7">
        <f>(Fit!$B$15*POWER(AR$5,2)+Fit!$C$15*AR$5)*POWER(AR132,2)+(Fit!$D$15*AR$5+Fit!$E$15)*AR132+Fit!$F$15</f>
        <v>-268.46224983650455</v>
      </c>
    </row>
    <row r="133" spans="2:49" x14ac:dyDescent="0.3">
      <c r="B133" s="1">
        <v>1276.74371859296</v>
      </c>
      <c r="C133" s="1">
        <v>5.0505050505050502</v>
      </c>
      <c r="D133">
        <f t="shared" si="7"/>
        <v>5.0505050505050502</v>
      </c>
      <c r="E133" t="str">
        <f>IF(C133=MAX(C:C),B133,"")</f>
        <v/>
      </c>
      <c r="F133" t="str">
        <f>IF(C133=MAX(C:C),C133,"")</f>
        <v/>
      </c>
      <c r="G133" s="7">
        <f>(Fit!$B$15*POWER(B$5,2)+Fit!$C$15*B$5)*POWER(B133,2)+(Fit!$D$15*B$5+Fit!$E$15)*B133+Fit!$F$15</f>
        <v>7.1069748743718399</v>
      </c>
      <c r="I133" s="1">
        <v>6382.2713567839101</v>
      </c>
      <c r="J133" s="1">
        <v>21.2121212121212</v>
      </c>
      <c r="K133">
        <f t="shared" si="8"/>
        <v>21.2121212121212</v>
      </c>
      <c r="L133" t="str">
        <f>IF(J133=MAX(J:J),I133,"")</f>
        <v/>
      </c>
      <c r="M133" t="str">
        <f>IF(J133=MAX(J:J),J133,"")</f>
        <v/>
      </c>
      <c r="N133" s="7">
        <f>(Fit!$B$15*POWER(I$5,2)+Fit!$C$15*I$5)*POWER(I133,2)+(Fit!$D$15*I$5+Fit!$E$15)*I133+Fit!$F$15</f>
        <v>121.70956867396055</v>
      </c>
      <c r="P133" s="1">
        <v>1276.74371859296</v>
      </c>
      <c r="Q133" s="1">
        <v>27.272727272727199</v>
      </c>
      <c r="R133">
        <f t="shared" si="9"/>
        <v>27.272727272727199</v>
      </c>
      <c r="S133" t="str">
        <f>IF(Q133=MAX(Q:Q),P133,"")</f>
        <v/>
      </c>
      <c r="T133" t="str">
        <f>IF(Q133=MAX(Q:Q),Q133,"")</f>
        <v/>
      </c>
      <c r="U133" s="7">
        <f>(Fit!$B$15*POWER(P$5,2)+Fit!$C$15*P$5)*POWER(P133,2)+(Fit!$D$15*P$5+Fit!$E$15)*P133+Fit!$F$15</f>
        <v>44.484947577560703</v>
      </c>
      <c r="W133" s="2">
        <v>638.55276381909505</v>
      </c>
      <c r="X133" s="2">
        <v>28.282828282828198</v>
      </c>
      <c r="Y133">
        <f t="shared" si="10"/>
        <v>28.282828282828198</v>
      </c>
      <c r="Z133" t="str">
        <f>IF(X133=MAX(X:X),W133,"")</f>
        <v/>
      </c>
      <c r="AA133" t="str">
        <f>IF(X133=MAX(X:X),X133,"")</f>
        <v/>
      </c>
      <c r="AB133" s="7">
        <f>(Fit!$B$15*POWER(W$5,2)+Fit!$C$15*W$5)*POWER(W133,2)+(Fit!$D$15*W$5+Fit!$E$15)*W133+Fit!$F$15</f>
        <v>34.813620323685527</v>
      </c>
      <c r="AD133" s="1">
        <v>638.55276381909505</v>
      </c>
      <c r="AE133" s="1">
        <v>0</v>
      </c>
      <c r="AF133" t="e">
        <f t="shared" si="11"/>
        <v>#N/A</v>
      </c>
      <c r="AG133" t="str">
        <f>IF(AE133=MAX(AE:AE),AD133,"")</f>
        <v/>
      </c>
      <c r="AH133" t="str">
        <f>IF(AE133=MAX(AE:AE),AE133,"")</f>
        <v/>
      </c>
      <c r="AI133" s="7">
        <f>(Fit!$B$15*POWER(AD$5,2)+Fit!$C$15*AD$5)*POWER(AD133,2)+(Fit!$D$15*AD$5+Fit!$E$15)*AD133+Fit!$F$15</f>
        <v>-21.121514416128633</v>
      </c>
      <c r="AK133" s="1">
        <v>638.55276381909505</v>
      </c>
      <c r="AL133" s="1">
        <v>0</v>
      </c>
      <c r="AM133" t="e">
        <f t="shared" si="12"/>
        <v>#N/A</v>
      </c>
      <c r="AN133" t="str">
        <f>IF(AL133=MAX(AL:AL),AK133,"")</f>
        <v/>
      </c>
      <c r="AO133" t="str">
        <f>IF(AL133=MAX(AL:AL),AL133,"")</f>
        <v/>
      </c>
      <c r="AP133" s="7">
        <f>(Fit!$B$15*POWER(AK$5,2)+Fit!$C$15*AK$5)*POWER(AK133,2)+(Fit!$D$15*AK$5+Fit!$E$15)*AK133+Fit!$F$15</f>
        <v>-124.43320873862203</v>
      </c>
      <c r="AR133" s="1">
        <v>638.55276381909505</v>
      </c>
      <c r="AS133" s="1">
        <v>0</v>
      </c>
      <c r="AT133" t="e">
        <f t="shared" si="13"/>
        <v>#N/A</v>
      </c>
      <c r="AU133" t="str">
        <f>IF(AS133=MAX(AS:AS),AR133,"")</f>
        <v/>
      </c>
      <c r="AV133" t="str">
        <f>IF(AS133=MAX(AS:AS),AS133,"")</f>
        <v/>
      </c>
      <c r="AW133" s="7">
        <f>(Fit!$B$15*POWER(AR$5,2)+Fit!$C$15*AR$5)*POWER(AR133,2)+(Fit!$D$15*AR$5+Fit!$E$15)*AR133+Fit!$F$15</f>
        <v>-275.12146264379436</v>
      </c>
    </row>
    <row r="134" spans="2:49" x14ac:dyDescent="0.3">
      <c r="B134" s="1">
        <v>1286.78894472361</v>
      </c>
      <c r="C134" s="1">
        <v>5.0505050505050502</v>
      </c>
      <c r="D134">
        <f t="shared" si="7"/>
        <v>5.0505050505050502</v>
      </c>
      <c r="E134" t="str">
        <f>IF(C134=MAX(C:C),B134,"")</f>
        <v/>
      </c>
      <c r="F134" t="str">
        <f>IF(C134=MAX(C:C),C134,"")</f>
        <v/>
      </c>
      <c r="G134" s="7">
        <f>(Fit!$B$15*POWER(B$5,2)+Fit!$C$15*B$5)*POWER(B134,2)+(Fit!$D$15*B$5+Fit!$E$15)*B134+Fit!$F$15</f>
        <v>7.1471557788944402</v>
      </c>
      <c r="I134" s="1">
        <v>6432.5175879396902</v>
      </c>
      <c r="J134" s="1">
        <v>20.202020202020201</v>
      </c>
      <c r="K134">
        <f t="shared" si="8"/>
        <v>20.202020202020201</v>
      </c>
      <c r="L134" t="str">
        <f>IF(J134=MAX(J:J),I134,"")</f>
        <v/>
      </c>
      <c r="M134" t="str">
        <f>IF(J134=MAX(J:J),J134,"")</f>
        <v/>
      </c>
      <c r="N134" s="7">
        <f>(Fit!$B$15*POWER(I$5,2)+Fit!$C$15*I$5)*POWER(I134,2)+(Fit!$D$15*I$5+Fit!$E$15)*I134+Fit!$F$15</f>
        <v>122.46423524419185</v>
      </c>
      <c r="P134" s="1">
        <v>1286.78894472361</v>
      </c>
      <c r="Q134" s="1">
        <v>26.767676767676701</v>
      </c>
      <c r="R134">
        <f t="shared" si="9"/>
        <v>26.767676767676701</v>
      </c>
      <c r="S134" t="str">
        <f>IF(Q134=MAX(Q:Q),P134,"")</f>
        <v/>
      </c>
      <c r="T134" t="str">
        <f>IF(Q134=MAX(Q:Q),Q134,"")</f>
        <v/>
      </c>
      <c r="U134" s="7">
        <f>(Fit!$B$15*POWER(P$5,2)+Fit!$C$15*P$5)*POWER(P134,2)+(Fit!$D$15*P$5+Fit!$E$15)*P134+Fit!$F$15</f>
        <v>44.180908833163514</v>
      </c>
      <c r="W134" s="2">
        <v>643.57286432160697</v>
      </c>
      <c r="X134" s="2">
        <v>27.7777777777777</v>
      </c>
      <c r="Y134">
        <f t="shared" si="10"/>
        <v>27.7777777777777</v>
      </c>
      <c r="Z134" t="str">
        <f>IF(X134=MAX(X:X),W134,"")</f>
        <v/>
      </c>
      <c r="AA134" t="str">
        <f>IF(X134=MAX(X:X),X134,"")</f>
        <v/>
      </c>
      <c r="AB134" s="7">
        <f>(Fit!$B$15*POWER(W$5,2)+Fit!$C$15*W$5)*POWER(W134,2)+(Fit!$D$15*W$5+Fit!$E$15)*W134+Fit!$F$15</f>
        <v>34.377122199396922</v>
      </c>
      <c r="AD134" s="1">
        <v>643.57286432160697</v>
      </c>
      <c r="AE134" s="1">
        <v>0</v>
      </c>
      <c r="AF134" t="e">
        <f t="shared" si="11"/>
        <v>#N/A</v>
      </c>
      <c r="AG134" t="str">
        <f>IF(AE134=MAX(AE:AE),AD134,"")</f>
        <v/>
      </c>
      <c r="AH134" t="str">
        <f>IF(AE134=MAX(AE:AE),AE134,"")</f>
        <v/>
      </c>
      <c r="AI134" s="7">
        <f>(Fit!$B$15*POWER(AD$5,2)+Fit!$C$15*AD$5)*POWER(AD134,2)+(Fit!$D$15*AD$5+Fit!$E$15)*AD134+Fit!$F$15</f>
        <v>-22.908072766023537</v>
      </c>
      <c r="AK134" s="1">
        <v>643.57286432160697</v>
      </c>
      <c r="AL134" s="1">
        <v>0</v>
      </c>
      <c r="AM134" t="e">
        <f t="shared" si="12"/>
        <v>#N/A</v>
      </c>
      <c r="AN134" t="str">
        <f>IF(AL134=MAX(AL:AL),AK134,"")</f>
        <v/>
      </c>
      <c r="AO134" t="str">
        <f>IF(AL134=MAX(AL:AL),AL134,"")</f>
        <v/>
      </c>
      <c r="AP134" s="7">
        <f>(Fit!$B$15*POWER(AK$5,2)+Fit!$C$15*AK$5)*POWER(AK134,2)+(Fit!$D$15*AK$5+Fit!$E$15)*AK134+Fit!$F$15</f>
        <v>-128.31767462242786</v>
      </c>
      <c r="AR134" s="1">
        <v>643.57286432160697</v>
      </c>
      <c r="AS134" s="1">
        <v>0</v>
      </c>
      <c r="AT134" t="e">
        <f t="shared" si="13"/>
        <v>#N/A</v>
      </c>
      <c r="AU134" t="str">
        <f>IF(AS134=MAX(AS:AS),AR134,"")</f>
        <v/>
      </c>
      <c r="AV134" t="str">
        <f>IF(AS134=MAX(AS:AS),AS134,"")</f>
        <v/>
      </c>
      <c r="AW134" s="7">
        <f>(Fit!$B$15*POWER(AR$5,2)+Fit!$C$15*AR$5)*POWER(AR134,2)+(Fit!$D$15*AR$5+Fit!$E$15)*AR134+Fit!$F$15</f>
        <v>-281.85168336981582</v>
      </c>
    </row>
    <row r="135" spans="2:49" x14ac:dyDescent="0.3">
      <c r="B135" s="1">
        <v>1296.83417085427</v>
      </c>
      <c r="C135" s="1">
        <v>5.0505050505050502</v>
      </c>
      <c r="D135">
        <f t="shared" ref="D135:D198" si="14">IF(C135&lt;=0,NA(),C135)</f>
        <v>5.0505050505050502</v>
      </c>
      <c r="E135" t="str">
        <f>IF(C135=MAX(C:C),B135,"")</f>
        <v/>
      </c>
      <c r="F135" t="str">
        <f>IF(C135=MAX(C:C),C135,"")</f>
        <v/>
      </c>
      <c r="G135" s="7">
        <f>(Fit!$B$15*POWER(B$5,2)+Fit!$C$15*B$5)*POWER(B135,2)+(Fit!$D$15*B$5+Fit!$E$15)*B135+Fit!$F$15</f>
        <v>7.1873366834170804</v>
      </c>
      <c r="I135" s="1">
        <v>6482.7638190954704</v>
      </c>
      <c r="J135" s="1">
        <v>18.6868686868686</v>
      </c>
      <c r="K135">
        <f t="shared" ref="K135:K198" si="15">IF(J135&lt;=0,NA(),J135)</f>
        <v>18.6868686868686</v>
      </c>
      <c r="L135" t="str">
        <f>IF(J135=MAX(J:J),I135,"")</f>
        <v/>
      </c>
      <c r="M135" t="str">
        <f>IF(J135=MAX(J:J),J135,"")</f>
        <v/>
      </c>
      <c r="N135" s="7">
        <f>(Fit!$B$15*POWER(I$5,2)+Fit!$C$15*I$5)*POWER(I135,2)+(Fit!$D$15*I$5+Fit!$E$15)*I135+Fit!$F$15</f>
        <v>123.21596819603742</v>
      </c>
      <c r="P135" s="1">
        <v>1296.83417085427</v>
      </c>
      <c r="Q135" s="1">
        <v>25.757575757575701</v>
      </c>
      <c r="R135">
        <f t="shared" ref="R135:R198" si="16">IF(Q135&lt;=0,NA(),Q135)</f>
        <v>25.757575757575701</v>
      </c>
      <c r="S135" t="str">
        <f>IF(Q135=MAX(Q:Q),P135,"")</f>
        <v/>
      </c>
      <c r="T135" t="str">
        <f>IF(Q135=MAX(Q:Q),Q135,"")</f>
        <v/>
      </c>
      <c r="U135" s="7">
        <f>(Fit!$B$15*POWER(P$5,2)+Fit!$C$15*P$5)*POWER(P135,2)+(Fit!$D$15*P$5+Fit!$E$15)*P135+Fit!$F$15</f>
        <v>43.866904341409267</v>
      </c>
      <c r="W135" s="2">
        <v>648.59296482412003</v>
      </c>
      <c r="X135" s="2">
        <v>26.767676767676701</v>
      </c>
      <c r="Y135">
        <f t="shared" ref="Y135:Y198" si="17">IF(X135&lt;=0,NA(),X135)</f>
        <v>26.767676767676701</v>
      </c>
      <c r="Z135" t="str">
        <f>IF(X135=MAX(X:X),W135,"")</f>
        <v/>
      </c>
      <c r="AA135" t="str">
        <f>IF(X135=MAX(X:X),X135,"")</f>
        <v/>
      </c>
      <c r="AB135" s="7">
        <f>(Fit!$B$15*POWER(W$5,2)+Fit!$C$15*W$5)*POWER(W135,2)+(Fit!$D$15*W$5+Fit!$E$15)*W135+Fit!$F$15</f>
        <v>33.929789866065704</v>
      </c>
      <c r="AD135" s="1">
        <v>648.59296482412003</v>
      </c>
      <c r="AE135" s="1">
        <v>0</v>
      </c>
      <c r="AF135" t="e">
        <f t="shared" ref="AF135:AF198" si="18">IF(AE135&lt;=0,NA(),AE135)</f>
        <v>#N/A</v>
      </c>
      <c r="AG135" t="str">
        <f>IF(AE135=MAX(AE:AE),AD135,"")</f>
        <v/>
      </c>
      <c r="AH135" t="str">
        <f>IF(AE135=MAX(AE:AE),AE135,"")</f>
        <v/>
      </c>
      <c r="AI135" s="7">
        <f>(Fit!$B$15*POWER(AD$5,2)+Fit!$C$15*AD$5)*POWER(AD135,2)+(Fit!$D$15*AD$5+Fit!$E$15)*AD135+Fit!$F$15</f>
        <v>-24.719666908707921</v>
      </c>
      <c r="AK135" s="1">
        <v>648.59296482412003</v>
      </c>
      <c r="AL135" s="1">
        <v>0</v>
      </c>
      <c r="AM135" t="e">
        <f t="shared" ref="AM135:AM198" si="19">IF(AL135&lt;=0,NA(),AL135)</f>
        <v>#N/A</v>
      </c>
      <c r="AN135" t="str">
        <f>IF(AL135=MAX(AL:AL),AK135,"")</f>
        <v/>
      </c>
      <c r="AO135" t="str">
        <f>IF(AL135=MAX(AL:AL),AL135,"")</f>
        <v/>
      </c>
      <c r="AP135" s="7">
        <f>(Fit!$B$15*POWER(AK$5,2)+Fit!$C$15*AK$5)*POWER(AK135,2)+(Fit!$D$15*AK$5+Fit!$E$15)*AK135+Fit!$F$15</f>
        <v>-132.24723420225382</v>
      </c>
      <c r="AR135" s="1">
        <v>648.59296482412003</v>
      </c>
      <c r="AS135" s="1">
        <v>0</v>
      </c>
      <c r="AT135" t="e">
        <f t="shared" ref="AT135:AT198" si="20">IF(AS135&lt;=0,NA(),AS135)</f>
        <v>#N/A</v>
      </c>
      <c r="AU135" t="str">
        <f>IF(AS135=MAX(AS:AS),AR135,"")</f>
        <v/>
      </c>
      <c r="AV135" t="str">
        <f>IF(AS135=MAX(AS:AS),AS135,"")</f>
        <v/>
      </c>
      <c r="AW135" s="7">
        <f>(Fit!$B$15*POWER(AR$5,2)+Fit!$C$15*AR$5)*POWER(AR135,2)+(Fit!$D$15*AR$5+Fit!$E$15)*AR135+Fit!$F$15</f>
        <v>-288.65291201457165</v>
      </c>
    </row>
    <row r="136" spans="2:49" x14ac:dyDescent="0.3">
      <c r="B136" s="1">
        <v>1306.87939698492</v>
      </c>
      <c r="C136" s="1">
        <v>5.0505050505050502</v>
      </c>
      <c r="D136">
        <f t="shared" si="14"/>
        <v>5.0505050505050502</v>
      </c>
      <c r="E136" t="str">
        <f>IF(C136=MAX(C:C),B136,"")</f>
        <v/>
      </c>
      <c r="F136" t="str">
        <f>IF(C136=MAX(C:C),C136,"")</f>
        <v/>
      </c>
      <c r="G136" s="7">
        <f>(Fit!$B$15*POWER(B$5,2)+Fit!$C$15*B$5)*POWER(B136,2)+(Fit!$D$15*B$5+Fit!$E$15)*B136+Fit!$F$15</f>
        <v>7.2275175879396807</v>
      </c>
      <c r="I136" s="1">
        <v>6533.0100502512496</v>
      </c>
      <c r="J136" s="1">
        <v>17.6767676767676</v>
      </c>
      <c r="K136">
        <f t="shared" si="15"/>
        <v>17.6767676767676</v>
      </c>
      <c r="L136" t="str">
        <f>IF(J136=MAX(J:J),I136,"")</f>
        <v/>
      </c>
      <c r="M136" t="str">
        <f>IF(J136=MAX(J:J),J136,"")</f>
        <v/>
      </c>
      <c r="N136" s="7">
        <f>(Fit!$B$15*POWER(I$5,2)+Fit!$C$15*I$5)*POWER(I136,2)+(Fit!$D$15*I$5+Fit!$E$15)*I136+Fit!$F$15</f>
        <v>123.96476752949724</v>
      </c>
      <c r="P136" s="1">
        <v>1306.87939698492</v>
      </c>
      <c r="Q136" s="1">
        <v>25.252525252525199</v>
      </c>
      <c r="R136">
        <f t="shared" si="16"/>
        <v>25.252525252525199</v>
      </c>
      <c r="S136" t="str">
        <f>IF(Q136=MAX(Q:Q),P136,"")</f>
        <v/>
      </c>
      <c r="T136" t="str">
        <f>IF(Q136=MAX(Q:Q),Q136,"")</f>
        <v/>
      </c>
      <c r="U136" s="7">
        <f>(Fit!$B$15*POWER(P$5,2)+Fit!$C$15*P$5)*POWER(P136,2)+(Fit!$D$15*P$5+Fit!$E$15)*P136+Fit!$F$15</f>
        <v>43.542934102298588</v>
      </c>
      <c r="W136" s="2">
        <v>653.61306532663298</v>
      </c>
      <c r="X136" s="2">
        <v>26.262626262626199</v>
      </c>
      <c r="Y136">
        <f t="shared" si="17"/>
        <v>26.262626262626199</v>
      </c>
      <c r="Z136" t="str">
        <f>IF(X136=MAX(X:X),W136,"")</f>
        <v/>
      </c>
      <c r="AA136" t="str">
        <f>IF(X136=MAX(X:X),X136,"")</f>
        <v/>
      </c>
      <c r="AB136" s="7">
        <f>(Fit!$B$15*POWER(W$5,2)+Fit!$C$15*W$5)*POWER(W136,2)+(Fit!$D$15*W$5+Fit!$E$15)*W136+Fit!$F$15</f>
        <v>33.471623323691986</v>
      </c>
      <c r="AD136" s="1">
        <v>653.61306532663298</v>
      </c>
      <c r="AE136" s="1">
        <v>0</v>
      </c>
      <c r="AF136" t="e">
        <f t="shared" si="18"/>
        <v>#N/A</v>
      </c>
      <c r="AG136" t="str">
        <f>IF(AE136=MAX(AE:AE),AD136,"")</f>
        <v/>
      </c>
      <c r="AH136" t="str">
        <f>IF(AE136=MAX(AE:AE),AE136,"")</f>
        <v/>
      </c>
      <c r="AI136" s="7">
        <f>(Fit!$B$15*POWER(AD$5,2)+Fit!$C$15*AD$5)*POWER(AD136,2)+(Fit!$D$15*AD$5+Fit!$E$15)*AD136+Fit!$F$15</f>
        <v>-26.556296844181418</v>
      </c>
      <c r="AK136" s="1">
        <v>653.61306532663298</v>
      </c>
      <c r="AL136" s="1">
        <v>0</v>
      </c>
      <c r="AM136" t="e">
        <f t="shared" si="19"/>
        <v>#N/A</v>
      </c>
      <c r="AN136" t="str">
        <f>IF(AL136=MAX(AL:AL),AK136,"")</f>
        <v/>
      </c>
      <c r="AO136" t="str">
        <f>IF(AL136=MAX(AL:AL),AL136,"")</f>
        <v/>
      </c>
      <c r="AP136" s="7">
        <f>(Fit!$B$15*POWER(AK$5,2)+Fit!$C$15*AK$5)*POWER(AK136,2)+(Fit!$D$15*AK$5+Fit!$E$15)*AK136+Fit!$F$15</f>
        <v>-136.22188747809898</v>
      </c>
      <c r="AR136" s="1">
        <v>653.61306532663298</v>
      </c>
      <c r="AS136" s="1">
        <v>0</v>
      </c>
      <c r="AT136" t="e">
        <f t="shared" si="20"/>
        <v>#N/A</v>
      </c>
      <c r="AU136" t="str">
        <f>IF(AS136=MAX(AS:AS),AR136,"")</f>
        <v/>
      </c>
      <c r="AV136" t="str">
        <f>IF(AS136=MAX(AS:AS),AS136,"")</f>
        <v/>
      </c>
      <c r="AW136" s="7">
        <f>(Fit!$B$15*POWER(AR$5,2)+Fit!$C$15*AR$5)*POWER(AR136,2)+(Fit!$D$15*AR$5+Fit!$E$15)*AR136+Fit!$F$15</f>
        <v>-295.52514857806045</v>
      </c>
    </row>
    <row r="137" spans="2:49" x14ac:dyDescent="0.3">
      <c r="B137" s="1">
        <v>1316.9246231155701</v>
      </c>
      <c r="C137" s="1">
        <v>5.0505050505050502</v>
      </c>
      <c r="D137">
        <f t="shared" si="14"/>
        <v>5.0505050505050502</v>
      </c>
      <c r="E137" t="str">
        <f>IF(C137=MAX(C:C),B137,"")</f>
        <v/>
      </c>
      <c r="F137" t="str">
        <f>IF(C137=MAX(C:C),C137,"")</f>
        <v/>
      </c>
      <c r="G137" s="7">
        <f>(Fit!$B$15*POWER(B$5,2)+Fit!$C$15*B$5)*POWER(B137,2)+(Fit!$D$15*B$5+Fit!$E$15)*B137+Fit!$F$15</f>
        <v>7.2676984924622801</v>
      </c>
      <c r="I137" s="1">
        <v>6583.2562814070297</v>
      </c>
      <c r="J137" s="1">
        <v>16.6666666666666</v>
      </c>
      <c r="K137">
        <f t="shared" si="15"/>
        <v>16.6666666666666</v>
      </c>
      <c r="L137" t="str">
        <f>IF(J137=MAX(J:J),I137,"")</f>
        <v/>
      </c>
      <c r="M137" t="str">
        <f>IF(J137=MAX(J:J),J137,"")</f>
        <v/>
      </c>
      <c r="N137" s="7">
        <f>(Fit!$B$15*POWER(I$5,2)+Fit!$C$15*I$5)*POWER(I137,2)+(Fit!$D$15*I$5+Fit!$E$15)*I137+Fit!$F$15</f>
        <v>124.71063324457134</v>
      </c>
      <c r="P137" s="1">
        <v>1316.9246231155701</v>
      </c>
      <c r="Q137" s="1">
        <v>24.2424242424242</v>
      </c>
      <c r="R137">
        <f t="shared" si="16"/>
        <v>24.2424242424242</v>
      </c>
      <c r="S137" t="str">
        <f>IF(Q137=MAX(Q:Q),P137,"")</f>
        <v/>
      </c>
      <c r="T137" t="str">
        <f>IF(Q137=MAX(Q:Q),Q137,"")</f>
        <v/>
      </c>
      <c r="U137" s="7">
        <f>(Fit!$B$15*POWER(P$5,2)+Fit!$C$15*P$5)*POWER(P137,2)+(Fit!$D$15*P$5+Fit!$E$15)*P137+Fit!$F$15</f>
        <v>43.208998115831193</v>
      </c>
      <c r="W137" s="2">
        <v>658.63316582914501</v>
      </c>
      <c r="X137" s="2">
        <v>25.757575757575701</v>
      </c>
      <c r="Y137">
        <f t="shared" si="17"/>
        <v>25.757575757575701</v>
      </c>
      <c r="Z137" t="str">
        <f>IF(X137=MAX(X:X),W137,"")</f>
        <v/>
      </c>
      <c r="AA137" t="str">
        <f>IF(X137=MAX(X:X),X137,"")</f>
        <v/>
      </c>
      <c r="AB137" s="7">
        <f>(Fit!$B$15*POWER(W$5,2)+Fit!$C$15*W$5)*POWER(W137,2)+(Fit!$D$15*W$5+Fit!$E$15)*W137+Fit!$F$15</f>
        <v>33.002622572275811</v>
      </c>
      <c r="AD137" s="1">
        <v>658.63316582914501</v>
      </c>
      <c r="AE137" s="1">
        <v>0</v>
      </c>
      <c r="AF137" t="e">
        <f t="shared" si="18"/>
        <v>#N/A</v>
      </c>
      <c r="AG137" t="str">
        <f>IF(AE137=MAX(AE:AE),AD137,"")</f>
        <v/>
      </c>
      <c r="AH137" t="str">
        <f>IF(AE137=MAX(AE:AE),AE137,"")</f>
        <v/>
      </c>
      <c r="AI137" s="7">
        <f>(Fit!$B$15*POWER(AD$5,2)+Fit!$C$15*AD$5)*POWER(AD137,2)+(Fit!$D$15*AD$5+Fit!$E$15)*AD137+Fit!$F$15</f>
        <v>-28.417962572443713</v>
      </c>
      <c r="AK137" s="1">
        <v>658.63316582914501</v>
      </c>
      <c r="AL137" s="1">
        <v>0</v>
      </c>
      <c r="AM137" t="e">
        <f t="shared" si="19"/>
        <v>#N/A</v>
      </c>
      <c r="AN137" t="str">
        <f>IF(AL137=MAX(AL:AL),AK137,"")</f>
        <v/>
      </c>
      <c r="AO137" t="str">
        <f>IF(AL137=MAX(AL:AL),AL137,"")</f>
        <v/>
      </c>
      <c r="AP137" s="7">
        <f>(Fit!$B$15*POWER(AK$5,2)+Fit!$C$15*AK$5)*POWER(AK137,2)+(Fit!$D$15*AK$5+Fit!$E$15)*AK137+Fit!$F$15</f>
        <v>-140.24163444996267</v>
      </c>
      <c r="AR137" s="1">
        <v>658.63316582914501</v>
      </c>
      <c r="AS137" s="1">
        <v>0</v>
      </c>
      <c r="AT137" t="e">
        <f t="shared" si="20"/>
        <v>#N/A</v>
      </c>
      <c r="AU137" t="str">
        <f>IF(AS137=MAX(AS:AS),AR137,"")</f>
        <v/>
      </c>
      <c r="AV137" t="str">
        <f>IF(AS137=MAX(AS:AS),AS137,"")</f>
        <v/>
      </c>
      <c r="AW137" s="7">
        <f>(Fit!$B$15*POWER(AR$5,2)+Fit!$C$15*AR$5)*POWER(AR137,2)+(Fit!$D$15*AR$5+Fit!$E$15)*AR137+Fit!$F$15</f>
        <v>-302.4683930602809</v>
      </c>
    </row>
    <row r="138" spans="2:49" x14ac:dyDescent="0.3">
      <c r="B138" s="1">
        <v>1326.9698492462301</v>
      </c>
      <c r="C138" s="1">
        <v>5.0505050505050502</v>
      </c>
      <c r="D138">
        <f t="shared" si="14"/>
        <v>5.0505050505050502</v>
      </c>
      <c r="E138" t="str">
        <f>IF(C138=MAX(C:C),B138,"")</f>
        <v/>
      </c>
      <c r="F138" t="str">
        <f>IF(C138=MAX(C:C),C138,"")</f>
        <v/>
      </c>
      <c r="G138" s="7">
        <f>(Fit!$B$15*POWER(B$5,2)+Fit!$C$15*B$5)*POWER(B138,2)+(Fit!$D$15*B$5+Fit!$E$15)*B138+Fit!$F$15</f>
        <v>7.3078793969849203</v>
      </c>
      <c r="I138" s="1">
        <v>6633.5025125628099</v>
      </c>
      <c r="J138" s="1">
        <v>15.151515151515101</v>
      </c>
      <c r="K138">
        <f t="shared" si="15"/>
        <v>15.151515151515101</v>
      </c>
      <c r="L138" t="str">
        <f>IF(J138=MAX(J:J),I138,"")</f>
        <v/>
      </c>
      <c r="M138" t="str">
        <f>IF(J138=MAX(J:J),J138,"")</f>
        <v/>
      </c>
      <c r="N138" s="7">
        <f>(Fit!$B$15*POWER(I$5,2)+Fit!$C$15*I$5)*POWER(I138,2)+(Fit!$D$15*I$5+Fit!$E$15)*I138+Fit!$F$15</f>
        <v>125.4535653412597</v>
      </c>
      <c r="P138" s="1">
        <v>1326.9698492462301</v>
      </c>
      <c r="Q138" s="1">
        <v>23.737373737373701</v>
      </c>
      <c r="R138">
        <f t="shared" si="16"/>
        <v>23.737373737373701</v>
      </c>
      <c r="S138" t="str">
        <f>IF(Q138=MAX(Q:Q),P138,"")</f>
        <v/>
      </c>
      <c r="T138" t="str">
        <f>IF(Q138=MAX(Q:Q),Q138,"")</f>
        <v/>
      </c>
      <c r="U138" s="7">
        <f>(Fit!$B$15*POWER(P$5,2)+Fit!$C$15*P$5)*POWER(P138,2)+(Fit!$D$15*P$5+Fit!$E$15)*P138+Fit!$F$15</f>
        <v>42.86509638200674</v>
      </c>
      <c r="W138" s="2">
        <v>663.65326633165796</v>
      </c>
      <c r="X138" s="2">
        <v>24.747474747474701</v>
      </c>
      <c r="Y138">
        <f t="shared" si="17"/>
        <v>24.747474747474701</v>
      </c>
      <c r="Z138" t="str">
        <f>IF(X138=MAX(X:X),W138,"")</f>
        <v/>
      </c>
      <c r="AA138" t="str">
        <f>IF(X138=MAX(X:X),X138,"")</f>
        <v/>
      </c>
      <c r="AB138" s="7">
        <f>(Fit!$B$15*POWER(W$5,2)+Fit!$C$15*W$5)*POWER(W138,2)+(Fit!$D$15*W$5+Fit!$E$15)*W138+Fit!$F$15</f>
        <v>32.522787611817023</v>
      </c>
      <c r="AD138" s="1">
        <v>663.65326633165796</v>
      </c>
      <c r="AE138" s="1">
        <v>0</v>
      </c>
      <c r="AF138" t="e">
        <f t="shared" si="18"/>
        <v>#N/A</v>
      </c>
      <c r="AG138" t="str">
        <f>IF(AE138=MAX(AE:AE),AD138,"")</f>
        <v/>
      </c>
      <c r="AH138" t="str">
        <f>IF(AE138=MAX(AE:AE),AE138,"")</f>
        <v/>
      </c>
      <c r="AI138" s="7">
        <f>(Fit!$B$15*POWER(AD$5,2)+Fit!$C$15*AD$5)*POWER(AD138,2)+(Fit!$D$15*AD$5+Fit!$E$15)*AD138+Fit!$F$15</f>
        <v>-30.304664093495433</v>
      </c>
      <c r="AK138" s="1">
        <v>663.65326633165796</v>
      </c>
      <c r="AL138" s="1">
        <v>0</v>
      </c>
      <c r="AM138" t="e">
        <f t="shared" si="19"/>
        <v>#N/A</v>
      </c>
      <c r="AN138" t="str">
        <f>IF(AL138=MAX(AL:AL),AK138,"")</f>
        <v/>
      </c>
      <c r="AO138" t="str">
        <f>IF(AL138=MAX(AL:AL),AL138,"")</f>
        <v/>
      </c>
      <c r="AP138" s="7">
        <f>(Fit!$B$15*POWER(AK$5,2)+Fit!$C$15*AK$5)*POWER(AK138,2)+(Fit!$D$15*AK$5+Fit!$E$15)*AK138+Fit!$F$15</f>
        <v>-144.30647511784639</v>
      </c>
      <c r="AR138" s="1">
        <v>663.65326633165796</v>
      </c>
      <c r="AS138" s="1">
        <v>0</v>
      </c>
      <c r="AT138" t="e">
        <f t="shared" si="20"/>
        <v>#N/A</v>
      </c>
      <c r="AU138" t="str">
        <f>IF(AS138=MAX(AS:AS),AR138,"")</f>
        <v/>
      </c>
      <c r="AV138" t="str">
        <f>IF(AS138=MAX(AS:AS),AS138,"")</f>
        <v/>
      </c>
      <c r="AW138" s="7">
        <f>(Fit!$B$15*POWER(AR$5,2)+Fit!$C$15*AR$5)*POWER(AR138,2)+(Fit!$D$15*AR$5+Fit!$E$15)*AR138+Fit!$F$15</f>
        <v>-309.48264546123568</v>
      </c>
    </row>
    <row r="139" spans="2:49" x14ac:dyDescent="0.3">
      <c r="B139" s="1">
        <v>1337.0150753768801</v>
      </c>
      <c r="C139" s="1">
        <v>5.0505050505050502</v>
      </c>
      <c r="D139">
        <f t="shared" si="14"/>
        <v>5.0505050505050502</v>
      </c>
      <c r="E139" t="str">
        <f>IF(C139=MAX(C:C),B139,"")</f>
        <v/>
      </c>
      <c r="F139" t="str">
        <f>IF(C139=MAX(C:C),C139,"")</f>
        <v/>
      </c>
      <c r="G139" s="7">
        <f>(Fit!$B$15*POWER(B$5,2)+Fit!$C$15*B$5)*POWER(B139,2)+(Fit!$D$15*B$5+Fit!$E$15)*B139+Fit!$F$15</f>
        <v>7.3480603015075205</v>
      </c>
      <c r="I139" s="1">
        <v>6683.74874371859</v>
      </c>
      <c r="J139" s="1">
        <v>13.636363636363599</v>
      </c>
      <c r="K139">
        <f t="shared" si="15"/>
        <v>13.636363636363599</v>
      </c>
      <c r="L139" t="str">
        <f>IF(J139=MAX(J:J),I139,"")</f>
        <v/>
      </c>
      <c r="M139" t="str">
        <f>IF(J139=MAX(J:J),J139,"")</f>
        <v/>
      </c>
      <c r="N139" s="7">
        <f>(Fit!$B$15*POWER(I$5,2)+Fit!$C$15*I$5)*POWER(I139,2)+(Fit!$D$15*I$5+Fit!$E$15)*I139+Fit!$F$15</f>
        <v>126.19356381956233</v>
      </c>
      <c r="P139" s="1">
        <v>1337.0150753768801</v>
      </c>
      <c r="Q139" s="1">
        <v>22.727272727272702</v>
      </c>
      <c r="R139">
        <f t="shared" si="16"/>
        <v>22.727272727272702</v>
      </c>
      <c r="S139" t="str">
        <f>IF(Q139=MAX(Q:Q),P139,"")</f>
        <v/>
      </c>
      <c r="T139" t="str">
        <f>IF(Q139=MAX(Q:Q),Q139,"")</f>
        <v/>
      </c>
      <c r="U139" s="7">
        <f>(Fit!$B$15*POWER(P$5,2)+Fit!$C$15*P$5)*POWER(P139,2)+(Fit!$D$15*P$5+Fit!$E$15)*P139+Fit!$F$15</f>
        <v>42.511228900825884</v>
      </c>
      <c r="W139" s="2">
        <v>668.67336683417</v>
      </c>
      <c r="X139" s="2">
        <v>23.737373737373701</v>
      </c>
      <c r="Y139">
        <f t="shared" si="17"/>
        <v>23.737373737373701</v>
      </c>
      <c r="Z139" t="str">
        <f>IF(X139=MAX(X:X),W139,"")</f>
        <v/>
      </c>
      <c r="AA139" t="str">
        <f>IF(X139=MAX(X:X),X139,"")</f>
        <v/>
      </c>
      <c r="AB139" s="7">
        <f>(Fit!$B$15*POWER(W$5,2)+Fit!$C$15*W$5)*POWER(W139,2)+(Fit!$D$15*W$5+Fit!$E$15)*W139+Fit!$F$15</f>
        <v>32.032118442315806</v>
      </c>
      <c r="AD139" s="1">
        <v>668.67336683417</v>
      </c>
      <c r="AE139" s="1">
        <v>0</v>
      </c>
      <c r="AF139" t="e">
        <f t="shared" si="18"/>
        <v>#N/A</v>
      </c>
      <c r="AG139" t="str">
        <f>IF(AE139=MAX(AE:AE),AD139,"")</f>
        <v/>
      </c>
      <c r="AH139" t="str">
        <f>IF(AE139=MAX(AE:AE),AE139,"")</f>
        <v/>
      </c>
      <c r="AI139" s="7">
        <f>(Fit!$B$15*POWER(AD$5,2)+Fit!$C$15*AD$5)*POWER(AD139,2)+(Fit!$D$15*AD$5+Fit!$E$15)*AD139+Fit!$F$15</f>
        <v>-32.216401407335951</v>
      </c>
      <c r="AK139" s="1">
        <v>668.67336683417</v>
      </c>
      <c r="AL139" s="1">
        <v>0</v>
      </c>
      <c r="AM139" t="e">
        <f t="shared" si="19"/>
        <v>#N/A</v>
      </c>
      <c r="AN139" t="str">
        <f>IF(AL139=MAX(AL:AL),AK139,"")</f>
        <v/>
      </c>
      <c r="AO139" t="str">
        <f>IF(AL139=MAX(AL:AL),AL139,"")</f>
        <v/>
      </c>
      <c r="AP139" s="7">
        <f>(Fit!$B$15*POWER(AK$5,2)+Fit!$C$15*AK$5)*POWER(AK139,2)+(Fit!$D$15*AK$5+Fit!$E$15)*AK139+Fit!$F$15</f>
        <v>-148.41640948174867</v>
      </c>
      <c r="AR139" s="1">
        <v>668.67336683417</v>
      </c>
      <c r="AS139" s="1">
        <v>0</v>
      </c>
      <c r="AT139" t="e">
        <f t="shared" si="20"/>
        <v>#N/A</v>
      </c>
      <c r="AU139" t="str">
        <f>IF(AS139=MAX(AS:AS),AR139,"")</f>
        <v/>
      </c>
      <c r="AV139" t="str">
        <f>IF(AS139=MAX(AS:AS),AS139,"")</f>
        <v/>
      </c>
      <c r="AW139" s="7">
        <f>(Fit!$B$15*POWER(AR$5,2)+Fit!$C$15*AR$5)*POWER(AR139,2)+(Fit!$D$15*AR$5+Fit!$E$15)*AR139+Fit!$F$15</f>
        <v>-316.56790578092199</v>
      </c>
    </row>
    <row r="140" spans="2:49" x14ac:dyDescent="0.3">
      <c r="B140" s="1">
        <v>1347.0603015075301</v>
      </c>
      <c r="C140" s="1">
        <v>5.0505050505050502</v>
      </c>
      <c r="D140">
        <f t="shared" si="14"/>
        <v>5.0505050505050502</v>
      </c>
      <c r="E140" t="str">
        <f>IF(C140=MAX(C:C),B140,"")</f>
        <v/>
      </c>
      <c r="F140" t="str">
        <f>IF(C140=MAX(C:C),C140,"")</f>
        <v/>
      </c>
      <c r="G140" s="7">
        <f>(Fit!$B$15*POWER(B$5,2)+Fit!$C$15*B$5)*POWER(B140,2)+(Fit!$D$15*B$5+Fit!$E$15)*B140+Fit!$F$15</f>
        <v>7.3882412060301208</v>
      </c>
      <c r="I140" s="1">
        <v>6733.9949748743702</v>
      </c>
      <c r="J140" s="1">
        <v>11.6161616161616</v>
      </c>
      <c r="K140">
        <f t="shared" si="15"/>
        <v>11.6161616161616</v>
      </c>
      <c r="L140" t="str">
        <f>IF(J140=MAX(J:J),I140,"")</f>
        <v/>
      </c>
      <c r="M140" t="str">
        <f>IF(J140=MAX(J:J),J140,"")</f>
        <v/>
      </c>
      <c r="N140" s="7">
        <f>(Fit!$B$15*POWER(I$5,2)+Fit!$C$15*I$5)*POWER(I140,2)+(Fit!$D$15*I$5+Fit!$E$15)*I140+Fit!$F$15</f>
        <v>126.93062867947921</v>
      </c>
      <c r="P140" s="1">
        <v>1347.0603015075301</v>
      </c>
      <c r="Q140" s="1">
        <v>21.717171717171698</v>
      </c>
      <c r="R140">
        <f t="shared" si="16"/>
        <v>21.717171717171698</v>
      </c>
      <c r="S140" t="str">
        <f>IF(Q140=MAX(Q:Q),P140,"")</f>
        <v/>
      </c>
      <c r="T140" t="str">
        <f>IF(Q140=MAX(Q:Q),Q140,"")</f>
        <v/>
      </c>
      <c r="U140" s="7">
        <f>(Fit!$B$15*POWER(P$5,2)+Fit!$C$15*P$5)*POWER(P140,2)+(Fit!$D$15*P$5+Fit!$E$15)*P140+Fit!$F$15</f>
        <v>42.147395672288326</v>
      </c>
      <c r="W140" s="2">
        <v>673.69346733668306</v>
      </c>
      <c r="X140" s="2">
        <v>23.2323232323232</v>
      </c>
      <c r="Y140">
        <f t="shared" si="17"/>
        <v>23.2323232323232</v>
      </c>
      <c r="Z140" t="str">
        <f>IF(X140=MAX(X:X),W140,"")</f>
        <v/>
      </c>
      <c r="AA140" t="str">
        <f>IF(X140=MAX(X:X),X140,"")</f>
        <v/>
      </c>
      <c r="AB140" s="7">
        <f>(Fit!$B$15*POWER(W$5,2)+Fit!$C$15*W$5)*POWER(W140,2)+(Fit!$D$15*W$5+Fit!$E$15)*W140+Fit!$F$15</f>
        <v>31.530615063771961</v>
      </c>
      <c r="AD140" s="1">
        <v>673.69346733668306</v>
      </c>
      <c r="AE140" s="1">
        <v>0</v>
      </c>
      <c r="AF140" t="e">
        <f t="shared" si="18"/>
        <v>#N/A</v>
      </c>
      <c r="AG140" t="str">
        <f>IF(AE140=MAX(AE:AE),AD140,"")</f>
        <v/>
      </c>
      <c r="AH140" t="str">
        <f>IF(AE140=MAX(AE:AE),AE140,"")</f>
        <v/>
      </c>
      <c r="AI140" s="7">
        <f>(Fit!$B$15*POWER(AD$5,2)+Fit!$C$15*AD$5)*POWER(AD140,2)+(Fit!$D$15*AD$5+Fit!$E$15)*AD140+Fit!$F$15</f>
        <v>-34.153174513965979</v>
      </c>
      <c r="AK140" s="1">
        <v>673.69346733668306</v>
      </c>
      <c r="AL140" s="1">
        <v>0</v>
      </c>
      <c r="AM140" t="e">
        <f t="shared" si="19"/>
        <v>#N/A</v>
      </c>
      <c r="AN140" t="str">
        <f>IF(AL140=MAX(AL:AL),AK140,"")</f>
        <v/>
      </c>
      <c r="AO140" t="str">
        <f>IF(AL140=MAX(AL:AL),AL140,"")</f>
        <v/>
      </c>
      <c r="AP140" s="7">
        <f>(Fit!$B$15*POWER(AK$5,2)+Fit!$C$15*AK$5)*POWER(AK140,2)+(Fit!$D$15*AK$5+Fit!$E$15)*AK140+Fit!$F$15</f>
        <v>-152.571437541671</v>
      </c>
      <c r="AR140" s="1">
        <v>673.69346733668306</v>
      </c>
      <c r="AS140" s="1">
        <v>0</v>
      </c>
      <c r="AT140" t="e">
        <f t="shared" si="20"/>
        <v>#N/A</v>
      </c>
      <c r="AU140" t="str">
        <f>IF(AS140=MAX(AS:AS),AR140,"")</f>
        <v/>
      </c>
      <c r="AV140" t="str">
        <f>IF(AS140=MAX(AS:AS),AS140,"")</f>
        <v/>
      </c>
      <c r="AW140" s="7">
        <f>(Fit!$B$15*POWER(AR$5,2)+Fit!$C$15*AR$5)*POWER(AR140,2)+(Fit!$D$15*AR$5+Fit!$E$15)*AR140+Fit!$F$15</f>
        <v>-323.72417401934297</v>
      </c>
    </row>
    <row r="141" spans="2:49" x14ac:dyDescent="0.3">
      <c r="B141" s="1">
        <v>1357.1055276381901</v>
      </c>
      <c r="C141" s="1">
        <v>5.0505050505050502</v>
      </c>
      <c r="D141">
        <f t="shared" si="14"/>
        <v>5.0505050505050502</v>
      </c>
      <c r="E141" t="str">
        <f>IF(C141=MAX(C:C),B141,"")</f>
        <v/>
      </c>
      <c r="F141" t="str">
        <f>IF(C141=MAX(C:C),C141,"")</f>
        <v/>
      </c>
      <c r="G141" s="7">
        <f>(Fit!$B$15*POWER(B$5,2)+Fit!$C$15*B$5)*POWER(B141,2)+(Fit!$D$15*B$5+Fit!$E$15)*B141+Fit!$F$15</f>
        <v>7.4284221105527601</v>
      </c>
      <c r="I141" s="1">
        <v>6784.2412060301504</v>
      </c>
      <c r="J141" s="1">
        <v>9.0909090909090899</v>
      </c>
      <c r="K141">
        <f t="shared" si="15"/>
        <v>9.0909090909090899</v>
      </c>
      <c r="L141" t="str">
        <f>IF(J141=MAX(J:J),I141,"")</f>
        <v/>
      </c>
      <c r="M141" t="str">
        <f>IF(J141=MAX(J:J),J141,"")</f>
        <v/>
      </c>
      <c r="N141" s="7">
        <f>(Fit!$B$15*POWER(I$5,2)+Fit!$C$15*I$5)*POWER(I141,2)+(Fit!$D$15*I$5+Fit!$E$15)*I141+Fit!$F$15</f>
        <v>127.66475992101039</v>
      </c>
      <c r="P141" s="1">
        <v>1357.1055276381901</v>
      </c>
      <c r="Q141" s="1">
        <v>20.707070707070699</v>
      </c>
      <c r="R141">
        <f t="shared" si="16"/>
        <v>20.707070707070699</v>
      </c>
      <c r="S141" t="str">
        <f>IF(Q141=MAX(Q:Q),P141,"")</f>
        <v/>
      </c>
      <c r="T141" t="str">
        <f>IF(Q141=MAX(Q:Q),Q141,"")</f>
        <v/>
      </c>
      <c r="U141" s="7">
        <f>(Fit!$B$15*POWER(P$5,2)+Fit!$C$15*P$5)*POWER(P141,2)+(Fit!$D$15*P$5+Fit!$E$15)*P141+Fit!$F$15</f>
        <v>41.773596696393653</v>
      </c>
      <c r="W141" s="2">
        <v>678.71356783919498</v>
      </c>
      <c r="X141" s="2">
        <v>22.2222222222222</v>
      </c>
      <c r="Y141">
        <f t="shared" si="17"/>
        <v>22.2222222222222</v>
      </c>
      <c r="Z141" t="str">
        <f>IF(X141=MAX(X:X),W141,"")</f>
        <v/>
      </c>
      <c r="AA141" t="str">
        <f>IF(X141=MAX(X:X),X141,"")</f>
        <v/>
      </c>
      <c r="AB141" s="7">
        <f>(Fit!$B$15*POWER(W$5,2)+Fit!$C$15*W$5)*POWER(W141,2)+(Fit!$D$15*W$5+Fit!$E$15)*W141+Fit!$F$15</f>
        <v>31.018277476185716</v>
      </c>
      <c r="AD141" s="1">
        <v>678.71356783919498</v>
      </c>
      <c r="AE141" s="1">
        <v>0</v>
      </c>
      <c r="AF141" t="e">
        <f t="shared" si="18"/>
        <v>#N/A</v>
      </c>
      <c r="AG141" t="str">
        <f>IF(AE141=MAX(AE:AE),AD141,"")</f>
        <v/>
      </c>
      <c r="AH141" t="str">
        <f>IF(AE141=MAX(AE:AE),AE141,"")</f>
        <v/>
      </c>
      <c r="AI141" s="7">
        <f>(Fit!$B$15*POWER(AD$5,2)+Fit!$C$15*AD$5)*POWER(AD141,2)+(Fit!$D$15*AD$5+Fit!$E$15)*AD141+Fit!$F$15</f>
        <v>-36.114983413384664</v>
      </c>
      <c r="AK141" s="1">
        <v>678.71356783919498</v>
      </c>
      <c r="AL141" s="1">
        <v>0</v>
      </c>
      <c r="AM141" t="e">
        <f t="shared" si="19"/>
        <v>#N/A</v>
      </c>
      <c r="AN141" t="str">
        <f>IF(AL141=MAX(AL:AL),AK141,"")</f>
        <v/>
      </c>
      <c r="AO141" t="str">
        <f>IF(AL141=MAX(AL:AL),AL141,"")</f>
        <v/>
      </c>
      <c r="AP141" s="7">
        <f>(Fit!$B$15*POWER(AK$5,2)+Fit!$C$15*AK$5)*POWER(AK141,2)+(Fit!$D$15*AK$5+Fit!$E$15)*AK141+Fit!$F$15</f>
        <v>-156.77155929761165</v>
      </c>
      <c r="AR141" s="1">
        <v>678.71356783919498</v>
      </c>
      <c r="AS141" s="1">
        <v>0</v>
      </c>
      <c r="AT141" t="e">
        <f t="shared" si="20"/>
        <v>#N/A</v>
      </c>
      <c r="AU141" t="str">
        <f>IF(AS141=MAX(AS:AS),AR141,"")</f>
        <v/>
      </c>
      <c r="AV141" t="str">
        <f>IF(AS141=MAX(AS:AS),AS141,"")</f>
        <v/>
      </c>
      <c r="AW141" s="7">
        <f>(Fit!$B$15*POWER(AR$5,2)+Fit!$C$15*AR$5)*POWER(AR141,2)+(Fit!$D$15*AR$5+Fit!$E$15)*AR141+Fit!$F$15</f>
        <v>-330.95145017649503</v>
      </c>
    </row>
    <row r="142" spans="2:49" x14ac:dyDescent="0.3">
      <c r="B142" s="1">
        <v>1367.1507537688401</v>
      </c>
      <c r="C142" s="1">
        <v>5.0505050505050502</v>
      </c>
      <c r="D142">
        <f t="shared" si="14"/>
        <v>5.0505050505050502</v>
      </c>
      <c r="E142" t="str">
        <f>IF(C142=MAX(C:C),B142,"")</f>
        <v/>
      </c>
      <c r="F142" t="str">
        <f>IF(C142=MAX(C:C),C142,"")</f>
        <v/>
      </c>
      <c r="G142" s="7">
        <f>(Fit!$B$15*POWER(B$5,2)+Fit!$C$15*B$5)*POWER(B142,2)+(Fit!$D$15*B$5+Fit!$E$15)*B142+Fit!$F$15</f>
        <v>7.4686030150753604</v>
      </c>
      <c r="I142" s="1">
        <v>6834.4874371859196</v>
      </c>
      <c r="J142" s="1">
        <v>6.0606060606060597</v>
      </c>
      <c r="K142">
        <f t="shared" si="15"/>
        <v>6.0606060606060597</v>
      </c>
      <c r="L142" t="str">
        <f>IF(J142=MAX(J:J),I142,"")</f>
        <v/>
      </c>
      <c r="M142" t="str">
        <f>IF(J142=MAX(J:J),J142,"")</f>
        <v/>
      </c>
      <c r="N142" s="7">
        <f>(Fit!$B$15*POWER(I$5,2)+Fit!$C$15*I$5)*POWER(I142,2)+(Fit!$D$15*I$5+Fit!$E$15)*I142+Fit!$F$15</f>
        <v>128.39595754415564</v>
      </c>
      <c r="P142" s="1">
        <v>1367.1507537688401</v>
      </c>
      <c r="Q142" s="1">
        <v>19.6969696969696</v>
      </c>
      <c r="R142">
        <f t="shared" si="16"/>
        <v>19.6969696969696</v>
      </c>
      <c r="S142" t="str">
        <f>IF(Q142=MAX(Q:Q),P142,"")</f>
        <v/>
      </c>
      <c r="T142" t="str">
        <f>IF(Q142=MAX(Q:Q),Q142,"")</f>
        <v/>
      </c>
      <c r="U142" s="7">
        <f>(Fit!$B$15*POWER(P$5,2)+Fit!$C$15*P$5)*POWER(P142,2)+(Fit!$D$15*P$5+Fit!$E$15)*P142+Fit!$F$15</f>
        <v>41.38983197314262</v>
      </c>
      <c r="W142" s="2">
        <v>683.73366834170804</v>
      </c>
      <c r="X142" s="2">
        <v>21.2121212121212</v>
      </c>
      <c r="Y142">
        <f t="shared" si="17"/>
        <v>21.2121212121212</v>
      </c>
      <c r="Z142" t="str">
        <f>IF(X142=MAX(X:X),W142,"")</f>
        <v/>
      </c>
      <c r="AA142" t="str">
        <f>IF(X142=MAX(X:X),X142,"")</f>
        <v/>
      </c>
      <c r="AB142" s="7">
        <f>(Fit!$B$15*POWER(W$5,2)+Fit!$C$15*W$5)*POWER(W142,2)+(Fit!$D$15*W$5+Fit!$E$15)*W142+Fit!$F$15</f>
        <v>30.495105679556815</v>
      </c>
      <c r="AD142" s="1">
        <v>683.73366834170804</v>
      </c>
      <c r="AE142" s="1">
        <v>0</v>
      </c>
      <c r="AF142" t="e">
        <f t="shared" si="18"/>
        <v>#N/A</v>
      </c>
      <c r="AG142" t="str">
        <f>IF(AE142=MAX(AE:AE),AD142,"")</f>
        <v/>
      </c>
      <c r="AH142" t="str">
        <f>IF(AE142=MAX(AE:AE),AE142,"")</f>
        <v/>
      </c>
      <c r="AI142" s="7">
        <f>(Fit!$B$15*POWER(AD$5,2)+Fit!$C$15*AD$5)*POWER(AD142,2)+(Fit!$D$15*AD$5+Fit!$E$15)*AD142+Fit!$F$15</f>
        <v>-38.101828105592915</v>
      </c>
      <c r="AK142" s="1">
        <v>683.73366834170804</v>
      </c>
      <c r="AL142" s="1">
        <v>0</v>
      </c>
      <c r="AM142" t="e">
        <f t="shared" si="19"/>
        <v>#N/A</v>
      </c>
      <c r="AN142" t="str">
        <f>IF(AL142=MAX(AL:AL),AK142,"")</f>
        <v/>
      </c>
      <c r="AO142" t="str">
        <f>IF(AL142=MAX(AL:AL),AL142,"")</f>
        <v/>
      </c>
      <c r="AP142" s="7">
        <f>(Fit!$B$15*POWER(AK$5,2)+Fit!$C$15*AK$5)*POWER(AK142,2)+(Fit!$D$15*AK$5+Fit!$E$15)*AK142+Fit!$F$15</f>
        <v>-161.01677474957259</v>
      </c>
      <c r="AR142" s="1">
        <v>683.73366834170804</v>
      </c>
      <c r="AS142" s="1">
        <v>0</v>
      </c>
      <c r="AT142" t="e">
        <f t="shared" si="20"/>
        <v>#N/A</v>
      </c>
      <c r="AU142" t="str">
        <f>IF(AS142=MAX(AS:AS),AR142,"")</f>
        <v/>
      </c>
      <c r="AV142" t="str">
        <f>IF(AS142=MAX(AS:AS),AS142,"")</f>
        <v/>
      </c>
      <c r="AW142" s="7">
        <f>(Fit!$B$15*POWER(AR$5,2)+Fit!$C$15*AR$5)*POWER(AR142,2)+(Fit!$D$15*AR$5+Fit!$E$15)*AR142+Fit!$F$15</f>
        <v>-338.24973425238193</v>
      </c>
    </row>
    <row r="143" spans="2:49" x14ac:dyDescent="0.3">
      <c r="B143" s="1">
        <v>1377.1959798994901</v>
      </c>
      <c r="C143" s="1">
        <v>5.0505050505050502</v>
      </c>
      <c r="D143">
        <f t="shared" si="14"/>
        <v>5.0505050505050502</v>
      </c>
      <c r="E143" t="str">
        <f>IF(C143=MAX(C:C),B143,"")</f>
        <v/>
      </c>
      <c r="F143" t="str">
        <f>IF(C143=MAX(C:C),C143,"")</f>
        <v/>
      </c>
      <c r="G143" s="7">
        <f>(Fit!$B$15*POWER(B$5,2)+Fit!$C$15*B$5)*POWER(B143,2)+(Fit!$D$15*B$5+Fit!$E$15)*B143+Fit!$F$15</f>
        <v>7.5087839195979607</v>
      </c>
      <c r="I143" s="1">
        <v>6884.7336683416997</v>
      </c>
      <c r="J143" s="1">
        <v>0</v>
      </c>
      <c r="K143" t="e">
        <f t="shared" si="15"/>
        <v>#N/A</v>
      </c>
      <c r="L143" t="str">
        <f>IF(J143=MAX(J:J),I143,"")</f>
        <v/>
      </c>
      <c r="M143" t="str">
        <f>IF(J143=MAX(J:J),J143,"")</f>
        <v/>
      </c>
      <c r="N143" s="7">
        <f>(Fit!$B$15*POWER(I$5,2)+Fit!$C$15*I$5)*POWER(I143,2)+(Fit!$D$15*I$5+Fit!$E$15)*I143+Fit!$F$15</f>
        <v>129.12422154891533</v>
      </c>
      <c r="P143" s="1">
        <v>1377.1959798994901</v>
      </c>
      <c r="Q143" s="1">
        <v>18.181818181818102</v>
      </c>
      <c r="R143">
        <f t="shared" si="16"/>
        <v>18.181818181818102</v>
      </c>
      <c r="S143" t="str">
        <f>IF(Q143=MAX(Q:Q),P143,"")</f>
        <v/>
      </c>
      <c r="T143" t="str">
        <f>IF(Q143=MAX(Q:Q),Q143,"")</f>
        <v/>
      </c>
      <c r="U143" s="7">
        <f>(Fit!$B$15*POWER(P$5,2)+Fit!$C$15*P$5)*POWER(P143,2)+(Fit!$D$15*P$5+Fit!$E$15)*P143+Fit!$F$15</f>
        <v>40.996101502534827</v>
      </c>
      <c r="W143" s="2">
        <v>688.75376884422099</v>
      </c>
      <c r="X143" s="2">
        <v>19.6969696969696</v>
      </c>
      <c r="Y143">
        <f t="shared" si="17"/>
        <v>19.6969696969696</v>
      </c>
      <c r="Z143" t="str">
        <f>IF(X143=MAX(X:X),W143,"")</f>
        <v/>
      </c>
      <c r="AA143" t="str">
        <f>IF(X143=MAX(X:X),X143,"")</f>
        <v/>
      </c>
      <c r="AB143" s="7">
        <f>(Fit!$B$15*POWER(W$5,2)+Fit!$C$15*W$5)*POWER(W143,2)+(Fit!$D$15*W$5+Fit!$E$15)*W143+Fit!$F$15</f>
        <v>29.961099673885414</v>
      </c>
      <c r="AD143" s="1">
        <v>688.75376884422099</v>
      </c>
      <c r="AE143" s="1">
        <v>0</v>
      </c>
      <c r="AF143" t="e">
        <f t="shared" si="18"/>
        <v>#N/A</v>
      </c>
      <c r="AG143" t="str">
        <f>IF(AE143=MAX(AE:AE),AD143,"")</f>
        <v/>
      </c>
      <c r="AH143" t="str">
        <f>IF(AE143=MAX(AE:AE),AE143,"")</f>
        <v/>
      </c>
      <c r="AI143" s="7">
        <f>(Fit!$B$15*POWER(AD$5,2)+Fit!$C$15*AD$5)*POWER(AD143,2)+(Fit!$D$15*AD$5+Fit!$E$15)*AD143+Fit!$F$15</f>
        <v>-40.113708590590278</v>
      </c>
      <c r="AK143" s="1">
        <v>688.75376884422099</v>
      </c>
      <c r="AL143" s="1">
        <v>0</v>
      </c>
      <c r="AM143" t="e">
        <f t="shared" si="19"/>
        <v>#N/A</v>
      </c>
      <c r="AN143" t="str">
        <f>IF(AL143=MAX(AL:AL),AK143,"")</f>
        <v/>
      </c>
      <c r="AO143" t="str">
        <f>IF(AL143=MAX(AL:AL),AL143,"")</f>
        <v/>
      </c>
      <c r="AP143" s="7">
        <f>(Fit!$B$15*POWER(AK$5,2)+Fit!$C$15*AK$5)*POWER(AK143,2)+(Fit!$D$15*AK$5+Fit!$E$15)*AK143+Fit!$F$15</f>
        <v>-165.30708389755267</v>
      </c>
      <c r="AR143" s="1">
        <v>688.75376884422099</v>
      </c>
      <c r="AS143" s="1">
        <v>0</v>
      </c>
      <c r="AT143" t="e">
        <f t="shared" si="20"/>
        <v>#N/A</v>
      </c>
      <c r="AU143" t="str">
        <f>IF(AS143=MAX(AS:AS),AR143,"")</f>
        <v/>
      </c>
      <c r="AV143" t="str">
        <f>IF(AS143=MAX(AS:AS),AS143,"")</f>
        <v/>
      </c>
      <c r="AW143" s="7">
        <f>(Fit!$B$15*POWER(AR$5,2)+Fit!$C$15*AR$5)*POWER(AR143,2)+(Fit!$D$15*AR$5+Fit!$E$15)*AR143+Fit!$F$15</f>
        <v>-345.6190262470015</v>
      </c>
    </row>
    <row r="144" spans="2:49" x14ac:dyDescent="0.3">
      <c r="B144" s="1">
        <v>1387.2412060301499</v>
      </c>
      <c r="C144" s="1">
        <v>5.0505050505050502</v>
      </c>
      <c r="D144">
        <f t="shared" si="14"/>
        <v>5.0505050505050502</v>
      </c>
      <c r="E144" t="str">
        <f>IF(C144=MAX(C:C),B144,"")</f>
        <v/>
      </c>
      <c r="F144" t="str">
        <f>IF(C144=MAX(C:C),C144,"")</f>
        <v/>
      </c>
      <c r="G144" s="7">
        <f>(Fit!$B$15*POWER(B$5,2)+Fit!$C$15*B$5)*POWER(B144,2)+(Fit!$D$15*B$5+Fit!$E$15)*B144+Fit!$F$15</f>
        <v>7.5489648241206</v>
      </c>
      <c r="I144" s="1">
        <v>6934.9798994974799</v>
      </c>
      <c r="J144" s="1">
        <v>0</v>
      </c>
      <c r="K144" t="e">
        <f t="shared" si="15"/>
        <v>#N/A</v>
      </c>
      <c r="L144" t="str">
        <f>IF(J144=MAX(J:J),I144,"")</f>
        <v/>
      </c>
      <c r="M144" t="str">
        <f>IF(J144=MAX(J:J),J144,"")</f>
        <v/>
      </c>
      <c r="N144" s="7">
        <f>(Fit!$B$15*POWER(I$5,2)+Fit!$C$15*I$5)*POWER(I144,2)+(Fit!$D$15*I$5+Fit!$E$15)*I144+Fit!$F$15</f>
        <v>129.84955193528924</v>
      </c>
      <c r="P144" s="1">
        <v>1387.2412060301499</v>
      </c>
      <c r="Q144" s="1">
        <v>17.171717171717098</v>
      </c>
      <c r="R144">
        <f t="shared" si="16"/>
        <v>17.171717171717098</v>
      </c>
      <c r="S144" t="str">
        <f>IF(Q144=MAX(Q:Q),P144,"")</f>
        <v/>
      </c>
      <c r="T144" t="str">
        <f>IF(Q144=MAX(Q:Q),Q144,"")</f>
        <v/>
      </c>
      <c r="U144" s="7">
        <f>(Fit!$B$15*POWER(P$5,2)+Fit!$C$15*P$5)*POWER(P144,2)+(Fit!$D$15*P$5+Fit!$E$15)*P144+Fit!$F$15</f>
        <v>40.592405284569978</v>
      </c>
      <c r="W144" s="2">
        <v>693.77386934673302</v>
      </c>
      <c r="X144" s="2">
        <v>18.6868686868686</v>
      </c>
      <c r="Y144">
        <f t="shared" si="17"/>
        <v>18.6868686868686</v>
      </c>
      <c r="Z144" t="str">
        <f>IF(X144=MAX(X:X),W144,"")</f>
        <v/>
      </c>
      <c r="AA144" t="str">
        <f>IF(X144=MAX(X:X),X144,"")</f>
        <v/>
      </c>
      <c r="AB144" s="7">
        <f>(Fit!$B$15*POWER(W$5,2)+Fit!$C$15*W$5)*POWER(W144,2)+(Fit!$D$15*W$5+Fit!$E$15)*W144+Fit!$F$15</f>
        <v>29.41625945917157</v>
      </c>
      <c r="AD144" s="1">
        <v>693.77386934673302</v>
      </c>
      <c r="AE144" s="1">
        <v>0</v>
      </c>
      <c r="AF144" t="e">
        <f t="shared" si="18"/>
        <v>#N/A</v>
      </c>
      <c r="AG144" t="str">
        <f>IF(AE144=MAX(AE:AE),AD144,"")</f>
        <v/>
      </c>
      <c r="AH144" t="str">
        <f>IF(AE144=MAX(AE:AE),AE144,"")</f>
        <v/>
      </c>
      <c r="AI144" s="7">
        <f>(Fit!$B$15*POWER(AD$5,2)+Fit!$C$15*AD$5)*POWER(AD144,2)+(Fit!$D$15*AD$5+Fit!$E$15)*AD144+Fit!$F$15</f>
        <v>-42.150624868376383</v>
      </c>
      <c r="AK144" s="1">
        <v>693.77386934673302</v>
      </c>
      <c r="AL144" s="1">
        <v>0</v>
      </c>
      <c r="AM144" t="e">
        <f t="shared" si="19"/>
        <v>#N/A</v>
      </c>
      <c r="AN144" t="str">
        <f>IF(AL144=MAX(AL:AL),AK144,"")</f>
        <v/>
      </c>
      <c r="AO144" t="str">
        <f>IF(AL144=MAX(AL:AL),AL144,"")</f>
        <v/>
      </c>
      <c r="AP144" s="7">
        <f>(Fit!$B$15*POWER(AK$5,2)+Fit!$C$15*AK$5)*POWER(AK144,2)+(Fit!$D$15*AK$5+Fit!$E$15)*AK144+Fit!$F$15</f>
        <v>-169.64248674155124</v>
      </c>
      <c r="AR144" s="1">
        <v>693.77386934673302</v>
      </c>
      <c r="AS144" s="1">
        <v>0</v>
      </c>
      <c r="AT144" t="e">
        <f t="shared" si="20"/>
        <v>#N/A</v>
      </c>
      <c r="AU144" t="str">
        <f>IF(AS144=MAX(AS:AS),AR144,"")</f>
        <v/>
      </c>
      <c r="AV144" t="str">
        <f>IF(AS144=MAX(AS:AS),AS144,"")</f>
        <v/>
      </c>
      <c r="AW144" s="7">
        <f>(Fit!$B$15*POWER(AR$5,2)+Fit!$C$15*AR$5)*POWER(AR144,2)+(Fit!$D$15*AR$5+Fit!$E$15)*AR144+Fit!$F$15</f>
        <v>-353.05932616035284</v>
      </c>
    </row>
    <row r="145" spans="2:49" x14ac:dyDescent="0.3">
      <c r="B145" s="1">
        <v>1397.2864321607999</v>
      </c>
      <c r="C145" s="1">
        <v>5.0505050505050502</v>
      </c>
      <c r="D145">
        <f t="shared" si="14"/>
        <v>5.0505050505050502</v>
      </c>
      <c r="E145" t="str">
        <f>IF(C145=MAX(C:C),B145,"")</f>
        <v/>
      </c>
      <c r="F145" t="str">
        <f>IF(C145=MAX(C:C),C145,"")</f>
        <v/>
      </c>
      <c r="G145" s="7">
        <f>(Fit!$B$15*POWER(B$5,2)+Fit!$C$15*B$5)*POWER(B145,2)+(Fit!$D$15*B$5+Fit!$E$15)*B145+Fit!$F$15</f>
        <v>7.5891457286431994</v>
      </c>
      <c r="I145" s="1">
        <v>6985.22613065326</v>
      </c>
      <c r="J145" s="1">
        <v>0</v>
      </c>
      <c r="K145" t="e">
        <f t="shared" si="15"/>
        <v>#N/A</v>
      </c>
      <c r="L145" t="str">
        <f>IF(J145=MAX(J:J),I145,"")</f>
        <v/>
      </c>
      <c r="M145" t="str">
        <f>IF(J145=MAX(J:J),J145,"")</f>
        <v/>
      </c>
      <c r="N145" s="7">
        <f>(Fit!$B$15*POWER(I$5,2)+Fit!$C$15*I$5)*POWER(I145,2)+(Fit!$D$15*I$5+Fit!$E$15)*I145+Fit!$F$15</f>
        <v>130.57194870327749</v>
      </c>
      <c r="P145" s="1">
        <v>1397.2864321607999</v>
      </c>
      <c r="Q145" s="1">
        <v>15.656565656565601</v>
      </c>
      <c r="R145">
        <f t="shared" si="16"/>
        <v>15.656565656565601</v>
      </c>
      <c r="S145" t="str">
        <f>IF(Q145=MAX(Q:Q),P145,"")</f>
        <v/>
      </c>
      <c r="T145" t="str">
        <f>IF(Q145=MAX(Q:Q),Q145,"")</f>
        <v/>
      </c>
      <c r="U145" s="7">
        <f>(Fit!$B$15*POWER(P$5,2)+Fit!$C$15*P$5)*POWER(P145,2)+(Fit!$D$15*P$5+Fit!$E$15)*P145+Fit!$F$15</f>
        <v>40.178743319248738</v>
      </c>
      <c r="W145" s="2">
        <v>698.79396984924597</v>
      </c>
      <c r="X145" s="2">
        <v>17.171717171717098</v>
      </c>
      <c r="Y145">
        <f t="shared" si="17"/>
        <v>17.171717171717098</v>
      </c>
      <c r="Z145" t="str">
        <f>IF(X145=MAX(X:X),W145,"")</f>
        <v/>
      </c>
      <c r="AA145" t="str">
        <f>IF(X145=MAX(X:X),X145,"")</f>
        <v/>
      </c>
      <c r="AB145" s="7">
        <f>(Fit!$B$15*POWER(W$5,2)+Fit!$C$15*W$5)*POWER(W145,2)+(Fit!$D$15*W$5+Fit!$E$15)*W145+Fit!$F$15</f>
        <v>28.860585035415099</v>
      </c>
      <c r="AD145" s="1">
        <v>698.79396984924597</v>
      </c>
      <c r="AE145" s="1">
        <v>0</v>
      </c>
      <c r="AF145" t="e">
        <f t="shared" si="18"/>
        <v>#N/A</v>
      </c>
      <c r="AG145" t="str">
        <f>IF(AE145=MAX(AE:AE),AD145,"")</f>
        <v/>
      </c>
      <c r="AH145" t="str">
        <f>IF(AE145=MAX(AE:AE),AE145,"")</f>
        <v/>
      </c>
      <c r="AI145" s="7">
        <f>(Fit!$B$15*POWER(AD$5,2)+Fit!$C$15*AD$5)*POWER(AD145,2)+(Fit!$D$15*AD$5+Fit!$E$15)*AD145+Fit!$F$15</f>
        <v>-44.212576938951997</v>
      </c>
      <c r="AK145" s="1">
        <v>698.79396984924597</v>
      </c>
      <c r="AL145" s="1">
        <v>0</v>
      </c>
      <c r="AM145" t="e">
        <f t="shared" si="19"/>
        <v>#N/A</v>
      </c>
      <c r="AN145" t="str">
        <f>IF(AL145=MAX(AL:AL),AK145,"")</f>
        <v/>
      </c>
      <c r="AO145" t="str">
        <f>IF(AL145=MAX(AL:AL),AL145,"")</f>
        <v/>
      </c>
      <c r="AP145" s="7">
        <f>(Fit!$B$15*POWER(AK$5,2)+Fit!$C$15*AK$5)*POWER(AK145,2)+(Fit!$D$15*AK$5+Fit!$E$15)*AK145+Fit!$F$15</f>
        <v>-174.02298328156996</v>
      </c>
      <c r="AR145" s="1">
        <v>698.79396984924597</v>
      </c>
      <c r="AS145" s="1">
        <v>0</v>
      </c>
      <c r="AT145" t="e">
        <f t="shared" si="20"/>
        <v>#N/A</v>
      </c>
      <c r="AU145" t="str">
        <f>IF(AS145=MAX(AS:AS),AR145,"")</f>
        <v/>
      </c>
      <c r="AV145" t="str">
        <f>IF(AS145=MAX(AS:AS),AS145,"")</f>
        <v/>
      </c>
      <c r="AW145" s="7">
        <f>(Fit!$B$15*POWER(AR$5,2)+Fit!$C$15*AR$5)*POWER(AR145,2)+(Fit!$D$15*AR$5+Fit!$E$15)*AR145+Fit!$F$15</f>
        <v>-360.57063399243845</v>
      </c>
    </row>
    <row r="146" spans="2:49" x14ac:dyDescent="0.3">
      <c r="B146" s="1">
        <v>1407.3316582914499</v>
      </c>
      <c r="C146" s="1">
        <v>5.0505050505050502</v>
      </c>
      <c r="D146">
        <f t="shared" si="14"/>
        <v>5.0505050505050502</v>
      </c>
      <c r="E146" t="str">
        <f>IF(C146=MAX(C:C),B146,"")</f>
        <v/>
      </c>
      <c r="F146" t="str">
        <f>IF(C146=MAX(C:C),C146,"")</f>
        <v/>
      </c>
      <c r="G146" s="7">
        <f>(Fit!$B$15*POWER(B$5,2)+Fit!$C$15*B$5)*POWER(B146,2)+(Fit!$D$15*B$5+Fit!$E$15)*B146+Fit!$F$15</f>
        <v>7.6293266331657996</v>
      </c>
      <c r="I146" s="1">
        <v>7035.4723618090402</v>
      </c>
      <c r="J146" s="1">
        <v>0</v>
      </c>
      <c r="K146" t="e">
        <f t="shared" si="15"/>
        <v>#N/A</v>
      </c>
      <c r="L146" t="str">
        <f>IF(J146=MAX(J:J),I146,"")</f>
        <v/>
      </c>
      <c r="M146" t="str">
        <f>IF(J146=MAX(J:J),J146,"")</f>
        <v/>
      </c>
      <c r="N146" s="7">
        <f>(Fit!$B$15*POWER(I$5,2)+Fit!$C$15*I$5)*POWER(I146,2)+(Fit!$D$15*I$5+Fit!$E$15)*I146+Fit!$F$15</f>
        <v>131.29141185287995</v>
      </c>
      <c r="P146" s="1">
        <v>1407.3316582914499</v>
      </c>
      <c r="Q146" s="1">
        <v>13.636363636363599</v>
      </c>
      <c r="R146">
        <f t="shared" si="16"/>
        <v>13.636363636363599</v>
      </c>
      <c r="S146" t="str">
        <f>IF(Q146=MAX(Q:Q),P146,"")</f>
        <v/>
      </c>
      <c r="T146" t="str">
        <f>IF(Q146=MAX(Q:Q),Q146,"")</f>
        <v/>
      </c>
      <c r="U146" s="7">
        <f>(Fit!$B$15*POWER(P$5,2)+Fit!$C$15*P$5)*POWER(P146,2)+(Fit!$D$15*P$5+Fit!$E$15)*P146+Fit!$F$15</f>
        <v>39.755115606570797</v>
      </c>
      <c r="W146" s="2">
        <v>703.81407035175801</v>
      </c>
      <c r="X146" s="2">
        <v>15.656565656565601</v>
      </c>
      <c r="Y146">
        <f t="shared" si="17"/>
        <v>15.656565656565601</v>
      </c>
      <c r="Z146" t="str">
        <f>IF(X146=MAX(X:X),W146,"")</f>
        <v/>
      </c>
      <c r="AA146" t="str">
        <f>IF(X146=MAX(X:X),X146,"")</f>
        <v/>
      </c>
      <c r="AB146" s="7">
        <f>(Fit!$B$15*POWER(W$5,2)+Fit!$C$15*W$5)*POWER(W146,2)+(Fit!$D$15*W$5+Fit!$E$15)*W146+Fit!$F$15</f>
        <v>28.294076402616213</v>
      </c>
      <c r="AD146" s="1">
        <v>703.81407035175801</v>
      </c>
      <c r="AE146" s="1">
        <v>0</v>
      </c>
      <c r="AF146" t="e">
        <f t="shared" si="18"/>
        <v>#N/A</v>
      </c>
      <c r="AG146" t="str">
        <f>IF(AE146=MAX(AE:AE),AD146,"")</f>
        <v/>
      </c>
      <c r="AH146" t="str">
        <f>IF(AE146=MAX(AE:AE),AE146,"")</f>
        <v/>
      </c>
      <c r="AI146" s="7">
        <f>(Fit!$B$15*POWER(AD$5,2)+Fit!$C$15*AD$5)*POWER(AD146,2)+(Fit!$D$15*AD$5+Fit!$E$15)*AD146+Fit!$F$15</f>
        <v>-46.299564802316326</v>
      </c>
      <c r="AK146" s="1">
        <v>703.81407035175801</v>
      </c>
      <c r="AL146" s="1">
        <v>0</v>
      </c>
      <c r="AM146" t="e">
        <f t="shared" si="19"/>
        <v>#N/A</v>
      </c>
      <c r="AN146" t="str">
        <f>IF(AL146=MAX(AL:AL),AK146,"")</f>
        <v/>
      </c>
      <c r="AO146" t="str">
        <f>IF(AL146=MAX(AL:AL),AL146,"")</f>
        <v/>
      </c>
      <c r="AP146" s="7">
        <f>(Fit!$B$15*POWER(AK$5,2)+Fit!$C$15*AK$5)*POWER(AK146,2)+(Fit!$D$15*AK$5+Fit!$E$15)*AK146+Fit!$F$15</f>
        <v>-178.44857351760703</v>
      </c>
      <c r="AR146" s="1">
        <v>703.81407035175801</v>
      </c>
      <c r="AS146" s="1">
        <v>0</v>
      </c>
      <c r="AT146" t="e">
        <f t="shared" si="20"/>
        <v>#N/A</v>
      </c>
      <c r="AU146" t="str">
        <f>IF(AS146=MAX(AS:AS),AR146,"")</f>
        <v/>
      </c>
      <c r="AV146" t="str">
        <f>IF(AS146=MAX(AS:AS),AS146,"")</f>
        <v/>
      </c>
      <c r="AW146" s="7">
        <f>(Fit!$B$15*POWER(AR$5,2)+Fit!$C$15*AR$5)*POWER(AR146,2)+(Fit!$D$15*AR$5+Fit!$E$15)*AR146+Fit!$F$15</f>
        <v>-368.1529497432557</v>
      </c>
    </row>
    <row r="147" spans="2:49" x14ac:dyDescent="0.3">
      <c r="B147" s="1">
        <v>1417.3768844221099</v>
      </c>
      <c r="C147" s="1">
        <v>5.0505050505050502</v>
      </c>
      <c r="D147">
        <f t="shared" si="14"/>
        <v>5.0505050505050502</v>
      </c>
      <c r="E147" t="str">
        <f>IF(C147=MAX(C:C),B147,"")</f>
        <v/>
      </c>
      <c r="F147" t="str">
        <f>IF(C147=MAX(C:C),C147,"")</f>
        <v/>
      </c>
      <c r="G147" s="7">
        <f>(Fit!$B$15*POWER(B$5,2)+Fit!$C$15*B$5)*POWER(B147,2)+(Fit!$D$15*B$5+Fit!$E$15)*B147+Fit!$F$15</f>
        <v>7.6695075376884398</v>
      </c>
      <c r="I147" s="1">
        <v>7085.7185929648203</v>
      </c>
      <c r="J147" s="1">
        <v>0</v>
      </c>
      <c r="K147" t="e">
        <f t="shared" si="15"/>
        <v>#N/A</v>
      </c>
      <c r="L147" t="str">
        <f>IF(J147=MAX(J:J),I147,"")</f>
        <v/>
      </c>
      <c r="M147" t="str">
        <f>IF(J147=MAX(J:J),J147,"")</f>
        <v/>
      </c>
      <c r="N147" s="7">
        <f>(Fit!$B$15*POWER(I$5,2)+Fit!$C$15*I$5)*POWER(I147,2)+(Fit!$D$15*I$5+Fit!$E$15)*I147+Fit!$F$15</f>
        <v>132.00794138409668</v>
      </c>
      <c r="P147" s="1">
        <v>1417.3768844221099</v>
      </c>
      <c r="Q147" s="1">
        <v>12.1212121212121</v>
      </c>
      <c r="R147">
        <f t="shared" si="16"/>
        <v>12.1212121212121</v>
      </c>
      <c r="S147" t="str">
        <f>IF(Q147=MAX(Q:Q),P147,"")</f>
        <v/>
      </c>
      <c r="T147" t="str">
        <f>IF(Q147=MAX(Q:Q),Q147,"")</f>
        <v/>
      </c>
      <c r="U147" s="7">
        <f>(Fit!$B$15*POWER(P$5,2)+Fit!$C$15*P$5)*POWER(P147,2)+(Fit!$D$15*P$5+Fit!$E$15)*P147+Fit!$F$15</f>
        <v>39.321522146535699</v>
      </c>
      <c r="W147" s="2">
        <v>708.83417085427095</v>
      </c>
      <c r="X147" s="2">
        <v>14.141414141414099</v>
      </c>
      <c r="Y147">
        <f t="shared" si="17"/>
        <v>14.141414141414099</v>
      </c>
      <c r="Z147" t="str">
        <f>IF(X147=MAX(X:X),W147,"")</f>
        <v/>
      </c>
      <c r="AA147" t="str">
        <f>IF(X147=MAX(X:X),X147,"")</f>
        <v/>
      </c>
      <c r="AB147" s="7">
        <f>(Fit!$B$15*POWER(W$5,2)+Fit!$C$15*W$5)*POWER(W147,2)+(Fit!$D$15*W$5+Fit!$E$15)*W147+Fit!$F$15</f>
        <v>27.716733560774685</v>
      </c>
      <c r="AD147" s="1">
        <v>708.83417085427095</v>
      </c>
      <c r="AE147" s="1">
        <v>0</v>
      </c>
      <c r="AF147" t="e">
        <f t="shared" si="18"/>
        <v>#N/A</v>
      </c>
      <c r="AG147" t="str">
        <f>IF(AE147=MAX(AE:AE),AD147,"")</f>
        <v/>
      </c>
      <c r="AH147" t="str">
        <f>IF(AE147=MAX(AE:AE),AE147,"")</f>
        <v/>
      </c>
      <c r="AI147" s="7">
        <f>(Fit!$B$15*POWER(AD$5,2)+Fit!$C$15*AD$5)*POWER(AD147,2)+(Fit!$D$15*AD$5+Fit!$E$15)*AD147+Fit!$F$15</f>
        <v>-48.411588458470163</v>
      </c>
      <c r="AK147" s="1">
        <v>708.83417085427095</v>
      </c>
      <c r="AL147" s="1">
        <v>0</v>
      </c>
      <c r="AM147" t="e">
        <f t="shared" si="19"/>
        <v>#N/A</v>
      </c>
      <c r="AN147" t="str">
        <f>IF(AL147=MAX(AL:AL),AK147,"")</f>
        <v/>
      </c>
      <c r="AO147" t="str">
        <f>IF(AL147=MAX(AL:AL),AL147,"")</f>
        <v/>
      </c>
      <c r="AP147" s="7">
        <f>(Fit!$B$15*POWER(AK$5,2)+Fit!$C$15*AK$5)*POWER(AK147,2)+(Fit!$D$15*AK$5+Fit!$E$15)*AK147+Fit!$F$15</f>
        <v>-182.91925744966426</v>
      </c>
      <c r="AR147" s="1">
        <v>708.83417085427095</v>
      </c>
      <c r="AS147" s="1">
        <v>0</v>
      </c>
      <c r="AT147" t="e">
        <f t="shared" si="20"/>
        <v>#N/A</v>
      </c>
      <c r="AU147" t="str">
        <f>IF(AS147=MAX(AS:AS),AR147,"")</f>
        <v/>
      </c>
      <c r="AV147" t="str">
        <f>IF(AS147=MAX(AS:AS),AS147,"")</f>
        <v/>
      </c>
      <c r="AW147" s="7">
        <f>(Fit!$B$15*POWER(AR$5,2)+Fit!$C$15*AR$5)*POWER(AR147,2)+(Fit!$D$15*AR$5+Fit!$E$15)*AR147+Fit!$F$15</f>
        <v>-375.80627341280734</v>
      </c>
    </row>
    <row r="148" spans="2:49" x14ac:dyDescent="0.3">
      <c r="B148" s="1">
        <v>1427.4221105527599</v>
      </c>
      <c r="C148" s="1">
        <v>5.0505050505050502</v>
      </c>
      <c r="D148">
        <f t="shared" si="14"/>
        <v>5.0505050505050502</v>
      </c>
      <c r="E148" t="str">
        <f>IF(C148=MAX(C:C),B148,"")</f>
        <v/>
      </c>
      <c r="F148" t="str">
        <f>IF(C148=MAX(C:C),C148,"")</f>
        <v/>
      </c>
      <c r="G148" s="7">
        <f>(Fit!$B$15*POWER(B$5,2)+Fit!$C$15*B$5)*POWER(B148,2)+(Fit!$D$15*B$5+Fit!$E$15)*B148+Fit!$F$15</f>
        <v>7.7096884422110401</v>
      </c>
      <c r="I148" s="1">
        <v>7135.9648241205996</v>
      </c>
      <c r="J148" s="1">
        <v>0</v>
      </c>
      <c r="K148" t="e">
        <f t="shared" si="15"/>
        <v>#N/A</v>
      </c>
      <c r="L148" t="str">
        <f>IF(J148=MAX(J:J),I148,"")</f>
        <v/>
      </c>
      <c r="M148" t="str">
        <f>IF(J148=MAX(J:J),J148,"")</f>
        <v/>
      </c>
      <c r="N148" s="7">
        <f>(Fit!$B$15*POWER(I$5,2)+Fit!$C$15*I$5)*POWER(I148,2)+(Fit!$D$15*I$5+Fit!$E$15)*I148+Fit!$F$15</f>
        <v>132.72153729692769</v>
      </c>
      <c r="P148" s="1">
        <v>1427.4221105527599</v>
      </c>
      <c r="Q148" s="1">
        <v>9.5959595959595898</v>
      </c>
      <c r="R148">
        <f t="shared" si="16"/>
        <v>9.5959595959595898</v>
      </c>
      <c r="S148" t="str">
        <f>IF(Q148=MAX(Q:Q),P148,"")</f>
        <v/>
      </c>
      <c r="T148" t="str">
        <f>IF(Q148=MAX(Q:Q),Q148,"")</f>
        <v/>
      </c>
      <c r="U148" s="7">
        <f>(Fit!$B$15*POWER(P$5,2)+Fit!$C$15*P$5)*POWER(P148,2)+(Fit!$D$15*P$5+Fit!$E$15)*P148+Fit!$F$15</f>
        <v>38.877962939144297</v>
      </c>
      <c r="W148" s="2">
        <v>713.85427135678299</v>
      </c>
      <c r="X148" s="2">
        <v>12.1212121212121</v>
      </c>
      <c r="Y148">
        <f t="shared" si="17"/>
        <v>12.1212121212121</v>
      </c>
      <c r="Z148" t="str">
        <f>IF(X148=MAX(X:X),W148,"")</f>
        <v/>
      </c>
      <c r="AA148" t="str">
        <f>IF(X148=MAX(X:X),X148,"")</f>
        <v/>
      </c>
      <c r="AB148" s="7">
        <f>(Fit!$B$15*POWER(W$5,2)+Fit!$C$15*W$5)*POWER(W148,2)+(Fit!$D$15*W$5+Fit!$E$15)*W148+Fit!$F$15</f>
        <v>27.128556509890757</v>
      </c>
      <c r="AD148" s="1">
        <v>713.85427135678299</v>
      </c>
      <c r="AE148" s="1">
        <v>0</v>
      </c>
      <c r="AF148" t="e">
        <f t="shared" si="18"/>
        <v>#N/A</v>
      </c>
      <c r="AG148" t="str">
        <f>IF(AE148=MAX(AE:AE),AD148,"")</f>
        <v/>
      </c>
      <c r="AH148" t="str">
        <f>IF(AE148=MAX(AE:AE),AE148,"")</f>
        <v/>
      </c>
      <c r="AI148" s="7">
        <f>(Fit!$B$15*POWER(AD$5,2)+Fit!$C$15*AD$5)*POWER(AD148,2)+(Fit!$D$15*AD$5+Fit!$E$15)*AD148+Fit!$F$15</f>
        <v>-50.548647907412743</v>
      </c>
      <c r="AK148" s="1">
        <v>713.85427135678299</v>
      </c>
      <c r="AL148" s="1">
        <v>0</v>
      </c>
      <c r="AM148" t="e">
        <f t="shared" si="19"/>
        <v>#N/A</v>
      </c>
      <c r="AN148" t="str">
        <f>IF(AL148=MAX(AL:AL),AK148,"")</f>
        <v/>
      </c>
      <c r="AO148" t="str">
        <f>IF(AL148=MAX(AL:AL),AL148,"")</f>
        <v/>
      </c>
      <c r="AP148" s="7">
        <f>(Fit!$B$15*POWER(AK$5,2)+Fit!$C$15*AK$5)*POWER(AK148,2)+(Fit!$D$15*AK$5+Fit!$E$15)*AK148+Fit!$F$15</f>
        <v>-187.43503507773994</v>
      </c>
      <c r="AR148" s="1">
        <v>713.85427135678299</v>
      </c>
      <c r="AS148" s="1">
        <v>0</v>
      </c>
      <c r="AT148" t="e">
        <f t="shared" si="20"/>
        <v>#N/A</v>
      </c>
      <c r="AU148" t="str">
        <f>IF(AS148=MAX(AS:AS),AR148,"")</f>
        <v/>
      </c>
      <c r="AV148" t="str">
        <f>IF(AS148=MAX(AS:AS),AS148,"")</f>
        <v/>
      </c>
      <c r="AW148" s="7">
        <f>(Fit!$B$15*POWER(AR$5,2)+Fit!$C$15*AR$5)*POWER(AR148,2)+(Fit!$D$15*AR$5+Fit!$E$15)*AR148+Fit!$F$15</f>
        <v>-383.53060500109041</v>
      </c>
    </row>
    <row r="149" spans="2:49" x14ac:dyDescent="0.3">
      <c r="B149" s="1">
        <v>1437.4673366834099</v>
      </c>
      <c r="C149" s="1">
        <v>5.0505050505050502</v>
      </c>
      <c r="D149">
        <f t="shared" si="14"/>
        <v>5.0505050505050502</v>
      </c>
      <c r="E149" t="str">
        <f>IF(C149=MAX(C:C),B149,"")</f>
        <v/>
      </c>
      <c r="F149" t="str">
        <f>IF(C149=MAX(C:C),C149,"")</f>
        <v/>
      </c>
      <c r="G149" s="7">
        <f>(Fit!$B$15*POWER(B$5,2)+Fit!$C$15*B$5)*POWER(B149,2)+(Fit!$D$15*B$5+Fit!$E$15)*B149+Fit!$F$15</f>
        <v>7.7498693467336395</v>
      </c>
      <c r="I149" s="1">
        <v>7186.2110552763797</v>
      </c>
      <c r="J149" s="1">
        <v>0</v>
      </c>
      <c r="K149" t="e">
        <f t="shared" si="15"/>
        <v>#N/A</v>
      </c>
      <c r="L149" t="str">
        <f>IF(J149=MAX(J:J),I149,"")</f>
        <v/>
      </c>
      <c r="M149" t="str">
        <f>IF(J149=MAX(J:J),J149,"")</f>
        <v/>
      </c>
      <c r="N149" s="7">
        <f>(Fit!$B$15*POWER(I$5,2)+Fit!$C$15*I$5)*POWER(I149,2)+(Fit!$D$15*I$5+Fit!$E$15)*I149+Fit!$F$15</f>
        <v>133.43219959137295</v>
      </c>
      <c r="P149" s="1">
        <v>1437.4673366834099</v>
      </c>
      <c r="Q149" s="1">
        <v>6.0606060606060597</v>
      </c>
      <c r="R149">
        <f t="shared" si="16"/>
        <v>6.0606060606060597</v>
      </c>
      <c r="S149" t="str">
        <f>IF(Q149=MAX(Q:Q),P149,"")</f>
        <v/>
      </c>
      <c r="T149" t="str">
        <f>IF(Q149=MAX(Q:Q),Q149,"")</f>
        <v/>
      </c>
      <c r="U149" s="7">
        <f>(Fit!$B$15*POWER(P$5,2)+Fit!$C$15*P$5)*POWER(P149,2)+(Fit!$D$15*P$5+Fit!$E$15)*P149+Fit!$F$15</f>
        <v>38.424437984396192</v>
      </c>
      <c r="W149" s="2">
        <v>718.87437185929605</v>
      </c>
      <c r="X149" s="2">
        <v>10.1010101010101</v>
      </c>
      <c r="Y149">
        <f t="shared" si="17"/>
        <v>10.1010101010101</v>
      </c>
      <c r="Z149" t="str">
        <f>IF(X149=MAX(X:X),W149,"")</f>
        <v/>
      </c>
      <c r="AA149" t="str">
        <f>IF(X149=MAX(X:X),X149,"")</f>
        <v/>
      </c>
      <c r="AB149" s="7">
        <f>(Fit!$B$15*POWER(W$5,2)+Fit!$C$15*W$5)*POWER(W149,2)+(Fit!$D$15*W$5+Fit!$E$15)*W149+Fit!$F$15</f>
        <v>26.529545249964187</v>
      </c>
      <c r="AD149" s="1">
        <v>718.87437185929605</v>
      </c>
      <c r="AE149" s="1">
        <v>0</v>
      </c>
      <c r="AF149" t="e">
        <f t="shared" si="18"/>
        <v>#N/A</v>
      </c>
      <c r="AG149" t="str">
        <f>IF(AE149=MAX(AE:AE),AD149,"")</f>
        <v/>
      </c>
      <c r="AH149" t="str">
        <f>IF(AE149=MAX(AE:AE),AE149,"")</f>
        <v/>
      </c>
      <c r="AI149" s="7">
        <f>(Fit!$B$15*POWER(AD$5,2)+Fit!$C$15*AD$5)*POWER(AD149,2)+(Fit!$D$15*AD$5+Fit!$E$15)*AD149+Fit!$F$15</f>
        <v>-52.710743149144889</v>
      </c>
      <c r="AK149" s="1">
        <v>718.87437185929605</v>
      </c>
      <c r="AL149" s="1">
        <v>0</v>
      </c>
      <c r="AM149" t="e">
        <f t="shared" si="19"/>
        <v>#N/A</v>
      </c>
      <c r="AN149" t="str">
        <f>IF(AL149=MAX(AL:AL),AK149,"")</f>
        <v/>
      </c>
      <c r="AO149" t="str">
        <f>IF(AL149=MAX(AL:AL),AL149,"")</f>
        <v/>
      </c>
      <c r="AP149" s="7">
        <f>(Fit!$B$15*POWER(AK$5,2)+Fit!$C$15*AK$5)*POWER(AK149,2)+(Fit!$D$15*AK$5+Fit!$E$15)*AK149+Fit!$F$15</f>
        <v>-191.99590640183573</v>
      </c>
      <c r="AR149" s="1">
        <v>718.87437185929605</v>
      </c>
      <c r="AS149" s="1">
        <v>0</v>
      </c>
      <c r="AT149" t="e">
        <f t="shared" si="20"/>
        <v>#N/A</v>
      </c>
      <c r="AU149" t="str">
        <f>IF(AS149=MAX(AS:AS),AR149,"")</f>
        <v/>
      </c>
      <c r="AV149" t="str">
        <f>IF(AS149=MAX(AS:AS),AS149,"")</f>
        <v/>
      </c>
      <c r="AW149" s="7">
        <f>(Fit!$B$15*POWER(AR$5,2)+Fit!$C$15*AR$5)*POWER(AR149,2)+(Fit!$D$15*AR$5+Fit!$E$15)*AR149+Fit!$F$15</f>
        <v>-391.32594450810819</v>
      </c>
    </row>
    <row r="150" spans="2:49" x14ac:dyDescent="0.3">
      <c r="B150" s="1">
        <v>1447.51256281407</v>
      </c>
      <c r="C150" s="1">
        <v>5.0505050505050502</v>
      </c>
      <c r="D150">
        <f t="shared" si="14"/>
        <v>5.0505050505050502</v>
      </c>
      <c r="E150" t="str">
        <f>IF(C150=MAX(C:C),B150,"")</f>
        <v/>
      </c>
      <c r="F150" t="str">
        <f>IF(C150=MAX(C:C),C150,"")</f>
        <v/>
      </c>
      <c r="G150" s="7">
        <f>(Fit!$B$15*POWER(B$5,2)+Fit!$C$15*B$5)*POWER(B150,2)+(Fit!$D$15*B$5+Fit!$E$15)*B150+Fit!$F$15</f>
        <v>7.7900502512562797</v>
      </c>
      <c r="I150" s="1">
        <v>7236.4572864321599</v>
      </c>
      <c r="J150" s="1">
        <v>0</v>
      </c>
      <c r="K150" t="e">
        <f t="shared" si="15"/>
        <v>#N/A</v>
      </c>
      <c r="L150" t="str">
        <f>IF(J150=MAX(J:J),I150,"")</f>
        <v/>
      </c>
      <c r="M150" t="str">
        <f>IF(J150=MAX(J:J),J150,"")</f>
        <v/>
      </c>
      <c r="N150" s="7">
        <f>(Fit!$B$15*POWER(I$5,2)+Fit!$C$15*I$5)*POWER(I150,2)+(Fit!$D$15*I$5+Fit!$E$15)*I150+Fit!$F$15</f>
        <v>134.13992826743248</v>
      </c>
      <c r="P150" s="1">
        <v>1447.51256281407</v>
      </c>
      <c r="Q150" s="1">
        <v>0</v>
      </c>
      <c r="R150" t="e">
        <f t="shared" si="16"/>
        <v>#N/A</v>
      </c>
      <c r="S150" t="str">
        <f>IF(Q150=MAX(Q:Q),P150,"")</f>
        <v/>
      </c>
      <c r="T150" t="str">
        <f>IF(Q150=MAX(Q:Q),Q150,"")</f>
        <v/>
      </c>
      <c r="U150" s="7">
        <f>(Fit!$B$15*POWER(P$5,2)+Fit!$C$15*P$5)*POWER(P150,2)+(Fit!$D$15*P$5+Fit!$E$15)*P150+Fit!$F$15</f>
        <v>37.960947282290874</v>
      </c>
      <c r="W150" s="2">
        <v>723.89447236180797</v>
      </c>
      <c r="X150" s="2">
        <v>6.5656565656565604</v>
      </c>
      <c r="Y150">
        <f t="shared" si="17"/>
        <v>6.5656565656565604</v>
      </c>
      <c r="Z150" t="str">
        <f>IF(X150=MAX(X:X),W150,"")</f>
        <v/>
      </c>
      <c r="AA150" t="str">
        <f>IF(X150=MAX(X:X),X150,"")</f>
        <v/>
      </c>
      <c r="AB150" s="7">
        <f>(Fit!$B$15*POWER(W$5,2)+Fit!$C$15*W$5)*POWER(W150,2)+(Fit!$D$15*W$5+Fit!$E$15)*W150+Fit!$F$15</f>
        <v>25.919699780995231</v>
      </c>
      <c r="AD150" s="1">
        <v>723.89447236180797</v>
      </c>
      <c r="AE150" s="1">
        <v>0</v>
      </c>
      <c r="AF150" t="e">
        <f t="shared" si="18"/>
        <v>#N/A</v>
      </c>
      <c r="AG150" t="str">
        <f>IF(AE150=MAX(AE:AE),AD150,"")</f>
        <v/>
      </c>
      <c r="AH150" t="str">
        <f>IF(AE150=MAX(AE:AE),AE150,"")</f>
        <v/>
      </c>
      <c r="AI150" s="7">
        <f>(Fit!$B$15*POWER(AD$5,2)+Fit!$C$15*AD$5)*POWER(AD150,2)+(Fit!$D$15*AD$5+Fit!$E$15)*AD150+Fit!$F$15</f>
        <v>-54.897874183665664</v>
      </c>
      <c r="AK150" s="1">
        <v>723.89447236180797</v>
      </c>
      <c r="AL150" s="1">
        <v>0</v>
      </c>
      <c r="AM150" t="e">
        <f t="shared" si="19"/>
        <v>#N/A</v>
      </c>
      <c r="AN150" t="str">
        <f>IF(AL150=MAX(AL:AL),AK150,"")</f>
        <v/>
      </c>
      <c r="AO150" t="str">
        <f>IF(AL150=MAX(AL:AL),AL150,"")</f>
        <v/>
      </c>
      <c r="AP150" s="7">
        <f>(Fit!$B$15*POWER(AK$5,2)+Fit!$C$15*AK$5)*POWER(AK150,2)+(Fit!$D$15*AK$5+Fit!$E$15)*AK150+Fit!$F$15</f>
        <v>-196.60187142194985</v>
      </c>
      <c r="AR150" s="1">
        <v>723.89447236180797</v>
      </c>
      <c r="AS150" s="1">
        <v>0</v>
      </c>
      <c r="AT150" t="e">
        <f t="shared" si="20"/>
        <v>#N/A</v>
      </c>
      <c r="AU150" t="str">
        <f>IF(AS150=MAX(AS:AS),AR150,"")</f>
        <v/>
      </c>
      <c r="AV150" t="str">
        <f>IF(AS150=MAX(AS:AS),AS150,"")</f>
        <v/>
      </c>
      <c r="AW150" s="7">
        <f>(Fit!$B$15*POWER(AR$5,2)+Fit!$C$15*AR$5)*POWER(AR150,2)+(Fit!$D$15*AR$5+Fit!$E$15)*AR150+Fit!$F$15</f>
        <v>-399.19229193385718</v>
      </c>
    </row>
    <row r="151" spans="2:49" x14ac:dyDescent="0.3">
      <c r="B151" s="1">
        <v>1457.55778894472</v>
      </c>
      <c r="C151" s="1">
        <v>5.0505050505050502</v>
      </c>
      <c r="D151">
        <f t="shared" si="14"/>
        <v>5.0505050505050502</v>
      </c>
      <c r="E151" t="str">
        <f>IF(C151=MAX(C:C),B151,"")</f>
        <v/>
      </c>
      <c r="F151" t="str">
        <f>IF(C151=MAX(C:C),C151,"")</f>
        <v/>
      </c>
      <c r="G151" s="7">
        <f>(Fit!$B$15*POWER(B$5,2)+Fit!$C$15*B$5)*POWER(B151,2)+(Fit!$D$15*B$5+Fit!$E$15)*B151+Fit!$F$15</f>
        <v>7.83023115577888</v>
      </c>
      <c r="I151" s="1">
        <v>7286.70351758793</v>
      </c>
      <c r="J151" s="1">
        <v>0</v>
      </c>
      <c r="K151" t="e">
        <f t="shared" si="15"/>
        <v>#N/A</v>
      </c>
      <c r="L151" t="str">
        <f>IF(J151=MAX(J:J),I151,"")</f>
        <v/>
      </c>
      <c r="M151" t="str">
        <f>IF(J151=MAX(J:J),J151,"")</f>
        <v/>
      </c>
      <c r="N151" s="7">
        <f>(Fit!$B$15*POWER(I$5,2)+Fit!$C$15*I$5)*POWER(I151,2)+(Fit!$D$15*I$5+Fit!$E$15)*I151+Fit!$F$15</f>
        <v>134.84472332510614</v>
      </c>
      <c r="P151" s="1">
        <v>1457.55778894472</v>
      </c>
      <c r="Q151" s="1">
        <v>0</v>
      </c>
      <c r="R151" t="e">
        <f t="shared" si="16"/>
        <v>#N/A</v>
      </c>
      <c r="S151" t="str">
        <f>IF(Q151=MAX(Q:Q),P151,"")</f>
        <v/>
      </c>
      <c r="T151" t="str">
        <f>IF(Q151=MAX(Q:Q),Q151,"")</f>
        <v/>
      </c>
      <c r="U151" s="7">
        <f>(Fit!$B$15*POWER(P$5,2)+Fit!$C$15*P$5)*POWER(P151,2)+(Fit!$D$15*P$5+Fit!$E$15)*P151+Fit!$F$15</f>
        <v>37.487490832829295</v>
      </c>
      <c r="W151" s="2">
        <v>728.91457286432103</v>
      </c>
      <c r="X151" s="2">
        <v>0</v>
      </c>
      <c r="Y151" t="e">
        <f t="shared" si="17"/>
        <v>#N/A</v>
      </c>
      <c r="Z151" t="str">
        <f>IF(X151=MAX(X:X),W151,"")</f>
        <v/>
      </c>
      <c r="AA151" t="str">
        <f>IF(X151=MAX(X:X),X151,"")</f>
        <v/>
      </c>
      <c r="AB151" s="7">
        <f>(Fit!$B$15*POWER(W$5,2)+Fit!$C$15*W$5)*POWER(W151,2)+(Fit!$D$15*W$5+Fit!$E$15)*W151+Fit!$F$15</f>
        <v>25.299020102983619</v>
      </c>
      <c r="AD151" s="1">
        <v>728.91457286432103</v>
      </c>
      <c r="AE151" s="1">
        <v>0</v>
      </c>
      <c r="AF151" t="e">
        <f t="shared" si="18"/>
        <v>#N/A</v>
      </c>
      <c r="AG151" t="str">
        <f>IF(AE151=MAX(AE:AE),AD151,"")</f>
        <v/>
      </c>
      <c r="AH151" t="str">
        <f>IF(AE151=MAX(AE:AE),AE151,"")</f>
        <v/>
      </c>
      <c r="AI151" s="7">
        <f>(Fit!$B$15*POWER(AD$5,2)+Fit!$C$15*AD$5)*POWER(AD151,2)+(Fit!$D$15*AD$5+Fit!$E$15)*AD151+Fit!$F$15</f>
        <v>-57.110041010976062</v>
      </c>
      <c r="AK151" s="1">
        <v>728.91457286432103</v>
      </c>
      <c r="AL151" s="1">
        <v>0</v>
      </c>
      <c r="AM151" t="e">
        <f t="shared" si="19"/>
        <v>#N/A</v>
      </c>
      <c r="AN151" t="str">
        <f>IF(AL151=MAX(AL:AL),AK151,"")</f>
        <v/>
      </c>
      <c r="AO151" t="str">
        <f>IF(AL151=MAX(AL:AL),AL151,"")</f>
        <v/>
      </c>
      <c r="AP151" s="7">
        <f>(Fit!$B$15*POWER(AK$5,2)+Fit!$C$15*AK$5)*POWER(AK151,2)+(Fit!$D$15*AK$5+Fit!$E$15)*AK151+Fit!$F$15</f>
        <v>-201.25293013808425</v>
      </c>
      <c r="AR151" s="1">
        <v>728.91457286432103</v>
      </c>
      <c r="AS151" s="1">
        <v>0</v>
      </c>
      <c r="AT151" t="e">
        <f t="shared" si="20"/>
        <v>#N/A</v>
      </c>
      <c r="AU151" t="str">
        <f>IF(AS151=MAX(AS:AS),AR151,"")</f>
        <v/>
      </c>
      <c r="AV151" t="str">
        <f>IF(AS151=MAX(AS:AS),AS151,"")</f>
        <v/>
      </c>
      <c r="AW151" s="7">
        <f>(Fit!$B$15*POWER(AR$5,2)+Fit!$C$15*AR$5)*POWER(AR151,2)+(Fit!$D$15*AR$5+Fit!$E$15)*AR151+Fit!$F$15</f>
        <v>-407.12964727834088</v>
      </c>
    </row>
    <row r="152" spans="2:49" x14ac:dyDescent="0.3">
      <c r="B152" s="1">
        <v>1467.60301507537</v>
      </c>
      <c r="C152" s="1">
        <v>5.0505050505050502</v>
      </c>
      <c r="D152">
        <f t="shared" si="14"/>
        <v>5.0505050505050502</v>
      </c>
      <c r="E152" t="str">
        <f>IF(C152=MAX(C:C),B152,"")</f>
        <v/>
      </c>
      <c r="F152" t="str">
        <f>IF(C152=MAX(C:C),C152,"")</f>
        <v/>
      </c>
      <c r="G152" s="7">
        <f>(Fit!$B$15*POWER(B$5,2)+Fit!$C$15*B$5)*POWER(B152,2)+(Fit!$D$15*B$5+Fit!$E$15)*B152+Fit!$F$15</f>
        <v>7.8704120603014802</v>
      </c>
      <c r="I152" s="1">
        <v>7336.9497487437102</v>
      </c>
      <c r="J152" s="1">
        <v>0</v>
      </c>
      <c r="K152" t="e">
        <f t="shared" si="15"/>
        <v>#N/A</v>
      </c>
      <c r="L152" t="str">
        <f>IF(J152=MAX(J:J),I152,"")</f>
        <v/>
      </c>
      <c r="M152" t="str">
        <f>IF(J152=MAX(J:J),J152,"")</f>
        <v/>
      </c>
      <c r="N152" s="7">
        <f>(Fit!$B$15*POWER(I$5,2)+Fit!$C$15*I$5)*POWER(I152,2)+(Fit!$D$15*I$5+Fit!$E$15)*I152+Fit!$F$15</f>
        <v>135.5465847643942</v>
      </c>
      <c r="P152" s="1">
        <v>1467.60301507537</v>
      </c>
      <c r="Q152" s="1">
        <v>0</v>
      </c>
      <c r="R152" t="e">
        <f t="shared" si="16"/>
        <v>#N/A</v>
      </c>
      <c r="S152" t="str">
        <f>IF(Q152=MAX(Q:Q),P152,"")</f>
        <v/>
      </c>
      <c r="T152" t="str">
        <f>IF(Q152=MAX(Q:Q),Q152,"")</f>
        <v/>
      </c>
      <c r="U152" s="7">
        <f>(Fit!$B$15*POWER(P$5,2)+Fit!$C$15*P$5)*POWER(P152,2)+(Fit!$D$15*P$5+Fit!$E$15)*P152+Fit!$F$15</f>
        <v>37.004068636010985</v>
      </c>
      <c r="W152" s="2">
        <v>733.93467336683398</v>
      </c>
      <c r="X152" s="2">
        <v>0</v>
      </c>
      <c r="Y152" t="e">
        <f t="shared" si="17"/>
        <v>#N/A</v>
      </c>
      <c r="Z152" t="str">
        <f>IF(X152=MAX(X:X),W152,"")</f>
        <v/>
      </c>
      <c r="AA152" t="str">
        <f>IF(X152=MAX(X:X),X152,"")</f>
        <v/>
      </c>
      <c r="AB152" s="7">
        <f>(Fit!$B$15*POWER(W$5,2)+Fit!$C$15*W$5)*POWER(W152,2)+(Fit!$D$15*W$5+Fit!$E$15)*W152+Fit!$F$15</f>
        <v>24.667506215929478</v>
      </c>
      <c r="AD152" s="1">
        <v>733.93467336683398</v>
      </c>
      <c r="AE152" s="1">
        <v>0</v>
      </c>
      <c r="AF152" t="e">
        <f t="shared" si="18"/>
        <v>#N/A</v>
      </c>
      <c r="AG152" t="str">
        <f>IF(AE152=MAX(AE:AE),AD152,"")</f>
        <v/>
      </c>
      <c r="AH152" t="str">
        <f>IF(AE152=MAX(AE:AE),AE152,"")</f>
        <v/>
      </c>
      <c r="AI152" s="7">
        <f>(Fit!$B$15*POWER(AD$5,2)+Fit!$C$15*AD$5)*POWER(AD152,2)+(Fit!$D$15*AD$5+Fit!$E$15)*AD152+Fit!$F$15</f>
        <v>-59.347243631075429</v>
      </c>
      <c r="AK152" s="1">
        <v>733.93467336683398</v>
      </c>
      <c r="AL152" s="1">
        <v>0</v>
      </c>
      <c r="AM152" t="e">
        <f t="shared" si="19"/>
        <v>#N/A</v>
      </c>
      <c r="AN152" t="str">
        <f>IF(AL152=MAX(AL:AL),AK152,"")</f>
        <v/>
      </c>
      <c r="AO152" t="str">
        <f>IF(AL152=MAX(AL:AL),AL152,"")</f>
        <v/>
      </c>
      <c r="AP152" s="7">
        <f>(Fit!$B$15*POWER(AK$5,2)+Fit!$C$15*AK$5)*POWER(AK152,2)+(Fit!$D$15*AK$5+Fit!$E$15)*AK152+Fit!$F$15</f>
        <v>-205.94908255023779</v>
      </c>
      <c r="AR152" s="1">
        <v>733.93467336683398</v>
      </c>
      <c r="AS152" s="1">
        <v>0</v>
      </c>
      <c r="AT152" t="e">
        <f t="shared" si="20"/>
        <v>#N/A</v>
      </c>
      <c r="AU152" t="str">
        <f>IF(AS152=MAX(AS:AS),AR152,"")</f>
        <v/>
      </c>
      <c r="AV152" t="str">
        <f>IF(AS152=MAX(AS:AS),AS152,"")</f>
        <v/>
      </c>
      <c r="AW152" s="7">
        <f>(Fit!$B$15*POWER(AR$5,2)+Fit!$C$15*AR$5)*POWER(AR152,2)+(Fit!$D$15*AR$5+Fit!$E$15)*AR152+Fit!$F$15</f>
        <v>-415.13801054155726</v>
      </c>
    </row>
    <row r="153" spans="2:49" x14ac:dyDescent="0.3">
      <c r="B153" s="1">
        <v>1477.64824120602</v>
      </c>
      <c r="C153" s="1">
        <v>5.0505050505050502</v>
      </c>
      <c r="D153">
        <f t="shared" si="14"/>
        <v>5.0505050505050502</v>
      </c>
      <c r="E153" t="str">
        <f>IF(C153=MAX(C:C),B153,"")</f>
        <v/>
      </c>
      <c r="F153" t="str">
        <f>IF(C153=MAX(C:C),C153,"")</f>
        <v/>
      </c>
      <c r="G153" s="7">
        <f>(Fit!$B$15*POWER(B$5,2)+Fit!$C$15*B$5)*POWER(B153,2)+(Fit!$D$15*B$5+Fit!$E$15)*B153+Fit!$F$15</f>
        <v>7.9105929648240796</v>
      </c>
      <c r="I153" s="1">
        <v>7387.1959798994903</v>
      </c>
      <c r="J153" s="1">
        <v>0</v>
      </c>
      <c r="K153" t="e">
        <f t="shared" si="15"/>
        <v>#N/A</v>
      </c>
      <c r="L153" t="str">
        <f>IF(J153=MAX(J:J),I153,"")</f>
        <v/>
      </c>
      <c r="M153" t="str">
        <f>IF(J153=MAX(J:J),J153,"")</f>
        <v/>
      </c>
      <c r="N153" s="7">
        <f>(Fit!$B$15*POWER(I$5,2)+Fit!$C$15*I$5)*POWER(I153,2)+(Fit!$D$15*I$5+Fit!$E$15)*I153+Fit!$F$15</f>
        <v>136.24551258529652</v>
      </c>
      <c r="P153" s="1">
        <v>1477.64824120602</v>
      </c>
      <c r="Q153" s="1">
        <v>0</v>
      </c>
      <c r="R153" t="e">
        <f t="shared" si="16"/>
        <v>#N/A</v>
      </c>
      <c r="S153" t="str">
        <f>IF(Q153=MAX(Q:Q),P153,"")</f>
        <v/>
      </c>
      <c r="T153" t="str">
        <f>IF(Q153=MAX(Q:Q),Q153,"")</f>
        <v/>
      </c>
      <c r="U153" s="7">
        <f>(Fit!$B$15*POWER(P$5,2)+Fit!$C$15*P$5)*POWER(P153,2)+(Fit!$D$15*P$5+Fit!$E$15)*P153+Fit!$F$15</f>
        <v>36.510680691835958</v>
      </c>
      <c r="W153" s="2">
        <v>738.95477386934601</v>
      </c>
      <c r="X153" s="2">
        <v>0</v>
      </c>
      <c r="Y153" t="e">
        <f t="shared" si="17"/>
        <v>#N/A</v>
      </c>
      <c r="Z153" t="str">
        <f>IF(X153=MAX(X:X),W153,"")</f>
        <v/>
      </c>
      <c r="AA153" t="str">
        <f>IF(X153=MAX(X:X),X153,"")</f>
        <v/>
      </c>
      <c r="AB153" s="7">
        <f>(Fit!$B$15*POWER(W$5,2)+Fit!$C$15*W$5)*POWER(W153,2)+(Fit!$D$15*W$5+Fit!$E$15)*W153+Fit!$F$15</f>
        <v>24.025158119832923</v>
      </c>
      <c r="AD153" s="1">
        <v>738.95477386934601</v>
      </c>
      <c r="AE153" s="1">
        <v>0</v>
      </c>
      <c r="AF153" t="e">
        <f t="shared" si="18"/>
        <v>#N/A</v>
      </c>
      <c r="AG153" t="str">
        <f>IF(AE153=MAX(AE:AE),AD153,"")</f>
        <v/>
      </c>
      <c r="AH153" t="str">
        <f>IF(AE153=MAX(AE:AE),AE153,"")</f>
        <v/>
      </c>
      <c r="AI153" s="7">
        <f>(Fit!$B$15*POWER(AD$5,2)+Fit!$C$15*AD$5)*POWER(AD153,2)+(Fit!$D$15*AD$5+Fit!$E$15)*AD153+Fit!$F$15</f>
        <v>-61.609482043963652</v>
      </c>
      <c r="AK153" s="1">
        <v>738.95477386934601</v>
      </c>
      <c r="AL153" s="1">
        <v>0</v>
      </c>
      <c r="AM153" t="e">
        <f t="shared" si="19"/>
        <v>#N/A</v>
      </c>
      <c r="AN153" t="str">
        <f>IF(AL153=MAX(AL:AL),AK153,"")</f>
        <v/>
      </c>
      <c r="AO153" t="str">
        <f>IF(AL153=MAX(AL:AL),AL153,"")</f>
        <v/>
      </c>
      <c r="AP153" s="7">
        <f>(Fit!$B$15*POWER(AK$5,2)+Fit!$C$15*AK$5)*POWER(AK153,2)+(Fit!$D$15*AK$5+Fit!$E$15)*AK153+Fit!$F$15</f>
        <v>-210.69032865840984</v>
      </c>
      <c r="AR153" s="1">
        <v>738.95477386934601</v>
      </c>
      <c r="AS153" s="1">
        <v>0</v>
      </c>
      <c r="AT153" t="e">
        <f t="shared" si="20"/>
        <v>#N/A</v>
      </c>
      <c r="AU153" t="str">
        <f>IF(AS153=MAX(AS:AS),AR153,"")</f>
        <v/>
      </c>
      <c r="AV153" t="str">
        <f>IF(AS153=MAX(AS:AS),AS153,"")</f>
        <v/>
      </c>
      <c r="AW153" s="7">
        <f>(Fit!$B$15*POWER(AR$5,2)+Fit!$C$15*AR$5)*POWER(AR153,2)+(Fit!$D$15*AR$5+Fit!$E$15)*AR153+Fit!$F$15</f>
        <v>-423.21738172350541</v>
      </c>
    </row>
    <row r="154" spans="2:49" x14ac:dyDescent="0.3">
      <c r="B154" s="1">
        <v>1487.69346733668</v>
      </c>
      <c r="C154" s="1">
        <v>5.0505050505050502</v>
      </c>
      <c r="D154">
        <f t="shared" si="14"/>
        <v>5.0505050505050502</v>
      </c>
      <c r="E154" t="str">
        <f>IF(C154=MAX(C:C),B154,"")</f>
        <v/>
      </c>
      <c r="F154" t="str">
        <f>IF(C154=MAX(C:C),C154,"")</f>
        <v/>
      </c>
      <c r="G154" s="7">
        <f>(Fit!$B$15*POWER(B$5,2)+Fit!$C$15*B$5)*POWER(B154,2)+(Fit!$D$15*B$5+Fit!$E$15)*B154+Fit!$F$15</f>
        <v>7.9507738693467198</v>
      </c>
      <c r="I154" s="1">
        <v>7437.4422110552696</v>
      </c>
      <c r="J154" s="1">
        <v>0</v>
      </c>
      <c r="K154" t="e">
        <f t="shared" si="15"/>
        <v>#N/A</v>
      </c>
      <c r="L154" t="str">
        <f>IF(J154=MAX(J:J),I154,"")</f>
        <v/>
      </c>
      <c r="M154" t="str">
        <f>IF(J154=MAX(J:J),J154,"")</f>
        <v/>
      </c>
      <c r="N154" s="7">
        <f>(Fit!$B$15*POWER(I$5,2)+Fit!$C$15*I$5)*POWER(I154,2)+(Fit!$D$15*I$5+Fit!$E$15)*I154+Fit!$F$15</f>
        <v>136.9415067878131</v>
      </c>
      <c r="P154" s="1">
        <v>1487.69346733668</v>
      </c>
      <c r="Q154" s="1">
        <v>0</v>
      </c>
      <c r="R154" t="e">
        <f t="shared" si="16"/>
        <v>#N/A</v>
      </c>
      <c r="S154" t="str">
        <f>IF(Q154=MAX(Q:Q),P154,"")</f>
        <v/>
      </c>
      <c r="T154" t="str">
        <f>IF(Q154=MAX(Q:Q),Q154,"")</f>
        <v/>
      </c>
      <c r="U154" s="7">
        <f>(Fit!$B$15*POWER(P$5,2)+Fit!$C$15*P$5)*POWER(P154,2)+(Fit!$D$15*P$5+Fit!$E$15)*P154+Fit!$F$15</f>
        <v>36.007327000303675</v>
      </c>
      <c r="W154" s="2">
        <v>743.97487437185896</v>
      </c>
      <c r="X154" s="2">
        <v>0</v>
      </c>
      <c r="Y154" t="e">
        <f t="shared" si="17"/>
        <v>#N/A</v>
      </c>
      <c r="Z154" t="str">
        <f>IF(X154=MAX(X:X),W154,"")</f>
        <v/>
      </c>
      <c r="AA154" t="str">
        <f>IF(X154=MAX(X:X),X154,"")</f>
        <v/>
      </c>
      <c r="AB154" s="7">
        <f>(Fit!$B$15*POWER(W$5,2)+Fit!$C$15*W$5)*POWER(W154,2)+(Fit!$D$15*W$5+Fit!$E$15)*W154+Fit!$F$15</f>
        <v>23.371975814693712</v>
      </c>
      <c r="AD154" s="1">
        <v>743.97487437185896</v>
      </c>
      <c r="AE154" s="1">
        <v>0</v>
      </c>
      <c r="AF154" t="e">
        <f t="shared" si="18"/>
        <v>#N/A</v>
      </c>
      <c r="AG154" t="str">
        <f>IF(AE154=MAX(AE:AE),AD154,"")</f>
        <v/>
      </c>
      <c r="AH154" t="str">
        <f>IF(AE154=MAX(AE:AE),AE154,"")</f>
        <v/>
      </c>
      <c r="AI154" s="7">
        <f>(Fit!$B$15*POWER(AD$5,2)+Fit!$C$15*AD$5)*POWER(AD154,2)+(Fit!$D$15*AD$5+Fit!$E$15)*AD154+Fit!$F$15</f>
        <v>-63.896756249641385</v>
      </c>
      <c r="AK154" s="1">
        <v>743.97487437185896</v>
      </c>
      <c r="AL154" s="1">
        <v>0</v>
      </c>
      <c r="AM154" t="e">
        <f t="shared" si="19"/>
        <v>#N/A</v>
      </c>
      <c r="AN154" t="str">
        <f>IF(AL154=MAX(AL:AL),AK154,"")</f>
        <v/>
      </c>
      <c r="AO154" t="str">
        <f>IF(AL154=MAX(AL:AL),AL154,"")</f>
        <v/>
      </c>
      <c r="AP154" s="7">
        <f>(Fit!$B$15*POWER(AK$5,2)+Fit!$C$15*AK$5)*POWER(AK154,2)+(Fit!$D$15*AK$5+Fit!$E$15)*AK154+Fit!$F$15</f>
        <v>-215.47666846260199</v>
      </c>
      <c r="AR154" s="1">
        <v>743.97487437185896</v>
      </c>
      <c r="AS154" s="1">
        <v>0</v>
      </c>
      <c r="AT154" t="e">
        <f t="shared" si="20"/>
        <v>#N/A</v>
      </c>
      <c r="AU154" t="str">
        <f>IF(AS154=MAX(AS:AS),AR154,"")</f>
        <v/>
      </c>
      <c r="AV154" t="str">
        <f>IF(AS154=MAX(AS:AS),AS154,"")</f>
        <v/>
      </c>
      <c r="AW154" s="7">
        <f>(Fit!$B$15*POWER(AR$5,2)+Fit!$C$15*AR$5)*POWER(AR154,2)+(Fit!$D$15*AR$5+Fit!$E$15)*AR154+Fit!$F$15</f>
        <v>-431.36776082418794</v>
      </c>
    </row>
    <row r="155" spans="2:49" x14ac:dyDescent="0.3">
      <c r="B155" s="1">
        <v>1497.73869346733</v>
      </c>
      <c r="C155" s="1">
        <v>5.0505050505050502</v>
      </c>
      <c r="D155">
        <f t="shared" si="14"/>
        <v>5.0505050505050502</v>
      </c>
      <c r="E155" t="str">
        <f>IF(C155=MAX(C:C),B155,"")</f>
        <v/>
      </c>
      <c r="F155" t="str">
        <f>IF(C155=MAX(C:C),C155,"")</f>
        <v/>
      </c>
      <c r="G155" s="7">
        <f>(Fit!$B$15*POWER(B$5,2)+Fit!$C$15*B$5)*POWER(B155,2)+(Fit!$D$15*B$5+Fit!$E$15)*B155+Fit!$F$15</f>
        <v>7.9909547738693201</v>
      </c>
      <c r="I155" s="1">
        <v>7487.6884422110497</v>
      </c>
      <c r="J155" s="1">
        <v>0</v>
      </c>
      <c r="K155" t="e">
        <f t="shared" si="15"/>
        <v>#N/A</v>
      </c>
      <c r="L155" t="str">
        <f>IF(J155=MAX(J:J),I155,"")</f>
        <v/>
      </c>
      <c r="M155" t="str">
        <f>IF(J155=MAX(J:J),J155,"")</f>
        <v/>
      </c>
      <c r="N155" s="7">
        <f>(Fit!$B$15*POWER(I$5,2)+Fit!$C$15*I$5)*POWER(I155,2)+(Fit!$D$15*I$5+Fit!$E$15)*I155+Fit!$F$15</f>
        <v>137.63456737194394</v>
      </c>
      <c r="P155" s="1">
        <v>1497.73869346733</v>
      </c>
      <c r="Q155" s="1">
        <v>0</v>
      </c>
      <c r="R155" t="e">
        <f t="shared" si="16"/>
        <v>#N/A</v>
      </c>
      <c r="S155" t="str">
        <f>IF(Q155=MAX(Q:Q),P155,"")</f>
        <v/>
      </c>
      <c r="T155" t="str">
        <f>IF(Q155=MAX(Q:Q),Q155,"")</f>
        <v/>
      </c>
      <c r="U155" s="7">
        <f>(Fit!$B$15*POWER(P$5,2)+Fit!$C$15*P$5)*POWER(P155,2)+(Fit!$D$15*P$5+Fit!$E$15)*P155+Fit!$F$15</f>
        <v>35.494007561415188</v>
      </c>
      <c r="W155" s="2">
        <v>748.994974874371</v>
      </c>
      <c r="X155" s="2">
        <v>0</v>
      </c>
      <c r="Y155" t="e">
        <f t="shared" si="17"/>
        <v>#N/A</v>
      </c>
      <c r="Z155" t="str">
        <f>IF(X155=MAX(X:X),W155,"")</f>
        <v/>
      </c>
      <c r="AA155" t="str">
        <f>IF(X155=MAX(X:X),X155,"")</f>
        <v/>
      </c>
      <c r="AB155" s="7">
        <f>(Fit!$B$15*POWER(W$5,2)+Fit!$C$15*W$5)*POWER(W155,2)+(Fit!$D$15*W$5+Fit!$E$15)*W155+Fit!$F$15</f>
        <v>22.70795930051213</v>
      </c>
      <c r="AD155" s="1">
        <v>748.994974874371</v>
      </c>
      <c r="AE155" s="1">
        <v>0</v>
      </c>
      <c r="AF155" t="e">
        <f t="shared" si="18"/>
        <v>#N/A</v>
      </c>
      <c r="AG155" t="str">
        <f>IF(AE155=MAX(AE:AE),AD155,"")</f>
        <v/>
      </c>
      <c r="AH155" t="str">
        <f>IF(AE155=MAX(AE:AE),AE155,"")</f>
        <v/>
      </c>
      <c r="AI155" s="7">
        <f>(Fit!$B$15*POWER(AD$5,2)+Fit!$C$15*AD$5)*POWER(AD155,2)+(Fit!$D$15*AD$5+Fit!$E$15)*AD155+Fit!$F$15</f>
        <v>-66.209066248107717</v>
      </c>
      <c r="AK155" s="1">
        <v>748.994974874371</v>
      </c>
      <c r="AL155" s="1">
        <v>0</v>
      </c>
      <c r="AM155" t="e">
        <f t="shared" si="19"/>
        <v>#N/A</v>
      </c>
      <c r="AN155" t="str">
        <f>IF(AL155=MAX(AL:AL),AK155,"")</f>
        <v/>
      </c>
      <c r="AO155" t="str">
        <f>IF(AL155=MAX(AL:AL),AL155,"")</f>
        <v/>
      </c>
      <c r="AP155" s="7">
        <f>(Fit!$B$15*POWER(AK$5,2)+Fit!$C$15*AK$5)*POWER(AK155,2)+(Fit!$D$15*AK$5+Fit!$E$15)*AK155+Fit!$F$15</f>
        <v>-220.30810196281249</v>
      </c>
      <c r="AR155" s="1">
        <v>748.994974874371</v>
      </c>
      <c r="AS155" s="1">
        <v>0</v>
      </c>
      <c r="AT155" t="e">
        <f t="shared" si="20"/>
        <v>#N/A</v>
      </c>
      <c r="AU155" t="str">
        <f>IF(AS155=MAX(AS:AS),AR155,"")</f>
        <v/>
      </c>
      <c r="AV155" t="str">
        <f>IF(AS155=MAX(AS:AS),AS155,"")</f>
        <v/>
      </c>
      <c r="AW155" s="7">
        <f>(Fit!$B$15*POWER(AR$5,2)+Fit!$C$15*AR$5)*POWER(AR155,2)+(Fit!$D$15*AR$5+Fit!$E$15)*AR155+Fit!$F$15</f>
        <v>-439.58914784360178</v>
      </c>
    </row>
    <row r="156" spans="2:49" x14ac:dyDescent="0.3">
      <c r="B156" s="1">
        <v>1507.78391959798</v>
      </c>
      <c r="C156" s="1">
        <v>5.0505050505050502</v>
      </c>
      <c r="D156">
        <f t="shared" si="14"/>
        <v>5.0505050505050502</v>
      </c>
      <c r="E156" t="str">
        <f>IF(C156=MAX(C:C),B156,"")</f>
        <v/>
      </c>
      <c r="F156" t="str">
        <f>IF(C156=MAX(C:C),C156,"")</f>
        <v/>
      </c>
      <c r="G156" s="7">
        <f>(Fit!$B$15*POWER(B$5,2)+Fit!$C$15*B$5)*POWER(B156,2)+(Fit!$D$15*B$5+Fit!$E$15)*B156+Fit!$F$15</f>
        <v>8.0311356783919194</v>
      </c>
      <c r="I156" s="1">
        <v>7537.9346733668299</v>
      </c>
      <c r="J156" s="1">
        <v>0</v>
      </c>
      <c r="K156" t="e">
        <f t="shared" si="15"/>
        <v>#N/A</v>
      </c>
      <c r="L156" t="str">
        <f>IF(J156=MAX(J:J),I156,"")</f>
        <v/>
      </c>
      <c r="M156" t="str">
        <f>IF(J156=MAX(J:J),J156,"")</f>
        <v/>
      </c>
      <c r="N156" s="7">
        <f>(Fit!$B$15*POWER(I$5,2)+Fit!$C$15*I$5)*POWER(I156,2)+(Fit!$D$15*I$5+Fit!$E$15)*I156+Fit!$F$15</f>
        <v>138.32469433768907</v>
      </c>
      <c r="P156" s="1">
        <v>1507.78391959798</v>
      </c>
      <c r="Q156" s="1">
        <v>0</v>
      </c>
      <c r="R156" t="e">
        <f t="shared" si="16"/>
        <v>#N/A</v>
      </c>
      <c r="S156" t="str">
        <f>IF(Q156=MAX(Q:Q),P156,"")</f>
        <v/>
      </c>
      <c r="T156" t="str">
        <f>IF(Q156=MAX(Q:Q),Q156,"")</f>
        <v/>
      </c>
      <c r="U156" s="7">
        <f>(Fit!$B$15*POWER(P$5,2)+Fit!$C$15*P$5)*POWER(P156,2)+(Fit!$D$15*P$5+Fit!$E$15)*P156+Fit!$F$15</f>
        <v>34.970722375169984</v>
      </c>
      <c r="W156" s="2">
        <v>754.01507537688406</v>
      </c>
      <c r="X156" s="2">
        <v>0</v>
      </c>
      <c r="Y156" t="e">
        <f t="shared" si="17"/>
        <v>#N/A</v>
      </c>
      <c r="Z156" t="str">
        <f>IF(X156=MAX(X:X),W156,"")</f>
        <v/>
      </c>
      <c r="AA156" t="str">
        <f>IF(X156=MAX(X:X),X156,"")</f>
        <v/>
      </c>
      <c r="AB156" s="7">
        <f>(Fit!$B$15*POWER(W$5,2)+Fit!$C$15*W$5)*POWER(W156,2)+(Fit!$D$15*W$5+Fit!$E$15)*W156+Fit!$F$15</f>
        <v>22.033108577287877</v>
      </c>
      <c r="AD156" s="1">
        <v>754.01507537688406</v>
      </c>
      <c r="AE156" s="1">
        <v>0</v>
      </c>
      <c r="AF156" t="e">
        <f t="shared" si="18"/>
        <v>#N/A</v>
      </c>
      <c r="AG156" t="str">
        <f>IF(AE156=MAX(AE:AE),AD156,"")</f>
        <v/>
      </c>
      <c r="AH156" t="str">
        <f>IF(AE156=MAX(AE:AE),AE156,"")</f>
        <v/>
      </c>
      <c r="AI156" s="7">
        <f>(Fit!$B$15*POWER(AD$5,2)+Fit!$C$15*AD$5)*POWER(AD156,2)+(Fit!$D$15*AD$5+Fit!$E$15)*AD156+Fit!$F$15</f>
        <v>-68.54641203936373</v>
      </c>
      <c r="AK156" s="1">
        <v>754.01507537688406</v>
      </c>
      <c r="AL156" s="1">
        <v>0</v>
      </c>
      <c r="AM156" t="e">
        <f t="shared" si="19"/>
        <v>#N/A</v>
      </c>
      <c r="AN156" t="str">
        <f>IF(AL156=MAX(AL:AL),AK156,"")</f>
        <v/>
      </c>
      <c r="AO156" t="str">
        <f>IF(AL156=MAX(AL:AL),AL156,"")</f>
        <v/>
      </c>
      <c r="AP156" s="7">
        <f>(Fit!$B$15*POWER(AK$5,2)+Fit!$C$15*AK$5)*POWER(AK156,2)+(Fit!$D$15*AK$5+Fit!$E$15)*AK156+Fit!$F$15</f>
        <v>-225.18462915904325</v>
      </c>
      <c r="AR156" s="1">
        <v>754.01507537688406</v>
      </c>
      <c r="AS156" s="1">
        <v>0</v>
      </c>
      <c r="AT156" t="e">
        <f t="shared" si="20"/>
        <v>#N/A</v>
      </c>
      <c r="AU156" t="str">
        <f>IF(AS156=MAX(AS:AS),AR156,"")</f>
        <v/>
      </c>
      <c r="AV156" t="str">
        <f>IF(AS156=MAX(AS:AS),AS156,"")</f>
        <v/>
      </c>
      <c r="AW156" s="7">
        <f>(Fit!$B$15*POWER(AR$5,2)+Fit!$C$15*AR$5)*POWER(AR156,2)+(Fit!$D$15*AR$5+Fit!$E$15)*AR156+Fit!$F$15</f>
        <v>-447.88154278175051</v>
      </c>
    </row>
    <row r="157" spans="2:49" x14ac:dyDescent="0.3">
      <c r="B157" s="1">
        <v>1517.82914572864</v>
      </c>
      <c r="C157" s="1">
        <v>5.0505050505050502</v>
      </c>
      <c r="D157">
        <f t="shared" si="14"/>
        <v>5.0505050505050502</v>
      </c>
      <c r="E157" t="str">
        <f>IF(C157=MAX(C:C),B157,"")</f>
        <v/>
      </c>
      <c r="F157" t="str">
        <f>IF(C157=MAX(C:C),C157,"")</f>
        <v/>
      </c>
      <c r="G157" s="7">
        <f>(Fit!$B$15*POWER(B$5,2)+Fit!$C$15*B$5)*POWER(B157,2)+(Fit!$D$15*B$5+Fit!$E$15)*B157+Fit!$F$15</f>
        <v>8.0713165829145606</v>
      </c>
      <c r="I157" s="1">
        <v>7588.18090452261</v>
      </c>
      <c r="J157" s="1">
        <v>0</v>
      </c>
      <c r="K157" t="e">
        <f t="shared" si="15"/>
        <v>#N/A</v>
      </c>
      <c r="L157" t="str">
        <f>IF(J157=MAX(J:J),I157,"")</f>
        <v/>
      </c>
      <c r="M157" t="str">
        <f>IF(J157=MAX(J:J),J157,"")</f>
        <v/>
      </c>
      <c r="N157" s="7">
        <f>(Fit!$B$15*POWER(I$5,2)+Fit!$C$15*I$5)*POWER(I157,2)+(Fit!$D$15*I$5+Fit!$E$15)*I157+Fit!$F$15</f>
        <v>139.01188768504846</v>
      </c>
      <c r="P157" s="1">
        <v>1517.82914572864</v>
      </c>
      <c r="Q157" s="1">
        <v>0</v>
      </c>
      <c r="R157" t="e">
        <f t="shared" si="16"/>
        <v>#N/A</v>
      </c>
      <c r="S157" t="str">
        <f>IF(Q157=MAX(Q:Q),P157,"")</f>
        <v/>
      </c>
      <c r="T157" t="str">
        <f>IF(Q157=MAX(Q:Q),Q157,"")</f>
        <v/>
      </c>
      <c r="U157" s="7">
        <f>(Fit!$B$15*POWER(P$5,2)+Fit!$C$15*P$5)*POWER(P157,2)+(Fit!$D$15*P$5+Fit!$E$15)*P157+Fit!$F$15</f>
        <v>34.437471441567496</v>
      </c>
      <c r="W157" s="2">
        <v>759.03517587939598</v>
      </c>
      <c r="X157" s="2">
        <v>0</v>
      </c>
      <c r="Y157" t="e">
        <f t="shared" si="17"/>
        <v>#N/A</v>
      </c>
      <c r="Z157" t="str">
        <f>IF(X157=MAX(X:X),W157,"")</f>
        <v/>
      </c>
      <c r="AA157" t="str">
        <f>IF(X157=MAX(X:X),X157,"")</f>
        <v/>
      </c>
      <c r="AB157" s="7">
        <f>(Fit!$B$15*POWER(W$5,2)+Fit!$C$15*W$5)*POWER(W157,2)+(Fit!$D$15*W$5+Fit!$E$15)*W157+Fit!$F$15</f>
        <v>21.347423645021237</v>
      </c>
      <c r="AD157" s="1">
        <v>759.03517587939598</v>
      </c>
      <c r="AE157" s="1">
        <v>0</v>
      </c>
      <c r="AF157" t="e">
        <f t="shared" si="18"/>
        <v>#N/A</v>
      </c>
      <c r="AG157" t="str">
        <f>IF(AE157=MAX(AE:AE),AD157,"")</f>
        <v/>
      </c>
      <c r="AH157" t="str">
        <f>IF(AE157=MAX(AE:AE),AE157,"")</f>
        <v/>
      </c>
      <c r="AI157" s="7">
        <f>(Fit!$B$15*POWER(AD$5,2)+Fit!$C$15*AD$5)*POWER(AD157,2)+(Fit!$D$15*AD$5+Fit!$E$15)*AD157+Fit!$F$15</f>
        <v>-70.908793623408314</v>
      </c>
      <c r="AK157" s="1">
        <v>759.03517587939598</v>
      </c>
      <c r="AL157" s="1">
        <v>0</v>
      </c>
      <c r="AM157" t="e">
        <f t="shared" si="19"/>
        <v>#N/A</v>
      </c>
      <c r="AN157" t="str">
        <f>IF(AL157=MAX(AL:AL),AK157,"")</f>
        <v/>
      </c>
      <c r="AO157" t="str">
        <f>IF(AL157=MAX(AL:AL),AL157,"")</f>
        <v/>
      </c>
      <c r="AP157" s="7">
        <f>(Fit!$B$15*POWER(AK$5,2)+Fit!$C$15*AK$5)*POWER(AK157,2)+(Fit!$D$15*AK$5+Fit!$E$15)*AK157+Fit!$F$15</f>
        <v>-230.10625005129225</v>
      </c>
      <c r="AR157" s="1">
        <v>759.03517587939598</v>
      </c>
      <c r="AS157" s="1">
        <v>0</v>
      </c>
      <c r="AT157" t="e">
        <f t="shared" si="20"/>
        <v>#N/A</v>
      </c>
      <c r="AU157" t="str">
        <f>IF(AS157=MAX(AS:AS),AR157,"")</f>
        <v/>
      </c>
      <c r="AV157" t="str">
        <f>IF(AS157=MAX(AS:AS),AS157,"")</f>
        <v/>
      </c>
      <c r="AW157" s="7">
        <f>(Fit!$B$15*POWER(AR$5,2)+Fit!$C$15*AR$5)*POWER(AR157,2)+(Fit!$D$15*AR$5+Fit!$E$15)*AR157+Fit!$F$15</f>
        <v>-456.24494563863021</v>
      </c>
    </row>
    <row r="158" spans="2:49" x14ac:dyDescent="0.3">
      <c r="B158" s="1">
        <v>1527.87437185929</v>
      </c>
      <c r="C158" s="1">
        <v>5.0505050505050502</v>
      </c>
      <c r="D158">
        <f t="shared" si="14"/>
        <v>5.0505050505050502</v>
      </c>
      <c r="E158" t="str">
        <f>IF(C158=MAX(C:C),B158,"")</f>
        <v/>
      </c>
      <c r="F158" t="str">
        <f>IF(C158=MAX(C:C),C158,"")</f>
        <v/>
      </c>
      <c r="G158" s="7">
        <f>(Fit!$B$15*POWER(B$5,2)+Fit!$C$15*B$5)*POWER(B158,2)+(Fit!$D$15*B$5+Fit!$E$15)*B158+Fit!$F$15</f>
        <v>8.111497487437159</v>
      </c>
      <c r="I158" s="1">
        <v>7638.4271356783902</v>
      </c>
      <c r="J158" s="1">
        <v>0</v>
      </c>
      <c r="K158" t="e">
        <f t="shared" si="15"/>
        <v>#N/A</v>
      </c>
      <c r="L158" t="str">
        <f>IF(J158=MAX(J:J),I158,"")</f>
        <v/>
      </c>
      <c r="M158" t="str">
        <f>IF(J158=MAX(J:J),J158,"")</f>
        <v/>
      </c>
      <c r="N158" s="7">
        <f>(Fit!$B$15*POWER(I$5,2)+Fit!$C$15*I$5)*POWER(I158,2)+(Fit!$D$15*I$5+Fit!$E$15)*I158+Fit!$F$15</f>
        <v>139.69614741402211</v>
      </c>
      <c r="P158" s="1">
        <v>1527.87437185929</v>
      </c>
      <c r="Q158" s="1">
        <v>0</v>
      </c>
      <c r="R158" t="e">
        <f t="shared" si="16"/>
        <v>#N/A</v>
      </c>
      <c r="S158" t="str">
        <f>IF(Q158=MAX(Q:Q),P158,"")</f>
        <v/>
      </c>
      <c r="T158" t="str">
        <f>IF(Q158=MAX(Q:Q),Q158,"")</f>
        <v/>
      </c>
      <c r="U158" s="7">
        <f>(Fit!$B$15*POWER(P$5,2)+Fit!$C$15*P$5)*POWER(P158,2)+(Fit!$D$15*P$5+Fit!$E$15)*P158+Fit!$F$15</f>
        <v>33.894254760608845</v>
      </c>
      <c r="W158" s="2">
        <v>764.05527638190904</v>
      </c>
      <c r="X158" s="2">
        <v>0</v>
      </c>
      <c r="Y158" t="e">
        <f t="shared" si="17"/>
        <v>#N/A</v>
      </c>
      <c r="Z158" t="str">
        <f>IF(X158=MAX(X:X),W158,"")</f>
        <v/>
      </c>
      <c r="AA158" t="str">
        <f>IF(X158=MAX(X:X),X158,"")</f>
        <v/>
      </c>
      <c r="AB158" s="7">
        <f>(Fit!$B$15*POWER(W$5,2)+Fit!$C$15*W$5)*POWER(W158,2)+(Fit!$D$15*W$5+Fit!$E$15)*W158+Fit!$F$15</f>
        <v>20.650904503711928</v>
      </c>
      <c r="AD158" s="1">
        <v>764.05527638190904</v>
      </c>
      <c r="AE158" s="1">
        <v>0</v>
      </c>
      <c r="AF158" t="e">
        <f t="shared" si="18"/>
        <v>#N/A</v>
      </c>
      <c r="AG158" t="str">
        <f>IF(AE158=MAX(AE:AE),AD158,"")</f>
        <v/>
      </c>
      <c r="AH158" t="str">
        <f>IF(AE158=MAX(AE:AE),AE158,"")</f>
        <v/>
      </c>
      <c r="AI158" s="7">
        <f>(Fit!$B$15*POWER(AD$5,2)+Fit!$C$15*AD$5)*POWER(AD158,2)+(Fit!$D$15*AD$5+Fit!$E$15)*AD158+Fit!$F$15</f>
        <v>-73.296211000242579</v>
      </c>
      <c r="AK158" s="1">
        <v>764.05527638190904</v>
      </c>
      <c r="AL158" s="1">
        <v>0</v>
      </c>
      <c r="AM158" t="e">
        <f t="shared" si="19"/>
        <v>#N/A</v>
      </c>
      <c r="AN158" t="str">
        <f>IF(AL158=MAX(AL:AL),AK158,"")</f>
        <v/>
      </c>
      <c r="AO158" t="str">
        <f>IF(AL158=MAX(AL:AL),AL158,"")</f>
        <v/>
      </c>
      <c r="AP158" s="7">
        <f>(Fit!$B$15*POWER(AK$5,2)+Fit!$C$15*AK$5)*POWER(AK158,2)+(Fit!$D$15*AK$5+Fit!$E$15)*AK158+Fit!$F$15</f>
        <v>-235.07296463956163</v>
      </c>
      <c r="AR158" s="1">
        <v>764.05527638190904</v>
      </c>
      <c r="AS158" s="1">
        <v>0</v>
      </c>
      <c r="AT158" t="e">
        <f t="shared" si="20"/>
        <v>#N/A</v>
      </c>
      <c r="AU158" t="str">
        <f>IF(AS158=MAX(AS:AS),AR158,"")</f>
        <v/>
      </c>
      <c r="AV158" t="str">
        <f>IF(AS158=MAX(AS:AS),AS158,"")</f>
        <v/>
      </c>
      <c r="AW158" s="7">
        <f>(Fit!$B$15*POWER(AR$5,2)+Fit!$C$15*AR$5)*POWER(AR158,2)+(Fit!$D$15*AR$5+Fit!$E$15)*AR158+Fit!$F$15</f>
        <v>-464.67935641424475</v>
      </c>
    </row>
    <row r="159" spans="2:49" x14ac:dyDescent="0.3">
      <c r="B159" s="1">
        <v>1537.91959798994</v>
      </c>
      <c r="C159" s="1">
        <v>5.0505050505050502</v>
      </c>
      <c r="D159">
        <f t="shared" si="14"/>
        <v>5.0505050505050502</v>
      </c>
      <c r="E159" t="str">
        <f>IF(C159=MAX(C:C),B159,"")</f>
        <v/>
      </c>
      <c r="F159" t="str">
        <f>IF(C159=MAX(C:C),C159,"")</f>
        <v/>
      </c>
      <c r="G159" s="7">
        <f>(Fit!$B$15*POWER(B$5,2)+Fit!$C$15*B$5)*POWER(B159,2)+(Fit!$D$15*B$5+Fit!$E$15)*B159+Fit!$F$15</f>
        <v>8.1516783919597593</v>
      </c>
      <c r="I159" s="1">
        <v>7688.6733668341703</v>
      </c>
      <c r="J159" s="1">
        <v>0</v>
      </c>
      <c r="K159" t="e">
        <f t="shared" si="15"/>
        <v>#N/A</v>
      </c>
      <c r="L159" t="str">
        <f>IF(J159=MAX(J:J),I159,"")</f>
        <v/>
      </c>
      <c r="M159" t="str">
        <f>IF(J159=MAX(J:J),J159,"")</f>
        <v/>
      </c>
      <c r="N159" s="7">
        <f>(Fit!$B$15*POWER(I$5,2)+Fit!$C$15*I$5)*POWER(I159,2)+(Fit!$D$15*I$5+Fit!$E$15)*I159+Fit!$F$15</f>
        <v>140.37747352461002</v>
      </c>
      <c r="P159" s="1">
        <v>1537.91959798994</v>
      </c>
      <c r="Q159" s="1">
        <v>0</v>
      </c>
      <c r="R159" t="e">
        <f t="shared" si="16"/>
        <v>#N/A</v>
      </c>
      <c r="S159" t="str">
        <f>IF(Q159=MAX(Q:Q),P159,"")</f>
        <v/>
      </c>
      <c r="T159" t="str">
        <f>IF(Q159=MAX(Q:Q),Q159,"")</f>
        <v/>
      </c>
      <c r="U159" s="7">
        <f>(Fit!$B$15*POWER(P$5,2)+Fit!$C$15*P$5)*POWER(P159,2)+(Fit!$D$15*P$5+Fit!$E$15)*P159+Fit!$F$15</f>
        <v>33.341072332293422</v>
      </c>
      <c r="W159" s="2">
        <v>769.07537688442198</v>
      </c>
      <c r="X159" s="2">
        <v>0</v>
      </c>
      <c r="Y159" t="e">
        <f t="shared" si="17"/>
        <v>#N/A</v>
      </c>
      <c r="Z159" t="str">
        <f>IF(X159=MAX(X:X),W159,"")</f>
        <v/>
      </c>
      <c r="AA159" t="str">
        <f>IF(X159=MAX(X:X),X159,"")</f>
        <v/>
      </c>
      <c r="AB159" s="7">
        <f>(Fit!$B$15*POWER(W$5,2)+Fit!$C$15*W$5)*POWER(W159,2)+(Fit!$D$15*W$5+Fit!$E$15)*W159+Fit!$F$15</f>
        <v>19.94355115336009</v>
      </c>
      <c r="AD159" s="1">
        <v>769.07537688442198</v>
      </c>
      <c r="AE159" s="1">
        <v>0</v>
      </c>
      <c r="AF159" t="e">
        <f t="shared" si="18"/>
        <v>#N/A</v>
      </c>
      <c r="AG159" t="str">
        <f>IF(AE159=MAX(AE:AE),AD159,"")</f>
        <v/>
      </c>
      <c r="AH159" t="str">
        <f>IF(AE159=MAX(AE:AE),AE159,"")</f>
        <v/>
      </c>
      <c r="AI159" s="7">
        <f>(Fit!$B$15*POWER(AD$5,2)+Fit!$C$15*AD$5)*POWER(AD159,2)+(Fit!$D$15*AD$5+Fit!$E$15)*AD159+Fit!$F$15</f>
        <v>-75.708664169865898</v>
      </c>
      <c r="AK159" s="1">
        <v>769.07537688442198</v>
      </c>
      <c r="AL159" s="1">
        <v>0</v>
      </c>
      <c r="AM159" t="e">
        <f t="shared" si="19"/>
        <v>#N/A</v>
      </c>
      <c r="AN159" t="str">
        <f>IF(AL159=MAX(AL:AL),AK159,"")</f>
        <v/>
      </c>
      <c r="AO159" t="str">
        <f>IF(AL159=MAX(AL:AL),AL159,"")</f>
        <v/>
      </c>
      <c r="AP159" s="7">
        <f>(Fit!$B$15*POWER(AK$5,2)+Fit!$C$15*AK$5)*POWER(AK159,2)+(Fit!$D$15*AK$5+Fit!$E$15)*AK159+Fit!$F$15</f>
        <v>-240.0847729238501</v>
      </c>
      <c r="AR159" s="1">
        <v>769.07537688442198</v>
      </c>
      <c r="AS159" s="1">
        <v>0</v>
      </c>
      <c r="AT159" t="e">
        <f t="shared" si="20"/>
        <v>#N/A</v>
      </c>
      <c r="AU159" t="str">
        <f>IF(AS159=MAX(AS:AS),AR159,"")</f>
        <v/>
      </c>
      <c r="AV159" t="str">
        <f>IF(AS159=MAX(AS:AS),AS159,"")</f>
        <v/>
      </c>
      <c r="AW159" s="7">
        <f>(Fit!$B$15*POWER(AR$5,2)+Fit!$C$15*AR$5)*POWER(AR159,2)+(Fit!$D$15*AR$5+Fit!$E$15)*AR159+Fit!$F$15</f>
        <v>-473.18477510859231</v>
      </c>
    </row>
    <row r="160" spans="2:49" x14ac:dyDescent="0.3">
      <c r="B160" s="1">
        <v>1547.9648241206</v>
      </c>
      <c r="C160" s="1">
        <v>5.0505050505050502</v>
      </c>
      <c r="D160">
        <f t="shared" si="14"/>
        <v>5.0505050505050502</v>
      </c>
      <c r="E160" t="str">
        <f>IF(C160=MAX(C:C),B160,"")</f>
        <v/>
      </c>
      <c r="F160" t="str">
        <f>IF(C160=MAX(C:C),C160,"")</f>
        <v/>
      </c>
      <c r="G160" s="7">
        <f>(Fit!$B$15*POWER(B$5,2)+Fit!$C$15*B$5)*POWER(B160,2)+(Fit!$D$15*B$5+Fit!$E$15)*B160+Fit!$F$15</f>
        <v>8.1918592964824004</v>
      </c>
      <c r="I160" s="1">
        <v>7738.9195979899396</v>
      </c>
      <c r="J160" s="1">
        <v>0</v>
      </c>
      <c r="K160" t="e">
        <f t="shared" si="15"/>
        <v>#N/A</v>
      </c>
      <c r="L160" t="str">
        <f>IF(J160=MAX(J:J),I160,"")</f>
        <v/>
      </c>
      <c r="M160" t="str">
        <f>IF(J160=MAX(J:J),J160,"")</f>
        <v/>
      </c>
      <c r="N160" s="7">
        <f>(Fit!$B$15*POWER(I$5,2)+Fit!$C$15*I$5)*POWER(I160,2)+(Fit!$D$15*I$5+Fit!$E$15)*I160+Fit!$F$15</f>
        <v>141.05586601681205</v>
      </c>
      <c r="P160" s="1">
        <v>1547.9648241206</v>
      </c>
      <c r="Q160" s="1">
        <v>0</v>
      </c>
      <c r="R160" t="e">
        <f t="shared" si="16"/>
        <v>#N/A</v>
      </c>
      <c r="S160" t="str">
        <f>IF(Q160=MAX(Q:Q),P160,"")</f>
        <v/>
      </c>
      <c r="T160" t="str">
        <f>IF(Q160=MAX(Q:Q),Q160,"")</f>
        <v/>
      </c>
      <c r="U160" s="7">
        <f>(Fit!$B$15*POWER(P$5,2)+Fit!$C$15*P$5)*POWER(P160,2)+(Fit!$D$15*P$5+Fit!$E$15)*P160+Fit!$F$15</f>
        <v>32.777924156620756</v>
      </c>
      <c r="W160" s="2">
        <v>774.09547738693402</v>
      </c>
      <c r="X160" s="2">
        <v>0</v>
      </c>
      <c r="Y160" t="e">
        <f t="shared" si="17"/>
        <v>#N/A</v>
      </c>
      <c r="Z160" t="str">
        <f>IF(X160=MAX(X:X),W160,"")</f>
        <v/>
      </c>
      <c r="AA160" t="str">
        <f>IF(X160=MAX(X:X),X160,"")</f>
        <v/>
      </c>
      <c r="AB160" s="7">
        <f>(Fit!$B$15*POWER(W$5,2)+Fit!$C$15*W$5)*POWER(W160,2)+(Fit!$D$15*W$5+Fit!$E$15)*W160+Fit!$F$15</f>
        <v>19.225363593965881</v>
      </c>
      <c r="AD160" s="1">
        <v>774.09547738693402</v>
      </c>
      <c r="AE160" s="1">
        <v>0</v>
      </c>
      <c r="AF160" t="e">
        <f t="shared" si="18"/>
        <v>#N/A</v>
      </c>
      <c r="AG160" t="str">
        <f>IF(AE160=MAX(AE:AE),AD160,"")</f>
        <v/>
      </c>
      <c r="AH160" t="str">
        <f>IF(AE160=MAX(AE:AE),AE160,"")</f>
        <v/>
      </c>
      <c r="AI160" s="7">
        <f>(Fit!$B$15*POWER(AD$5,2)+Fit!$C$15*AD$5)*POWER(AD160,2)+(Fit!$D$15*AD$5+Fit!$E$15)*AD160+Fit!$F$15</f>
        <v>-78.146153132277874</v>
      </c>
      <c r="AK160" s="1">
        <v>774.09547738693402</v>
      </c>
      <c r="AL160" s="1">
        <v>0</v>
      </c>
      <c r="AM160" t="e">
        <f t="shared" si="19"/>
        <v>#N/A</v>
      </c>
      <c r="AN160" t="str">
        <f>IF(AL160=MAX(AL:AL),AK160,"")</f>
        <v/>
      </c>
      <c r="AO160" t="str">
        <f>IF(AL160=MAX(AL:AL),AL160,"")</f>
        <v/>
      </c>
      <c r="AP160" s="7">
        <f>(Fit!$B$15*POWER(AK$5,2)+Fit!$C$15*AK$5)*POWER(AK160,2)+(Fit!$D$15*AK$5+Fit!$E$15)*AK160+Fit!$F$15</f>
        <v>-245.14167490415701</v>
      </c>
      <c r="AR160" s="1">
        <v>774.09547738693402</v>
      </c>
      <c r="AS160" s="1">
        <v>0</v>
      </c>
      <c r="AT160" t="e">
        <f t="shared" si="20"/>
        <v>#N/A</v>
      </c>
      <c r="AU160" t="str">
        <f>IF(AS160=MAX(AS:AS),AR160,"")</f>
        <v/>
      </c>
      <c r="AV160" t="str">
        <f>IF(AS160=MAX(AS:AS),AS160,"")</f>
        <v/>
      </c>
      <c r="AW160" s="7">
        <f>(Fit!$B$15*POWER(AR$5,2)+Fit!$C$15*AR$5)*POWER(AR160,2)+(Fit!$D$15*AR$5+Fit!$E$15)*AR160+Fit!$F$15</f>
        <v>-481.76120172167111</v>
      </c>
    </row>
    <row r="161" spans="2:49" x14ac:dyDescent="0.3">
      <c r="B161" s="1">
        <v>1558.01005025125</v>
      </c>
      <c r="C161" s="1">
        <v>5.0505050505050502</v>
      </c>
      <c r="D161">
        <f t="shared" si="14"/>
        <v>5.0505050505050502</v>
      </c>
      <c r="E161" t="str">
        <f>IF(C161=MAX(C:C),B161,"")</f>
        <v/>
      </c>
      <c r="F161" t="str">
        <f>IF(C161=MAX(C:C),C161,"")</f>
        <v/>
      </c>
      <c r="G161" s="7">
        <f>(Fit!$B$15*POWER(B$5,2)+Fit!$C$15*B$5)*POWER(B161,2)+(Fit!$D$15*B$5+Fit!$E$15)*B161+Fit!$F$15</f>
        <v>8.2320402010050007</v>
      </c>
      <c r="I161" s="1">
        <v>7789.1658291457197</v>
      </c>
      <c r="J161" s="1">
        <v>0</v>
      </c>
      <c r="K161" t="e">
        <f t="shared" si="15"/>
        <v>#N/A</v>
      </c>
      <c r="L161" t="str">
        <f>IF(J161=MAX(J:J),I161,"")</f>
        <v/>
      </c>
      <c r="M161" t="str">
        <f>IF(J161=MAX(J:J),J161,"")</f>
        <v/>
      </c>
      <c r="N161" s="7">
        <f>(Fit!$B$15*POWER(I$5,2)+Fit!$C$15*I$5)*POWER(I161,2)+(Fit!$D$15*I$5+Fit!$E$15)*I161+Fit!$F$15</f>
        <v>141.73132489062846</v>
      </c>
      <c r="P161" s="1">
        <v>1558.01005025125</v>
      </c>
      <c r="Q161" s="1">
        <v>0</v>
      </c>
      <c r="R161" t="e">
        <f t="shared" si="16"/>
        <v>#N/A</v>
      </c>
      <c r="S161" t="str">
        <f>IF(Q161=MAX(Q:Q),P161,"")</f>
        <v/>
      </c>
      <c r="T161" t="str">
        <f>IF(Q161=MAX(Q:Q),Q161,"")</f>
        <v/>
      </c>
      <c r="U161" s="7">
        <f>(Fit!$B$15*POWER(P$5,2)+Fit!$C$15*P$5)*POWER(P161,2)+(Fit!$D$15*P$5+Fit!$E$15)*P161+Fit!$F$15</f>
        <v>32.204810233591886</v>
      </c>
      <c r="W161" s="2">
        <v>779.11557788944697</v>
      </c>
      <c r="X161" s="2">
        <v>0</v>
      </c>
      <c r="Y161" t="e">
        <f t="shared" si="17"/>
        <v>#N/A</v>
      </c>
      <c r="Z161" t="str">
        <f>IF(X161=MAX(X:X),W161,"")</f>
        <v/>
      </c>
      <c r="AA161" t="str">
        <f>IF(X161=MAX(X:X),X161,"")</f>
        <v/>
      </c>
      <c r="AB161" s="7">
        <f>(Fit!$B$15*POWER(W$5,2)+Fit!$C$15*W$5)*POWER(W161,2)+(Fit!$D$15*W$5+Fit!$E$15)*W161+Fit!$F$15</f>
        <v>18.496341825528987</v>
      </c>
      <c r="AD161" s="1">
        <v>779.11557788944697</v>
      </c>
      <c r="AE161" s="1">
        <v>0</v>
      </c>
      <c r="AF161" t="e">
        <f t="shared" si="18"/>
        <v>#N/A</v>
      </c>
      <c r="AG161" t="str">
        <f>IF(AE161=MAX(AE:AE),AD161,"")</f>
        <v/>
      </c>
      <c r="AH161" t="str">
        <f>IF(AE161=MAX(AE:AE),AE161,"")</f>
        <v/>
      </c>
      <c r="AI161" s="7">
        <f>(Fit!$B$15*POWER(AD$5,2)+Fit!$C$15*AD$5)*POWER(AD161,2)+(Fit!$D$15*AD$5+Fit!$E$15)*AD161+Fit!$F$15</f>
        <v>-80.608677887479445</v>
      </c>
      <c r="AK161" s="1">
        <v>779.11557788944697</v>
      </c>
      <c r="AL161" s="1">
        <v>0</v>
      </c>
      <c r="AM161" t="e">
        <f t="shared" si="19"/>
        <v>#N/A</v>
      </c>
      <c r="AN161" t="str">
        <f>IF(AL161=MAX(AL:AL),AK161,"")</f>
        <v/>
      </c>
      <c r="AO161" t="str">
        <f>IF(AL161=MAX(AL:AL),AL161,"")</f>
        <v/>
      </c>
      <c r="AP161" s="7">
        <f>(Fit!$B$15*POWER(AK$5,2)+Fit!$C$15*AK$5)*POWER(AK161,2)+(Fit!$D$15*AK$5+Fit!$E$15)*AK161+Fit!$F$15</f>
        <v>-250.24367058048409</v>
      </c>
      <c r="AR161" s="1">
        <v>779.11557788944697</v>
      </c>
      <c r="AS161" s="1">
        <v>0</v>
      </c>
      <c r="AT161" t="e">
        <f t="shared" si="20"/>
        <v>#N/A</v>
      </c>
      <c r="AU161" t="str">
        <f>IF(AS161=MAX(AS:AS),AR161,"")</f>
        <v/>
      </c>
      <c r="AV161" t="str">
        <f>IF(AS161=MAX(AS:AS),AS161,"")</f>
        <v/>
      </c>
      <c r="AW161" s="7">
        <f>(Fit!$B$15*POWER(AR$5,2)+Fit!$C$15*AR$5)*POWER(AR161,2)+(Fit!$D$15*AR$5+Fit!$E$15)*AR161+Fit!$F$15</f>
        <v>-490.40863625348453</v>
      </c>
    </row>
    <row r="162" spans="2:49" x14ac:dyDescent="0.3">
      <c r="B162" s="1">
        <v>1568.0552763819001</v>
      </c>
      <c r="C162" s="1">
        <v>5.55555555555555</v>
      </c>
      <c r="D162">
        <f t="shared" si="14"/>
        <v>5.55555555555555</v>
      </c>
      <c r="E162">
        <f>IF(C162=MAX(C:C),B162,"")</f>
        <v>1568.0552763819001</v>
      </c>
      <c r="F162">
        <f>IF(C162=MAX(C:C),C162,"")</f>
        <v>5.55555555555555</v>
      </c>
      <c r="G162" s="7">
        <f>(Fit!$B$15*POWER(B$5,2)+Fit!$C$15*B$5)*POWER(B162,2)+(Fit!$D$15*B$5+Fit!$E$15)*B162+Fit!$F$15</f>
        <v>8.2722211055275991</v>
      </c>
      <c r="I162" s="1">
        <v>7839.4120603014999</v>
      </c>
      <c r="J162" s="1">
        <v>0</v>
      </c>
      <c r="K162" t="e">
        <f t="shared" si="15"/>
        <v>#N/A</v>
      </c>
      <c r="L162" t="str">
        <f>IF(J162=MAX(J:J),I162,"")</f>
        <v/>
      </c>
      <c r="M162" t="str">
        <f>IF(J162=MAX(J:J),J162,"")</f>
        <v/>
      </c>
      <c r="N162" s="7">
        <f>(Fit!$B$15*POWER(I$5,2)+Fit!$C$15*I$5)*POWER(I162,2)+(Fit!$D$15*I$5+Fit!$E$15)*I162+Fit!$F$15</f>
        <v>142.40385014605917</v>
      </c>
      <c r="P162" s="1">
        <v>1568.0552763819001</v>
      </c>
      <c r="Q162" s="1">
        <v>0</v>
      </c>
      <c r="R162" t="e">
        <f t="shared" si="16"/>
        <v>#N/A</v>
      </c>
      <c r="S162" t="str">
        <f>IF(Q162=MAX(Q:Q),P162,"")</f>
        <v/>
      </c>
      <c r="T162" t="str">
        <f>IF(Q162=MAX(Q:Q),Q162,"")</f>
        <v/>
      </c>
      <c r="U162" s="7">
        <f>(Fit!$B$15*POWER(P$5,2)+Fit!$C$15*P$5)*POWER(P162,2)+(Fit!$D$15*P$5+Fit!$E$15)*P162+Fit!$F$15</f>
        <v>31.621730563206313</v>
      </c>
      <c r="W162" s="2">
        <v>784.135678391959</v>
      </c>
      <c r="X162" s="2">
        <v>0</v>
      </c>
      <c r="Y162" t="e">
        <f t="shared" si="17"/>
        <v>#N/A</v>
      </c>
      <c r="Z162" t="str">
        <f>IF(X162=MAX(X:X),W162,"")</f>
        <v/>
      </c>
      <c r="AA162" t="str">
        <f>IF(X162=MAX(X:X),X162,"")</f>
        <v/>
      </c>
      <c r="AB162" s="7">
        <f>(Fit!$B$15*POWER(W$5,2)+Fit!$C$15*W$5)*POWER(W162,2)+(Fit!$D$15*W$5+Fit!$E$15)*W162+Fit!$F$15</f>
        <v>17.756485848049778</v>
      </c>
      <c r="AD162" s="1">
        <v>784.135678391959</v>
      </c>
      <c r="AE162" s="1">
        <v>0</v>
      </c>
      <c r="AF162" t="e">
        <f t="shared" si="18"/>
        <v>#N/A</v>
      </c>
      <c r="AG162" t="str">
        <f>IF(AE162=MAX(AE:AE),AD162,"")</f>
        <v/>
      </c>
      <c r="AH162" t="str">
        <f>IF(AE162=MAX(AE:AE),AE162,"")</f>
        <v/>
      </c>
      <c r="AI162" s="7">
        <f>(Fit!$B$15*POWER(AD$5,2)+Fit!$C$15*AD$5)*POWER(AD162,2)+(Fit!$D$15*AD$5+Fit!$E$15)*AD162+Fit!$F$15</f>
        <v>-83.096238435469644</v>
      </c>
      <c r="AK162" s="1">
        <v>784.135678391959</v>
      </c>
      <c r="AL162" s="1">
        <v>0</v>
      </c>
      <c r="AM162" t="e">
        <f t="shared" si="19"/>
        <v>#N/A</v>
      </c>
      <c r="AN162" t="str">
        <f>IF(AL162=MAX(AL:AL),AK162,"")</f>
        <v/>
      </c>
      <c r="AO162" t="str">
        <f>IF(AL162=MAX(AL:AL),AL162,"")</f>
        <v/>
      </c>
      <c r="AP162" s="7">
        <f>(Fit!$B$15*POWER(AK$5,2)+Fit!$C$15*AK$5)*POWER(AK162,2)+(Fit!$D$15*AK$5+Fit!$E$15)*AK162+Fit!$F$15</f>
        <v>-255.39075995282946</v>
      </c>
      <c r="AR162" s="1">
        <v>784.135678391959</v>
      </c>
      <c r="AS162" s="1">
        <v>0</v>
      </c>
      <c r="AT162" t="e">
        <f t="shared" si="20"/>
        <v>#N/A</v>
      </c>
      <c r="AU162" t="str">
        <f>IF(AS162=MAX(AS:AS),AR162,"")</f>
        <v/>
      </c>
      <c r="AV162" t="str">
        <f>IF(AS162=MAX(AS:AS),AS162,"")</f>
        <v/>
      </c>
      <c r="AW162" s="7">
        <f>(Fit!$B$15*POWER(AR$5,2)+Fit!$C$15*AR$5)*POWER(AR162,2)+(Fit!$D$15*AR$5+Fit!$E$15)*AR162+Fit!$F$15</f>
        <v>-499.12707870402926</v>
      </c>
    </row>
    <row r="163" spans="2:49" x14ac:dyDescent="0.3">
      <c r="B163" s="1">
        <v>1578.1005025125601</v>
      </c>
      <c r="C163" s="1">
        <v>5.55555555555555</v>
      </c>
      <c r="D163">
        <f t="shared" si="14"/>
        <v>5.55555555555555</v>
      </c>
      <c r="E163">
        <f>IF(C163=MAX(C:C),B163,"")</f>
        <v>1578.1005025125601</v>
      </c>
      <c r="F163">
        <f>IF(C163=MAX(C:C),C163,"")</f>
        <v>5.55555555555555</v>
      </c>
      <c r="G163" s="7">
        <f>(Fit!$B$15*POWER(B$5,2)+Fit!$C$15*B$5)*POWER(B163,2)+(Fit!$D$15*B$5+Fit!$E$15)*B163+Fit!$F$15</f>
        <v>8.3124020100502403</v>
      </c>
      <c r="I163" s="1">
        <v>7889.65829145728</v>
      </c>
      <c r="J163" s="1">
        <v>0</v>
      </c>
      <c r="K163" t="e">
        <f t="shared" si="15"/>
        <v>#N/A</v>
      </c>
      <c r="L163" t="str">
        <f>IF(J163=MAX(J:J),I163,"")</f>
        <v/>
      </c>
      <c r="M163" t="str">
        <f>IF(J163=MAX(J:J),J163,"")</f>
        <v/>
      </c>
      <c r="N163" s="7">
        <f>(Fit!$B$15*POWER(I$5,2)+Fit!$C$15*I$5)*POWER(I163,2)+(Fit!$D$15*I$5+Fit!$E$15)*I163+Fit!$F$15</f>
        <v>143.07344178310416</v>
      </c>
      <c r="P163" s="1">
        <v>1578.1005025125601</v>
      </c>
      <c r="Q163" s="1">
        <v>0</v>
      </c>
      <c r="R163" t="e">
        <f t="shared" si="16"/>
        <v>#N/A</v>
      </c>
      <c r="S163" t="str">
        <f>IF(Q163=MAX(Q:Q),P163,"")</f>
        <v/>
      </c>
      <c r="T163" t="str">
        <f>IF(Q163=MAX(Q:Q),Q163,"")</f>
        <v/>
      </c>
      <c r="U163" s="7">
        <f>(Fit!$B$15*POWER(P$5,2)+Fit!$C$15*P$5)*POWER(P163,2)+(Fit!$D$15*P$5+Fit!$E$15)*P163+Fit!$F$15</f>
        <v>31.028685145463399</v>
      </c>
      <c r="W163" s="2">
        <v>789.15577889447195</v>
      </c>
      <c r="X163" s="2">
        <v>0</v>
      </c>
      <c r="Y163" t="e">
        <f t="shared" si="17"/>
        <v>#N/A</v>
      </c>
      <c r="Z163" t="str">
        <f>IF(X163=MAX(X:X),W163,"")</f>
        <v/>
      </c>
      <c r="AA163" t="str">
        <f>IF(X163=MAX(X:X),X163,"")</f>
        <v/>
      </c>
      <c r="AB163" s="7">
        <f>(Fit!$B$15*POWER(W$5,2)+Fit!$C$15*W$5)*POWER(W163,2)+(Fit!$D$15*W$5+Fit!$E$15)*W163+Fit!$F$15</f>
        <v>17.005795661527827</v>
      </c>
      <c r="AD163" s="1">
        <v>789.15577889447195</v>
      </c>
      <c r="AE163" s="1">
        <v>0</v>
      </c>
      <c r="AF163" t="e">
        <f t="shared" si="18"/>
        <v>#N/A</v>
      </c>
      <c r="AG163" t="str">
        <f>IF(AE163=MAX(AE:AE),AD163,"")</f>
        <v/>
      </c>
      <c r="AH163" t="str">
        <f>IF(AE163=MAX(AE:AE),AE163,"")</f>
        <v/>
      </c>
      <c r="AI163" s="7">
        <f>(Fit!$B$15*POWER(AD$5,2)+Fit!$C$15*AD$5)*POWER(AD163,2)+(Fit!$D$15*AD$5+Fit!$E$15)*AD163+Fit!$F$15</f>
        <v>-85.608834776249523</v>
      </c>
      <c r="AK163" s="1">
        <v>789.15577889447195</v>
      </c>
      <c r="AL163" s="1">
        <v>0</v>
      </c>
      <c r="AM163" t="e">
        <f t="shared" si="19"/>
        <v>#N/A</v>
      </c>
      <c r="AN163" t="str">
        <f>IF(AL163=MAX(AL:AL),AK163,"")</f>
        <v/>
      </c>
      <c r="AO163" t="str">
        <f>IF(AL163=MAX(AL:AL),AL163,"")</f>
        <v/>
      </c>
      <c r="AP163" s="7">
        <f>(Fit!$B$15*POWER(AK$5,2)+Fit!$C$15*AK$5)*POWER(AK163,2)+(Fit!$D$15*AK$5+Fit!$E$15)*AK163+Fit!$F$15</f>
        <v>-260.58294302119509</v>
      </c>
      <c r="AR163" s="1">
        <v>789.15577889447195</v>
      </c>
      <c r="AS163" s="1">
        <v>0</v>
      </c>
      <c r="AT163" t="e">
        <f t="shared" si="20"/>
        <v>#N/A</v>
      </c>
      <c r="AU163" t="str">
        <f>IF(AS163=MAX(AS:AS),AR163,"")</f>
        <v/>
      </c>
      <c r="AV163" t="str">
        <f>IF(AS163=MAX(AS:AS),AS163,"")</f>
        <v/>
      </c>
      <c r="AW163" s="7">
        <f>(Fit!$B$15*POWER(AR$5,2)+Fit!$C$15*AR$5)*POWER(AR163,2)+(Fit!$D$15*AR$5+Fit!$E$15)*AR163+Fit!$F$15</f>
        <v>-507.91652907330871</v>
      </c>
    </row>
    <row r="164" spans="2:49" x14ac:dyDescent="0.3">
      <c r="B164" s="1">
        <v>1588.1457286432101</v>
      </c>
      <c r="C164" s="1">
        <v>5.55555555555555</v>
      </c>
      <c r="D164">
        <f t="shared" si="14"/>
        <v>5.55555555555555</v>
      </c>
      <c r="E164">
        <f>IF(C164=MAX(C:C),B164,"")</f>
        <v>1588.1457286432101</v>
      </c>
      <c r="F164">
        <f>IF(C164=MAX(C:C),C164,"")</f>
        <v>5.55555555555555</v>
      </c>
      <c r="G164" s="7">
        <f>(Fit!$B$15*POWER(B$5,2)+Fit!$C$15*B$5)*POWER(B164,2)+(Fit!$D$15*B$5+Fit!$E$15)*B164+Fit!$F$15</f>
        <v>8.3525829145728405</v>
      </c>
      <c r="I164" s="1">
        <v>7939.9045226130602</v>
      </c>
      <c r="J164" s="1">
        <v>0</v>
      </c>
      <c r="K164" t="e">
        <f t="shared" si="15"/>
        <v>#N/A</v>
      </c>
      <c r="L164" t="str">
        <f>IF(J164=MAX(J:J),I164,"")</f>
        <v/>
      </c>
      <c r="M164" t="str">
        <f>IF(J164=MAX(J:J),J164,"")</f>
        <v/>
      </c>
      <c r="N164" s="7">
        <f>(Fit!$B$15*POWER(I$5,2)+Fit!$C$15*I$5)*POWER(I164,2)+(Fit!$D$15*I$5+Fit!$E$15)*I164+Fit!$F$15</f>
        <v>143.74009980176336</v>
      </c>
      <c r="P164" s="1">
        <v>1588.1457286432101</v>
      </c>
      <c r="Q164" s="1">
        <v>0</v>
      </c>
      <c r="R164" t="e">
        <f t="shared" si="16"/>
        <v>#N/A</v>
      </c>
      <c r="S164" t="str">
        <f>IF(Q164=MAX(Q:Q),P164,"")</f>
        <v/>
      </c>
      <c r="T164" t="str">
        <f>IF(Q164=MAX(Q:Q),Q164,"")</f>
        <v/>
      </c>
      <c r="U164" s="7">
        <f>(Fit!$B$15*POWER(P$5,2)+Fit!$C$15*P$5)*POWER(P164,2)+(Fit!$D$15*P$5+Fit!$E$15)*P164+Fit!$F$15</f>
        <v>30.425673980364365</v>
      </c>
      <c r="W164" s="2">
        <v>794.17587939698399</v>
      </c>
      <c r="X164" s="2">
        <v>0</v>
      </c>
      <c r="Y164" t="e">
        <f t="shared" si="17"/>
        <v>#N/A</v>
      </c>
      <c r="Z164" t="str">
        <f>IF(X164=MAX(X:X),W164,"")</f>
        <v/>
      </c>
      <c r="AA164" t="str">
        <f>IF(X164=MAX(X:X),X164,"")</f>
        <v/>
      </c>
      <c r="AB164" s="7">
        <f>(Fit!$B$15*POWER(W$5,2)+Fit!$C$15*W$5)*POWER(W164,2)+(Fit!$D$15*W$5+Fit!$E$15)*W164+Fit!$F$15</f>
        <v>16.244271265963533</v>
      </c>
      <c r="AD164" s="1">
        <v>794.17587939698399</v>
      </c>
      <c r="AE164" s="1">
        <v>0</v>
      </c>
      <c r="AF164" t="e">
        <f t="shared" si="18"/>
        <v>#N/A</v>
      </c>
      <c r="AG164" t="str">
        <f>IF(AE164=MAX(AE:AE),AD164,"")</f>
        <v/>
      </c>
      <c r="AH164" t="str">
        <f>IF(AE164=MAX(AE:AE),AE164,"")</f>
        <v/>
      </c>
      <c r="AI164" s="7">
        <f>(Fit!$B$15*POWER(AD$5,2)+Fit!$C$15*AD$5)*POWER(AD164,2)+(Fit!$D$15*AD$5+Fit!$E$15)*AD164+Fit!$F$15</f>
        <v>-88.146466909817946</v>
      </c>
      <c r="AK164" s="1">
        <v>794.17587939698399</v>
      </c>
      <c r="AL164" s="1">
        <v>0</v>
      </c>
      <c r="AM164" t="e">
        <f t="shared" si="19"/>
        <v>#N/A</v>
      </c>
      <c r="AN164" t="str">
        <f>IF(AL164=MAX(AL:AL),AK164,"")</f>
        <v/>
      </c>
      <c r="AO164" t="str">
        <f>IF(AL164=MAX(AL:AL),AL164,"")</f>
        <v/>
      </c>
      <c r="AP164" s="7">
        <f>(Fit!$B$15*POWER(AK$5,2)+Fit!$C$15*AK$5)*POWER(AK164,2)+(Fit!$D$15*AK$5+Fit!$E$15)*AK164+Fit!$F$15</f>
        <v>-265.82021978557907</v>
      </c>
      <c r="AR164" s="1">
        <v>794.17587939698399</v>
      </c>
      <c r="AS164" s="1">
        <v>0</v>
      </c>
      <c r="AT164" t="e">
        <f t="shared" si="20"/>
        <v>#N/A</v>
      </c>
      <c r="AU164" t="str">
        <f>IF(AS164=MAX(AS:AS),AR164,"")</f>
        <v/>
      </c>
      <c r="AV164" t="str">
        <f>IF(AS164=MAX(AS:AS),AS164,"")</f>
        <v/>
      </c>
      <c r="AW164" s="7">
        <f>(Fit!$B$15*POWER(AR$5,2)+Fit!$C$15*AR$5)*POWER(AR164,2)+(Fit!$D$15*AR$5+Fit!$E$15)*AR164+Fit!$F$15</f>
        <v>-516.77698736131947</v>
      </c>
    </row>
    <row r="165" spans="2:49" x14ac:dyDescent="0.3">
      <c r="B165" s="1">
        <v>1598.1909547738601</v>
      </c>
      <c r="C165" s="1">
        <v>5.55555555555555</v>
      </c>
      <c r="D165">
        <f t="shared" si="14"/>
        <v>5.55555555555555</v>
      </c>
      <c r="E165">
        <f>IF(C165=MAX(C:C),B165,"")</f>
        <v>1598.1909547738601</v>
      </c>
      <c r="F165">
        <f>IF(C165=MAX(C:C),C165,"")</f>
        <v>5.55555555555555</v>
      </c>
      <c r="G165" s="7">
        <f>(Fit!$B$15*POWER(B$5,2)+Fit!$C$15*B$5)*POWER(B165,2)+(Fit!$D$15*B$5+Fit!$E$15)*B165+Fit!$F$15</f>
        <v>8.3927638190954408</v>
      </c>
      <c r="I165" s="1">
        <v>7990.1507537688403</v>
      </c>
      <c r="J165" s="1">
        <v>0</v>
      </c>
      <c r="K165" t="e">
        <f t="shared" si="15"/>
        <v>#N/A</v>
      </c>
      <c r="L165" t="str">
        <f>IF(J165=MAX(J:J),I165,"")</f>
        <v/>
      </c>
      <c r="M165" t="str">
        <f>IF(J165=MAX(J:J),J165,"")</f>
        <v/>
      </c>
      <c r="N165" s="7">
        <f>(Fit!$B$15*POWER(I$5,2)+Fit!$C$15*I$5)*POWER(I165,2)+(Fit!$D$15*I$5+Fit!$E$15)*I165+Fit!$F$15</f>
        <v>144.40382420203687</v>
      </c>
      <c r="P165" s="1">
        <v>1598.1909547738601</v>
      </c>
      <c r="Q165" s="1">
        <v>0</v>
      </c>
      <c r="R165" t="e">
        <f t="shared" si="16"/>
        <v>#N/A</v>
      </c>
      <c r="S165" t="str">
        <f>IF(Q165=MAX(Q:Q),P165,"")</f>
        <v/>
      </c>
      <c r="T165" t="str">
        <f>IF(Q165=MAX(Q:Q),Q165,"")</f>
        <v/>
      </c>
      <c r="U165" s="7">
        <f>(Fit!$B$15*POWER(P$5,2)+Fit!$C$15*P$5)*POWER(P165,2)+(Fit!$D$15*P$5+Fit!$E$15)*P165+Fit!$F$15</f>
        <v>29.812697067908587</v>
      </c>
      <c r="W165" s="2">
        <v>799.19597989949705</v>
      </c>
      <c r="X165" s="2">
        <v>0</v>
      </c>
      <c r="Y165" t="e">
        <f t="shared" si="17"/>
        <v>#N/A</v>
      </c>
      <c r="Z165" t="str">
        <f>IF(X165=MAX(X:X),W165,"")</f>
        <v/>
      </c>
      <c r="AA165" t="str">
        <f>IF(X165=MAX(X:X),X165,"")</f>
        <v/>
      </c>
      <c r="AB165" s="7">
        <f>(Fit!$B$15*POWER(W$5,2)+Fit!$C$15*W$5)*POWER(W165,2)+(Fit!$D$15*W$5+Fit!$E$15)*W165+Fit!$F$15</f>
        <v>15.471912661356555</v>
      </c>
      <c r="AD165" s="1">
        <v>799.19597989949705</v>
      </c>
      <c r="AE165" s="1">
        <v>0</v>
      </c>
      <c r="AF165" t="e">
        <f t="shared" si="18"/>
        <v>#N/A</v>
      </c>
      <c r="AG165" t="str">
        <f>IF(AE165=MAX(AE:AE),AD165,"")</f>
        <v/>
      </c>
      <c r="AH165" t="str">
        <f>IF(AE165=MAX(AE:AE),AE165,"")</f>
        <v/>
      </c>
      <c r="AI165" s="7">
        <f>(Fit!$B$15*POWER(AD$5,2)+Fit!$C$15*AD$5)*POWER(AD165,2)+(Fit!$D$15*AD$5+Fit!$E$15)*AD165+Fit!$F$15</f>
        <v>-90.709134836176048</v>
      </c>
      <c r="AK165" s="1">
        <v>799.19597989949705</v>
      </c>
      <c r="AL165" s="1">
        <v>0</v>
      </c>
      <c r="AM165" t="e">
        <f t="shared" si="19"/>
        <v>#N/A</v>
      </c>
      <c r="AN165" t="str">
        <f>IF(AL165=MAX(AL:AL),AK165,"")</f>
        <v/>
      </c>
      <c r="AO165" t="str">
        <f>IF(AL165=MAX(AL:AL),AL165,"")</f>
        <v/>
      </c>
      <c r="AP165" s="7">
        <f>(Fit!$B$15*POWER(AK$5,2)+Fit!$C$15*AK$5)*POWER(AK165,2)+(Fit!$D$15*AK$5+Fit!$E$15)*AK165+Fit!$F$15</f>
        <v>-271.10259024598338</v>
      </c>
      <c r="AR165" s="1">
        <v>799.19597989949705</v>
      </c>
      <c r="AS165" s="1">
        <v>0</v>
      </c>
      <c r="AT165" t="e">
        <f t="shared" si="20"/>
        <v>#N/A</v>
      </c>
      <c r="AU165" t="str">
        <f>IF(AS165=MAX(AS:AS),AR165,"")</f>
        <v/>
      </c>
      <c r="AV165" t="str">
        <f>IF(AS165=MAX(AS:AS),AS165,"")</f>
        <v/>
      </c>
      <c r="AW165" s="7">
        <f>(Fit!$B$15*POWER(AR$5,2)+Fit!$C$15*AR$5)*POWER(AR165,2)+(Fit!$D$15*AR$5+Fit!$E$15)*AR165+Fit!$F$15</f>
        <v>-525.7084535680649</v>
      </c>
    </row>
    <row r="166" spans="2:49" x14ac:dyDescent="0.3">
      <c r="B166" s="1">
        <v>1608.2361809045201</v>
      </c>
      <c r="C166" s="1">
        <v>5.55555555555555</v>
      </c>
      <c r="D166">
        <f t="shared" si="14"/>
        <v>5.55555555555555</v>
      </c>
      <c r="E166">
        <f>IF(C166=MAX(C:C),B166,"")</f>
        <v>1608.2361809045201</v>
      </c>
      <c r="F166">
        <f>IF(C166=MAX(C:C),C166,"")</f>
        <v>5.55555555555555</v>
      </c>
      <c r="G166" s="7">
        <f>(Fit!$B$15*POWER(B$5,2)+Fit!$C$15*B$5)*POWER(B166,2)+(Fit!$D$15*B$5+Fit!$E$15)*B166+Fit!$F$15</f>
        <v>8.4329447236180801</v>
      </c>
      <c r="I166" s="1">
        <v>8040.3969849246196</v>
      </c>
      <c r="J166" s="1">
        <v>0</v>
      </c>
      <c r="K166" t="e">
        <f t="shared" si="15"/>
        <v>#N/A</v>
      </c>
      <c r="L166" t="str">
        <f>IF(J166=MAX(J:J),I166,"")</f>
        <v/>
      </c>
      <c r="M166" t="str">
        <f>IF(J166=MAX(J:J),J166,"")</f>
        <v/>
      </c>
      <c r="N166" s="7">
        <f>(Fit!$B$15*POWER(I$5,2)+Fit!$C$15*I$5)*POWER(I166,2)+(Fit!$D$15*I$5+Fit!$E$15)*I166+Fit!$F$15</f>
        <v>145.06461498392463</v>
      </c>
      <c r="P166" s="1">
        <v>1608.2361809045201</v>
      </c>
      <c r="Q166" s="1">
        <v>0</v>
      </c>
      <c r="R166" t="e">
        <f t="shared" si="16"/>
        <v>#N/A</v>
      </c>
      <c r="S166" t="str">
        <f>IF(Q166=MAX(Q:Q),P166,"")</f>
        <v/>
      </c>
      <c r="T166" t="str">
        <f>IF(Q166=MAX(Q:Q),Q166,"")</f>
        <v/>
      </c>
      <c r="U166" s="7">
        <f>(Fit!$B$15*POWER(P$5,2)+Fit!$C$15*P$5)*POWER(P166,2)+(Fit!$D$15*P$5+Fit!$E$15)*P166+Fit!$F$15</f>
        <v>29.189754408095482</v>
      </c>
      <c r="W166" s="2">
        <v>804.21608040200897</v>
      </c>
      <c r="X166" s="2">
        <v>0</v>
      </c>
      <c r="Y166" t="e">
        <f t="shared" si="17"/>
        <v>#N/A</v>
      </c>
      <c r="Z166" t="str">
        <f>IF(X166=MAX(X:X),W166,"")</f>
        <v/>
      </c>
      <c r="AA166" t="str">
        <f>IF(X166=MAX(X:X),X166,"")</f>
        <v/>
      </c>
      <c r="AB166" s="7">
        <f>(Fit!$B$15*POWER(W$5,2)+Fit!$C$15*W$5)*POWER(W166,2)+(Fit!$D$15*W$5+Fit!$E$15)*W166+Fit!$F$15</f>
        <v>14.688719847707176</v>
      </c>
      <c r="AD166" s="1">
        <v>804.21608040200897</v>
      </c>
      <c r="AE166" s="1">
        <v>0</v>
      </c>
      <c r="AF166" t="e">
        <f t="shared" si="18"/>
        <v>#N/A</v>
      </c>
      <c r="AG166" t="str">
        <f>IF(AE166=MAX(AE:AE),AD166,"")</f>
        <v/>
      </c>
      <c r="AH166" t="str">
        <f>IF(AE166=MAX(AE:AE),AE166,"")</f>
        <v/>
      </c>
      <c r="AI166" s="7">
        <f>(Fit!$B$15*POWER(AD$5,2)+Fit!$C$15*AD$5)*POWER(AD166,2)+(Fit!$D$15*AD$5+Fit!$E$15)*AD166+Fit!$F$15</f>
        <v>-93.296838555322722</v>
      </c>
      <c r="AK166" s="1">
        <v>804.21608040200897</v>
      </c>
      <c r="AL166" s="1">
        <v>0</v>
      </c>
      <c r="AM166" t="e">
        <f t="shared" si="19"/>
        <v>#N/A</v>
      </c>
      <c r="AN166" t="str">
        <f>IF(AL166=MAX(AL:AL),AK166,"")</f>
        <v/>
      </c>
      <c r="AO166" t="str">
        <f>IF(AL166=MAX(AL:AL),AL166,"")</f>
        <v/>
      </c>
      <c r="AP166" s="7">
        <f>(Fit!$B$15*POWER(AK$5,2)+Fit!$C$15*AK$5)*POWER(AK166,2)+(Fit!$D$15*AK$5+Fit!$E$15)*AK166+Fit!$F$15</f>
        <v>-276.43005440240569</v>
      </c>
      <c r="AR166" s="1">
        <v>804.21608040200897</v>
      </c>
      <c r="AS166" s="1">
        <v>0</v>
      </c>
      <c r="AT166" t="e">
        <f t="shared" si="20"/>
        <v>#N/A</v>
      </c>
      <c r="AU166" t="str">
        <f>IF(AS166=MAX(AS:AS),AR166,"")</f>
        <v/>
      </c>
      <c r="AV166" t="str">
        <f>IF(AS166=MAX(AS:AS),AS166,"")</f>
        <v/>
      </c>
      <c r="AW166" s="7">
        <f>(Fit!$B$15*POWER(AR$5,2)+Fit!$C$15*AR$5)*POWER(AR166,2)+(Fit!$D$15*AR$5+Fit!$E$15)*AR166+Fit!$F$15</f>
        <v>-534.71092769354152</v>
      </c>
    </row>
    <row r="167" spans="2:49" x14ac:dyDescent="0.3">
      <c r="B167" s="1">
        <v>1618.2814070351701</v>
      </c>
      <c r="C167" s="1">
        <v>5.55555555555555</v>
      </c>
      <c r="D167">
        <f t="shared" si="14"/>
        <v>5.55555555555555</v>
      </c>
      <c r="E167">
        <f>IF(C167=MAX(C:C),B167,"")</f>
        <v>1618.2814070351701</v>
      </c>
      <c r="F167">
        <f>IF(C167=MAX(C:C),C167,"")</f>
        <v>5.55555555555555</v>
      </c>
      <c r="G167" s="7">
        <f>(Fit!$B$15*POWER(B$5,2)+Fit!$C$15*B$5)*POWER(B167,2)+(Fit!$D$15*B$5+Fit!$E$15)*B167+Fit!$F$15</f>
        <v>8.4731256281406804</v>
      </c>
      <c r="I167" s="1">
        <v>8090.6432160803997</v>
      </c>
      <c r="J167" s="1">
        <v>0</v>
      </c>
      <c r="K167" t="e">
        <f t="shared" si="15"/>
        <v>#N/A</v>
      </c>
      <c r="L167" t="str">
        <f>IF(J167=MAX(J:J),I167,"")</f>
        <v/>
      </c>
      <c r="M167" t="str">
        <f>IF(J167=MAX(J:J),J167,"")</f>
        <v/>
      </c>
      <c r="N167" s="7">
        <f>(Fit!$B$15*POWER(I$5,2)+Fit!$C$15*I$5)*POWER(I167,2)+(Fit!$D$15*I$5+Fit!$E$15)*I167+Fit!$F$15</f>
        <v>145.72247214742663</v>
      </c>
      <c r="P167" s="1">
        <v>1618.2814070351701</v>
      </c>
      <c r="Q167" s="1">
        <v>0</v>
      </c>
      <c r="R167" t="e">
        <f t="shared" si="16"/>
        <v>#N/A</v>
      </c>
      <c r="S167" t="str">
        <f>IF(Q167=MAX(Q:Q),P167,"")</f>
        <v/>
      </c>
      <c r="T167" t="str">
        <f>IF(Q167=MAX(Q:Q),Q167,"")</f>
        <v/>
      </c>
      <c r="U167" s="7">
        <f>(Fit!$B$15*POWER(P$5,2)+Fit!$C$15*P$5)*POWER(P167,2)+(Fit!$D$15*P$5+Fit!$E$15)*P167+Fit!$F$15</f>
        <v>28.556846000926242</v>
      </c>
      <c r="W167" s="2">
        <v>809.23618090452203</v>
      </c>
      <c r="X167" s="2">
        <v>0</v>
      </c>
      <c r="Y167" t="e">
        <f t="shared" si="17"/>
        <v>#N/A</v>
      </c>
      <c r="Z167" t="str">
        <f>IF(X167=MAX(X:X),W167,"")</f>
        <v/>
      </c>
      <c r="AA167" t="str">
        <f>IF(X167=MAX(X:X),X167,"")</f>
        <v/>
      </c>
      <c r="AB167" s="7">
        <f>(Fit!$B$15*POWER(W$5,2)+Fit!$C$15*W$5)*POWER(W167,2)+(Fit!$D$15*W$5+Fit!$E$15)*W167+Fit!$F$15</f>
        <v>13.894692825015142</v>
      </c>
      <c r="AD167" s="1">
        <v>809.23618090452203</v>
      </c>
      <c r="AE167" s="1">
        <v>0</v>
      </c>
      <c r="AF167" t="e">
        <f t="shared" si="18"/>
        <v>#N/A</v>
      </c>
      <c r="AG167" t="str">
        <f>IF(AE167=MAX(AE:AE),AD167,"")</f>
        <v/>
      </c>
      <c r="AH167" t="str">
        <f>IF(AE167=MAX(AE:AE),AE167,"")</f>
        <v/>
      </c>
      <c r="AI167" s="7">
        <f>(Fit!$B$15*POWER(AD$5,2)+Fit!$C$15*AD$5)*POWER(AD167,2)+(Fit!$D$15*AD$5+Fit!$E$15)*AD167+Fit!$F$15</f>
        <v>-95.909578067259076</v>
      </c>
      <c r="AK167" s="1">
        <v>809.23618090452203</v>
      </c>
      <c r="AL167" s="1">
        <v>0</v>
      </c>
      <c r="AM167" t="e">
        <f t="shared" si="19"/>
        <v>#N/A</v>
      </c>
      <c r="AN167" t="str">
        <f>IF(AL167=MAX(AL:AL),AK167,"")</f>
        <v/>
      </c>
      <c r="AO167" t="str">
        <f>IF(AL167=MAX(AL:AL),AL167,"")</f>
        <v/>
      </c>
      <c r="AP167" s="7">
        <f>(Fit!$B$15*POWER(AK$5,2)+Fit!$C$15*AK$5)*POWER(AK167,2)+(Fit!$D$15*AK$5+Fit!$E$15)*AK167+Fit!$F$15</f>
        <v>-281.80261225484855</v>
      </c>
      <c r="AR167" s="1">
        <v>809.23618090452203</v>
      </c>
      <c r="AS167" s="1">
        <v>0</v>
      </c>
      <c r="AT167" t="e">
        <f t="shared" si="20"/>
        <v>#N/A</v>
      </c>
      <c r="AU167" t="str">
        <f>IF(AS167=MAX(AS:AS),AR167,"")</f>
        <v/>
      </c>
      <c r="AV167" t="str">
        <f>IF(AS167=MAX(AS:AS),AS167,"")</f>
        <v/>
      </c>
      <c r="AW167" s="7">
        <f>(Fit!$B$15*POWER(AR$5,2)+Fit!$C$15*AR$5)*POWER(AR167,2)+(Fit!$D$15*AR$5+Fit!$E$15)*AR167+Fit!$F$15</f>
        <v>-543.78440973775287</v>
      </c>
    </row>
    <row r="168" spans="2:49" x14ac:dyDescent="0.3">
      <c r="B168" s="1">
        <v>1628.3266331658201</v>
      </c>
      <c r="C168" s="1">
        <v>5.55555555555555</v>
      </c>
      <c r="D168">
        <f t="shared" si="14"/>
        <v>5.55555555555555</v>
      </c>
      <c r="E168">
        <f>IF(C168=MAX(C:C),B168,"")</f>
        <v>1628.3266331658201</v>
      </c>
      <c r="F168">
        <f>IF(C168=MAX(C:C),C168,"")</f>
        <v>5.55555555555555</v>
      </c>
      <c r="G168" s="7">
        <f>(Fit!$B$15*POWER(B$5,2)+Fit!$C$15*B$5)*POWER(B168,2)+(Fit!$D$15*B$5+Fit!$E$15)*B168+Fit!$F$15</f>
        <v>8.5133065326632806</v>
      </c>
      <c r="I168" s="1">
        <v>8140.8894472361799</v>
      </c>
      <c r="J168" s="1">
        <v>0</v>
      </c>
      <c r="K168" t="e">
        <f t="shared" si="15"/>
        <v>#N/A</v>
      </c>
      <c r="L168" t="str">
        <f>IF(J168=MAX(J:J),I168,"")</f>
        <v/>
      </c>
      <c r="M168" t="str">
        <f>IF(J168=MAX(J:J),J168,"")</f>
        <v/>
      </c>
      <c r="N168" s="7">
        <f>(Fit!$B$15*POWER(I$5,2)+Fit!$C$15*I$5)*POWER(I168,2)+(Fit!$D$15*I$5+Fit!$E$15)*I168+Fit!$F$15</f>
        <v>146.37739569254293</v>
      </c>
      <c r="P168" s="1">
        <v>1628.3266331658201</v>
      </c>
      <c r="Q168" s="1">
        <v>0</v>
      </c>
      <c r="R168" t="e">
        <f t="shared" si="16"/>
        <v>#N/A</v>
      </c>
      <c r="S168" t="str">
        <f>IF(Q168=MAX(Q:Q),P168,"")</f>
        <v/>
      </c>
      <c r="T168" t="str">
        <f>IF(Q168=MAX(Q:Q),Q168,"")</f>
        <v/>
      </c>
      <c r="U168" s="7">
        <f>(Fit!$B$15*POWER(P$5,2)+Fit!$C$15*P$5)*POWER(P168,2)+(Fit!$D$15*P$5+Fit!$E$15)*P168+Fit!$F$15</f>
        <v>27.913971846400329</v>
      </c>
      <c r="W168" s="2">
        <v>814.25628140703498</v>
      </c>
      <c r="X168" s="2">
        <v>0</v>
      </c>
      <c r="Y168" t="e">
        <f t="shared" si="17"/>
        <v>#N/A</v>
      </c>
      <c r="Z168" t="str">
        <f>IF(X168=MAX(X:X),W168,"")</f>
        <v/>
      </c>
      <c r="AA168" t="str">
        <f>IF(X168=MAX(X:X),X168,"")</f>
        <v/>
      </c>
      <c r="AB168" s="7">
        <f>(Fit!$B$15*POWER(W$5,2)+Fit!$C$15*W$5)*POWER(W168,2)+(Fit!$D$15*W$5+Fit!$E$15)*W168+Fit!$F$15</f>
        <v>13.089831593280593</v>
      </c>
      <c r="AD168" s="1">
        <v>814.25628140703498</v>
      </c>
      <c r="AE168" s="1">
        <v>0</v>
      </c>
      <c r="AF168" t="e">
        <f t="shared" si="18"/>
        <v>#N/A</v>
      </c>
      <c r="AG168" t="str">
        <f>IF(AE168=MAX(AE:AE),AD168,"")</f>
        <v/>
      </c>
      <c r="AH168" t="str">
        <f>IF(AE168=MAX(AE:AE),AE168,"")</f>
        <v/>
      </c>
      <c r="AI168" s="7">
        <f>(Fit!$B$15*POWER(AD$5,2)+Fit!$C$15*AD$5)*POWER(AD168,2)+(Fit!$D$15*AD$5+Fit!$E$15)*AD168+Fit!$F$15</f>
        <v>-98.547353371984485</v>
      </c>
      <c r="AK168" s="1">
        <v>814.25628140703498</v>
      </c>
      <c r="AL168" s="1">
        <v>0</v>
      </c>
      <c r="AM168" t="e">
        <f t="shared" si="19"/>
        <v>#N/A</v>
      </c>
      <c r="AN168" t="str">
        <f>IF(AL168=MAX(AL:AL),AK168,"")</f>
        <v/>
      </c>
      <c r="AO168" t="str">
        <f>IF(AL168=MAX(AL:AL),AL168,"")</f>
        <v/>
      </c>
      <c r="AP168" s="7">
        <f>(Fit!$B$15*POWER(AK$5,2)+Fit!$C$15*AK$5)*POWER(AK168,2)+(Fit!$D$15*AK$5+Fit!$E$15)*AK168+Fit!$F$15</f>
        <v>-287.22026380331062</v>
      </c>
      <c r="AR168" s="1">
        <v>814.25628140703498</v>
      </c>
      <c r="AS168" s="1">
        <v>0</v>
      </c>
      <c r="AT168" t="e">
        <f t="shared" si="20"/>
        <v>#N/A</v>
      </c>
      <c r="AU168" t="str">
        <f>IF(AS168=MAX(AS:AS),AR168,"")</f>
        <v/>
      </c>
      <c r="AV168" t="str">
        <f>IF(AS168=MAX(AS:AS),AS168,"")</f>
        <v/>
      </c>
      <c r="AW168" s="7">
        <f>(Fit!$B$15*POWER(AR$5,2)+Fit!$C$15*AR$5)*POWER(AR168,2)+(Fit!$D$15*AR$5+Fit!$E$15)*AR168+Fit!$F$15</f>
        <v>-552.92889970069734</v>
      </c>
    </row>
    <row r="169" spans="2:49" x14ac:dyDescent="0.3">
      <c r="B169" s="1">
        <v>1638.3718592964799</v>
      </c>
      <c r="C169" s="1">
        <v>5.55555555555555</v>
      </c>
      <c r="D169">
        <f t="shared" si="14"/>
        <v>5.55555555555555</v>
      </c>
      <c r="E169">
        <f>IF(C169=MAX(C:C),B169,"")</f>
        <v>1638.3718592964799</v>
      </c>
      <c r="F169">
        <f>IF(C169=MAX(C:C),C169,"")</f>
        <v>5.55555555555555</v>
      </c>
      <c r="G169" s="7">
        <f>(Fit!$B$15*POWER(B$5,2)+Fit!$C$15*B$5)*POWER(B169,2)+(Fit!$D$15*B$5+Fit!$E$15)*B169+Fit!$F$15</f>
        <v>8.55348743718592</v>
      </c>
      <c r="I169" s="1">
        <v>8191.13567839196</v>
      </c>
      <c r="J169" s="1">
        <v>0</v>
      </c>
      <c r="K169" t="e">
        <f t="shared" si="15"/>
        <v>#N/A</v>
      </c>
      <c r="L169" t="str">
        <f>IF(J169=MAX(J:J),I169,"")</f>
        <v/>
      </c>
      <c r="M169" t="str">
        <f>IF(J169=MAX(J:J),J169,"")</f>
        <v/>
      </c>
      <c r="N169" s="7">
        <f>(Fit!$B$15*POWER(I$5,2)+Fit!$C$15*I$5)*POWER(I169,2)+(Fit!$D$15*I$5+Fit!$E$15)*I169+Fit!$F$15</f>
        <v>147.02938561927348</v>
      </c>
      <c r="P169" s="1">
        <v>1638.3718592964799</v>
      </c>
      <c r="Q169" s="1">
        <v>0</v>
      </c>
      <c r="R169" t="e">
        <f t="shared" si="16"/>
        <v>#N/A</v>
      </c>
      <c r="S169" t="str">
        <f>IF(Q169=MAX(Q:Q),P169,"")</f>
        <v/>
      </c>
      <c r="T169" t="str">
        <f>IF(Q169=MAX(Q:Q),Q169,"")</f>
        <v/>
      </c>
      <c r="U169" s="7">
        <f>(Fit!$B$15*POWER(P$5,2)+Fit!$C$15*P$5)*POWER(P169,2)+(Fit!$D$15*P$5+Fit!$E$15)*P169+Fit!$F$15</f>
        <v>27.261131944517018</v>
      </c>
      <c r="W169" s="2">
        <v>819.27638190954701</v>
      </c>
      <c r="X169" s="2">
        <v>0</v>
      </c>
      <c r="Y169" t="e">
        <f t="shared" si="17"/>
        <v>#N/A</v>
      </c>
      <c r="Z169" t="str">
        <f>IF(X169=MAX(X:X),W169,"")</f>
        <v/>
      </c>
      <c r="AA169" t="str">
        <f>IF(X169=MAX(X:X),X169,"")</f>
        <v/>
      </c>
      <c r="AB169" s="7">
        <f>(Fit!$B$15*POWER(W$5,2)+Fit!$C$15*W$5)*POWER(W169,2)+(Fit!$D$15*W$5+Fit!$E$15)*W169+Fit!$F$15</f>
        <v>12.274136152503644</v>
      </c>
      <c r="AD169" s="1">
        <v>819.27638190954701</v>
      </c>
      <c r="AE169" s="1">
        <v>0</v>
      </c>
      <c r="AF169" t="e">
        <f t="shared" si="18"/>
        <v>#N/A</v>
      </c>
      <c r="AG169" t="str">
        <f>IF(AE169=MAX(AE:AE),AD169,"")</f>
        <v/>
      </c>
      <c r="AH169" t="str">
        <f>IF(AE169=MAX(AE:AE),AE169,"")</f>
        <v/>
      </c>
      <c r="AI169" s="7">
        <f>(Fit!$B$15*POWER(AD$5,2)+Fit!$C$15*AD$5)*POWER(AD169,2)+(Fit!$D$15*AD$5+Fit!$E$15)*AD169+Fit!$F$15</f>
        <v>-101.21016446949855</v>
      </c>
      <c r="AK169" s="1">
        <v>819.27638190954701</v>
      </c>
      <c r="AL169" s="1">
        <v>0</v>
      </c>
      <c r="AM169" t="e">
        <f t="shared" si="19"/>
        <v>#N/A</v>
      </c>
      <c r="AN169" t="str">
        <f>IF(AL169=MAX(AL:AL),AK169,"")</f>
        <v/>
      </c>
      <c r="AO169" t="str">
        <f>IF(AL169=MAX(AL:AL),AL169,"")</f>
        <v/>
      </c>
      <c r="AP169" s="7">
        <f>(Fit!$B$15*POWER(AK$5,2)+Fit!$C$15*AK$5)*POWER(AK169,2)+(Fit!$D$15*AK$5+Fit!$E$15)*AK169+Fit!$F$15</f>
        <v>-292.6830090477909</v>
      </c>
      <c r="AR169" s="1">
        <v>819.27638190954701</v>
      </c>
      <c r="AS169" s="1">
        <v>0</v>
      </c>
      <c r="AT169" t="e">
        <f t="shared" si="20"/>
        <v>#N/A</v>
      </c>
      <c r="AU169" t="str">
        <f>IF(AS169=MAX(AS:AS),AR169,"")</f>
        <v/>
      </c>
      <c r="AV169" t="str">
        <f>IF(AS169=MAX(AS:AS),AS169,"")</f>
        <v/>
      </c>
      <c r="AW169" s="7">
        <f>(Fit!$B$15*POWER(AR$5,2)+Fit!$C$15*AR$5)*POWER(AR169,2)+(Fit!$D$15*AR$5+Fit!$E$15)*AR169+Fit!$F$15</f>
        <v>-562.1443975823729</v>
      </c>
    </row>
    <row r="170" spans="2:49" x14ac:dyDescent="0.3">
      <c r="B170" s="1">
        <v>1648.4170854271299</v>
      </c>
      <c r="C170" s="1">
        <v>5.55555555555555</v>
      </c>
      <c r="D170">
        <f t="shared" si="14"/>
        <v>5.55555555555555</v>
      </c>
      <c r="E170">
        <f>IF(C170=MAX(C:C),B170,"")</f>
        <v>1648.4170854271299</v>
      </c>
      <c r="F170">
        <f>IF(C170=MAX(C:C),C170,"")</f>
        <v>5.55555555555555</v>
      </c>
      <c r="G170" s="7">
        <f>(Fit!$B$15*POWER(B$5,2)+Fit!$C$15*B$5)*POWER(B170,2)+(Fit!$D$15*B$5+Fit!$E$15)*B170+Fit!$F$15</f>
        <v>8.5936683417085185</v>
      </c>
      <c r="I170" s="1">
        <v>8241.3819095477302</v>
      </c>
      <c r="J170" s="1">
        <v>0</v>
      </c>
      <c r="K170" t="e">
        <f t="shared" si="15"/>
        <v>#N/A</v>
      </c>
      <c r="L170" t="str">
        <f>IF(J170=MAX(J:J),I170,"")</f>
        <v/>
      </c>
      <c r="M170" t="str">
        <f>IF(J170=MAX(J:J),J170,"")</f>
        <v/>
      </c>
      <c r="N170" s="7">
        <f>(Fit!$B$15*POWER(I$5,2)+Fit!$C$15*I$5)*POWER(I170,2)+(Fit!$D$15*I$5+Fit!$E$15)*I170+Fit!$F$15</f>
        <v>147.67844192761817</v>
      </c>
      <c r="P170" s="1">
        <v>1648.4170854271299</v>
      </c>
      <c r="Q170" s="1">
        <v>0</v>
      </c>
      <c r="R170" t="e">
        <f t="shared" si="16"/>
        <v>#N/A</v>
      </c>
      <c r="S170" t="str">
        <f>IF(Q170=MAX(Q:Q),P170,"")</f>
        <v/>
      </c>
      <c r="T170" t="str">
        <f>IF(Q170=MAX(Q:Q),Q170,"")</f>
        <v/>
      </c>
      <c r="U170" s="7">
        <f>(Fit!$B$15*POWER(P$5,2)+Fit!$C$15*P$5)*POWER(P170,2)+(Fit!$D$15*P$5+Fit!$E$15)*P170+Fit!$F$15</f>
        <v>26.598326295277616</v>
      </c>
      <c r="W170" s="2">
        <v>824.29648241205996</v>
      </c>
      <c r="X170" s="2">
        <v>0</v>
      </c>
      <c r="Y170" t="e">
        <f t="shared" si="17"/>
        <v>#N/A</v>
      </c>
      <c r="Z170" t="str">
        <f>IF(X170=MAX(X:X),W170,"")</f>
        <v/>
      </c>
      <c r="AA170" t="str">
        <f>IF(X170=MAX(X:X),X170,"")</f>
        <v/>
      </c>
      <c r="AB170" s="7">
        <f>(Fit!$B$15*POWER(W$5,2)+Fit!$C$15*W$5)*POWER(W170,2)+(Fit!$D$15*W$5+Fit!$E$15)*W170+Fit!$F$15</f>
        <v>11.447606502684039</v>
      </c>
      <c r="AD170" s="1">
        <v>824.29648241205996</v>
      </c>
      <c r="AE170" s="1">
        <v>0</v>
      </c>
      <c r="AF170" t="e">
        <f t="shared" si="18"/>
        <v>#N/A</v>
      </c>
      <c r="AG170" t="str">
        <f>IF(AE170=MAX(AE:AE),AD170,"")</f>
        <v/>
      </c>
      <c r="AH170" t="str">
        <f>IF(AE170=MAX(AE:AE),AE170,"")</f>
        <v/>
      </c>
      <c r="AI170" s="7">
        <f>(Fit!$B$15*POWER(AD$5,2)+Fit!$C$15*AD$5)*POWER(AD170,2)+(Fit!$D$15*AD$5+Fit!$E$15)*AD170+Fit!$F$15</f>
        <v>-103.89801135980221</v>
      </c>
      <c r="AK170" s="1">
        <v>824.29648241205996</v>
      </c>
      <c r="AL170" s="1">
        <v>0</v>
      </c>
      <c r="AM170" t="e">
        <f t="shared" si="19"/>
        <v>#N/A</v>
      </c>
      <c r="AN170" t="str">
        <f>IF(AL170=MAX(AL:AL),AK170,"")</f>
        <v/>
      </c>
      <c r="AO170" t="str">
        <f>IF(AL170=MAX(AL:AL),AL170,"")</f>
        <v/>
      </c>
      <c r="AP170" s="7">
        <f>(Fit!$B$15*POWER(AK$5,2)+Fit!$C$15*AK$5)*POWER(AK170,2)+(Fit!$D$15*AK$5+Fit!$E$15)*AK170+Fit!$F$15</f>
        <v>-298.19084798829141</v>
      </c>
      <c r="AR170" s="1">
        <v>824.29648241205996</v>
      </c>
      <c r="AS170" s="1">
        <v>0</v>
      </c>
      <c r="AT170" t="e">
        <f t="shared" si="20"/>
        <v>#N/A</v>
      </c>
      <c r="AU170" t="str">
        <f>IF(AS170=MAX(AS:AS),AR170,"")</f>
        <v/>
      </c>
      <c r="AV170" t="str">
        <f>IF(AS170=MAX(AS:AS),AS170,"")</f>
        <v/>
      </c>
      <c r="AW170" s="7">
        <f>(Fit!$B$15*POWER(AR$5,2)+Fit!$C$15*AR$5)*POWER(AR170,2)+(Fit!$D$15*AR$5+Fit!$E$15)*AR170+Fit!$F$15</f>
        <v>-571.43090338278319</v>
      </c>
    </row>
    <row r="171" spans="2:49" x14ac:dyDescent="0.3">
      <c r="B171" s="1">
        <v>1658.4623115577799</v>
      </c>
      <c r="C171" s="1">
        <v>5.55555555555555</v>
      </c>
      <c r="D171">
        <f t="shared" si="14"/>
        <v>5.55555555555555</v>
      </c>
      <c r="E171">
        <f>IF(C171=MAX(C:C),B171,"")</f>
        <v>1658.4623115577799</v>
      </c>
      <c r="F171">
        <f>IF(C171=MAX(C:C),C171,"")</f>
        <v>5.55555555555555</v>
      </c>
      <c r="G171" s="7">
        <f>(Fit!$B$15*POWER(B$5,2)+Fit!$C$15*B$5)*POWER(B171,2)+(Fit!$D$15*B$5+Fit!$E$15)*B171+Fit!$F$15</f>
        <v>8.6338492462311187</v>
      </c>
      <c r="I171" s="1">
        <v>8291.6281407035094</v>
      </c>
      <c r="J171" s="1">
        <v>0</v>
      </c>
      <c r="K171" t="e">
        <f t="shared" si="15"/>
        <v>#N/A</v>
      </c>
      <c r="L171" t="str">
        <f>IF(J171=MAX(J:J),I171,"")</f>
        <v/>
      </c>
      <c r="M171" t="str">
        <f>IF(J171=MAX(J:J),J171,"")</f>
        <v/>
      </c>
      <c r="N171" s="7">
        <f>(Fit!$B$15*POWER(I$5,2)+Fit!$C$15*I$5)*POWER(I171,2)+(Fit!$D$15*I$5+Fit!$E$15)*I171+Fit!$F$15</f>
        <v>148.32456461757724</v>
      </c>
      <c r="P171" s="1">
        <v>1658.4623115577799</v>
      </c>
      <c r="Q171" s="1">
        <v>0</v>
      </c>
      <c r="R171" t="e">
        <f t="shared" si="16"/>
        <v>#N/A</v>
      </c>
      <c r="S171" t="str">
        <f>IF(Q171=MAX(Q:Q),P171,"")</f>
        <v/>
      </c>
      <c r="T171" t="str">
        <f>IF(Q171=MAX(Q:Q),Q171,"")</f>
        <v/>
      </c>
      <c r="U171" s="7">
        <f>(Fit!$B$15*POWER(P$5,2)+Fit!$C$15*P$5)*POWER(P171,2)+(Fit!$D$15*P$5+Fit!$E$15)*P171+Fit!$F$15</f>
        <v>25.925554898681469</v>
      </c>
      <c r="W171" s="2">
        <v>829.316582914572</v>
      </c>
      <c r="X171" s="2">
        <v>0</v>
      </c>
      <c r="Y171" t="e">
        <f t="shared" si="17"/>
        <v>#N/A</v>
      </c>
      <c r="Z171" t="str">
        <f>IF(X171=MAX(X:X),W171,"")</f>
        <v/>
      </c>
      <c r="AA171" t="str">
        <f>IF(X171=MAX(X:X),X171,"")</f>
        <v/>
      </c>
      <c r="AB171" s="7">
        <f>(Fit!$B$15*POWER(W$5,2)+Fit!$C$15*W$5)*POWER(W171,2)+(Fit!$D$15*W$5+Fit!$E$15)*W171+Fit!$F$15</f>
        <v>10.61024264382209</v>
      </c>
      <c r="AD171" s="1">
        <v>829.316582914572</v>
      </c>
      <c r="AE171" s="1">
        <v>0</v>
      </c>
      <c r="AF171" t="e">
        <f t="shared" si="18"/>
        <v>#N/A</v>
      </c>
      <c r="AG171" t="str">
        <f>IF(AE171=MAX(AE:AE),AD171,"")</f>
        <v/>
      </c>
      <c r="AH171" t="str">
        <f>IF(AE171=MAX(AE:AE),AE171,"")</f>
        <v/>
      </c>
      <c r="AI171" s="7">
        <f>(Fit!$B$15*POWER(AD$5,2)+Fit!$C$15*AD$5)*POWER(AD171,2)+(Fit!$D$15*AD$5+Fit!$E$15)*AD171+Fit!$F$15</f>
        <v>-106.6108940428945</v>
      </c>
      <c r="AK171" s="1">
        <v>829.316582914572</v>
      </c>
      <c r="AL171" s="1">
        <v>0</v>
      </c>
      <c r="AM171" t="e">
        <f t="shared" si="19"/>
        <v>#N/A</v>
      </c>
      <c r="AN171" t="str">
        <f>IF(AL171=MAX(AL:AL),AK171,"")</f>
        <v/>
      </c>
      <c r="AO171" t="str">
        <f>IF(AL171=MAX(AL:AL),AL171,"")</f>
        <v/>
      </c>
      <c r="AP171" s="7">
        <f>(Fit!$B$15*POWER(AK$5,2)+Fit!$C$15*AK$5)*POWER(AK171,2)+(Fit!$D$15*AK$5+Fit!$E$15)*AK171+Fit!$F$15</f>
        <v>-303.74378062481014</v>
      </c>
      <c r="AR171" s="1">
        <v>829.316582914572</v>
      </c>
      <c r="AS171" s="1">
        <v>0</v>
      </c>
      <c r="AT171" t="e">
        <f t="shared" si="20"/>
        <v>#N/A</v>
      </c>
      <c r="AU171" t="str">
        <f>IF(AS171=MAX(AS:AS),AR171,"")</f>
        <v/>
      </c>
      <c r="AV171" t="str">
        <f>IF(AS171=MAX(AS:AS),AS171,"")</f>
        <v/>
      </c>
      <c r="AW171" s="7">
        <f>(Fit!$B$15*POWER(AR$5,2)+Fit!$C$15*AR$5)*POWER(AR171,2)+(Fit!$D$15*AR$5+Fit!$E$15)*AR171+Fit!$F$15</f>
        <v>-580.78841710192455</v>
      </c>
    </row>
    <row r="172" spans="2:49" x14ac:dyDescent="0.3">
      <c r="B172" s="1">
        <v>1668.5075376884399</v>
      </c>
      <c r="C172" s="1">
        <v>5.55555555555555</v>
      </c>
      <c r="D172">
        <f t="shared" si="14"/>
        <v>5.55555555555555</v>
      </c>
      <c r="E172">
        <f>IF(C172=MAX(C:C),B172,"")</f>
        <v>1668.5075376884399</v>
      </c>
      <c r="F172">
        <f>IF(C172=MAX(C:C),C172,"")</f>
        <v>5.55555555555555</v>
      </c>
      <c r="G172" s="7">
        <f>(Fit!$B$15*POWER(B$5,2)+Fit!$C$15*B$5)*POWER(B172,2)+(Fit!$D$15*B$5+Fit!$E$15)*B172+Fit!$F$15</f>
        <v>8.6740301507537598</v>
      </c>
      <c r="I172" s="1">
        <v>8341.8743718592905</v>
      </c>
      <c r="J172" s="1">
        <v>0</v>
      </c>
      <c r="K172" t="e">
        <f t="shared" si="15"/>
        <v>#N/A</v>
      </c>
      <c r="L172" t="str">
        <f>IF(J172=MAX(J:J),I172,"")</f>
        <v/>
      </c>
      <c r="M172" t="str">
        <f>IF(J172=MAX(J:J),J172,"")</f>
        <v/>
      </c>
      <c r="N172" s="7">
        <f>(Fit!$B$15*POWER(I$5,2)+Fit!$C$15*I$5)*POWER(I172,2)+(Fit!$D$15*I$5+Fit!$E$15)*I172+Fit!$F$15</f>
        <v>148.96775368915058</v>
      </c>
      <c r="P172" s="1">
        <v>1668.5075376884399</v>
      </c>
      <c r="Q172" s="1">
        <v>0</v>
      </c>
      <c r="R172" t="e">
        <f t="shared" si="16"/>
        <v>#N/A</v>
      </c>
      <c r="S172" t="str">
        <f>IF(Q172=MAX(Q:Q),P172,"")</f>
        <v/>
      </c>
      <c r="T172" t="str">
        <f>IF(Q172=MAX(Q:Q),Q172,"")</f>
        <v/>
      </c>
      <c r="U172" s="7">
        <f>(Fit!$B$15*POWER(P$5,2)+Fit!$C$15*P$5)*POWER(P172,2)+(Fit!$D$15*P$5+Fit!$E$15)*P172+Fit!$F$15</f>
        <v>25.242817754727923</v>
      </c>
      <c r="W172" s="2">
        <v>834.33668341708506</v>
      </c>
      <c r="X172" s="2">
        <v>0</v>
      </c>
      <c r="Y172" t="e">
        <f t="shared" si="17"/>
        <v>#N/A</v>
      </c>
      <c r="Z172" t="str">
        <f>IF(X172=MAX(X:X),W172,"")</f>
        <v/>
      </c>
      <c r="AA172" t="str">
        <f>IF(X172=MAX(X:X),X172,"")</f>
        <v/>
      </c>
      <c r="AB172" s="7">
        <f>(Fit!$B$15*POWER(W$5,2)+Fit!$C$15*W$5)*POWER(W172,2)+(Fit!$D$15*W$5+Fit!$E$15)*W172+Fit!$F$15</f>
        <v>9.7620445759174004</v>
      </c>
      <c r="AD172" s="1">
        <v>834.33668341708506</v>
      </c>
      <c r="AE172" s="1">
        <v>0</v>
      </c>
      <c r="AF172" t="e">
        <f t="shared" si="18"/>
        <v>#N/A</v>
      </c>
      <c r="AG172" t="str">
        <f>IF(AE172=MAX(AE:AE),AD172,"")</f>
        <v/>
      </c>
      <c r="AH172" t="str">
        <f>IF(AE172=MAX(AE:AE),AE172,"")</f>
        <v/>
      </c>
      <c r="AI172" s="7">
        <f>(Fit!$B$15*POWER(AD$5,2)+Fit!$C$15*AD$5)*POWER(AD172,2)+(Fit!$D$15*AD$5+Fit!$E$15)*AD172+Fit!$F$15</f>
        <v>-109.3488125187765</v>
      </c>
      <c r="AK172" s="1">
        <v>834.33668341708506</v>
      </c>
      <c r="AL172" s="1">
        <v>0</v>
      </c>
      <c r="AM172" t="e">
        <f t="shared" si="19"/>
        <v>#N/A</v>
      </c>
      <c r="AN172" t="str">
        <f>IF(AL172=MAX(AL:AL),AK172,"")</f>
        <v/>
      </c>
      <c r="AO172" t="str">
        <f>IF(AL172=MAX(AL:AL),AL172,"")</f>
        <v/>
      </c>
      <c r="AP172" s="7">
        <f>(Fit!$B$15*POWER(AK$5,2)+Fit!$C$15*AK$5)*POWER(AK172,2)+(Fit!$D$15*AK$5+Fit!$E$15)*AK172+Fit!$F$15</f>
        <v>-309.34180695734943</v>
      </c>
      <c r="AR172" s="1">
        <v>834.33668341708506</v>
      </c>
      <c r="AS172" s="1">
        <v>0</v>
      </c>
      <c r="AT172" t="e">
        <f t="shared" si="20"/>
        <v>#N/A</v>
      </c>
      <c r="AU172" t="str">
        <f>IF(AS172=MAX(AS:AS),AR172,"")</f>
        <v/>
      </c>
      <c r="AV172" t="str">
        <f>IF(AS172=MAX(AS:AS),AS172,"")</f>
        <v/>
      </c>
      <c r="AW172" s="7">
        <f>(Fit!$B$15*POWER(AR$5,2)+Fit!$C$15*AR$5)*POWER(AR172,2)+(Fit!$D$15*AR$5+Fit!$E$15)*AR172+Fit!$F$15</f>
        <v>-590.21693873980121</v>
      </c>
    </row>
    <row r="173" spans="2:49" x14ac:dyDescent="0.3">
      <c r="B173" s="1">
        <v>1678.5527638190899</v>
      </c>
      <c r="C173" s="1">
        <v>5.55555555555555</v>
      </c>
      <c r="D173">
        <f t="shared" si="14"/>
        <v>5.55555555555555</v>
      </c>
      <c r="E173">
        <f>IF(C173=MAX(C:C),B173,"")</f>
        <v>1678.5527638190899</v>
      </c>
      <c r="F173">
        <f>IF(C173=MAX(C:C),C173,"")</f>
        <v>5.55555555555555</v>
      </c>
      <c r="G173" s="7">
        <f>(Fit!$B$15*POWER(B$5,2)+Fit!$C$15*B$5)*POWER(B173,2)+(Fit!$D$15*B$5+Fit!$E$15)*B173+Fit!$F$15</f>
        <v>8.7142110552763601</v>
      </c>
      <c r="I173" s="1">
        <v>8392.1206030150697</v>
      </c>
      <c r="J173" s="1">
        <v>0</v>
      </c>
      <c r="K173" t="e">
        <f t="shared" si="15"/>
        <v>#N/A</v>
      </c>
      <c r="L173" t="str">
        <f>IF(J173=MAX(J:J),I173,"")</f>
        <v/>
      </c>
      <c r="M173" t="str">
        <f>IF(J173=MAX(J:J),J173,"")</f>
        <v/>
      </c>
      <c r="N173" s="7">
        <f>(Fit!$B$15*POWER(I$5,2)+Fit!$C$15*I$5)*POWER(I173,2)+(Fit!$D$15*I$5+Fit!$E$15)*I173+Fit!$F$15</f>
        <v>149.60800914233818</v>
      </c>
      <c r="P173" s="1">
        <v>1678.5527638190899</v>
      </c>
      <c r="Q173" s="1">
        <v>0</v>
      </c>
      <c r="R173" t="e">
        <f t="shared" si="16"/>
        <v>#N/A</v>
      </c>
      <c r="S173" t="str">
        <f>IF(Q173=MAX(Q:Q),P173,"")</f>
        <v/>
      </c>
      <c r="T173" t="str">
        <f>IF(Q173=MAX(Q:Q),Q173,"")</f>
        <v/>
      </c>
      <c r="U173" s="7">
        <f>(Fit!$B$15*POWER(P$5,2)+Fit!$C$15*P$5)*POWER(P173,2)+(Fit!$D$15*P$5+Fit!$E$15)*P173+Fit!$F$15</f>
        <v>24.550114863418344</v>
      </c>
      <c r="W173" s="2">
        <v>839.35678391959698</v>
      </c>
      <c r="X173" s="2">
        <v>0</v>
      </c>
      <c r="Y173" t="e">
        <f t="shared" si="17"/>
        <v>#N/A</v>
      </c>
      <c r="Z173" t="str">
        <f>IF(X173=MAX(X:X),W173,"")</f>
        <v/>
      </c>
      <c r="AA173" t="str">
        <f>IF(X173=MAX(X:X),X173,"")</f>
        <v/>
      </c>
      <c r="AB173" s="7">
        <f>(Fit!$B$15*POWER(W$5,2)+Fit!$C$15*W$5)*POWER(W173,2)+(Fit!$D$15*W$5+Fit!$E$15)*W173+Fit!$F$15</f>
        <v>8.9030122989704239</v>
      </c>
      <c r="AD173" s="1">
        <v>839.35678391959698</v>
      </c>
      <c r="AE173" s="1">
        <v>0</v>
      </c>
      <c r="AF173" t="e">
        <f t="shared" si="18"/>
        <v>#N/A</v>
      </c>
      <c r="AG173" t="str">
        <f>IF(AE173=MAX(AE:AE),AD173,"")</f>
        <v/>
      </c>
      <c r="AH173" t="str">
        <f>IF(AE173=MAX(AE:AE),AE173,"")</f>
        <v/>
      </c>
      <c r="AI173" s="7">
        <f>(Fit!$B$15*POWER(AD$5,2)+Fit!$C$15*AD$5)*POWER(AD173,2)+(Fit!$D$15*AD$5+Fit!$E$15)*AD173+Fit!$F$15</f>
        <v>-112.11176678744698</v>
      </c>
      <c r="AK173" s="1">
        <v>839.35678391959698</v>
      </c>
      <c r="AL173" s="1">
        <v>0</v>
      </c>
      <c r="AM173" t="e">
        <f t="shared" si="19"/>
        <v>#N/A</v>
      </c>
      <c r="AN173" t="str">
        <f>IF(AL173=MAX(AL:AL),AK173,"")</f>
        <v/>
      </c>
      <c r="AO173" t="str">
        <f>IF(AL173=MAX(AL:AL),AL173,"")</f>
        <v/>
      </c>
      <c r="AP173" s="7">
        <f>(Fit!$B$15*POWER(AK$5,2)+Fit!$C$15*AK$5)*POWER(AK173,2)+(Fit!$D$15*AK$5+Fit!$E$15)*AK173+Fit!$F$15</f>
        <v>-314.98492698590667</v>
      </c>
      <c r="AR173" s="1">
        <v>839.35678391959698</v>
      </c>
      <c r="AS173" s="1">
        <v>0</v>
      </c>
      <c r="AT173" t="e">
        <f t="shared" si="20"/>
        <v>#N/A</v>
      </c>
      <c r="AU173" t="str">
        <f>IF(AS173=MAX(AS:AS),AR173,"")</f>
        <v/>
      </c>
      <c r="AV173" t="str">
        <f>IF(AS173=MAX(AS:AS),AS173,"")</f>
        <v/>
      </c>
      <c r="AW173" s="7">
        <f>(Fit!$B$15*POWER(AR$5,2)+Fit!$C$15*AR$5)*POWER(AR173,2)+(Fit!$D$15*AR$5+Fit!$E$15)*AR173+Fit!$F$15</f>
        <v>-599.71646829640849</v>
      </c>
    </row>
    <row r="174" spans="2:49" x14ac:dyDescent="0.3">
      <c r="B174" s="1">
        <v>1688.5979899497399</v>
      </c>
      <c r="C174" s="1">
        <v>5.55555555555555</v>
      </c>
      <c r="D174">
        <f t="shared" si="14"/>
        <v>5.55555555555555</v>
      </c>
      <c r="E174">
        <f>IF(C174=MAX(C:C),B174,"")</f>
        <v>1688.5979899497399</v>
      </c>
      <c r="F174">
        <f>IF(C174=MAX(C:C),C174,"")</f>
        <v>5.55555555555555</v>
      </c>
      <c r="G174" s="7">
        <f>(Fit!$B$15*POWER(B$5,2)+Fit!$C$15*B$5)*POWER(B174,2)+(Fit!$D$15*B$5+Fit!$E$15)*B174+Fit!$F$15</f>
        <v>8.7543919597989603</v>
      </c>
      <c r="I174" s="1">
        <v>8442.3668341708508</v>
      </c>
      <c r="J174" s="1">
        <v>0</v>
      </c>
      <c r="K174" t="e">
        <f t="shared" si="15"/>
        <v>#N/A</v>
      </c>
      <c r="L174" t="str">
        <f>IF(J174=MAX(J:J),I174,"")</f>
        <v/>
      </c>
      <c r="M174" t="str">
        <f>IF(J174=MAX(J:J),J174,"")</f>
        <v/>
      </c>
      <c r="N174" s="7">
        <f>(Fit!$B$15*POWER(I$5,2)+Fit!$C$15*I$5)*POWER(I174,2)+(Fit!$D$15*I$5+Fit!$E$15)*I174+Fit!$F$15</f>
        <v>150.2453309771401</v>
      </c>
      <c r="P174" s="1">
        <v>1688.5979899497399</v>
      </c>
      <c r="Q174" s="1">
        <v>0</v>
      </c>
      <c r="R174" t="e">
        <f t="shared" si="16"/>
        <v>#N/A</v>
      </c>
      <c r="S174" t="str">
        <f>IF(Q174=MAX(Q:Q),P174,"")</f>
        <v/>
      </c>
      <c r="T174" t="str">
        <f>IF(Q174=MAX(Q:Q),Q174,"")</f>
        <v/>
      </c>
      <c r="U174" s="7">
        <f>(Fit!$B$15*POWER(P$5,2)+Fit!$C$15*P$5)*POWER(P174,2)+(Fit!$D$15*P$5+Fit!$E$15)*P174+Fit!$F$15</f>
        <v>23.847446224752019</v>
      </c>
      <c r="W174" s="2">
        <v>844.37688442211004</v>
      </c>
      <c r="X174" s="2">
        <v>0</v>
      </c>
      <c r="Y174" t="e">
        <f t="shared" si="17"/>
        <v>#N/A</v>
      </c>
      <c r="Z174" t="str">
        <f>IF(X174=MAX(X:X),W174,"")</f>
        <v/>
      </c>
      <c r="AA174" t="str">
        <f>IF(X174=MAX(X:X),X174,"")</f>
        <v/>
      </c>
      <c r="AB174" s="7">
        <f>(Fit!$B$15*POWER(W$5,2)+Fit!$C$15*W$5)*POWER(W174,2)+(Fit!$D$15*W$5+Fit!$E$15)*W174+Fit!$F$15</f>
        <v>8.0331458129807061</v>
      </c>
      <c r="AD174" s="1">
        <v>844.37688442211004</v>
      </c>
      <c r="AE174" s="1">
        <v>0</v>
      </c>
      <c r="AF174" t="e">
        <f t="shared" si="18"/>
        <v>#N/A</v>
      </c>
      <c r="AG174" t="str">
        <f>IF(AE174=MAX(AE:AE),AD174,"")</f>
        <v/>
      </c>
      <c r="AH174" t="str">
        <f>IF(AE174=MAX(AE:AE),AE174,"")</f>
        <v/>
      </c>
      <c r="AI174" s="7">
        <f>(Fit!$B$15*POWER(AD$5,2)+Fit!$C$15*AD$5)*POWER(AD174,2)+(Fit!$D$15*AD$5+Fit!$E$15)*AD174+Fit!$F$15</f>
        <v>-114.89975684890715</v>
      </c>
      <c r="AK174" s="1">
        <v>844.37688442211004</v>
      </c>
      <c r="AL174" s="1">
        <v>0</v>
      </c>
      <c r="AM174" t="e">
        <f t="shared" si="19"/>
        <v>#N/A</v>
      </c>
      <c r="AN174" t="str">
        <f>IF(AL174=MAX(AL:AL),AK174,"")</f>
        <v/>
      </c>
      <c r="AO174" t="str">
        <f>IF(AL174=MAX(AL:AL),AL174,"")</f>
        <v/>
      </c>
      <c r="AP174" s="7">
        <f>(Fit!$B$15*POWER(AK$5,2)+Fit!$C$15*AK$5)*POWER(AK174,2)+(Fit!$D$15*AK$5+Fit!$E$15)*AK174+Fit!$F$15</f>
        <v>-320.6731407104844</v>
      </c>
      <c r="AR174" s="1">
        <v>844.37688442211004</v>
      </c>
      <c r="AS174" s="1">
        <v>0</v>
      </c>
      <c r="AT174" t="e">
        <f t="shared" si="20"/>
        <v>#N/A</v>
      </c>
      <c r="AU174" t="str">
        <f>IF(AS174=MAX(AS:AS),AR174,"")</f>
        <v/>
      </c>
      <c r="AV174" t="str">
        <f>IF(AS174=MAX(AS:AS),AS174,"")</f>
        <v/>
      </c>
      <c r="AW174" s="7">
        <f>(Fit!$B$15*POWER(AR$5,2)+Fit!$C$15*AR$5)*POWER(AR174,2)+(Fit!$D$15*AR$5+Fit!$E$15)*AR174+Fit!$F$15</f>
        <v>-609.28700577175073</v>
      </c>
    </row>
    <row r="175" spans="2:49" x14ac:dyDescent="0.3">
      <c r="B175" s="1">
        <v>1698.6432160804</v>
      </c>
      <c r="C175" s="1">
        <v>5.55555555555555</v>
      </c>
      <c r="D175">
        <f t="shared" si="14"/>
        <v>5.55555555555555</v>
      </c>
      <c r="E175">
        <f>IF(C175=MAX(C:C),B175,"")</f>
        <v>1698.6432160804</v>
      </c>
      <c r="F175">
        <f>IF(C175=MAX(C:C),C175,"")</f>
        <v>5.55555555555555</v>
      </c>
      <c r="G175" s="7">
        <f>(Fit!$B$15*POWER(B$5,2)+Fit!$C$15*B$5)*POWER(B175,2)+(Fit!$D$15*B$5+Fit!$E$15)*B175+Fit!$F$15</f>
        <v>8.7945728643215997</v>
      </c>
      <c r="I175" s="1">
        <v>8492.61306532663</v>
      </c>
      <c r="J175" s="1">
        <v>0</v>
      </c>
      <c r="K175" t="e">
        <f t="shared" si="15"/>
        <v>#N/A</v>
      </c>
      <c r="L175" t="str">
        <f>IF(J175=MAX(J:J),I175,"")</f>
        <v/>
      </c>
      <c r="M175" t="str">
        <f>IF(J175=MAX(J:J),J175,"")</f>
        <v/>
      </c>
      <c r="N175" s="7">
        <f>(Fit!$B$15*POWER(I$5,2)+Fit!$C$15*I$5)*POWER(I175,2)+(Fit!$D$15*I$5+Fit!$E$15)*I175+Fit!$F$15</f>
        <v>150.87971919355618</v>
      </c>
      <c r="P175" s="1">
        <v>1698.6432160804</v>
      </c>
      <c r="Q175" s="1">
        <v>0</v>
      </c>
      <c r="R175" t="e">
        <f t="shared" si="16"/>
        <v>#N/A</v>
      </c>
      <c r="S175" t="str">
        <f>IF(Q175=MAX(Q:Q),P175,"")</f>
        <v/>
      </c>
      <c r="T175" t="str">
        <f>IF(Q175=MAX(Q:Q),Q175,"")</f>
        <v/>
      </c>
      <c r="U175" s="7">
        <f>(Fit!$B$15*POWER(P$5,2)+Fit!$C$15*P$5)*POWER(P175,2)+(Fit!$D$15*P$5+Fit!$E$15)*P175+Fit!$F$15</f>
        <v>23.134811838728268</v>
      </c>
      <c r="W175" s="2">
        <v>849.39698492462298</v>
      </c>
      <c r="X175" s="2">
        <v>0</v>
      </c>
      <c r="Y175" t="e">
        <f t="shared" si="17"/>
        <v>#N/A</v>
      </c>
      <c r="Z175" t="str">
        <f>IF(X175=MAX(X:X),W175,"")</f>
        <v/>
      </c>
      <c r="AA175" t="str">
        <f>IF(X175=MAX(X:X),X175,"")</f>
        <v/>
      </c>
      <c r="AB175" s="7">
        <f>(Fit!$B$15*POWER(W$5,2)+Fit!$C$15*W$5)*POWER(W175,2)+(Fit!$D$15*W$5+Fit!$E$15)*W175+Fit!$F$15</f>
        <v>7.1524451179484743</v>
      </c>
      <c r="AD175" s="1">
        <v>849.39698492462298</v>
      </c>
      <c r="AE175" s="1">
        <v>0</v>
      </c>
      <c r="AF175" t="e">
        <f t="shared" si="18"/>
        <v>#N/A</v>
      </c>
      <c r="AG175" t="str">
        <f>IF(AE175=MAX(AE:AE),AD175,"")</f>
        <v/>
      </c>
      <c r="AH175" t="str">
        <f>IF(AE175=MAX(AE:AE),AE175,"")</f>
        <v/>
      </c>
      <c r="AI175" s="7">
        <f>(Fit!$B$15*POWER(AD$5,2)+Fit!$C$15*AD$5)*POWER(AD175,2)+(Fit!$D$15*AD$5+Fit!$E$15)*AD175+Fit!$F$15</f>
        <v>-117.71278270315639</v>
      </c>
      <c r="AK175" s="1">
        <v>849.39698492462298</v>
      </c>
      <c r="AL175" s="1">
        <v>0</v>
      </c>
      <c r="AM175" t="e">
        <f t="shared" si="19"/>
        <v>#N/A</v>
      </c>
      <c r="AN175" t="str">
        <f>IF(AL175=MAX(AL:AL),AK175,"")</f>
        <v/>
      </c>
      <c r="AO175" t="str">
        <f>IF(AL175=MAX(AL:AL),AL175,"")</f>
        <v/>
      </c>
      <c r="AP175" s="7">
        <f>(Fit!$B$15*POWER(AK$5,2)+Fit!$C$15*AK$5)*POWER(AK175,2)+(Fit!$D$15*AK$5+Fit!$E$15)*AK175+Fit!$F$15</f>
        <v>-326.40644813108133</v>
      </c>
      <c r="AR175" s="1">
        <v>849.39698492462298</v>
      </c>
      <c r="AS175" s="1">
        <v>0</v>
      </c>
      <c r="AT175" t="e">
        <f t="shared" si="20"/>
        <v>#N/A</v>
      </c>
      <c r="AU175" t="str">
        <f>IF(AS175=MAX(AS:AS),AR175,"")</f>
        <v/>
      </c>
      <c r="AV175" t="str">
        <f>IF(AS175=MAX(AS:AS),AS175,"")</f>
        <v/>
      </c>
      <c r="AW175" s="7">
        <f>(Fit!$B$15*POWER(AR$5,2)+Fit!$C$15*AR$5)*POWER(AR175,2)+(Fit!$D$15*AR$5+Fit!$E$15)*AR175+Fit!$F$15</f>
        <v>-618.92855116582598</v>
      </c>
    </row>
    <row r="176" spans="2:49" x14ac:dyDescent="0.3">
      <c r="B176" s="1">
        <v>1708.68844221105</v>
      </c>
      <c r="C176" s="1">
        <v>5.55555555555555</v>
      </c>
      <c r="D176">
        <f t="shared" si="14"/>
        <v>5.55555555555555</v>
      </c>
      <c r="E176">
        <f>IF(C176=MAX(C:C),B176,"")</f>
        <v>1708.68844221105</v>
      </c>
      <c r="F176">
        <f>IF(C176=MAX(C:C),C176,"")</f>
        <v>5.55555555555555</v>
      </c>
      <c r="G176" s="7">
        <f>(Fit!$B$15*POWER(B$5,2)+Fit!$C$15*B$5)*POWER(B176,2)+(Fit!$D$15*B$5+Fit!$E$15)*B176+Fit!$F$15</f>
        <v>8.8347537688441999</v>
      </c>
      <c r="I176" s="1">
        <v>8542.8592964824093</v>
      </c>
      <c r="J176" s="1">
        <v>0</v>
      </c>
      <c r="K176" t="e">
        <f t="shared" si="15"/>
        <v>#N/A</v>
      </c>
      <c r="L176" t="str">
        <f>IF(J176=MAX(J:J),I176,"")</f>
        <v/>
      </c>
      <c r="M176" t="str">
        <f>IF(J176=MAX(J:J),J176,"")</f>
        <v/>
      </c>
      <c r="N176" s="7">
        <f>(Fit!$B$15*POWER(I$5,2)+Fit!$C$15*I$5)*POWER(I176,2)+(Fit!$D$15*I$5+Fit!$E$15)*I176+Fit!$F$15</f>
        <v>151.51117379158657</v>
      </c>
      <c r="P176" s="1">
        <v>1708.68844221105</v>
      </c>
      <c r="Q176" s="1">
        <v>0</v>
      </c>
      <c r="R176" t="e">
        <f t="shared" si="16"/>
        <v>#N/A</v>
      </c>
      <c r="S176" t="str">
        <f>IF(Q176=MAX(Q:Q),P176,"")</f>
        <v/>
      </c>
      <c r="T176" t="str">
        <f>IF(Q176=MAX(Q:Q),Q176,"")</f>
        <v/>
      </c>
      <c r="U176" s="7">
        <f>(Fit!$B$15*POWER(P$5,2)+Fit!$C$15*P$5)*POWER(P176,2)+(Fit!$D$15*P$5+Fit!$E$15)*P176+Fit!$F$15</f>
        <v>22.412211705348511</v>
      </c>
      <c r="W176" s="2">
        <v>854.41708542713502</v>
      </c>
      <c r="X176" s="2">
        <v>0</v>
      </c>
      <c r="Y176" t="e">
        <f t="shared" si="17"/>
        <v>#N/A</v>
      </c>
      <c r="Z176" t="str">
        <f>IF(X176=MAX(X:X),W176,"")</f>
        <v/>
      </c>
      <c r="AA176" t="str">
        <f>IF(X176=MAX(X:X),X176,"")</f>
        <v/>
      </c>
      <c r="AB176" s="7">
        <f>(Fit!$B$15*POWER(W$5,2)+Fit!$C$15*W$5)*POWER(W176,2)+(Fit!$D$15*W$5+Fit!$E$15)*W176+Fit!$F$15</f>
        <v>6.2609102138738706</v>
      </c>
      <c r="AD176" s="1">
        <v>854.41708542713502</v>
      </c>
      <c r="AE176" s="1">
        <v>0</v>
      </c>
      <c r="AF176" t="e">
        <f t="shared" si="18"/>
        <v>#N/A</v>
      </c>
      <c r="AG176" t="str">
        <f>IF(AE176=MAX(AE:AE),AD176,"")</f>
        <v/>
      </c>
      <c r="AH176" t="str">
        <f>IF(AE176=MAX(AE:AE),AE176,"")</f>
        <v/>
      </c>
      <c r="AI176" s="7">
        <f>(Fit!$B$15*POWER(AD$5,2)+Fit!$C$15*AD$5)*POWER(AD176,2)+(Fit!$D$15*AD$5+Fit!$E$15)*AD176+Fit!$F$15</f>
        <v>-120.55084435019432</v>
      </c>
      <c r="AK176" s="1">
        <v>854.41708542713502</v>
      </c>
      <c r="AL176" s="1">
        <v>0</v>
      </c>
      <c r="AM176" t="e">
        <f t="shared" si="19"/>
        <v>#N/A</v>
      </c>
      <c r="AN176" t="str">
        <f>IF(AL176=MAX(AL:AL),AK176,"")</f>
        <v/>
      </c>
      <c r="AO176" t="str">
        <f>IF(AL176=MAX(AL:AL),AL176,"")</f>
        <v/>
      </c>
      <c r="AP176" s="7">
        <f>(Fit!$B$15*POWER(AK$5,2)+Fit!$C$15*AK$5)*POWER(AK176,2)+(Fit!$D$15*AK$5+Fit!$E$15)*AK176+Fit!$F$15</f>
        <v>-332.1848492476966</v>
      </c>
      <c r="AR176" s="1">
        <v>854.41708542713502</v>
      </c>
      <c r="AS176" s="1">
        <v>0</v>
      </c>
      <c r="AT176" t="e">
        <f t="shared" si="20"/>
        <v>#N/A</v>
      </c>
      <c r="AU176" t="str">
        <f>IF(AS176=MAX(AS:AS),AR176,"")</f>
        <v/>
      </c>
      <c r="AV176" t="str">
        <f>IF(AS176=MAX(AS:AS),AS176,"")</f>
        <v/>
      </c>
      <c r="AW176" s="7">
        <f>(Fit!$B$15*POWER(AR$5,2)+Fit!$C$15*AR$5)*POWER(AR176,2)+(Fit!$D$15*AR$5+Fit!$E$15)*AR176+Fit!$F$15</f>
        <v>-628.64110447863254</v>
      </c>
    </row>
    <row r="177" spans="2:49" x14ac:dyDescent="0.3">
      <c r="B177" s="1">
        <v>1718.7336683417</v>
      </c>
      <c r="C177" s="1">
        <v>5.55555555555555</v>
      </c>
      <c r="D177">
        <f t="shared" si="14"/>
        <v>5.55555555555555</v>
      </c>
      <c r="E177">
        <f>IF(C177=MAX(C:C),B177,"")</f>
        <v>1718.7336683417</v>
      </c>
      <c r="F177">
        <f>IF(C177=MAX(C:C),C177,"")</f>
        <v>5.55555555555555</v>
      </c>
      <c r="G177" s="7">
        <f>(Fit!$B$15*POWER(B$5,2)+Fit!$C$15*B$5)*POWER(B177,2)+(Fit!$D$15*B$5+Fit!$E$15)*B177+Fit!$F$15</f>
        <v>8.8749346733668002</v>
      </c>
      <c r="I177" s="1">
        <v>8593.1055276381903</v>
      </c>
      <c r="J177" s="1">
        <v>0</v>
      </c>
      <c r="K177" t="e">
        <f t="shared" si="15"/>
        <v>#N/A</v>
      </c>
      <c r="L177" t="str">
        <f>IF(J177=MAX(J:J),I177,"")</f>
        <v/>
      </c>
      <c r="M177" t="str">
        <f>IF(J177=MAX(J:J),J177,"")</f>
        <v/>
      </c>
      <c r="N177" s="7">
        <f>(Fit!$B$15*POWER(I$5,2)+Fit!$C$15*I$5)*POWER(I177,2)+(Fit!$D$15*I$5+Fit!$E$15)*I177+Fit!$F$15</f>
        <v>152.13969477123129</v>
      </c>
      <c r="P177" s="1">
        <v>1718.7336683417</v>
      </c>
      <c r="Q177" s="1">
        <v>0</v>
      </c>
      <c r="R177" t="e">
        <f t="shared" si="16"/>
        <v>#N/A</v>
      </c>
      <c r="S177" t="str">
        <f>IF(Q177=MAX(Q:Q),P177,"")</f>
        <v/>
      </c>
      <c r="T177" t="str">
        <f>IF(Q177=MAX(Q:Q),Q177,"")</f>
        <v/>
      </c>
      <c r="U177" s="7">
        <f>(Fit!$B$15*POWER(P$5,2)+Fit!$C$15*P$5)*POWER(P177,2)+(Fit!$D$15*P$5+Fit!$E$15)*P177+Fit!$F$15</f>
        <v>21.679645824611981</v>
      </c>
      <c r="W177" s="2">
        <v>859.43718592964797</v>
      </c>
      <c r="X177" s="2">
        <v>0</v>
      </c>
      <c r="Y177" t="e">
        <f t="shared" si="17"/>
        <v>#N/A</v>
      </c>
      <c r="Z177" t="str">
        <f>IF(X177=MAX(X:X),W177,"")</f>
        <v/>
      </c>
      <c r="AA177" t="str">
        <f>IF(X177=MAX(X:X),X177,"")</f>
        <v/>
      </c>
      <c r="AB177" s="7">
        <f>(Fit!$B$15*POWER(W$5,2)+Fit!$C$15*W$5)*POWER(W177,2)+(Fit!$D$15*W$5+Fit!$E$15)*W177+Fit!$F$15</f>
        <v>5.3585411007565824</v>
      </c>
      <c r="AD177" s="1">
        <v>859.43718592964797</v>
      </c>
      <c r="AE177" s="1">
        <v>0</v>
      </c>
      <c r="AF177" t="e">
        <f t="shared" si="18"/>
        <v>#N/A</v>
      </c>
      <c r="AG177" t="str">
        <f>IF(AE177=MAX(AE:AE),AD177,"")</f>
        <v/>
      </c>
      <c r="AH177" t="str">
        <f>IF(AE177=MAX(AE:AE),AE177,"")</f>
        <v/>
      </c>
      <c r="AI177" s="7">
        <f>(Fit!$B$15*POWER(AD$5,2)+Fit!$C$15*AD$5)*POWER(AD177,2)+(Fit!$D$15*AD$5+Fit!$E$15)*AD177+Fit!$F$15</f>
        <v>-123.41394179002188</v>
      </c>
      <c r="AK177" s="1">
        <v>859.43718592964797</v>
      </c>
      <c r="AL177" s="1">
        <v>0</v>
      </c>
      <c r="AM177" t="e">
        <f t="shared" si="19"/>
        <v>#N/A</v>
      </c>
      <c r="AN177" t="str">
        <f>IF(AL177=MAX(AL:AL),AK177,"")</f>
        <v/>
      </c>
      <c r="AO177" t="str">
        <f>IF(AL177=MAX(AL:AL),AL177,"")</f>
        <v/>
      </c>
      <c r="AP177" s="7">
        <f>(Fit!$B$15*POWER(AK$5,2)+Fit!$C$15*AK$5)*POWER(AK177,2)+(Fit!$D$15*AK$5+Fit!$E$15)*AK177+Fit!$F$15</f>
        <v>-338.00834406033204</v>
      </c>
      <c r="AR177" s="1">
        <v>859.43718592964797</v>
      </c>
      <c r="AS177" s="1">
        <v>0</v>
      </c>
      <c r="AT177" t="e">
        <f t="shared" si="20"/>
        <v>#N/A</v>
      </c>
      <c r="AU177" t="str">
        <f>IF(AS177=MAX(AS:AS),AR177,"")</f>
        <v/>
      </c>
      <c r="AV177" t="str">
        <f>IF(AS177=MAX(AS:AS),AS177,"")</f>
        <v/>
      </c>
      <c r="AW177" s="7">
        <f>(Fit!$B$15*POWER(AR$5,2)+Fit!$C$15*AR$5)*POWER(AR177,2)+(Fit!$D$15*AR$5+Fit!$E$15)*AR177+Fit!$F$15</f>
        <v>-638.42466571017371</v>
      </c>
    </row>
    <row r="178" spans="2:49" x14ac:dyDescent="0.3">
      <c r="B178" s="1">
        <v>1728.77889447236</v>
      </c>
      <c r="C178" s="1">
        <v>5.55555555555555</v>
      </c>
      <c r="D178">
        <f t="shared" si="14"/>
        <v>5.55555555555555</v>
      </c>
      <c r="E178">
        <f>IF(C178=MAX(C:C),B178,"")</f>
        <v>1728.77889447236</v>
      </c>
      <c r="F178">
        <f>IF(C178=MAX(C:C),C178,"")</f>
        <v>5.55555555555555</v>
      </c>
      <c r="G178" s="7">
        <f>(Fit!$B$15*POWER(B$5,2)+Fit!$C$15*B$5)*POWER(B178,2)+(Fit!$D$15*B$5+Fit!$E$15)*B178+Fit!$F$15</f>
        <v>8.9151155778894413</v>
      </c>
      <c r="I178" s="1">
        <v>8643.3517587939605</v>
      </c>
      <c r="J178" s="1">
        <v>0</v>
      </c>
      <c r="K178" t="e">
        <f t="shared" si="15"/>
        <v>#N/A</v>
      </c>
      <c r="L178" t="str">
        <f>IF(J178=MAX(J:J),I178,"")</f>
        <v/>
      </c>
      <c r="M178" t="str">
        <f>IF(J178=MAX(J:J),J178,"")</f>
        <v/>
      </c>
      <c r="N178" s="7">
        <f>(Fit!$B$15*POWER(I$5,2)+Fit!$C$15*I$5)*POWER(I178,2)+(Fit!$D$15*I$5+Fit!$E$15)*I178+Fit!$F$15</f>
        <v>152.76528213249009</v>
      </c>
      <c r="P178" s="1">
        <v>1728.77889447236</v>
      </c>
      <c r="Q178" s="1">
        <v>0</v>
      </c>
      <c r="R178" t="e">
        <f t="shared" si="16"/>
        <v>#N/A</v>
      </c>
      <c r="S178" t="str">
        <f>IF(Q178=MAX(Q:Q),P178,"")</f>
        <v/>
      </c>
      <c r="T178" t="str">
        <f>IF(Q178=MAX(Q:Q),Q178,"")</f>
        <v/>
      </c>
      <c r="U178" s="7">
        <f>(Fit!$B$15*POWER(P$5,2)+Fit!$C$15*P$5)*POWER(P178,2)+(Fit!$D$15*P$5+Fit!$E$15)*P178+Fit!$F$15</f>
        <v>20.937114196518053</v>
      </c>
      <c r="W178" s="2">
        <v>864.45728643216</v>
      </c>
      <c r="X178" s="2">
        <v>0</v>
      </c>
      <c r="Y178" t="e">
        <f t="shared" si="17"/>
        <v>#N/A</v>
      </c>
      <c r="Z178" t="str">
        <f>IF(X178=MAX(X:X),W178,"")</f>
        <v/>
      </c>
      <c r="AA178" t="str">
        <f>IF(X178=MAX(X:X),X178,"")</f>
        <v/>
      </c>
      <c r="AB178" s="7">
        <f>(Fit!$B$15*POWER(W$5,2)+Fit!$C$15*W$5)*POWER(W178,2)+(Fit!$D$15*W$5+Fit!$E$15)*W178+Fit!$F$15</f>
        <v>4.4453377785969508</v>
      </c>
      <c r="AD178" s="1">
        <v>864.45728643216</v>
      </c>
      <c r="AE178" s="1">
        <v>0</v>
      </c>
      <c r="AF178" t="e">
        <f t="shared" si="18"/>
        <v>#N/A</v>
      </c>
      <c r="AG178" t="str">
        <f>IF(AE178=MAX(AE:AE),AD178,"")</f>
        <v/>
      </c>
      <c r="AH178" t="str">
        <f>IF(AE178=MAX(AE:AE),AE178,"")</f>
        <v/>
      </c>
      <c r="AI178" s="7">
        <f>(Fit!$B$15*POWER(AD$5,2)+Fit!$C$15*AD$5)*POWER(AD178,2)+(Fit!$D$15*AD$5+Fit!$E$15)*AD178+Fit!$F$15</f>
        <v>-126.30207502263798</v>
      </c>
      <c r="AK178" s="1">
        <v>864.45728643216</v>
      </c>
      <c r="AL178" s="1">
        <v>0</v>
      </c>
      <c r="AM178" t="e">
        <f t="shared" si="19"/>
        <v>#N/A</v>
      </c>
      <c r="AN178" t="str">
        <f>IF(AL178=MAX(AL:AL),AK178,"")</f>
        <v/>
      </c>
      <c r="AO178" t="str">
        <f>IF(AL178=MAX(AL:AL),AL178,"")</f>
        <v/>
      </c>
      <c r="AP178" s="7">
        <f>(Fit!$B$15*POWER(AK$5,2)+Fit!$C$15*AK$5)*POWER(AK178,2)+(Fit!$D$15*AK$5+Fit!$E$15)*AK178+Fit!$F$15</f>
        <v>-343.87693256898575</v>
      </c>
      <c r="AR178" s="1">
        <v>864.45728643216</v>
      </c>
      <c r="AS178" s="1">
        <v>0</v>
      </c>
      <c r="AT178" t="e">
        <f t="shared" si="20"/>
        <v>#N/A</v>
      </c>
      <c r="AU178" t="str">
        <f>IF(AS178=MAX(AS:AS),AR178,"")</f>
        <v/>
      </c>
      <c r="AV178" t="str">
        <f>IF(AS178=MAX(AS:AS),AS178,"")</f>
        <v/>
      </c>
      <c r="AW178" s="7">
        <f>(Fit!$B$15*POWER(AR$5,2)+Fit!$C$15*AR$5)*POWER(AR178,2)+(Fit!$D$15*AR$5+Fit!$E$15)*AR178+Fit!$F$15</f>
        <v>-648.27923486044574</v>
      </c>
    </row>
    <row r="179" spans="2:49" x14ac:dyDescent="0.3">
      <c r="B179" s="1">
        <v>1738.82412060301</v>
      </c>
      <c r="C179" s="1">
        <v>5.55555555555555</v>
      </c>
      <c r="D179">
        <f t="shared" si="14"/>
        <v>5.55555555555555</v>
      </c>
      <c r="E179">
        <f>IF(C179=MAX(C:C),B179,"")</f>
        <v>1738.82412060301</v>
      </c>
      <c r="F179">
        <f>IF(C179=MAX(C:C),C179,"")</f>
        <v>5.55555555555555</v>
      </c>
      <c r="G179" s="7">
        <f>(Fit!$B$15*POWER(B$5,2)+Fit!$C$15*B$5)*POWER(B179,2)+(Fit!$D$15*B$5+Fit!$E$15)*B179+Fit!$F$15</f>
        <v>8.9552964824120398</v>
      </c>
      <c r="I179" s="1">
        <v>8693.5979899497397</v>
      </c>
      <c r="J179" s="1">
        <v>0</v>
      </c>
      <c r="K179" t="e">
        <f t="shared" si="15"/>
        <v>#N/A</v>
      </c>
      <c r="L179" t="str">
        <f>IF(J179=MAX(J:J),I179,"")</f>
        <v/>
      </c>
      <c r="M179" t="str">
        <f>IF(J179=MAX(J:J),J179,"")</f>
        <v/>
      </c>
      <c r="N179" s="7">
        <f>(Fit!$B$15*POWER(I$5,2)+Fit!$C$15*I$5)*POWER(I179,2)+(Fit!$D$15*I$5+Fit!$E$15)*I179+Fit!$F$15</f>
        <v>153.38793587536327</v>
      </c>
      <c r="P179" s="1">
        <v>1738.82412060301</v>
      </c>
      <c r="Q179" s="1">
        <v>0</v>
      </c>
      <c r="R179" t="e">
        <f t="shared" si="16"/>
        <v>#N/A</v>
      </c>
      <c r="S179" t="str">
        <f>IF(Q179=MAX(Q:Q),P179,"")</f>
        <v/>
      </c>
      <c r="T179" t="str">
        <f>IF(Q179=MAX(Q:Q),Q179,"")</f>
        <v/>
      </c>
      <c r="U179" s="7">
        <f>(Fit!$B$15*POWER(P$5,2)+Fit!$C$15*P$5)*POWER(P179,2)+(Fit!$D$15*P$5+Fit!$E$15)*P179+Fit!$F$15</f>
        <v>20.18461682106809</v>
      </c>
      <c r="W179" s="2">
        <v>869.47738693467295</v>
      </c>
      <c r="X179" s="2">
        <v>0</v>
      </c>
      <c r="Y179" t="e">
        <f t="shared" si="17"/>
        <v>#N/A</v>
      </c>
      <c r="Z179" t="str">
        <f>IF(X179=MAX(X:X),W179,"")</f>
        <v/>
      </c>
      <c r="AA179" t="str">
        <f>IF(X179=MAX(X:X),X179,"")</f>
        <v/>
      </c>
      <c r="AB179" s="7">
        <f>(Fit!$B$15*POWER(W$5,2)+Fit!$C$15*W$5)*POWER(W179,2)+(Fit!$D$15*W$5+Fit!$E$15)*W179+Fit!$F$15</f>
        <v>3.5213002473946062</v>
      </c>
      <c r="AD179" s="1">
        <v>869.47738693467295</v>
      </c>
      <c r="AE179" s="1">
        <v>0</v>
      </c>
      <c r="AF179" t="e">
        <f t="shared" si="18"/>
        <v>#N/A</v>
      </c>
      <c r="AG179" t="str">
        <f>IF(AE179=MAX(AE:AE),AD179,"")</f>
        <v/>
      </c>
      <c r="AH179" t="str">
        <f>IF(AE179=MAX(AE:AE),AE179,"")</f>
        <v/>
      </c>
      <c r="AI179" s="7">
        <f>(Fit!$B$15*POWER(AD$5,2)+Fit!$C$15*AD$5)*POWER(AD179,2)+(Fit!$D$15*AD$5+Fit!$E$15)*AD179+Fit!$F$15</f>
        <v>-129.21524404804376</v>
      </c>
      <c r="AK179" s="1">
        <v>869.47738693467295</v>
      </c>
      <c r="AL179" s="1">
        <v>0</v>
      </c>
      <c r="AM179" t="e">
        <f t="shared" si="19"/>
        <v>#N/A</v>
      </c>
      <c r="AN179" t="str">
        <f>IF(AL179=MAX(AL:AL),AK179,"")</f>
        <v/>
      </c>
      <c r="AO179" t="str">
        <f>IF(AL179=MAX(AL:AL),AL179,"")</f>
        <v/>
      </c>
      <c r="AP179" s="7">
        <f>(Fit!$B$15*POWER(AK$5,2)+Fit!$C$15*AK$5)*POWER(AK179,2)+(Fit!$D$15*AK$5+Fit!$E$15)*AK179+Fit!$F$15</f>
        <v>-349.79061477365974</v>
      </c>
      <c r="AR179" s="1">
        <v>869.47738693467295</v>
      </c>
      <c r="AS179" s="1">
        <v>0</v>
      </c>
      <c r="AT179" t="e">
        <f t="shared" si="20"/>
        <v>#N/A</v>
      </c>
      <c r="AU179" t="str">
        <f>IF(AS179=MAX(AS:AS),AR179,"")</f>
        <v/>
      </c>
      <c r="AV179" t="str">
        <f>IF(AS179=MAX(AS:AS),AS179,"")</f>
        <v/>
      </c>
      <c r="AW179" s="7">
        <f>(Fit!$B$15*POWER(AR$5,2)+Fit!$C$15*AR$5)*POWER(AR179,2)+(Fit!$D$15*AR$5+Fit!$E$15)*AR179+Fit!$F$15</f>
        <v>-658.20481192945317</v>
      </c>
    </row>
    <row r="180" spans="2:49" x14ac:dyDescent="0.3">
      <c r="B180" s="1">
        <v>1748.86934673366</v>
      </c>
      <c r="C180" s="1">
        <v>5.55555555555555</v>
      </c>
      <c r="D180">
        <f t="shared" si="14"/>
        <v>5.55555555555555</v>
      </c>
      <c r="E180">
        <f>IF(C180=MAX(C:C),B180,"")</f>
        <v>1748.86934673366</v>
      </c>
      <c r="F180">
        <f>IF(C180=MAX(C:C),C180,"")</f>
        <v>5.55555555555555</v>
      </c>
      <c r="G180" s="7">
        <f>(Fit!$B$15*POWER(B$5,2)+Fit!$C$15*B$5)*POWER(B180,2)+(Fit!$D$15*B$5+Fit!$E$15)*B180+Fit!$F$15</f>
        <v>8.9954773869346401</v>
      </c>
      <c r="I180" s="1">
        <v>8743.8442211055208</v>
      </c>
      <c r="J180" s="1">
        <v>0</v>
      </c>
      <c r="K180" t="e">
        <f t="shared" si="15"/>
        <v>#N/A</v>
      </c>
      <c r="L180" t="str">
        <f>IF(J180=MAX(J:J),I180,"")</f>
        <v/>
      </c>
      <c r="M180" t="str">
        <f>IF(J180=MAX(J:J),J180,"")</f>
        <v/>
      </c>
      <c r="N180" s="7">
        <f>(Fit!$B$15*POWER(I$5,2)+Fit!$C$15*I$5)*POWER(I180,2)+(Fit!$D$15*I$5+Fit!$E$15)*I180+Fit!$F$15</f>
        <v>154.00765599985073</v>
      </c>
      <c r="P180" s="1">
        <v>1748.86934673366</v>
      </c>
      <c r="Q180" s="1">
        <v>0</v>
      </c>
      <c r="R180" t="e">
        <f t="shared" si="16"/>
        <v>#N/A</v>
      </c>
      <c r="S180" t="str">
        <f>IF(Q180=MAX(Q:Q),P180,"")</f>
        <v/>
      </c>
      <c r="T180" t="str">
        <f>IF(Q180=MAX(Q:Q),Q180,"")</f>
        <v/>
      </c>
      <c r="U180" s="7">
        <f>(Fit!$B$15*POWER(P$5,2)+Fit!$C$15*P$5)*POWER(P180,2)+(Fit!$D$15*P$5+Fit!$E$15)*P180+Fit!$F$15</f>
        <v>19.422153698261411</v>
      </c>
      <c r="W180" s="2">
        <v>874.49748743718499</v>
      </c>
      <c r="X180" s="2">
        <v>0</v>
      </c>
      <c r="Y180" t="e">
        <f t="shared" si="17"/>
        <v>#N/A</v>
      </c>
      <c r="Z180" t="str">
        <f>IF(X180=MAX(X:X),W180,"")</f>
        <v/>
      </c>
      <c r="AA180" t="str">
        <f>IF(X180=MAX(X:X),X180,"")</f>
        <v/>
      </c>
      <c r="AB180" s="7">
        <f>(Fit!$B$15*POWER(W$5,2)+Fit!$C$15*W$5)*POWER(W180,2)+(Fit!$D$15*W$5+Fit!$E$15)*W180+Fit!$F$15</f>
        <v>2.5864285071498898</v>
      </c>
      <c r="AD180" s="1">
        <v>874.49748743718499</v>
      </c>
      <c r="AE180" s="1">
        <v>0</v>
      </c>
      <c r="AF180" t="e">
        <f t="shared" si="18"/>
        <v>#N/A</v>
      </c>
      <c r="AG180" t="str">
        <f>IF(AE180=MAX(AE:AE),AD180,"")</f>
        <v/>
      </c>
      <c r="AH180" t="str">
        <f>IF(AE180=MAX(AE:AE),AE180,"")</f>
        <v/>
      </c>
      <c r="AI180" s="7">
        <f>(Fit!$B$15*POWER(AD$5,2)+Fit!$C$15*AD$5)*POWER(AD180,2)+(Fit!$D$15*AD$5+Fit!$E$15)*AD180+Fit!$F$15</f>
        <v>-132.15344886623811</v>
      </c>
      <c r="AK180" s="1">
        <v>874.49748743718499</v>
      </c>
      <c r="AL180" s="1">
        <v>0</v>
      </c>
      <c r="AM180" t="e">
        <f t="shared" si="19"/>
        <v>#N/A</v>
      </c>
      <c r="AN180" t="str">
        <f>IF(AL180=MAX(AL:AL),AK180,"")</f>
        <v/>
      </c>
      <c r="AO180" t="str">
        <f>IF(AL180=MAX(AL:AL),AL180,"")</f>
        <v/>
      </c>
      <c r="AP180" s="7">
        <f>(Fit!$B$15*POWER(AK$5,2)+Fit!$C$15*AK$5)*POWER(AK180,2)+(Fit!$D$15*AK$5+Fit!$E$15)*AK180+Fit!$F$15</f>
        <v>-355.74939067435207</v>
      </c>
      <c r="AR180" s="1">
        <v>874.49748743718499</v>
      </c>
      <c r="AS180" s="1">
        <v>0</v>
      </c>
      <c r="AT180" t="e">
        <f t="shared" si="20"/>
        <v>#N/A</v>
      </c>
      <c r="AU180" t="str">
        <f>IF(AS180=MAX(AS:AS),AR180,"")</f>
        <v/>
      </c>
      <c r="AV180" t="str">
        <f>IF(AS180=MAX(AS:AS),AS180,"")</f>
        <v/>
      </c>
      <c r="AW180" s="7">
        <f>(Fit!$B$15*POWER(AR$5,2)+Fit!$C$15*AR$5)*POWER(AR180,2)+(Fit!$D$15*AR$5+Fit!$E$15)*AR180+Fit!$F$15</f>
        <v>-668.20139691719146</v>
      </c>
    </row>
    <row r="181" spans="2:49" x14ac:dyDescent="0.3">
      <c r="B181" s="1">
        <v>1758.91457286432</v>
      </c>
      <c r="C181" s="1">
        <v>5.55555555555555</v>
      </c>
      <c r="D181">
        <f t="shared" si="14"/>
        <v>5.55555555555555</v>
      </c>
      <c r="E181">
        <f>IF(C181=MAX(C:C),B181,"")</f>
        <v>1758.91457286432</v>
      </c>
      <c r="F181">
        <f>IF(C181=MAX(C:C),C181,"")</f>
        <v>5.55555555555555</v>
      </c>
      <c r="G181" s="7">
        <f>(Fit!$B$15*POWER(B$5,2)+Fit!$C$15*B$5)*POWER(B181,2)+(Fit!$D$15*B$5+Fit!$E$15)*B181+Fit!$F$15</f>
        <v>9.0356582914572812</v>
      </c>
      <c r="I181" s="1">
        <v>8794.0904522613</v>
      </c>
      <c r="J181" s="1">
        <v>0</v>
      </c>
      <c r="K181" t="e">
        <f t="shared" si="15"/>
        <v>#N/A</v>
      </c>
      <c r="L181" t="str">
        <f>IF(J181=MAX(J:J),I181,"")</f>
        <v/>
      </c>
      <c r="M181" t="str">
        <f>IF(J181=MAX(J:J),J181,"")</f>
        <v/>
      </c>
      <c r="N181" s="7">
        <f>(Fit!$B$15*POWER(I$5,2)+Fit!$C$15*I$5)*POWER(I181,2)+(Fit!$D$15*I$5+Fit!$E$15)*I181+Fit!$F$15</f>
        <v>154.62444250595243</v>
      </c>
      <c r="P181" s="1">
        <v>1758.91457286432</v>
      </c>
      <c r="Q181" s="1">
        <v>0</v>
      </c>
      <c r="R181" t="e">
        <f t="shared" si="16"/>
        <v>#N/A</v>
      </c>
      <c r="S181" t="str">
        <f>IF(Q181=MAX(Q:Q),P181,"")</f>
        <v/>
      </c>
      <c r="T181" t="str">
        <f>IF(Q181=MAX(Q:Q),Q181,"")</f>
        <v/>
      </c>
      <c r="U181" s="7">
        <f>(Fit!$B$15*POWER(P$5,2)+Fit!$C$15*P$5)*POWER(P181,2)+(Fit!$D$15*P$5+Fit!$E$15)*P181+Fit!$F$15</f>
        <v>18.64972482809722</v>
      </c>
      <c r="W181" s="2">
        <v>879.51758793969805</v>
      </c>
      <c r="X181" s="2">
        <v>0</v>
      </c>
      <c r="Y181" t="e">
        <f t="shared" si="17"/>
        <v>#N/A</v>
      </c>
      <c r="Z181" t="str">
        <f>IF(X181=MAX(X:X),W181,"")</f>
        <v/>
      </c>
      <c r="AA181" t="str">
        <f>IF(X181=MAX(X:X),X181,"")</f>
        <v/>
      </c>
      <c r="AB181" s="7">
        <f>(Fit!$B$15*POWER(W$5,2)+Fit!$C$15*W$5)*POWER(W181,2)+(Fit!$D$15*W$5+Fit!$E$15)*W181+Fit!$F$15</f>
        <v>1.6407225578625173</v>
      </c>
      <c r="AD181" s="1">
        <v>879.51758793969805</v>
      </c>
      <c r="AE181" s="1">
        <v>0</v>
      </c>
      <c r="AF181" t="e">
        <f t="shared" si="18"/>
        <v>#N/A</v>
      </c>
      <c r="AG181" t="str">
        <f>IF(AE181=MAX(AE:AE),AD181,"")</f>
        <v/>
      </c>
      <c r="AH181" t="str">
        <f>IF(AE181=MAX(AE:AE),AE181,"")</f>
        <v/>
      </c>
      <c r="AI181" s="7">
        <f>(Fit!$B$15*POWER(AD$5,2)+Fit!$C$15*AD$5)*POWER(AD181,2)+(Fit!$D$15*AD$5+Fit!$E$15)*AD181+Fit!$F$15</f>
        <v>-135.1166894772222</v>
      </c>
      <c r="AK181" s="1">
        <v>879.51758793969805</v>
      </c>
      <c r="AL181" s="1">
        <v>0</v>
      </c>
      <c r="AM181" t="e">
        <f t="shared" si="19"/>
        <v>#N/A</v>
      </c>
      <c r="AN181" t="str">
        <f>IF(AL181=MAX(AL:AL),AK181,"")</f>
        <v/>
      </c>
      <c r="AO181" t="str">
        <f>IF(AL181=MAX(AL:AL),AL181,"")</f>
        <v/>
      </c>
      <c r="AP181" s="7">
        <f>(Fit!$B$15*POWER(AK$5,2)+Fit!$C$15*AK$5)*POWER(AK181,2)+(Fit!$D$15*AK$5+Fit!$E$15)*AK181+Fit!$F$15</f>
        <v>-361.75326027106473</v>
      </c>
      <c r="AR181" s="1">
        <v>879.51758793969805</v>
      </c>
      <c r="AS181" s="1">
        <v>0</v>
      </c>
      <c r="AT181" t="e">
        <f t="shared" si="20"/>
        <v>#N/A</v>
      </c>
      <c r="AU181" t="str">
        <f>IF(AS181=MAX(AS:AS),AR181,"")</f>
        <v/>
      </c>
      <c r="AV181" t="str">
        <f>IF(AS181=MAX(AS:AS),AS181,"")</f>
        <v/>
      </c>
      <c r="AW181" s="7">
        <f>(Fit!$B$15*POWER(AR$5,2)+Fit!$C$15*AR$5)*POWER(AR181,2)+(Fit!$D$15*AR$5+Fit!$E$15)*AR181+Fit!$F$15</f>
        <v>-678.2689898236647</v>
      </c>
    </row>
    <row r="182" spans="2:49" x14ac:dyDescent="0.3">
      <c r="B182" s="1">
        <v>1768.95979899497</v>
      </c>
      <c r="C182" s="1">
        <v>5.55555555555555</v>
      </c>
      <c r="D182">
        <f t="shared" si="14"/>
        <v>5.55555555555555</v>
      </c>
      <c r="E182">
        <f>IF(C182=MAX(C:C),B182,"")</f>
        <v>1768.95979899497</v>
      </c>
      <c r="F182">
        <f>IF(C182=MAX(C:C),C182,"")</f>
        <v>5.55555555555555</v>
      </c>
      <c r="G182" s="7">
        <f>(Fit!$B$15*POWER(B$5,2)+Fit!$C$15*B$5)*POWER(B182,2)+(Fit!$D$15*B$5+Fit!$E$15)*B182+Fit!$F$15</f>
        <v>9.0758391959798814</v>
      </c>
      <c r="I182" s="1">
        <v>8844.3366834170793</v>
      </c>
      <c r="J182" s="1">
        <v>0</v>
      </c>
      <c r="K182" t="e">
        <f t="shared" si="15"/>
        <v>#N/A</v>
      </c>
      <c r="L182" t="str">
        <f>IF(J182=MAX(J:J),I182,"")</f>
        <v/>
      </c>
      <c r="M182" t="str">
        <f>IF(J182=MAX(J:J),J182,"")</f>
        <v/>
      </c>
      <c r="N182" s="7">
        <f>(Fit!$B$15*POWER(I$5,2)+Fit!$C$15*I$5)*POWER(I182,2)+(Fit!$D$15*I$5+Fit!$E$15)*I182+Fit!$F$15</f>
        <v>155.23829539366841</v>
      </c>
      <c r="P182" s="1">
        <v>1768.95979899497</v>
      </c>
      <c r="Q182" s="1">
        <v>0</v>
      </c>
      <c r="R182" t="e">
        <f t="shared" si="16"/>
        <v>#N/A</v>
      </c>
      <c r="S182" t="str">
        <f>IF(Q182=MAX(Q:Q),P182,"")</f>
        <v/>
      </c>
      <c r="T182" t="str">
        <f>IF(Q182=MAX(Q:Q),Q182,"")</f>
        <v/>
      </c>
      <c r="U182" s="7">
        <f>(Fit!$B$15*POWER(P$5,2)+Fit!$C$15*P$5)*POWER(P182,2)+(Fit!$D$15*P$5+Fit!$E$15)*P182+Fit!$F$15</f>
        <v>17.86733021057708</v>
      </c>
      <c r="W182" s="2">
        <v>884.53768844220997</v>
      </c>
      <c r="X182" s="2">
        <v>0</v>
      </c>
      <c r="Y182" t="e">
        <f t="shared" si="17"/>
        <v>#N/A</v>
      </c>
      <c r="Z182" t="str">
        <f>IF(X182=MAX(X:X),W182,"")</f>
        <v/>
      </c>
      <c r="AA182" t="str">
        <f>IF(X182=MAX(X:X),X182,"")</f>
        <v/>
      </c>
      <c r="AB182" s="7">
        <f>(Fit!$B$15*POWER(W$5,2)+Fit!$C$15*W$5)*POWER(W182,2)+(Fit!$D$15*W$5+Fit!$E$15)*W182+Fit!$F$15</f>
        <v>0.68418239953277293</v>
      </c>
      <c r="AD182" s="1">
        <v>884.53768844220997</v>
      </c>
      <c r="AE182" s="1">
        <v>0</v>
      </c>
      <c r="AF182" t="e">
        <f t="shared" si="18"/>
        <v>#N/A</v>
      </c>
      <c r="AG182" t="str">
        <f>IF(AE182=MAX(AE:AE),AD182,"")</f>
        <v/>
      </c>
      <c r="AH182" t="str">
        <f>IF(AE182=MAX(AE:AE),AE182,"")</f>
        <v/>
      </c>
      <c r="AI182" s="7">
        <f>(Fit!$B$15*POWER(AD$5,2)+Fit!$C$15*AD$5)*POWER(AD182,2)+(Fit!$D$15*AD$5+Fit!$E$15)*AD182+Fit!$F$15</f>
        <v>-138.10496588099471</v>
      </c>
      <c r="AK182" s="1">
        <v>884.53768844220997</v>
      </c>
      <c r="AL182" s="1">
        <v>0</v>
      </c>
      <c r="AM182" t="e">
        <f t="shared" si="19"/>
        <v>#N/A</v>
      </c>
      <c r="AN182" t="str">
        <f>IF(AL182=MAX(AL:AL),AK182,"")</f>
        <v/>
      </c>
      <c r="AO182" t="str">
        <f>IF(AL182=MAX(AL:AL),AL182,"")</f>
        <v/>
      </c>
      <c r="AP182" s="7">
        <f>(Fit!$B$15*POWER(AK$5,2)+Fit!$C$15*AK$5)*POWER(AK182,2)+(Fit!$D$15*AK$5+Fit!$E$15)*AK182+Fit!$F$15</f>
        <v>-367.80222356379539</v>
      </c>
      <c r="AR182" s="1">
        <v>884.53768844220997</v>
      </c>
      <c r="AS182" s="1">
        <v>0</v>
      </c>
      <c r="AT182" t="e">
        <f t="shared" si="20"/>
        <v>#N/A</v>
      </c>
      <c r="AU182" t="str">
        <f>IF(AS182=MAX(AS:AS),AR182,"")</f>
        <v/>
      </c>
      <c r="AV182" t="str">
        <f>IF(AS182=MAX(AS:AS),AS182,"")</f>
        <v/>
      </c>
      <c r="AW182" s="7">
        <f>(Fit!$B$15*POWER(AR$5,2)+Fit!$C$15*AR$5)*POWER(AR182,2)+(Fit!$D$15*AR$5+Fit!$E$15)*AR182+Fit!$F$15</f>
        <v>-688.40759064886879</v>
      </c>
    </row>
    <row r="183" spans="2:49" x14ac:dyDescent="0.3">
      <c r="B183" s="1">
        <v>1779.00502512562</v>
      </c>
      <c r="C183" s="1">
        <v>5.55555555555555</v>
      </c>
      <c r="D183">
        <f t="shared" si="14"/>
        <v>5.55555555555555</v>
      </c>
      <c r="E183">
        <f>IF(C183=MAX(C:C),B183,"")</f>
        <v>1779.00502512562</v>
      </c>
      <c r="F183">
        <f>IF(C183=MAX(C:C),C183,"")</f>
        <v>5.55555555555555</v>
      </c>
      <c r="G183" s="7">
        <f>(Fit!$B$15*POWER(B$5,2)+Fit!$C$15*B$5)*POWER(B183,2)+(Fit!$D$15*B$5+Fit!$E$15)*B183+Fit!$F$15</f>
        <v>9.1160201005024799</v>
      </c>
      <c r="I183" s="1">
        <v>8894.5829145728603</v>
      </c>
      <c r="J183" s="1">
        <v>0</v>
      </c>
      <c r="K183" t="e">
        <f t="shared" si="15"/>
        <v>#N/A</v>
      </c>
      <c r="L183" t="str">
        <f>IF(J183=MAX(J:J),I183,"")</f>
        <v/>
      </c>
      <c r="M183" t="str">
        <f>IF(J183=MAX(J:J),J183,"")</f>
        <v/>
      </c>
      <c r="N183" s="7">
        <f>(Fit!$B$15*POWER(I$5,2)+Fit!$C$15*I$5)*POWER(I183,2)+(Fit!$D$15*I$5+Fit!$E$15)*I183+Fit!$F$15</f>
        <v>155.84921466299869</v>
      </c>
      <c r="P183" s="1">
        <v>1779.00502512562</v>
      </c>
      <c r="Q183" s="1">
        <v>0</v>
      </c>
      <c r="R183" t="e">
        <f t="shared" si="16"/>
        <v>#N/A</v>
      </c>
      <c r="S183" t="str">
        <f>IF(Q183=MAX(Q:Q),P183,"")</f>
        <v/>
      </c>
      <c r="T183" t="str">
        <f>IF(Q183=MAX(Q:Q),Q183,"")</f>
        <v/>
      </c>
      <c r="U183" s="7">
        <f>(Fit!$B$15*POWER(P$5,2)+Fit!$C$15*P$5)*POWER(P183,2)+(Fit!$D$15*P$5+Fit!$E$15)*P183+Fit!$F$15</f>
        <v>17.074969845700224</v>
      </c>
      <c r="W183" s="2">
        <v>889.55778894472303</v>
      </c>
      <c r="X183" s="2">
        <v>0</v>
      </c>
      <c r="Y183" t="e">
        <f t="shared" si="17"/>
        <v>#N/A</v>
      </c>
      <c r="Z183" t="str">
        <f>IF(X183=MAX(X:X),W183,"")</f>
        <v/>
      </c>
      <c r="AA183" t="str">
        <f>IF(X183=MAX(X:X),X183,"")</f>
        <v/>
      </c>
      <c r="AB183" s="7">
        <f>(Fit!$B$15*POWER(W$5,2)+Fit!$C$15*W$5)*POWER(W183,2)+(Fit!$D$15*W$5+Fit!$E$15)*W183+Fit!$F$15</f>
        <v>-0.28319196783965594</v>
      </c>
      <c r="AD183" s="1">
        <v>889.55778894472303</v>
      </c>
      <c r="AE183" s="1">
        <v>0</v>
      </c>
      <c r="AF183" t="e">
        <f t="shared" si="18"/>
        <v>#N/A</v>
      </c>
      <c r="AG183" t="str">
        <f>IF(AE183=MAX(AE:AE),AD183,"")</f>
        <v/>
      </c>
      <c r="AH183" t="str">
        <f>IF(AE183=MAX(AE:AE),AE183,"")</f>
        <v/>
      </c>
      <c r="AI183" s="7">
        <f>(Fit!$B$15*POWER(AD$5,2)+Fit!$C$15*AD$5)*POWER(AD183,2)+(Fit!$D$15*AD$5+Fit!$E$15)*AD183+Fit!$F$15</f>
        <v>-141.11827807755702</v>
      </c>
      <c r="AK183" s="1">
        <v>889.55778894472303</v>
      </c>
      <c r="AL183" s="1">
        <v>0</v>
      </c>
      <c r="AM183" t="e">
        <f t="shared" si="19"/>
        <v>#N/A</v>
      </c>
      <c r="AN183" t="str">
        <f>IF(AL183=MAX(AL:AL),AK183,"")</f>
        <v/>
      </c>
      <c r="AO183" t="str">
        <f>IF(AL183=MAX(AL:AL),AL183,"")</f>
        <v/>
      </c>
      <c r="AP183" s="7">
        <f>(Fit!$B$15*POWER(AK$5,2)+Fit!$C$15*AK$5)*POWER(AK183,2)+(Fit!$D$15*AK$5+Fit!$E$15)*AK183+Fit!$F$15</f>
        <v>-373.89628055254661</v>
      </c>
      <c r="AR183" s="1">
        <v>889.55778894472303</v>
      </c>
      <c r="AS183" s="1">
        <v>0</v>
      </c>
      <c r="AT183" t="e">
        <f t="shared" si="20"/>
        <v>#N/A</v>
      </c>
      <c r="AU183" t="str">
        <f>IF(AS183=MAX(AS:AS),AR183,"")</f>
        <v/>
      </c>
      <c r="AV183" t="str">
        <f>IF(AS183=MAX(AS:AS),AS183,"")</f>
        <v/>
      </c>
      <c r="AW183" s="7">
        <f>(Fit!$B$15*POWER(AR$5,2)+Fit!$C$15*AR$5)*POWER(AR183,2)+(Fit!$D$15*AR$5+Fit!$E$15)*AR183+Fit!$F$15</f>
        <v>-698.61719939280795</v>
      </c>
    </row>
    <row r="184" spans="2:49" x14ac:dyDescent="0.3">
      <c r="B184" s="1">
        <v>1789.05025125628</v>
      </c>
      <c r="C184" s="1">
        <v>5.55555555555555</v>
      </c>
      <c r="D184">
        <f t="shared" si="14"/>
        <v>5.55555555555555</v>
      </c>
      <c r="E184">
        <f>IF(C184=MAX(C:C),B184,"")</f>
        <v>1789.05025125628</v>
      </c>
      <c r="F184">
        <f>IF(C184=MAX(C:C),C184,"")</f>
        <v>5.55555555555555</v>
      </c>
      <c r="G184" s="7">
        <f>(Fit!$B$15*POWER(B$5,2)+Fit!$C$15*B$5)*POWER(B184,2)+(Fit!$D$15*B$5+Fit!$E$15)*B184+Fit!$F$15</f>
        <v>9.156201005025121</v>
      </c>
      <c r="I184" s="1">
        <v>8944.8291457286396</v>
      </c>
      <c r="J184" s="1">
        <v>0</v>
      </c>
      <c r="K184" t="e">
        <f t="shared" si="15"/>
        <v>#N/A</v>
      </c>
      <c r="L184" t="str">
        <f>IF(J184=MAX(J:J),I184,"")</f>
        <v/>
      </c>
      <c r="M184" t="str">
        <f>IF(J184=MAX(J:J),J184,"")</f>
        <v/>
      </c>
      <c r="N184" s="7">
        <f>(Fit!$B$15*POWER(I$5,2)+Fit!$C$15*I$5)*POWER(I184,2)+(Fit!$D$15*I$5+Fit!$E$15)*I184+Fit!$F$15</f>
        <v>156.45720031394319</v>
      </c>
      <c r="P184" s="1">
        <v>1789.05025125628</v>
      </c>
      <c r="Q184" s="1">
        <v>0</v>
      </c>
      <c r="R184" t="e">
        <f t="shared" si="16"/>
        <v>#N/A</v>
      </c>
      <c r="S184" t="str">
        <f>IF(Q184=MAX(Q:Q),P184,"")</f>
        <v/>
      </c>
      <c r="T184" t="str">
        <f>IF(Q184=MAX(Q:Q),Q184,"")</f>
        <v/>
      </c>
      <c r="U184" s="7">
        <f>(Fit!$B$15*POWER(P$5,2)+Fit!$C$15*P$5)*POWER(P184,2)+(Fit!$D$15*P$5+Fit!$E$15)*P184+Fit!$F$15</f>
        <v>16.272643733465827</v>
      </c>
      <c r="W184" s="2">
        <v>894.57788944723598</v>
      </c>
      <c r="X184" s="2">
        <v>0</v>
      </c>
      <c r="Y184" t="e">
        <f t="shared" si="17"/>
        <v>#N/A</v>
      </c>
      <c r="Z184" t="str">
        <f>IF(X184=MAX(X:X),W184,"")</f>
        <v/>
      </c>
      <c r="AA184" t="str">
        <f>IF(X184=MAX(X:X),X184,"")</f>
        <v/>
      </c>
      <c r="AB184" s="7">
        <f>(Fit!$B$15*POWER(W$5,2)+Fit!$C$15*W$5)*POWER(W184,2)+(Fit!$D$15*W$5+Fit!$E$15)*W184+Fit!$F$15</f>
        <v>-1.2614005442546272</v>
      </c>
      <c r="AD184" s="1">
        <v>894.57788944723598</v>
      </c>
      <c r="AE184" s="1">
        <v>0</v>
      </c>
      <c r="AF184" t="e">
        <f t="shared" si="18"/>
        <v>#N/A</v>
      </c>
      <c r="AG184" t="str">
        <f>IF(AE184=MAX(AE:AE),AD184,"")</f>
        <v/>
      </c>
      <c r="AH184" t="str">
        <f>IF(AE184=MAX(AE:AE),AE184,"")</f>
        <v/>
      </c>
      <c r="AI184" s="7">
        <f>(Fit!$B$15*POWER(AD$5,2)+Fit!$C$15*AD$5)*POWER(AD184,2)+(Fit!$D$15*AD$5+Fit!$E$15)*AD184+Fit!$F$15</f>
        <v>-144.15662606690847</v>
      </c>
      <c r="AK184" s="1">
        <v>894.57788944723598</v>
      </c>
      <c r="AL184" s="1">
        <v>0</v>
      </c>
      <c r="AM184" t="e">
        <f t="shared" si="19"/>
        <v>#N/A</v>
      </c>
      <c r="AN184" t="str">
        <f>IF(AL184=MAX(AL:AL),AK184,"")</f>
        <v/>
      </c>
      <c r="AO184" t="str">
        <f>IF(AL184=MAX(AL:AL),AL184,"")</f>
        <v/>
      </c>
      <c r="AP184" s="7">
        <f>(Fit!$B$15*POWER(AK$5,2)+Fit!$C$15*AK$5)*POWER(AK184,2)+(Fit!$D$15*AK$5+Fit!$E$15)*AK184+Fit!$F$15</f>
        <v>-380.03543123731714</v>
      </c>
      <c r="AR184" s="1">
        <v>894.57788944723598</v>
      </c>
      <c r="AS184" s="1">
        <v>0</v>
      </c>
      <c r="AT184" t="e">
        <f t="shared" si="20"/>
        <v>#N/A</v>
      </c>
      <c r="AU184" t="str">
        <f>IF(AS184=MAX(AS:AS),AR184,"")</f>
        <v/>
      </c>
      <c r="AV184" t="str">
        <f>IF(AS184=MAX(AS:AS),AS184,"")</f>
        <v/>
      </c>
      <c r="AW184" s="7">
        <f>(Fit!$B$15*POWER(AR$5,2)+Fit!$C$15*AR$5)*POWER(AR184,2)+(Fit!$D$15*AR$5+Fit!$E$15)*AR184+Fit!$F$15</f>
        <v>-708.89781605548023</v>
      </c>
    </row>
    <row r="185" spans="2:49" x14ac:dyDescent="0.3">
      <c r="B185" s="1">
        <v>1799.09547738693</v>
      </c>
      <c r="C185" s="1">
        <v>5.55555555555555</v>
      </c>
      <c r="D185">
        <f t="shared" si="14"/>
        <v>5.55555555555555</v>
      </c>
      <c r="E185">
        <f>IF(C185=MAX(C:C),B185,"")</f>
        <v>1799.09547738693</v>
      </c>
      <c r="F185">
        <f>IF(C185=MAX(C:C),C185,"")</f>
        <v>5.55555555555555</v>
      </c>
      <c r="G185" s="7">
        <f>(Fit!$B$15*POWER(B$5,2)+Fit!$C$15*B$5)*POWER(B185,2)+(Fit!$D$15*B$5+Fit!$E$15)*B185+Fit!$F$15</f>
        <v>9.1963819095477213</v>
      </c>
      <c r="I185" s="1">
        <v>8995.0753768844206</v>
      </c>
      <c r="J185" s="1">
        <v>0</v>
      </c>
      <c r="K185" t="e">
        <f t="shared" si="15"/>
        <v>#N/A</v>
      </c>
      <c r="L185" t="str">
        <f>IF(J185=MAX(J:J),I185,"")</f>
        <v/>
      </c>
      <c r="M185" t="str">
        <f>IF(J185=MAX(J:J),J185,"")</f>
        <v/>
      </c>
      <c r="N185" s="7">
        <f>(Fit!$B$15*POWER(I$5,2)+Fit!$C$15*I$5)*POWER(I185,2)+(Fit!$D$15*I$5+Fit!$E$15)*I185+Fit!$F$15</f>
        <v>157.06225234650196</v>
      </c>
      <c r="P185" s="1">
        <v>1799.09547738693</v>
      </c>
      <c r="Q185" s="1">
        <v>0</v>
      </c>
      <c r="R185" t="e">
        <f t="shared" si="16"/>
        <v>#N/A</v>
      </c>
      <c r="S185" t="str">
        <f>IF(Q185=MAX(Q:Q),P185,"")</f>
        <v/>
      </c>
      <c r="T185" t="str">
        <f>IF(Q185=MAX(Q:Q),Q185,"")</f>
        <v/>
      </c>
      <c r="U185" s="7">
        <f>(Fit!$B$15*POWER(P$5,2)+Fit!$C$15*P$5)*POWER(P185,2)+(Fit!$D$15*P$5+Fit!$E$15)*P185+Fit!$F$15</f>
        <v>15.460351873875481</v>
      </c>
      <c r="W185" s="2">
        <v>899.59798994974801</v>
      </c>
      <c r="X185" s="2">
        <v>0</v>
      </c>
      <c r="Y185" t="e">
        <f t="shared" si="17"/>
        <v>#N/A</v>
      </c>
      <c r="Z185" t="str">
        <f>IF(X185=MAX(X:X),W185,"")</f>
        <v/>
      </c>
      <c r="AA185" t="str">
        <f>IF(X185=MAX(X:X),X185,"")</f>
        <v/>
      </c>
      <c r="AB185" s="7">
        <f>(Fit!$B$15*POWER(W$5,2)+Fit!$C$15*W$5)*POWER(W185,2)+(Fit!$D$15*W$5+Fit!$E$15)*W185+Fit!$F$15</f>
        <v>-2.2504433297119135</v>
      </c>
      <c r="AD185" s="1">
        <v>899.59798994974801</v>
      </c>
      <c r="AE185" s="1">
        <v>0</v>
      </c>
      <c r="AF185" t="e">
        <f t="shared" si="18"/>
        <v>#N/A</v>
      </c>
      <c r="AG185" t="str">
        <f>IF(AE185=MAX(AE:AE),AD185,"")</f>
        <v/>
      </c>
      <c r="AH185" t="str">
        <f>IF(AE185=MAX(AE:AE),AE185,"")</f>
        <v/>
      </c>
      <c r="AI185" s="7">
        <f>(Fit!$B$15*POWER(AD$5,2)+Fit!$C$15*AD$5)*POWER(AD185,2)+(Fit!$D$15*AD$5+Fit!$E$15)*AD185+Fit!$F$15</f>
        <v>-147.22000984904838</v>
      </c>
      <c r="AK185" s="1">
        <v>899.59798994974801</v>
      </c>
      <c r="AL185" s="1">
        <v>0</v>
      </c>
      <c r="AM185" t="e">
        <f t="shared" si="19"/>
        <v>#N/A</v>
      </c>
      <c r="AN185" t="str">
        <f>IF(AL185=MAX(AL:AL),AK185,"")</f>
        <v/>
      </c>
      <c r="AO185" t="str">
        <f>IF(AL185=MAX(AL:AL),AL185,"")</f>
        <v/>
      </c>
      <c r="AP185" s="7">
        <f>(Fit!$B$15*POWER(AK$5,2)+Fit!$C$15*AK$5)*POWER(AK185,2)+(Fit!$D$15*AK$5+Fit!$E$15)*AK185+Fit!$F$15</f>
        <v>-386.21967561810567</v>
      </c>
      <c r="AR185" s="1">
        <v>899.59798994974801</v>
      </c>
      <c r="AS185" s="1">
        <v>0</v>
      </c>
      <c r="AT185" t="e">
        <f t="shared" si="20"/>
        <v>#N/A</v>
      </c>
      <c r="AU185" t="str">
        <f>IF(AS185=MAX(AS:AS),AR185,"")</f>
        <v/>
      </c>
      <c r="AV185" t="str">
        <f>IF(AS185=MAX(AS:AS),AS185,"")</f>
        <v/>
      </c>
      <c r="AW185" s="7">
        <f>(Fit!$B$15*POWER(AR$5,2)+Fit!$C$15*AR$5)*POWER(AR185,2)+(Fit!$D$15*AR$5+Fit!$E$15)*AR185+Fit!$F$15</f>
        <v>-719.24944063688326</v>
      </c>
    </row>
    <row r="186" spans="2:49" x14ac:dyDescent="0.3">
      <c r="B186" s="1">
        <v>1809.1407035175801</v>
      </c>
      <c r="C186" s="1">
        <v>5.55555555555555</v>
      </c>
      <c r="D186">
        <f t="shared" si="14"/>
        <v>5.55555555555555</v>
      </c>
      <c r="E186">
        <f>IF(C186=MAX(C:C),B186,"")</f>
        <v>1809.1407035175801</v>
      </c>
      <c r="F186">
        <f>IF(C186=MAX(C:C),C186,"")</f>
        <v>5.55555555555555</v>
      </c>
      <c r="G186" s="7">
        <f>(Fit!$B$15*POWER(B$5,2)+Fit!$C$15*B$5)*POWER(B186,2)+(Fit!$D$15*B$5+Fit!$E$15)*B186+Fit!$F$15</f>
        <v>9.2365628140703215</v>
      </c>
      <c r="I186" s="1">
        <v>9045.3216080401999</v>
      </c>
      <c r="J186" s="1">
        <v>0</v>
      </c>
      <c r="K186" t="e">
        <f t="shared" si="15"/>
        <v>#N/A</v>
      </c>
      <c r="L186" t="str">
        <f>IF(J186=MAX(J:J),I186,"")</f>
        <v/>
      </c>
      <c r="M186" t="str">
        <f>IF(J186=MAX(J:J),J186,"")</f>
        <v/>
      </c>
      <c r="N186" s="7">
        <f>(Fit!$B$15*POWER(I$5,2)+Fit!$C$15*I$5)*POWER(I186,2)+(Fit!$D$15*I$5+Fit!$E$15)*I186+Fit!$F$15</f>
        <v>157.66437076067501</v>
      </c>
      <c r="P186" s="1">
        <v>1809.1407035175801</v>
      </c>
      <c r="Q186" s="1">
        <v>0</v>
      </c>
      <c r="R186" t="e">
        <f t="shared" si="16"/>
        <v>#N/A</v>
      </c>
      <c r="S186" t="str">
        <f>IF(Q186=MAX(Q:Q),P186,"")</f>
        <v/>
      </c>
      <c r="T186" t="str">
        <f>IF(Q186=MAX(Q:Q),Q186,"")</f>
        <v/>
      </c>
      <c r="U186" s="7">
        <f>(Fit!$B$15*POWER(P$5,2)+Fit!$C$15*P$5)*POWER(P186,2)+(Fit!$D$15*P$5+Fit!$E$15)*P186+Fit!$F$15</f>
        <v>14.638094266928448</v>
      </c>
      <c r="W186" s="2">
        <v>904.61809045226096</v>
      </c>
      <c r="X186" s="2">
        <v>0</v>
      </c>
      <c r="Y186" t="e">
        <f t="shared" si="17"/>
        <v>#N/A</v>
      </c>
      <c r="Z186" t="str">
        <f>IF(X186=MAX(X:X),W186,"")</f>
        <v/>
      </c>
      <c r="AA186" t="str">
        <f>IF(X186=MAX(X:X),X186,"")</f>
        <v/>
      </c>
      <c r="AB186" s="7">
        <f>(Fit!$B$15*POWER(W$5,2)+Fit!$C$15*W$5)*POWER(W186,2)+(Fit!$D$15*W$5+Fit!$E$15)*W186+Fit!$F$15</f>
        <v>-3.2503203242119412</v>
      </c>
      <c r="AD186" s="1">
        <v>904.61809045226096</v>
      </c>
      <c r="AE186" s="1">
        <v>0</v>
      </c>
      <c r="AF186" t="e">
        <f t="shared" si="18"/>
        <v>#N/A</v>
      </c>
      <c r="AG186" t="str">
        <f>IF(AE186=MAX(AE:AE),AD186,"")</f>
        <v/>
      </c>
      <c r="AH186" t="str">
        <f>IF(AE186=MAX(AE:AE),AE186,"")</f>
        <v/>
      </c>
      <c r="AI186" s="7">
        <f>(Fit!$B$15*POWER(AD$5,2)+Fit!$C$15*AD$5)*POWER(AD186,2)+(Fit!$D$15*AD$5+Fit!$E$15)*AD186+Fit!$F$15</f>
        <v>-150.30842942397803</v>
      </c>
      <c r="AK186" s="1">
        <v>904.61809045226096</v>
      </c>
      <c r="AL186" s="1">
        <v>0</v>
      </c>
      <c r="AM186" t="e">
        <f t="shared" si="19"/>
        <v>#N/A</v>
      </c>
      <c r="AN186" t="str">
        <f>IF(AL186=MAX(AL:AL),AK186,"")</f>
        <v/>
      </c>
      <c r="AO186" t="str">
        <f>IF(AL186=MAX(AL:AL),AL186,"")</f>
        <v/>
      </c>
      <c r="AP186" s="7">
        <f>(Fit!$B$15*POWER(AK$5,2)+Fit!$C$15*AK$5)*POWER(AK186,2)+(Fit!$D$15*AK$5+Fit!$E$15)*AK186+Fit!$F$15</f>
        <v>-392.44901369491464</v>
      </c>
      <c r="AR186" s="1">
        <v>904.61809045226096</v>
      </c>
      <c r="AS186" s="1">
        <v>0</v>
      </c>
      <c r="AT186" t="e">
        <f t="shared" si="20"/>
        <v>#N/A</v>
      </c>
      <c r="AU186" t="str">
        <f>IF(AS186=MAX(AS:AS),AR186,"")</f>
        <v/>
      </c>
      <c r="AV186" t="str">
        <f>IF(AS186=MAX(AS:AS),AS186,"")</f>
        <v/>
      </c>
      <c r="AW186" s="7">
        <f>(Fit!$B$15*POWER(AR$5,2)+Fit!$C$15*AR$5)*POWER(AR186,2)+(Fit!$D$15*AR$5+Fit!$E$15)*AR186+Fit!$F$15</f>
        <v>-729.67207313702124</v>
      </c>
    </row>
    <row r="187" spans="2:49" x14ac:dyDescent="0.3">
      <c r="B187" s="1">
        <v>1819.1859296482401</v>
      </c>
      <c r="C187" s="1">
        <v>5.55555555555555</v>
      </c>
      <c r="D187">
        <f t="shared" si="14"/>
        <v>5.55555555555555</v>
      </c>
      <c r="E187">
        <f>IF(C187=MAX(C:C),B187,"")</f>
        <v>1819.1859296482401</v>
      </c>
      <c r="F187">
        <f>IF(C187=MAX(C:C),C187,"")</f>
        <v>5.55555555555555</v>
      </c>
      <c r="G187" s="7">
        <f>(Fit!$B$15*POWER(B$5,2)+Fit!$C$15*B$5)*POWER(B187,2)+(Fit!$D$15*B$5+Fit!$E$15)*B187+Fit!$F$15</f>
        <v>9.2767437185929609</v>
      </c>
      <c r="I187" s="1">
        <v>9095.56783919597</v>
      </c>
      <c r="J187" s="1">
        <v>0</v>
      </c>
      <c r="K187" t="e">
        <f t="shared" si="15"/>
        <v>#N/A</v>
      </c>
      <c r="L187" t="str">
        <f>IF(J187=MAX(J:J),I187,"")</f>
        <v/>
      </c>
      <c r="M187" t="str">
        <f>IF(J187=MAX(J:J),J187,"")</f>
        <v/>
      </c>
      <c r="N187" s="7">
        <f>(Fit!$B$15*POWER(I$5,2)+Fit!$C$15*I$5)*POWER(I187,2)+(Fit!$D$15*I$5+Fit!$E$15)*I187+Fit!$F$15</f>
        <v>158.26355555646219</v>
      </c>
      <c r="P187" s="1">
        <v>1819.1859296482401</v>
      </c>
      <c r="Q187" s="1">
        <v>0</v>
      </c>
      <c r="R187" t="e">
        <f t="shared" si="16"/>
        <v>#N/A</v>
      </c>
      <c r="S187" t="str">
        <f>IF(Q187=MAX(Q:Q),P187,"")</f>
        <v/>
      </c>
      <c r="T187" t="str">
        <f>IF(Q187=MAX(Q:Q),Q187,"")</f>
        <v/>
      </c>
      <c r="U187" s="7">
        <f>(Fit!$B$15*POWER(P$5,2)+Fit!$C$15*P$5)*POWER(P187,2)+(Fit!$D$15*P$5+Fit!$E$15)*P187+Fit!$F$15</f>
        <v>13.805870912623845</v>
      </c>
      <c r="W187" s="2">
        <v>909.63819095477299</v>
      </c>
      <c r="X187" s="2">
        <v>0</v>
      </c>
      <c r="Y187" t="e">
        <f t="shared" si="17"/>
        <v>#N/A</v>
      </c>
      <c r="Z187" t="str">
        <f>IF(X187=MAX(X:X),W187,"")</f>
        <v/>
      </c>
      <c r="AA187" t="str">
        <f>IF(X187=MAX(X:X),X187,"")</f>
        <v/>
      </c>
      <c r="AB187" s="7">
        <f>(Fit!$B$15*POWER(W$5,2)+Fit!$C$15*W$5)*POWER(W187,2)+(Fit!$D$15*W$5+Fit!$E$15)*W187+Fit!$F$15</f>
        <v>-4.2610315277542838</v>
      </c>
      <c r="AD187" s="1">
        <v>909.63819095477299</v>
      </c>
      <c r="AE187" s="1">
        <v>0</v>
      </c>
      <c r="AF187" t="e">
        <f t="shared" si="18"/>
        <v>#N/A</v>
      </c>
      <c r="AG187" t="str">
        <f>IF(AE187=MAX(AE:AE),AD187,"")</f>
        <v/>
      </c>
      <c r="AH187" t="str">
        <f>IF(AE187=MAX(AE:AE),AE187,"")</f>
        <v/>
      </c>
      <c r="AI187" s="7">
        <f>(Fit!$B$15*POWER(AD$5,2)+Fit!$C$15*AD$5)*POWER(AD187,2)+(Fit!$D$15*AD$5+Fit!$E$15)*AD187+Fit!$F$15</f>
        <v>-153.42188479169621</v>
      </c>
      <c r="AK187" s="1">
        <v>909.63819095477299</v>
      </c>
      <c r="AL187" s="1">
        <v>0</v>
      </c>
      <c r="AM187" t="e">
        <f t="shared" si="19"/>
        <v>#N/A</v>
      </c>
      <c r="AN187" t="str">
        <f>IF(AL187=MAX(AL:AL),AK187,"")</f>
        <v/>
      </c>
      <c r="AO187" t="str">
        <f>IF(AL187=MAX(AL:AL),AL187,"")</f>
        <v/>
      </c>
      <c r="AP187" s="7">
        <f>(Fit!$B$15*POWER(AK$5,2)+Fit!$C$15*AK$5)*POWER(AK187,2)+(Fit!$D$15*AK$5+Fit!$E$15)*AK187+Fit!$F$15</f>
        <v>-398.72344546774173</v>
      </c>
      <c r="AR187" s="1">
        <v>909.63819095477299</v>
      </c>
      <c r="AS187" s="1">
        <v>0</v>
      </c>
      <c r="AT187" t="e">
        <f t="shared" si="20"/>
        <v>#N/A</v>
      </c>
      <c r="AU187" t="str">
        <f>IF(AS187=MAX(AS:AS),AR187,"")</f>
        <v/>
      </c>
      <c r="AV187" t="str">
        <f>IF(AS187=MAX(AS:AS),AS187,"")</f>
        <v/>
      </c>
      <c r="AW187" s="7">
        <f>(Fit!$B$15*POWER(AR$5,2)+Fit!$C$15*AR$5)*POWER(AR187,2)+(Fit!$D$15*AR$5+Fit!$E$15)*AR187+Fit!$F$15</f>
        <v>-740.16571355589042</v>
      </c>
    </row>
    <row r="188" spans="2:49" x14ac:dyDescent="0.3">
      <c r="B188" s="1">
        <v>1829.2311557788901</v>
      </c>
      <c r="C188" s="1">
        <v>5.55555555555555</v>
      </c>
      <c r="D188">
        <f t="shared" si="14"/>
        <v>5.55555555555555</v>
      </c>
      <c r="E188">
        <f>IF(C188=MAX(C:C),B188,"")</f>
        <v>1829.2311557788901</v>
      </c>
      <c r="F188">
        <f>IF(C188=MAX(C:C),C188,"")</f>
        <v>5.55555555555555</v>
      </c>
      <c r="G188" s="7">
        <f>(Fit!$B$15*POWER(B$5,2)+Fit!$C$15*B$5)*POWER(B188,2)+(Fit!$D$15*B$5+Fit!$E$15)*B188+Fit!$F$15</f>
        <v>9.3169246231155611</v>
      </c>
      <c r="I188" s="1">
        <v>9145.8140703517493</v>
      </c>
      <c r="J188" s="1">
        <v>0</v>
      </c>
      <c r="K188" t="e">
        <f t="shared" si="15"/>
        <v>#N/A</v>
      </c>
      <c r="L188" t="str">
        <f>IF(J188=MAX(J:J),I188,"")</f>
        <v/>
      </c>
      <c r="M188" t="str">
        <f>IF(J188=MAX(J:J),J188,"")</f>
        <v/>
      </c>
      <c r="N188" s="7">
        <f>(Fit!$B$15*POWER(I$5,2)+Fit!$C$15*I$5)*POWER(I188,2)+(Fit!$D$15*I$5+Fit!$E$15)*I188+Fit!$F$15</f>
        <v>158.85980673386376</v>
      </c>
      <c r="P188" s="1">
        <v>1829.2311557788901</v>
      </c>
      <c r="Q188" s="1">
        <v>0</v>
      </c>
      <c r="R188" t="e">
        <f t="shared" si="16"/>
        <v>#N/A</v>
      </c>
      <c r="S188" t="str">
        <f>IF(Q188=MAX(Q:Q),P188,"")</f>
        <v/>
      </c>
      <c r="T188" t="str">
        <f>IF(Q188=MAX(Q:Q),Q188,"")</f>
        <v/>
      </c>
      <c r="U188" s="7">
        <f>(Fit!$B$15*POWER(P$5,2)+Fit!$C$15*P$5)*POWER(P188,2)+(Fit!$D$15*P$5+Fit!$E$15)*P188+Fit!$F$15</f>
        <v>12.963681810963323</v>
      </c>
      <c r="W188" s="2">
        <v>914.65829145728605</v>
      </c>
      <c r="X188" s="2">
        <v>0</v>
      </c>
      <c r="Y188" t="e">
        <f t="shared" si="17"/>
        <v>#N/A</v>
      </c>
      <c r="Z188" t="str">
        <f>IF(X188=MAX(X:X),W188,"")</f>
        <v/>
      </c>
      <c r="AA188" t="str">
        <f>IF(X188=MAX(X:X),X188,"")</f>
        <v/>
      </c>
      <c r="AB188" s="7">
        <f>(Fit!$B$15*POWER(W$5,2)+Fit!$C$15*W$5)*POWER(W188,2)+(Fit!$D$15*W$5+Fit!$E$15)*W188+Fit!$F$15</f>
        <v>-5.2825769403393679</v>
      </c>
      <c r="AD188" s="1">
        <v>914.65829145728605</v>
      </c>
      <c r="AE188" s="1">
        <v>0</v>
      </c>
      <c r="AF188" t="e">
        <f t="shared" si="18"/>
        <v>#N/A</v>
      </c>
      <c r="AG188" t="str">
        <f>IF(AE188=MAX(AE:AE),AD188,"")</f>
        <v/>
      </c>
      <c r="AH188" t="str">
        <f>IF(AE188=MAX(AE:AE),AE188,"")</f>
        <v/>
      </c>
      <c r="AI188" s="7">
        <f>(Fit!$B$15*POWER(AD$5,2)+Fit!$C$15*AD$5)*POWER(AD188,2)+(Fit!$D$15*AD$5+Fit!$E$15)*AD188+Fit!$F$15</f>
        <v>-156.56037595220414</v>
      </c>
      <c r="AK188" s="1">
        <v>914.65829145728605</v>
      </c>
      <c r="AL188" s="1">
        <v>0</v>
      </c>
      <c r="AM188" t="e">
        <f t="shared" si="19"/>
        <v>#N/A</v>
      </c>
      <c r="AN188" t="str">
        <f>IF(AL188=MAX(AL:AL),AK188,"")</f>
        <v/>
      </c>
      <c r="AO188" t="str">
        <f>IF(AL188=MAX(AL:AL),AL188,"")</f>
        <v/>
      </c>
      <c r="AP188" s="7">
        <f>(Fit!$B$15*POWER(AK$5,2)+Fit!$C$15*AK$5)*POWER(AK188,2)+(Fit!$D$15*AK$5+Fit!$E$15)*AK188+Fit!$F$15</f>
        <v>-405.04297093658937</v>
      </c>
      <c r="AR188" s="1">
        <v>914.65829145728605</v>
      </c>
      <c r="AS188" s="1">
        <v>0</v>
      </c>
      <c r="AT188" t="e">
        <f t="shared" si="20"/>
        <v>#N/A</v>
      </c>
      <c r="AU188" t="str">
        <f>IF(AS188=MAX(AS:AS),AR188,"")</f>
        <v/>
      </c>
      <c r="AV188" t="str">
        <f>IF(AS188=MAX(AS:AS),AS188,"")</f>
        <v/>
      </c>
      <c r="AW188" s="7">
        <f>(Fit!$B$15*POWER(AR$5,2)+Fit!$C$15*AR$5)*POWER(AR188,2)+(Fit!$D$15*AR$5+Fit!$E$15)*AR188+Fit!$F$15</f>
        <v>-750.73036189349466</v>
      </c>
    </row>
    <row r="189" spans="2:49" x14ac:dyDescent="0.3">
      <c r="B189" s="1">
        <v>1839.2763819095401</v>
      </c>
      <c r="C189" s="1">
        <v>5.55555555555555</v>
      </c>
      <c r="D189">
        <f t="shared" si="14"/>
        <v>5.55555555555555</v>
      </c>
      <c r="E189">
        <f>IF(C189=MAX(C:C),B189,"")</f>
        <v>1839.2763819095401</v>
      </c>
      <c r="F189">
        <f>IF(C189=MAX(C:C),C189,"")</f>
        <v>5.55555555555555</v>
      </c>
      <c r="G189" s="7">
        <f>(Fit!$B$15*POWER(B$5,2)+Fit!$C$15*B$5)*POWER(B189,2)+(Fit!$D$15*B$5+Fit!$E$15)*B189+Fit!$F$15</f>
        <v>9.3571055276381614</v>
      </c>
      <c r="I189" s="1">
        <v>9196.0603015075303</v>
      </c>
      <c r="J189" s="1">
        <v>0</v>
      </c>
      <c r="K189" t="e">
        <f t="shared" si="15"/>
        <v>#N/A</v>
      </c>
      <c r="L189" t="str">
        <f>IF(J189=MAX(J:J),I189,"")</f>
        <v/>
      </c>
      <c r="M189" t="str">
        <f>IF(J189=MAX(J:J),J189,"")</f>
        <v/>
      </c>
      <c r="N189" s="7">
        <f>(Fit!$B$15*POWER(I$5,2)+Fit!$C$15*I$5)*POWER(I189,2)+(Fit!$D$15*I$5+Fit!$E$15)*I189+Fit!$F$15</f>
        <v>159.45312429287961</v>
      </c>
      <c r="P189" s="1">
        <v>1839.2763819095401</v>
      </c>
      <c r="Q189" s="1">
        <v>0</v>
      </c>
      <c r="R189" t="e">
        <f t="shared" si="16"/>
        <v>#N/A</v>
      </c>
      <c r="S189" t="str">
        <f>IF(Q189=MAX(Q:Q),P189,"")</f>
        <v/>
      </c>
      <c r="T189" t="str">
        <f>IF(Q189=MAX(Q:Q),Q189,"")</f>
        <v/>
      </c>
      <c r="U189" s="7">
        <f>(Fit!$B$15*POWER(P$5,2)+Fit!$C$15*P$5)*POWER(P189,2)+(Fit!$D$15*P$5+Fit!$E$15)*P189+Fit!$F$15</f>
        <v>12.111526961946112</v>
      </c>
      <c r="W189" s="2">
        <v>919.67839195979798</v>
      </c>
      <c r="X189" s="2">
        <v>0</v>
      </c>
      <c r="Y189" t="e">
        <f t="shared" si="17"/>
        <v>#N/A</v>
      </c>
      <c r="Z189" t="str">
        <f>IF(X189=MAX(X:X),W189,"")</f>
        <v/>
      </c>
      <c r="AA189" t="str">
        <f>IF(X189=MAX(X:X),X189,"")</f>
        <v/>
      </c>
      <c r="AB189" s="7">
        <f>(Fit!$B$15*POWER(W$5,2)+Fit!$C$15*W$5)*POWER(W189,2)+(Fit!$D$15*W$5+Fit!$E$15)*W189+Fit!$F$15</f>
        <v>-6.3149565619667669</v>
      </c>
      <c r="AD189" s="1">
        <v>919.67839195979798</v>
      </c>
      <c r="AE189" s="1">
        <v>0</v>
      </c>
      <c r="AF189" t="e">
        <f t="shared" si="18"/>
        <v>#N/A</v>
      </c>
      <c r="AG189" t="str">
        <f>IF(AE189=MAX(AE:AE),AD189,"")</f>
        <v/>
      </c>
      <c r="AH189" t="str">
        <f>IF(AE189=MAX(AE:AE),AE189,"")</f>
        <v/>
      </c>
      <c r="AI189" s="7">
        <f>(Fit!$B$15*POWER(AD$5,2)+Fit!$C$15*AD$5)*POWER(AD189,2)+(Fit!$D$15*AD$5+Fit!$E$15)*AD189+Fit!$F$15</f>
        <v>-159.72390290550055</v>
      </c>
      <c r="AK189" s="1">
        <v>919.67839195979798</v>
      </c>
      <c r="AL189" s="1">
        <v>0</v>
      </c>
      <c r="AM189" t="e">
        <f t="shared" si="19"/>
        <v>#N/A</v>
      </c>
      <c r="AN189" t="str">
        <f>IF(AL189=MAX(AL:AL),AK189,"")</f>
        <v/>
      </c>
      <c r="AO189" t="str">
        <f>IF(AL189=MAX(AL:AL),AL189,"")</f>
        <v/>
      </c>
      <c r="AP189" s="7">
        <f>(Fit!$B$15*POWER(AK$5,2)+Fit!$C$15*AK$5)*POWER(AK189,2)+(Fit!$D$15*AK$5+Fit!$E$15)*AK189+Fit!$F$15</f>
        <v>-411.40759010145496</v>
      </c>
      <c r="AR189" s="1">
        <v>919.67839195979798</v>
      </c>
      <c r="AS189" s="1">
        <v>0</v>
      </c>
      <c r="AT189" t="e">
        <f t="shared" si="20"/>
        <v>#N/A</v>
      </c>
      <c r="AU189" t="str">
        <f>IF(AS189=MAX(AS:AS),AR189,"")</f>
        <v/>
      </c>
      <c r="AV189" t="str">
        <f>IF(AS189=MAX(AS:AS),AS189,"")</f>
        <v/>
      </c>
      <c r="AW189" s="7">
        <f>(Fit!$B$15*POWER(AR$5,2)+Fit!$C$15*AR$5)*POWER(AR189,2)+(Fit!$D$15*AR$5+Fit!$E$15)*AR189+Fit!$F$15</f>
        <v>-761.36601814982964</v>
      </c>
    </row>
    <row r="190" spans="2:49" x14ac:dyDescent="0.3">
      <c r="B190" s="1">
        <v>1849.3216080402001</v>
      </c>
      <c r="C190" s="1">
        <v>5.55555555555555</v>
      </c>
      <c r="D190">
        <f t="shared" si="14"/>
        <v>5.55555555555555</v>
      </c>
      <c r="E190">
        <f>IF(C190=MAX(C:C),B190,"")</f>
        <v>1849.3216080402001</v>
      </c>
      <c r="F190">
        <f>IF(C190=MAX(C:C),C190,"")</f>
        <v>5.55555555555555</v>
      </c>
      <c r="G190" s="7">
        <f>(Fit!$B$15*POWER(B$5,2)+Fit!$C$15*B$5)*POWER(B190,2)+(Fit!$D$15*B$5+Fit!$E$15)*B190+Fit!$F$15</f>
        <v>9.3972864321608007</v>
      </c>
      <c r="I190" s="1">
        <v>9246.3065326633096</v>
      </c>
      <c r="J190" s="1">
        <v>0</v>
      </c>
      <c r="K190" t="e">
        <f t="shared" si="15"/>
        <v>#N/A</v>
      </c>
      <c r="L190" t="str">
        <f>IF(J190=MAX(J:J),I190,"")</f>
        <v/>
      </c>
      <c r="M190" t="str">
        <f>IF(J190=MAX(J:J),J190,"")</f>
        <v/>
      </c>
      <c r="N190" s="7">
        <f>(Fit!$B$15*POWER(I$5,2)+Fit!$C$15*I$5)*POWER(I190,2)+(Fit!$D$15*I$5+Fit!$E$15)*I190+Fit!$F$15</f>
        <v>160.04350823350967</v>
      </c>
      <c r="P190" s="1">
        <v>1849.3216080402001</v>
      </c>
      <c r="Q190" s="1">
        <v>0</v>
      </c>
      <c r="R190" t="e">
        <f t="shared" si="16"/>
        <v>#N/A</v>
      </c>
      <c r="S190" t="str">
        <f>IF(Q190=MAX(Q:Q),P190,"")</f>
        <v/>
      </c>
      <c r="T190" t="str">
        <f>IF(Q190=MAX(Q:Q),Q190,"")</f>
        <v/>
      </c>
      <c r="U190" s="7">
        <f>(Fit!$B$15*POWER(P$5,2)+Fit!$C$15*P$5)*POWER(P190,2)+(Fit!$D$15*P$5+Fit!$E$15)*P190+Fit!$F$15</f>
        <v>11.249406365571303</v>
      </c>
      <c r="W190" s="2">
        <v>924.69849246231104</v>
      </c>
      <c r="X190" s="2">
        <v>0</v>
      </c>
      <c r="Y190" t="e">
        <f t="shared" si="17"/>
        <v>#N/A</v>
      </c>
      <c r="Z190" t="str">
        <f>IF(X190=MAX(X:X),W190,"")</f>
        <v/>
      </c>
      <c r="AA190" t="str">
        <f>IF(X190=MAX(X:X),X190,"")</f>
        <v/>
      </c>
      <c r="AB190" s="7">
        <f>(Fit!$B$15*POWER(W$5,2)+Fit!$C$15*W$5)*POWER(W190,2)+(Fit!$D$15*W$5+Fit!$E$15)*W190+Fit!$F$15</f>
        <v>-7.3581703926369073</v>
      </c>
      <c r="AD190" s="1">
        <v>924.69849246231104</v>
      </c>
      <c r="AE190" s="1">
        <v>0</v>
      </c>
      <c r="AF190" t="e">
        <f t="shared" si="18"/>
        <v>#N/A</v>
      </c>
      <c r="AG190" t="str">
        <f>IF(AE190=MAX(AE:AE),AD190,"")</f>
        <v/>
      </c>
      <c r="AH190" t="str">
        <f>IF(AE190=MAX(AE:AE),AE190,"")</f>
        <v/>
      </c>
      <c r="AI190" s="7">
        <f>(Fit!$B$15*POWER(AD$5,2)+Fit!$C$15*AD$5)*POWER(AD190,2)+(Fit!$D$15*AD$5+Fit!$E$15)*AD190+Fit!$F$15</f>
        <v>-162.91246565158673</v>
      </c>
      <c r="AK190" s="1">
        <v>924.69849246231104</v>
      </c>
      <c r="AL190" s="1">
        <v>0</v>
      </c>
      <c r="AM190" t="e">
        <f t="shared" si="19"/>
        <v>#N/A</v>
      </c>
      <c r="AN190" t="str">
        <f>IF(AL190=MAX(AL:AL),AK190,"")</f>
        <v/>
      </c>
      <c r="AO190" t="str">
        <f>IF(AL190=MAX(AL:AL),AL190,"")</f>
        <v/>
      </c>
      <c r="AP190" s="7">
        <f>(Fit!$B$15*POWER(AK$5,2)+Fit!$C$15*AK$5)*POWER(AK190,2)+(Fit!$D$15*AK$5+Fit!$E$15)*AK190+Fit!$F$15</f>
        <v>-417.81730296234116</v>
      </c>
      <c r="AR190" s="1">
        <v>924.69849246231104</v>
      </c>
      <c r="AS190" s="1">
        <v>0</v>
      </c>
      <c r="AT190" t="e">
        <f t="shared" si="20"/>
        <v>#N/A</v>
      </c>
      <c r="AU190" t="str">
        <f>IF(AS190=MAX(AS:AS),AR190,"")</f>
        <v/>
      </c>
      <c r="AV190" t="str">
        <f>IF(AS190=MAX(AS:AS),AS190,"")</f>
        <v/>
      </c>
      <c r="AW190" s="7">
        <f>(Fit!$B$15*POWER(AR$5,2)+Fit!$C$15*AR$5)*POWER(AR190,2)+(Fit!$D$15*AR$5+Fit!$E$15)*AR190+Fit!$F$15</f>
        <v>-772.07268232489969</v>
      </c>
    </row>
    <row r="191" spans="2:49" x14ac:dyDescent="0.3">
      <c r="B191" s="1">
        <v>1859.3668341708501</v>
      </c>
      <c r="C191" s="1">
        <v>5.55555555555555</v>
      </c>
      <c r="D191">
        <f t="shared" si="14"/>
        <v>5.55555555555555</v>
      </c>
      <c r="E191">
        <f>IF(C191=MAX(C:C),B191,"")</f>
        <v>1859.3668341708501</v>
      </c>
      <c r="F191">
        <f>IF(C191=MAX(C:C),C191,"")</f>
        <v>5.55555555555555</v>
      </c>
      <c r="G191" s="7">
        <f>(Fit!$B$15*POWER(B$5,2)+Fit!$C$15*B$5)*POWER(B191,2)+(Fit!$D$15*B$5+Fit!$E$15)*B191+Fit!$F$15</f>
        <v>9.437467336683401</v>
      </c>
      <c r="I191" s="1">
        <v>9296.5527638190906</v>
      </c>
      <c r="J191" s="1">
        <v>0</v>
      </c>
      <c r="K191" t="e">
        <f t="shared" si="15"/>
        <v>#N/A</v>
      </c>
      <c r="L191" t="str">
        <f>IF(J191=MAX(J:J),I191,"")</f>
        <v/>
      </c>
      <c r="M191" t="str">
        <f>IF(J191=MAX(J:J),J191,"")</f>
        <v/>
      </c>
      <c r="N191" s="7">
        <f>(Fit!$B$15*POWER(I$5,2)+Fit!$C$15*I$5)*POWER(I191,2)+(Fit!$D$15*I$5+Fit!$E$15)*I191+Fit!$F$15</f>
        <v>160.63095855575409</v>
      </c>
      <c r="P191" s="1">
        <v>1859.3668341708501</v>
      </c>
      <c r="Q191" s="1">
        <v>0</v>
      </c>
      <c r="R191" t="e">
        <f t="shared" si="16"/>
        <v>#N/A</v>
      </c>
      <c r="S191" t="str">
        <f>IF(Q191=MAX(Q:Q),P191,"")</f>
        <v/>
      </c>
      <c r="T191" t="str">
        <f>IF(Q191=MAX(Q:Q),Q191,"")</f>
        <v/>
      </c>
      <c r="U191" s="7">
        <f>(Fit!$B$15*POWER(P$5,2)+Fit!$C$15*P$5)*POWER(P191,2)+(Fit!$D$15*P$5+Fit!$E$15)*P191+Fit!$F$15</f>
        <v>10.377320021840603</v>
      </c>
      <c r="W191" s="2">
        <v>929.71859296482398</v>
      </c>
      <c r="X191" s="2">
        <v>0</v>
      </c>
      <c r="Y191" t="e">
        <f t="shared" si="17"/>
        <v>#N/A</v>
      </c>
      <c r="Z191" t="str">
        <f>IF(X191=MAX(X:X),W191,"")</f>
        <v/>
      </c>
      <c r="AA191" t="str">
        <f>IF(X191=MAX(X:X),X191,"")</f>
        <v/>
      </c>
      <c r="AB191" s="7">
        <f>(Fit!$B$15*POWER(W$5,2)+Fit!$C$15*W$5)*POWER(W191,2)+(Fit!$D$15*W$5+Fit!$E$15)*W191+Fit!$F$15</f>
        <v>-8.4122184323495333</v>
      </c>
      <c r="AD191" s="1">
        <v>929.71859296482398</v>
      </c>
      <c r="AE191" s="1">
        <v>0</v>
      </c>
      <c r="AF191" t="e">
        <f t="shared" si="18"/>
        <v>#N/A</v>
      </c>
      <c r="AG191" t="str">
        <f>IF(AE191=MAX(AE:AE),AD191,"")</f>
        <v/>
      </c>
      <c r="AH191" t="str">
        <f>IF(AE191=MAX(AE:AE),AE191,"")</f>
        <v/>
      </c>
      <c r="AI191" s="7">
        <f>(Fit!$B$15*POWER(AD$5,2)+Fit!$C$15*AD$5)*POWER(AD191,2)+(Fit!$D$15*AD$5+Fit!$E$15)*AD191+Fit!$F$15</f>
        <v>-166.12606419046193</v>
      </c>
      <c r="AK191" s="1">
        <v>929.71859296482398</v>
      </c>
      <c r="AL191" s="1">
        <v>0</v>
      </c>
      <c r="AM191" t="e">
        <f t="shared" si="19"/>
        <v>#N/A</v>
      </c>
      <c r="AN191" t="str">
        <f>IF(AL191=MAX(AL:AL),AK191,"")</f>
        <v/>
      </c>
      <c r="AO191" t="str">
        <f>IF(AL191=MAX(AL:AL),AL191,"")</f>
        <v/>
      </c>
      <c r="AP191" s="7">
        <f>(Fit!$B$15*POWER(AK$5,2)+Fit!$C$15*AK$5)*POWER(AK191,2)+(Fit!$D$15*AK$5+Fit!$E$15)*AK191+Fit!$F$15</f>
        <v>-424.27210951924644</v>
      </c>
      <c r="AR191" s="1">
        <v>929.71859296482398</v>
      </c>
      <c r="AS191" s="1">
        <v>0</v>
      </c>
      <c r="AT191" t="e">
        <f t="shared" si="20"/>
        <v>#N/A</v>
      </c>
      <c r="AU191" t="str">
        <f>IF(AS191=MAX(AS:AS),AR191,"")</f>
        <v/>
      </c>
      <c r="AV191" t="str">
        <f>IF(AS191=MAX(AS:AS),AS191,"")</f>
        <v/>
      </c>
      <c r="AW191" s="7">
        <f>(Fit!$B$15*POWER(AR$5,2)+Fit!$C$15*AR$5)*POWER(AR191,2)+(Fit!$D$15*AR$5+Fit!$E$15)*AR191+Fit!$F$15</f>
        <v>-782.85035441870275</v>
      </c>
    </row>
    <row r="192" spans="2:49" x14ac:dyDescent="0.3">
      <c r="B192" s="1">
        <v>1869.4120603015001</v>
      </c>
      <c r="C192" s="1">
        <v>5.55555555555555</v>
      </c>
      <c r="D192">
        <f t="shared" si="14"/>
        <v>5.55555555555555</v>
      </c>
      <c r="E192">
        <f>IF(C192=MAX(C:C),B192,"")</f>
        <v>1869.4120603015001</v>
      </c>
      <c r="F192">
        <f>IF(C192=MAX(C:C),C192,"")</f>
        <v>5.55555555555555</v>
      </c>
      <c r="G192" s="7">
        <f>(Fit!$B$15*POWER(B$5,2)+Fit!$C$15*B$5)*POWER(B192,2)+(Fit!$D$15*B$5+Fit!$E$15)*B192+Fit!$F$15</f>
        <v>9.4776482412060012</v>
      </c>
      <c r="I192" s="1">
        <v>9346.7989949748699</v>
      </c>
      <c r="J192" s="1">
        <v>0</v>
      </c>
      <c r="K192" t="e">
        <f t="shared" si="15"/>
        <v>#N/A</v>
      </c>
      <c r="L192" t="str">
        <f>IF(J192=MAX(J:J),I192,"")</f>
        <v/>
      </c>
      <c r="M192" t="str">
        <f>IF(J192=MAX(J:J),J192,"")</f>
        <v/>
      </c>
      <c r="N192" s="7">
        <f>(Fit!$B$15*POWER(I$5,2)+Fit!$C$15*I$5)*POWER(I192,2)+(Fit!$D$15*I$5+Fit!$E$15)*I192+Fit!$F$15</f>
        <v>161.21547525961267</v>
      </c>
      <c r="P192" s="1">
        <v>1869.4120603015001</v>
      </c>
      <c r="Q192" s="1">
        <v>0</v>
      </c>
      <c r="R192" t="e">
        <f t="shared" si="16"/>
        <v>#N/A</v>
      </c>
      <c r="S192" t="str">
        <f>IF(Q192=MAX(Q:Q),P192,"")</f>
        <v/>
      </c>
      <c r="T192" t="str">
        <f>IF(Q192=MAX(Q:Q),Q192,"")</f>
        <v/>
      </c>
      <c r="U192" s="7">
        <f>(Fit!$B$15*POWER(P$5,2)+Fit!$C$15*P$5)*POWER(P192,2)+(Fit!$D$15*P$5+Fit!$E$15)*P192+Fit!$F$15</f>
        <v>9.4952679307532151</v>
      </c>
      <c r="W192" s="2">
        <v>934.73869346733602</v>
      </c>
      <c r="X192" s="2">
        <v>0</v>
      </c>
      <c r="Y192" t="e">
        <f t="shared" si="17"/>
        <v>#N/A</v>
      </c>
      <c r="Z192" t="str">
        <f>IF(X192=MAX(X:X),W192,"")</f>
        <v/>
      </c>
      <c r="AA192" t="str">
        <f>IF(X192=MAX(X:X),X192,"")</f>
        <v/>
      </c>
      <c r="AB192" s="7">
        <f>(Fit!$B$15*POWER(W$5,2)+Fit!$C$15*W$5)*POWER(W192,2)+(Fit!$D$15*W$5+Fit!$E$15)*W192+Fit!$F$15</f>
        <v>-9.4771006811045027</v>
      </c>
      <c r="AD192" s="1">
        <v>934.73869346733602</v>
      </c>
      <c r="AE192" s="1">
        <v>0</v>
      </c>
      <c r="AF192" t="e">
        <f t="shared" si="18"/>
        <v>#N/A</v>
      </c>
      <c r="AG192" t="str">
        <f>IF(AE192=MAX(AE:AE),AD192,"")</f>
        <v/>
      </c>
      <c r="AH192" t="str">
        <f>IF(AE192=MAX(AE:AE),AE192,"")</f>
        <v/>
      </c>
      <c r="AI192" s="7">
        <f>(Fit!$B$15*POWER(AD$5,2)+Fit!$C$15*AD$5)*POWER(AD192,2)+(Fit!$D$15*AD$5+Fit!$E$15)*AD192+Fit!$F$15</f>
        <v>-169.36469852212576</v>
      </c>
      <c r="AK192" s="1">
        <v>934.73869346733602</v>
      </c>
      <c r="AL192" s="1">
        <v>0</v>
      </c>
      <c r="AM192" t="e">
        <f t="shared" si="19"/>
        <v>#N/A</v>
      </c>
      <c r="AN192" t="str">
        <f>IF(AL192=MAX(AL:AL),AK192,"")</f>
        <v/>
      </c>
      <c r="AO192" t="str">
        <f>IF(AL192=MAX(AL:AL),AL192,"")</f>
        <v/>
      </c>
      <c r="AP192" s="7">
        <f>(Fit!$B$15*POWER(AK$5,2)+Fit!$C$15*AK$5)*POWER(AK192,2)+(Fit!$D$15*AK$5+Fit!$E$15)*AK192+Fit!$F$15</f>
        <v>-430.77200977216995</v>
      </c>
      <c r="AR192" s="1">
        <v>934.73869346733602</v>
      </c>
      <c r="AS192" s="1">
        <v>0</v>
      </c>
      <c r="AT192" t="e">
        <f t="shared" si="20"/>
        <v>#N/A</v>
      </c>
      <c r="AU192" t="str">
        <f>IF(AS192=MAX(AS:AS),AR192,"")</f>
        <v/>
      </c>
      <c r="AV192" t="str">
        <f>IF(AS192=MAX(AS:AS),AS192,"")</f>
        <v/>
      </c>
      <c r="AW192" s="7">
        <f>(Fit!$B$15*POWER(AR$5,2)+Fit!$C$15*AR$5)*POWER(AR192,2)+(Fit!$D$15*AR$5+Fit!$E$15)*AR192+Fit!$F$15</f>
        <v>-793.6990344312369</v>
      </c>
    </row>
    <row r="193" spans="2:49" x14ac:dyDescent="0.3">
      <c r="B193" s="1">
        <v>1879.4572864321599</v>
      </c>
      <c r="C193" s="1">
        <v>5.55555555555555</v>
      </c>
      <c r="D193">
        <f t="shared" si="14"/>
        <v>5.55555555555555</v>
      </c>
      <c r="E193">
        <f>IF(C193=MAX(C:C),B193,"")</f>
        <v>1879.4572864321599</v>
      </c>
      <c r="F193">
        <f>IF(C193=MAX(C:C),C193,"")</f>
        <v>5.55555555555555</v>
      </c>
      <c r="G193" s="7">
        <f>(Fit!$B$15*POWER(B$5,2)+Fit!$C$15*B$5)*POWER(B193,2)+(Fit!$D$15*B$5+Fit!$E$15)*B193+Fit!$F$15</f>
        <v>9.5178291457286406</v>
      </c>
      <c r="I193" s="1">
        <v>9397.0452261306491</v>
      </c>
      <c r="J193" s="1">
        <v>0</v>
      </c>
      <c r="K193" t="e">
        <f t="shared" si="15"/>
        <v>#N/A</v>
      </c>
      <c r="L193" t="str">
        <f>IF(J193=MAX(J:J),I193,"")</f>
        <v/>
      </c>
      <c r="M193" t="str">
        <f>IF(J193=MAX(J:J),J193,"")</f>
        <v/>
      </c>
      <c r="N193" s="7">
        <f>(Fit!$B$15*POWER(I$5,2)+Fit!$C$15*I$5)*POWER(I193,2)+(Fit!$D$15*I$5+Fit!$E$15)*I193+Fit!$F$15</f>
        <v>161.79705834508559</v>
      </c>
      <c r="P193" s="1">
        <v>1879.4572864321599</v>
      </c>
      <c r="Q193" s="1">
        <v>0</v>
      </c>
      <c r="R193" t="e">
        <f t="shared" si="16"/>
        <v>#N/A</v>
      </c>
      <c r="S193" t="str">
        <f>IF(Q193=MAX(Q:Q),P193,"")</f>
        <v/>
      </c>
      <c r="T193" t="str">
        <f>IF(Q193=MAX(Q:Q),Q193,"")</f>
        <v/>
      </c>
      <c r="U193" s="7">
        <f>(Fit!$B$15*POWER(P$5,2)+Fit!$C$15*P$5)*POWER(P193,2)+(Fit!$D$15*P$5+Fit!$E$15)*P193+Fit!$F$15</f>
        <v>8.6032500923082011</v>
      </c>
      <c r="W193" s="2">
        <v>939.75879396984897</v>
      </c>
      <c r="X193" s="2">
        <v>0</v>
      </c>
      <c r="Y193" t="e">
        <f t="shared" si="17"/>
        <v>#N/A</v>
      </c>
      <c r="Z193" t="str">
        <f>IF(X193=MAX(X:X),W193,"")</f>
        <v/>
      </c>
      <c r="AA193" t="str">
        <f>IF(X193=MAX(X:X),X193,"")</f>
        <v/>
      </c>
      <c r="AB193" s="7">
        <f>(Fit!$B$15*POWER(W$5,2)+Fit!$C$15*W$5)*POWER(W193,2)+(Fit!$D$15*W$5+Fit!$E$15)*W193+Fit!$F$15</f>
        <v>-10.552817138902213</v>
      </c>
      <c r="AD193" s="1">
        <v>939.75879396984897</v>
      </c>
      <c r="AE193" s="1">
        <v>0</v>
      </c>
      <c r="AF193" t="e">
        <f t="shared" si="18"/>
        <v>#N/A</v>
      </c>
      <c r="AG193" t="str">
        <f>IF(AE193=MAX(AE:AE),AD193,"")</f>
        <v/>
      </c>
      <c r="AH193" t="str">
        <f>IF(AE193=MAX(AE:AE),AE193,"")</f>
        <v/>
      </c>
      <c r="AI193" s="7">
        <f>(Fit!$B$15*POWER(AD$5,2)+Fit!$C$15*AD$5)*POWER(AD193,2)+(Fit!$D$15*AD$5+Fit!$E$15)*AD193+Fit!$F$15</f>
        <v>-172.62836864657919</v>
      </c>
      <c r="AK193" s="1">
        <v>939.75879396984897</v>
      </c>
      <c r="AL193" s="1">
        <v>0</v>
      </c>
      <c r="AM193" t="e">
        <f t="shared" si="19"/>
        <v>#N/A</v>
      </c>
      <c r="AN193" t="str">
        <f>IF(AL193=MAX(AL:AL),AK193,"")</f>
        <v/>
      </c>
      <c r="AO193" t="str">
        <f>IF(AL193=MAX(AL:AL),AL193,"")</f>
        <v/>
      </c>
      <c r="AP193" s="7">
        <f>(Fit!$B$15*POWER(AK$5,2)+Fit!$C$15*AK$5)*POWER(AK193,2)+(Fit!$D$15*AK$5+Fit!$E$15)*AK193+Fit!$F$15</f>
        <v>-437.31700372111385</v>
      </c>
      <c r="AR193" s="1">
        <v>939.75879396984897</v>
      </c>
      <c r="AS193" s="1">
        <v>0</v>
      </c>
      <c r="AT193" t="e">
        <f t="shared" si="20"/>
        <v>#N/A</v>
      </c>
      <c r="AU193" t="str">
        <f>IF(AS193=MAX(AS:AS),AR193,"")</f>
        <v/>
      </c>
      <c r="AV193" t="str">
        <f>IF(AS193=MAX(AS:AS),AS193,"")</f>
        <v/>
      </c>
      <c r="AW193" s="7">
        <f>(Fit!$B$15*POWER(AR$5,2)+Fit!$C$15*AR$5)*POWER(AR193,2)+(Fit!$D$15*AR$5+Fit!$E$15)*AR193+Fit!$F$15</f>
        <v>-804.61872236250565</v>
      </c>
    </row>
    <row r="194" spans="2:49" x14ac:dyDescent="0.3">
      <c r="B194" s="1">
        <v>1889.5025125628099</v>
      </c>
      <c r="C194" s="1">
        <v>5.55555555555555</v>
      </c>
      <c r="D194">
        <f t="shared" si="14"/>
        <v>5.55555555555555</v>
      </c>
      <c r="E194">
        <f>IF(C194=MAX(C:C),B194,"")</f>
        <v>1889.5025125628099</v>
      </c>
      <c r="F194">
        <f>IF(C194=MAX(C:C),C194,"")</f>
        <v>5.55555555555555</v>
      </c>
      <c r="G194" s="7">
        <f>(Fit!$B$15*POWER(B$5,2)+Fit!$C$15*B$5)*POWER(B194,2)+(Fit!$D$15*B$5+Fit!$E$15)*B194+Fit!$F$15</f>
        <v>9.5580100502512408</v>
      </c>
      <c r="I194" s="1">
        <v>9447.2914572864302</v>
      </c>
      <c r="J194" s="1">
        <v>0</v>
      </c>
      <c r="K194" t="e">
        <f t="shared" si="15"/>
        <v>#N/A</v>
      </c>
      <c r="L194" t="str">
        <f>IF(J194=MAX(J:J),I194,"")</f>
        <v/>
      </c>
      <c r="M194" t="str">
        <f>IF(J194=MAX(J:J),J194,"")</f>
        <v/>
      </c>
      <c r="N194" s="7">
        <f>(Fit!$B$15*POWER(I$5,2)+Fit!$C$15*I$5)*POWER(I194,2)+(Fit!$D$15*I$5+Fit!$E$15)*I194+Fit!$F$15</f>
        <v>162.37570781217275</v>
      </c>
      <c r="P194" s="1">
        <v>1889.5025125628099</v>
      </c>
      <c r="Q194" s="1">
        <v>0</v>
      </c>
      <c r="R194" t="e">
        <f t="shared" si="16"/>
        <v>#N/A</v>
      </c>
      <c r="S194" t="str">
        <f>IF(Q194=MAX(Q:Q),P194,"")</f>
        <v/>
      </c>
      <c r="T194" t="str">
        <f>IF(Q194=MAX(Q:Q),Q194,"")</f>
        <v/>
      </c>
      <c r="U194" s="7">
        <f>(Fit!$B$15*POWER(P$5,2)+Fit!$C$15*P$5)*POWER(P194,2)+(Fit!$D$15*P$5+Fit!$E$15)*P194+Fit!$F$15</f>
        <v>7.7012665065073236</v>
      </c>
      <c r="W194" s="2">
        <v>944.778894472361</v>
      </c>
      <c r="X194" s="2">
        <v>0</v>
      </c>
      <c r="Y194" t="e">
        <f t="shared" si="17"/>
        <v>#N/A</v>
      </c>
      <c r="Z194" t="str">
        <f>IF(X194=MAX(X:X),W194,"")</f>
        <v/>
      </c>
      <c r="AA194" t="str">
        <f>IF(X194=MAX(X:X),X194,"")</f>
        <v/>
      </c>
      <c r="AB194" s="7">
        <f>(Fit!$B$15*POWER(W$5,2)+Fit!$C$15*W$5)*POWER(W194,2)+(Fit!$D$15*W$5+Fit!$E$15)*W194+Fit!$F$15</f>
        <v>-11.639367805742211</v>
      </c>
      <c r="AD194" s="1">
        <v>944.778894472361</v>
      </c>
      <c r="AE194" s="1">
        <v>0</v>
      </c>
      <c r="AF194" t="e">
        <f t="shared" si="18"/>
        <v>#N/A</v>
      </c>
      <c r="AG194" t="str">
        <f>IF(AE194=MAX(AE:AE),AD194,"")</f>
        <v/>
      </c>
      <c r="AH194" t="str">
        <f>IF(AE194=MAX(AE:AE),AE194,"")</f>
        <v/>
      </c>
      <c r="AI194" s="7">
        <f>(Fit!$B$15*POWER(AD$5,2)+Fit!$C$15*AD$5)*POWER(AD194,2)+(Fit!$D$15*AD$5+Fit!$E$15)*AD194+Fit!$F$15</f>
        <v>-175.91707456382119</v>
      </c>
      <c r="AK194" s="1">
        <v>944.778894472361</v>
      </c>
      <c r="AL194" s="1">
        <v>0</v>
      </c>
      <c r="AM194" t="e">
        <f t="shared" si="19"/>
        <v>#N/A</v>
      </c>
      <c r="AN194" t="str">
        <f>IF(AL194=MAX(AL:AL),AK194,"")</f>
        <v/>
      </c>
      <c r="AO194" t="str">
        <f>IF(AL194=MAX(AL:AL),AL194,"")</f>
        <v/>
      </c>
      <c r="AP194" s="7">
        <f>(Fit!$B$15*POWER(AK$5,2)+Fit!$C$15*AK$5)*POWER(AK194,2)+(Fit!$D$15*AK$5+Fit!$E$15)*AK194+Fit!$F$15</f>
        <v>-443.9070913660758</v>
      </c>
      <c r="AR194" s="1">
        <v>944.778894472361</v>
      </c>
      <c r="AS194" s="1">
        <v>0</v>
      </c>
      <c r="AT194" t="e">
        <f t="shared" si="20"/>
        <v>#N/A</v>
      </c>
      <c r="AU194" t="str">
        <f>IF(AS194=MAX(AS:AS),AR194,"")</f>
        <v/>
      </c>
      <c r="AV194" t="str">
        <f>IF(AS194=MAX(AS:AS),AS194,"")</f>
        <v/>
      </c>
      <c r="AW194" s="7">
        <f>(Fit!$B$15*POWER(AR$5,2)+Fit!$C$15*AR$5)*POWER(AR194,2)+(Fit!$D$15*AR$5+Fit!$E$15)*AR194+Fit!$F$15</f>
        <v>-815.60941821250549</v>
      </c>
    </row>
    <row r="195" spans="2:49" x14ac:dyDescent="0.3">
      <c r="B195" s="1">
        <v>1899.5477386934599</v>
      </c>
      <c r="C195" s="1">
        <v>5.55555555555555</v>
      </c>
      <c r="D195">
        <f t="shared" si="14"/>
        <v>5.55555555555555</v>
      </c>
      <c r="E195">
        <f>IF(C195=MAX(C:C),B195,"")</f>
        <v>1899.5477386934599</v>
      </c>
      <c r="F195">
        <f>IF(C195=MAX(C:C),C195,"")</f>
        <v>5.55555555555555</v>
      </c>
      <c r="G195" s="7">
        <f>(Fit!$B$15*POWER(B$5,2)+Fit!$C$15*B$5)*POWER(B195,2)+(Fit!$D$15*B$5+Fit!$E$15)*B195+Fit!$F$15</f>
        <v>9.5981909547738411</v>
      </c>
      <c r="I195" s="1">
        <v>9497.5376884422094</v>
      </c>
      <c r="J195" s="1">
        <v>0</v>
      </c>
      <c r="K195" t="e">
        <f t="shared" si="15"/>
        <v>#N/A</v>
      </c>
      <c r="L195" t="str">
        <f>IF(J195=MAX(J:J),I195,"")</f>
        <v/>
      </c>
      <c r="M195" t="str">
        <f>IF(J195=MAX(J:J),J195,"")</f>
        <v/>
      </c>
      <c r="N195" s="7">
        <f>(Fit!$B$15*POWER(I$5,2)+Fit!$C$15*I$5)*POWER(I195,2)+(Fit!$D$15*I$5+Fit!$E$15)*I195+Fit!$F$15</f>
        <v>162.95142366087416</v>
      </c>
      <c r="P195" s="1">
        <v>1899.5477386934599</v>
      </c>
      <c r="Q195" s="1">
        <v>0</v>
      </c>
      <c r="R195" t="e">
        <f t="shared" si="16"/>
        <v>#N/A</v>
      </c>
      <c r="S195" t="str">
        <f>IF(Q195=MAX(Q:Q),P195,"")</f>
        <v/>
      </c>
      <c r="T195" t="str">
        <f>IF(Q195=MAX(Q:Q),Q195,"")</f>
        <v/>
      </c>
      <c r="U195" s="7">
        <f>(Fit!$B$15*POWER(P$5,2)+Fit!$C$15*P$5)*POWER(P195,2)+(Fit!$D$15*P$5+Fit!$E$15)*P195+Fit!$F$15</f>
        <v>6.7893171733497013</v>
      </c>
      <c r="W195" s="2">
        <v>949.79899497487395</v>
      </c>
      <c r="X195" s="2">
        <v>0</v>
      </c>
      <c r="Y195" t="e">
        <f t="shared" si="17"/>
        <v>#N/A</v>
      </c>
      <c r="Z195" t="str">
        <f>IF(X195=MAX(X:X),W195,"")</f>
        <v/>
      </c>
      <c r="AA195" t="str">
        <f>IF(X195=MAX(X:X),X195,"")</f>
        <v/>
      </c>
      <c r="AB195" s="7">
        <f>(Fit!$B$15*POWER(W$5,2)+Fit!$C$15*W$5)*POWER(W195,2)+(Fit!$D$15*W$5+Fit!$E$15)*W195+Fit!$F$15</f>
        <v>-12.736752681624978</v>
      </c>
      <c r="AD195" s="1">
        <v>949.79899497487395</v>
      </c>
      <c r="AE195" s="1">
        <v>0</v>
      </c>
      <c r="AF195" t="e">
        <f t="shared" si="18"/>
        <v>#N/A</v>
      </c>
      <c r="AG195" t="str">
        <f>IF(AE195=MAX(AE:AE),AD195,"")</f>
        <v/>
      </c>
      <c r="AH195" t="str">
        <f>IF(AE195=MAX(AE:AE),AE195,"")</f>
        <v/>
      </c>
      <c r="AI195" s="7">
        <f>(Fit!$B$15*POWER(AD$5,2)+Fit!$C$15*AD$5)*POWER(AD195,2)+(Fit!$D$15*AD$5+Fit!$E$15)*AD195+Fit!$F$15</f>
        <v>-179.23081627385301</v>
      </c>
      <c r="AK195" s="1">
        <v>949.79899497487395</v>
      </c>
      <c r="AL195" s="1">
        <v>0</v>
      </c>
      <c r="AM195" t="e">
        <f t="shared" si="19"/>
        <v>#N/A</v>
      </c>
      <c r="AN195" t="str">
        <f>IF(AL195=MAX(AL:AL),AK195,"")</f>
        <v/>
      </c>
      <c r="AO195" t="str">
        <f>IF(AL195=MAX(AL:AL),AL195,"")</f>
        <v/>
      </c>
      <c r="AP195" s="7">
        <f>(Fit!$B$15*POWER(AK$5,2)+Fit!$C$15*AK$5)*POWER(AK195,2)+(Fit!$D$15*AK$5+Fit!$E$15)*AK195+Fit!$F$15</f>
        <v>-450.54227270705837</v>
      </c>
      <c r="AR195" s="1">
        <v>949.79899497487395</v>
      </c>
      <c r="AS195" s="1">
        <v>0</v>
      </c>
      <c r="AT195" t="e">
        <f t="shared" si="20"/>
        <v>#N/A</v>
      </c>
      <c r="AU195" t="str">
        <f>IF(AS195=MAX(AS:AS),AR195,"")</f>
        <v/>
      </c>
      <c r="AV195" t="str">
        <f>IF(AS195=MAX(AS:AS),AS195,"")</f>
        <v/>
      </c>
      <c r="AW195" s="7">
        <f>(Fit!$B$15*POWER(AR$5,2)+Fit!$C$15*AR$5)*POWER(AR195,2)+(Fit!$D$15*AR$5+Fit!$E$15)*AR195+Fit!$F$15</f>
        <v>-826.67112198124062</v>
      </c>
    </row>
    <row r="196" spans="2:49" x14ac:dyDescent="0.3">
      <c r="B196" s="1">
        <v>1909.5929648241199</v>
      </c>
      <c r="C196" s="1">
        <v>5.55555555555555</v>
      </c>
      <c r="D196">
        <f t="shared" si="14"/>
        <v>5.55555555555555</v>
      </c>
      <c r="E196">
        <f>IF(C196=MAX(C:C),B196,"")</f>
        <v>1909.5929648241199</v>
      </c>
      <c r="F196">
        <f>IF(C196=MAX(C:C),C196,"")</f>
        <v>5.55555555555555</v>
      </c>
      <c r="G196" s="7">
        <f>(Fit!$B$15*POWER(B$5,2)+Fit!$C$15*B$5)*POWER(B196,2)+(Fit!$D$15*B$5+Fit!$E$15)*B196+Fit!$F$15</f>
        <v>9.6383718592964804</v>
      </c>
      <c r="I196" s="1">
        <v>9547.7839195979905</v>
      </c>
      <c r="J196" s="1">
        <v>0</v>
      </c>
      <c r="K196" t="e">
        <f t="shared" si="15"/>
        <v>#N/A</v>
      </c>
      <c r="L196" t="str">
        <f>IF(J196=MAX(J:J),I196,"")</f>
        <v/>
      </c>
      <c r="M196" t="str">
        <f>IF(J196=MAX(J:J),J196,"")</f>
        <v/>
      </c>
      <c r="N196" s="7">
        <f>(Fit!$B$15*POWER(I$5,2)+Fit!$C$15*I$5)*POWER(I196,2)+(Fit!$D$15*I$5+Fit!$E$15)*I196+Fit!$F$15</f>
        <v>163.52420589118987</v>
      </c>
      <c r="P196" s="1">
        <v>1909.5929648241199</v>
      </c>
      <c r="Q196" s="1">
        <v>0</v>
      </c>
      <c r="R196" t="e">
        <f t="shared" si="16"/>
        <v>#N/A</v>
      </c>
      <c r="S196" t="str">
        <f>IF(Q196=MAX(Q:Q),P196,"")</f>
        <v/>
      </c>
      <c r="T196" t="str">
        <f>IF(Q196=MAX(Q:Q),Q196,"")</f>
        <v/>
      </c>
      <c r="U196" s="7">
        <f>(Fit!$B$15*POWER(P$5,2)+Fit!$C$15*P$5)*POWER(P196,2)+(Fit!$D$15*P$5+Fit!$E$15)*P196+Fit!$F$15</f>
        <v>5.8674020928344532</v>
      </c>
      <c r="W196" s="2">
        <v>954.81909547738599</v>
      </c>
      <c r="X196" s="2">
        <v>0</v>
      </c>
      <c r="Y196" t="e">
        <f t="shared" si="17"/>
        <v>#N/A</v>
      </c>
      <c r="Z196" t="str">
        <f>IF(X196=MAX(X:X),W196,"")</f>
        <v/>
      </c>
      <c r="AA196" t="str">
        <f>IF(X196=MAX(X:X),X196,"")</f>
        <v/>
      </c>
      <c r="AB196" s="7">
        <f>(Fit!$B$15*POWER(W$5,2)+Fit!$C$15*W$5)*POWER(W196,2)+(Fit!$D$15*W$5+Fit!$E$15)*W196+Fit!$F$15</f>
        <v>-13.844971766550003</v>
      </c>
      <c r="AD196" s="1">
        <v>954.81909547738599</v>
      </c>
      <c r="AE196" s="1">
        <v>0</v>
      </c>
      <c r="AF196" t="e">
        <f t="shared" si="18"/>
        <v>#N/A</v>
      </c>
      <c r="AG196" t="str">
        <f>IF(AE196=MAX(AE:AE),AD196,"")</f>
        <v/>
      </c>
      <c r="AH196" t="str">
        <f>IF(AE196=MAX(AE:AE),AE196,"")</f>
        <v/>
      </c>
      <c r="AI196" s="7">
        <f>(Fit!$B$15*POWER(AD$5,2)+Fit!$C$15*AD$5)*POWER(AD196,2)+(Fit!$D$15*AD$5+Fit!$E$15)*AD196+Fit!$F$15</f>
        <v>-182.56959377667317</v>
      </c>
      <c r="AK196" s="1">
        <v>954.81909547738599</v>
      </c>
      <c r="AL196" s="1">
        <v>0</v>
      </c>
      <c r="AM196" t="e">
        <f t="shared" si="19"/>
        <v>#N/A</v>
      </c>
      <c r="AN196" t="str">
        <f>IF(AL196=MAX(AL:AL),AK196,"")</f>
        <v/>
      </c>
      <c r="AO196" t="str">
        <f>IF(AL196=MAX(AL:AL),AL196,"")</f>
        <v/>
      </c>
      <c r="AP196" s="7">
        <f>(Fit!$B$15*POWER(AK$5,2)+Fit!$C$15*AK$5)*POWER(AK196,2)+(Fit!$D$15*AK$5+Fit!$E$15)*AK196+Fit!$F$15</f>
        <v>-457.22254774405883</v>
      </c>
      <c r="AR196" s="1">
        <v>954.81909547738599</v>
      </c>
      <c r="AS196" s="1">
        <v>0</v>
      </c>
      <c r="AT196" t="e">
        <f t="shared" si="20"/>
        <v>#N/A</v>
      </c>
      <c r="AU196" t="str">
        <f>IF(AS196=MAX(AS:AS),AR196,"")</f>
        <v/>
      </c>
      <c r="AV196" t="str">
        <f>IF(AS196=MAX(AS:AS),AS196,"")</f>
        <v/>
      </c>
      <c r="AW196" s="7">
        <f>(Fit!$B$15*POWER(AR$5,2)+Fit!$C$15*AR$5)*POWER(AR196,2)+(Fit!$D$15*AR$5+Fit!$E$15)*AR196+Fit!$F$15</f>
        <v>-837.80383366870637</v>
      </c>
    </row>
    <row r="197" spans="2:49" x14ac:dyDescent="0.3">
      <c r="B197" s="1">
        <v>1919.6381909547699</v>
      </c>
      <c r="C197" s="1">
        <v>5.55555555555555</v>
      </c>
      <c r="D197">
        <f t="shared" si="14"/>
        <v>5.55555555555555</v>
      </c>
      <c r="E197">
        <f>IF(C197=MAX(C:C),B197,"")</f>
        <v>1919.6381909547699</v>
      </c>
      <c r="F197">
        <f>IF(C197=MAX(C:C),C197,"")</f>
        <v>5.55555555555555</v>
      </c>
      <c r="G197" s="7">
        <f>(Fit!$B$15*POWER(B$5,2)+Fit!$C$15*B$5)*POWER(B197,2)+(Fit!$D$15*B$5+Fit!$E$15)*B197+Fit!$F$15</f>
        <v>9.6785527638190807</v>
      </c>
      <c r="I197" s="1">
        <v>9598.0301507537606</v>
      </c>
      <c r="J197" s="1">
        <v>0</v>
      </c>
      <c r="K197" t="e">
        <f t="shared" si="15"/>
        <v>#N/A</v>
      </c>
      <c r="L197" t="str">
        <f>IF(J197=MAX(J:J),I197,"")</f>
        <v/>
      </c>
      <c r="M197" t="str">
        <f>IF(J197=MAX(J:J),J197,"")</f>
        <v/>
      </c>
      <c r="N197" s="7">
        <f>(Fit!$B$15*POWER(I$5,2)+Fit!$C$15*I$5)*POWER(I197,2)+(Fit!$D$15*I$5+Fit!$E$15)*I197+Fit!$F$15</f>
        <v>164.09405450311968</v>
      </c>
      <c r="P197" s="1">
        <v>1919.6381909547699</v>
      </c>
      <c r="Q197" s="1">
        <v>0</v>
      </c>
      <c r="R197" t="e">
        <f t="shared" si="16"/>
        <v>#N/A</v>
      </c>
      <c r="S197" t="str">
        <f>IF(Q197=MAX(Q:Q),P197,"")</f>
        <v/>
      </c>
      <c r="T197" t="str">
        <f>IF(Q197=MAX(Q:Q),Q197,"")</f>
        <v/>
      </c>
      <c r="U197" s="7">
        <f>(Fit!$B$15*POWER(P$5,2)+Fit!$C$15*P$5)*POWER(P197,2)+(Fit!$D$15*P$5+Fit!$E$15)*P197+Fit!$F$15</f>
        <v>4.9355212649633984</v>
      </c>
      <c r="W197" s="2">
        <v>959.83919597989905</v>
      </c>
      <c r="X197" s="2">
        <v>0</v>
      </c>
      <c r="Y197" t="e">
        <f t="shared" si="17"/>
        <v>#N/A</v>
      </c>
      <c r="Z197" t="str">
        <f>IF(X197=MAX(X:X),W197,"")</f>
        <v/>
      </c>
      <c r="AA197" t="str">
        <f>IF(X197=MAX(X:X),X197,"")</f>
        <v/>
      </c>
      <c r="AB197" s="7">
        <f>(Fit!$B$15*POWER(W$5,2)+Fit!$C$15*W$5)*POWER(W197,2)+(Fit!$D$15*W$5+Fit!$E$15)*W197+Fit!$F$15</f>
        <v>-14.964025060517855</v>
      </c>
      <c r="AD197" s="1">
        <v>959.83919597989905</v>
      </c>
      <c r="AE197" s="1">
        <v>0</v>
      </c>
      <c r="AF197" t="e">
        <f t="shared" si="18"/>
        <v>#N/A</v>
      </c>
      <c r="AG197" t="str">
        <f>IF(AE197=MAX(AE:AE),AD197,"")</f>
        <v/>
      </c>
      <c r="AH197" t="str">
        <f>IF(AE197=MAX(AE:AE),AE197,"")</f>
        <v/>
      </c>
      <c r="AI197" s="7">
        <f>(Fit!$B$15*POWER(AD$5,2)+Fit!$C$15*AD$5)*POWER(AD197,2)+(Fit!$D$15*AD$5+Fit!$E$15)*AD197+Fit!$F$15</f>
        <v>-185.93340707228322</v>
      </c>
      <c r="AK197" s="1">
        <v>959.83919597989905</v>
      </c>
      <c r="AL197" s="1">
        <v>0</v>
      </c>
      <c r="AM197" t="e">
        <f t="shared" si="19"/>
        <v>#N/A</v>
      </c>
      <c r="AN197" t="str">
        <f>IF(AL197=MAX(AL:AL),AK197,"")</f>
        <v/>
      </c>
      <c r="AO197" t="str">
        <f>IF(AL197=MAX(AL:AL),AL197,"")</f>
        <v/>
      </c>
      <c r="AP197" s="7">
        <f>(Fit!$B$15*POWER(AK$5,2)+Fit!$C$15*AK$5)*POWER(AK197,2)+(Fit!$D$15*AK$5+Fit!$E$15)*AK197+Fit!$F$15</f>
        <v>-463.94791647707996</v>
      </c>
      <c r="AR197" s="1">
        <v>959.83919597989905</v>
      </c>
      <c r="AS197" s="1">
        <v>0</v>
      </c>
      <c r="AT197" t="e">
        <f t="shared" si="20"/>
        <v>#N/A</v>
      </c>
      <c r="AU197" t="str">
        <f>IF(AS197=MAX(AS:AS),AR197,"")</f>
        <v/>
      </c>
      <c r="AV197" t="str">
        <f>IF(AS197=MAX(AS:AS),AS197,"")</f>
        <v/>
      </c>
      <c r="AW197" s="7">
        <f>(Fit!$B$15*POWER(AR$5,2)+Fit!$C$15*AR$5)*POWER(AR197,2)+(Fit!$D$15*AR$5+Fit!$E$15)*AR197+Fit!$F$15</f>
        <v>-849.00755327490742</v>
      </c>
    </row>
    <row r="198" spans="2:49" x14ac:dyDescent="0.3">
      <c r="B198" s="1">
        <v>1929.6834170854199</v>
      </c>
      <c r="C198" s="1">
        <v>5.55555555555555</v>
      </c>
      <c r="D198">
        <f t="shared" si="14"/>
        <v>5.55555555555555</v>
      </c>
      <c r="E198">
        <f>IF(C198=MAX(C:C),B198,"")</f>
        <v>1929.6834170854199</v>
      </c>
      <c r="F198">
        <f>IF(C198=MAX(C:C),C198,"")</f>
        <v>5.55555555555555</v>
      </c>
      <c r="G198" s="7">
        <f>(Fit!$B$15*POWER(B$5,2)+Fit!$C$15*B$5)*POWER(B198,2)+(Fit!$D$15*B$5+Fit!$E$15)*B198+Fit!$F$15</f>
        <v>9.718733668341681</v>
      </c>
      <c r="I198" s="1">
        <v>9648.2763819095399</v>
      </c>
      <c r="J198" s="1">
        <v>0</v>
      </c>
      <c r="K198" t="e">
        <f t="shared" si="15"/>
        <v>#N/A</v>
      </c>
      <c r="L198" t="str">
        <f>IF(J198=MAX(J:J),I198,"")</f>
        <v/>
      </c>
      <c r="M198" t="str">
        <f>IF(J198=MAX(J:J),J198,"")</f>
        <v/>
      </c>
      <c r="N198" s="7">
        <f>(Fit!$B$15*POWER(I$5,2)+Fit!$C$15*I$5)*POWER(I198,2)+(Fit!$D$15*I$5+Fit!$E$15)*I198+Fit!$F$15</f>
        <v>164.66096949666388</v>
      </c>
      <c r="P198" s="1">
        <v>1929.6834170854199</v>
      </c>
      <c r="Q198" s="1">
        <v>0</v>
      </c>
      <c r="R198" t="e">
        <f t="shared" si="16"/>
        <v>#N/A</v>
      </c>
      <c r="S198" t="str">
        <f>IF(Q198=MAX(Q:Q),P198,"")</f>
        <v/>
      </c>
      <c r="T198" t="str">
        <f>IF(Q198=MAX(Q:Q),Q198,"")</f>
        <v/>
      </c>
      <c r="U198" s="7">
        <f>(Fit!$B$15*POWER(P$5,2)+Fit!$C$15*P$5)*POWER(P198,2)+(Fit!$D$15*P$5+Fit!$E$15)*P198+Fit!$F$15</f>
        <v>3.9936746897356272</v>
      </c>
      <c r="W198" s="2">
        <v>964.85929648241097</v>
      </c>
      <c r="X198" s="2">
        <v>0</v>
      </c>
      <c r="Y198" t="e">
        <f t="shared" si="17"/>
        <v>#N/A</v>
      </c>
      <c r="Z198" t="str">
        <f>IF(X198=MAX(X:X),W198,"")</f>
        <v/>
      </c>
      <c r="AA198" t="str">
        <f>IF(X198=MAX(X:X),X198,"")</f>
        <v/>
      </c>
      <c r="AB198" s="7">
        <f>(Fit!$B$15*POWER(W$5,2)+Fit!$C$15*W$5)*POWER(W198,2)+(Fit!$D$15*W$5+Fit!$E$15)*W198+Fit!$F$15</f>
        <v>-16.093912563527937</v>
      </c>
      <c r="AD198" s="1">
        <v>964.85929648241097</v>
      </c>
      <c r="AE198" s="1">
        <v>0</v>
      </c>
      <c r="AF198" t="e">
        <f t="shared" si="18"/>
        <v>#N/A</v>
      </c>
      <c r="AG198" t="str">
        <f>IF(AE198=MAX(AE:AE),AD198,"")</f>
        <v/>
      </c>
      <c r="AH198" t="str">
        <f>IF(AE198=MAX(AE:AE),AE198,"")</f>
        <v/>
      </c>
      <c r="AI198" s="7">
        <f>(Fit!$B$15*POWER(AD$5,2)+Fit!$C$15*AD$5)*POWER(AD198,2)+(Fit!$D$15*AD$5+Fit!$E$15)*AD198+Fit!$F$15</f>
        <v>-189.32225616068172</v>
      </c>
      <c r="AK198" s="1">
        <v>964.85929648241097</v>
      </c>
      <c r="AL198" s="1">
        <v>0</v>
      </c>
      <c r="AM198" t="e">
        <f t="shared" si="19"/>
        <v>#N/A</v>
      </c>
      <c r="AN198" t="str">
        <f>IF(AL198=MAX(AL:AL),AK198,"")</f>
        <v/>
      </c>
      <c r="AO198" t="str">
        <f>IF(AL198=MAX(AL:AL),AL198,"")</f>
        <v/>
      </c>
      <c r="AP198" s="7">
        <f>(Fit!$B$15*POWER(AK$5,2)+Fit!$C$15*AK$5)*POWER(AK198,2)+(Fit!$D$15*AK$5+Fit!$E$15)*AK198+Fit!$F$15</f>
        <v>-470.71837890611886</v>
      </c>
      <c r="AR198" s="1">
        <v>964.85929648241097</v>
      </c>
      <c r="AS198" s="1">
        <v>0</v>
      </c>
      <c r="AT198" t="e">
        <f t="shared" si="20"/>
        <v>#N/A</v>
      </c>
      <c r="AU198" t="str">
        <f>IF(AS198=MAX(AS:AS),AR198,"")</f>
        <v/>
      </c>
      <c r="AV198" t="str">
        <f>IF(AS198=MAX(AS:AS),AS198,"")</f>
        <v/>
      </c>
      <c r="AW198" s="7">
        <f>(Fit!$B$15*POWER(AR$5,2)+Fit!$C$15*AR$5)*POWER(AR198,2)+(Fit!$D$15*AR$5+Fit!$E$15)*AR198+Fit!$F$15</f>
        <v>-860.2822807998391</v>
      </c>
    </row>
    <row r="199" spans="2:49" x14ac:dyDescent="0.3">
      <c r="B199" s="1">
        <v>1939.7286432160799</v>
      </c>
      <c r="C199" s="1">
        <v>5.55555555555555</v>
      </c>
      <c r="D199">
        <f t="shared" ref="D199:D205" si="21">IF(C199&lt;=0,NA(),C199)</f>
        <v>5.55555555555555</v>
      </c>
      <c r="E199">
        <f>IF(C199=MAX(C:C),B199,"")</f>
        <v>1939.7286432160799</v>
      </c>
      <c r="F199">
        <f>IF(C199=MAX(C:C),C199,"")</f>
        <v>5.55555555555555</v>
      </c>
      <c r="G199" s="7">
        <f>(Fit!$B$15*POWER(B$5,2)+Fit!$C$15*B$5)*POWER(B199,2)+(Fit!$D$15*B$5+Fit!$E$15)*B199+Fit!$F$15</f>
        <v>9.7589145728643203</v>
      </c>
      <c r="I199" s="1">
        <v>9698.5226130653191</v>
      </c>
      <c r="J199" s="1">
        <v>0</v>
      </c>
      <c r="K199" t="e">
        <f t="shared" ref="K199:K205" si="22">IF(J199&lt;=0,NA(),J199)</f>
        <v>#N/A</v>
      </c>
      <c r="L199" t="str">
        <f>IF(J199=MAX(J:J),I199,"")</f>
        <v/>
      </c>
      <c r="M199" t="str">
        <f>IF(J199=MAX(J:J),J199,"")</f>
        <v/>
      </c>
      <c r="N199" s="7">
        <f>(Fit!$B$15*POWER(I$5,2)+Fit!$C$15*I$5)*POWER(I199,2)+(Fit!$D$15*I$5+Fit!$E$15)*I199+Fit!$F$15</f>
        <v>165.22495087182239</v>
      </c>
      <c r="P199" s="1">
        <v>1939.7286432160799</v>
      </c>
      <c r="Q199" s="1">
        <v>0</v>
      </c>
      <c r="R199" t="e">
        <f t="shared" ref="R199:R205" si="23">IF(Q199&lt;=0,NA(),Q199)</f>
        <v>#N/A</v>
      </c>
      <c r="S199" t="str">
        <f>IF(Q199=MAX(Q:Q),P199,"")</f>
        <v/>
      </c>
      <c r="T199" t="str">
        <f>IF(Q199=MAX(Q:Q),Q199,"")</f>
        <v/>
      </c>
      <c r="U199" s="7">
        <f>(Fit!$B$15*POWER(P$5,2)+Fit!$C$15*P$5)*POWER(P199,2)+(Fit!$D$15*P$5+Fit!$E$15)*P199+Fit!$F$15</f>
        <v>3.0418623671501734</v>
      </c>
      <c r="W199" s="2">
        <v>969.87939698492403</v>
      </c>
      <c r="X199" s="2">
        <v>0</v>
      </c>
      <c r="Y199" t="e">
        <f t="shared" ref="Y199:Y205" si="24">IF(X199&lt;=0,NA(),X199)</f>
        <v>#N/A</v>
      </c>
      <c r="Z199" t="str">
        <f>IF(X199=MAX(X:X),W199,"")</f>
        <v/>
      </c>
      <c r="AA199" t="str">
        <f>IF(X199=MAX(X:X),X199,"")</f>
        <v/>
      </c>
      <c r="AB199" s="7">
        <f>(Fit!$B$15*POWER(W$5,2)+Fit!$C$15*W$5)*POWER(W199,2)+(Fit!$D$15*W$5+Fit!$E$15)*W199+Fit!$F$15</f>
        <v>-17.234634275580788</v>
      </c>
      <c r="AD199" s="1">
        <v>969.87939698492403</v>
      </c>
      <c r="AE199" s="1">
        <v>0</v>
      </c>
      <c r="AF199" t="e">
        <f t="shared" ref="AF199:AF205" si="25">IF(AE199&lt;=0,NA(),AE199)</f>
        <v>#N/A</v>
      </c>
      <c r="AG199" t="str">
        <f>IF(AE199=MAX(AE:AE),AD199,"")</f>
        <v/>
      </c>
      <c r="AH199" t="str">
        <f>IF(AE199=MAX(AE:AE),AE199,"")</f>
        <v/>
      </c>
      <c r="AI199" s="7">
        <f>(Fit!$B$15*POWER(AD$5,2)+Fit!$C$15*AD$5)*POWER(AD199,2)+(Fit!$D$15*AD$5+Fit!$E$15)*AD199+Fit!$F$15</f>
        <v>-192.73614104186998</v>
      </c>
      <c r="AK199" s="1">
        <v>969.87939698492403</v>
      </c>
      <c r="AL199" s="1">
        <v>0</v>
      </c>
      <c r="AM199" t="e">
        <f t="shared" ref="AM199:AM205" si="26">IF(AL199&lt;=0,NA(),AL199)</f>
        <v>#N/A</v>
      </c>
      <c r="AN199" t="str">
        <f>IF(AL199=MAX(AL:AL),AK199,"")</f>
        <v/>
      </c>
      <c r="AO199" t="str">
        <f>IF(AL199=MAX(AL:AL),AL199,"")</f>
        <v/>
      </c>
      <c r="AP199" s="7">
        <f>(Fit!$B$15*POWER(AK$5,2)+Fit!$C$15*AK$5)*POWER(AK199,2)+(Fit!$D$15*AK$5+Fit!$E$15)*AK199+Fit!$F$15</f>
        <v>-477.5339350311786</v>
      </c>
      <c r="AR199" s="1">
        <v>969.87939698492403</v>
      </c>
      <c r="AS199" s="1">
        <v>0</v>
      </c>
      <c r="AT199" t="e">
        <f t="shared" ref="AT199:AT205" si="27">IF(AS199&lt;=0,NA(),AS199)</f>
        <v>#N/A</v>
      </c>
      <c r="AU199" t="str">
        <f>IF(AS199=MAX(AS:AS),AR199,"")</f>
        <v/>
      </c>
      <c r="AV199" t="str">
        <f>IF(AS199=MAX(AS:AS),AS199,"")</f>
        <v/>
      </c>
      <c r="AW199" s="7">
        <f>(Fit!$B$15*POWER(AR$5,2)+Fit!$C$15*AR$5)*POWER(AR199,2)+(Fit!$D$15*AR$5+Fit!$E$15)*AR199+Fit!$F$15</f>
        <v>-871.62801624350595</v>
      </c>
    </row>
    <row r="200" spans="2:49" x14ac:dyDescent="0.3">
      <c r="B200" s="1">
        <v>1949.77386934673</v>
      </c>
      <c r="C200" s="1">
        <v>5.55555555555555</v>
      </c>
      <c r="D200">
        <f t="shared" si="21"/>
        <v>5.55555555555555</v>
      </c>
      <c r="E200">
        <f>IF(C200=MAX(C:C),B200,"")</f>
        <v>1949.77386934673</v>
      </c>
      <c r="F200">
        <f>IF(C200=MAX(C:C),C200,"")</f>
        <v>5.55555555555555</v>
      </c>
      <c r="G200" s="7">
        <f>(Fit!$B$15*POWER(B$5,2)+Fit!$C$15*B$5)*POWER(B200,2)+(Fit!$D$15*B$5+Fit!$E$15)*B200+Fit!$F$15</f>
        <v>9.7990954773869205</v>
      </c>
      <c r="I200" s="1">
        <v>9748.7688442211002</v>
      </c>
      <c r="J200" s="1">
        <v>0</v>
      </c>
      <c r="K200" t="e">
        <f t="shared" si="22"/>
        <v>#N/A</v>
      </c>
      <c r="L200" t="str">
        <f>IF(J200=MAX(J:J),I200,"")</f>
        <v/>
      </c>
      <c r="M200" t="str">
        <f>IF(J200=MAX(J:J),J200,"")</f>
        <v/>
      </c>
      <c r="N200" s="7">
        <f>(Fit!$B$15*POWER(I$5,2)+Fit!$C$15*I$5)*POWER(I200,2)+(Fit!$D$15*I$5+Fit!$E$15)*I200+Fit!$F$15</f>
        <v>165.78599862859511</v>
      </c>
      <c r="P200" s="1">
        <v>1949.77386934673</v>
      </c>
      <c r="Q200" s="1">
        <v>0</v>
      </c>
      <c r="R200" t="e">
        <f t="shared" si="23"/>
        <v>#N/A</v>
      </c>
      <c r="S200" t="str">
        <f>IF(Q200=MAX(Q:Q),P200,"")</f>
        <v/>
      </c>
      <c r="T200" t="str">
        <f>IF(Q200=MAX(Q:Q),Q200,"")</f>
        <v/>
      </c>
      <c r="U200" s="7">
        <f>(Fit!$B$15*POWER(P$5,2)+Fit!$C$15*P$5)*POWER(P200,2)+(Fit!$D$15*P$5+Fit!$E$15)*P200+Fit!$F$15</f>
        <v>2.0800842972089413</v>
      </c>
      <c r="W200" s="2">
        <v>974.89949748743697</v>
      </c>
      <c r="X200" s="2">
        <v>0</v>
      </c>
      <c r="Y200" t="e">
        <f t="shared" si="24"/>
        <v>#N/A</v>
      </c>
      <c r="Z200" t="str">
        <f>IF(X200=MAX(X:X),W200,"")</f>
        <v/>
      </c>
      <c r="AA200" t="str">
        <f>IF(X200=MAX(X:X),X200,"")</f>
        <v/>
      </c>
      <c r="AB200" s="7">
        <f>(Fit!$B$15*POWER(W$5,2)+Fit!$C$15*W$5)*POWER(W200,2)+(Fit!$D$15*W$5+Fit!$E$15)*W200+Fit!$F$15</f>
        <v>-18.386190196676154</v>
      </c>
      <c r="AD200" s="1">
        <v>974.89949748743697</v>
      </c>
      <c r="AE200" s="1">
        <v>0</v>
      </c>
      <c r="AF200" t="e">
        <f t="shared" si="25"/>
        <v>#N/A</v>
      </c>
      <c r="AG200" t="str">
        <f>IF(AE200=MAX(AE:AE),AD200,"")</f>
        <v/>
      </c>
      <c r="AH200" t="str">
        <f>IF(AE200=MAX(AE:AE),AE200,"")</f>
        <v/>
      </c>
      <c r="AI200" s="7">
        <f>(Fit!$B$15*POWER(AD$5,2)+Fit!$C$15*AD$5)*POWER(AD200,2)+(Fit!$D$15*AD$5+Fit!$E$15)*AD200+Fit!$F$15</f>
        <v>-196.17506171584728</v>
      </c>
      <c r="AK200" s="1">
        <v>974.89949748743697</v>
      </c>
      <c r="AL200" s="1">
        <v>0</v>
      </c>
      <c r="AM200" t="e">
        <f t="shared" si="26"/>
        <v>#N/A</v>
      </c>
      <c r="AN200" t="str">
        <f>IF(AL200=MAX(AL:AL),AK200,"")</f>
        <v/>
      </c>
      <c r="AO200" t="str">
        <f>IF(AL200=MAX(AL:AL),AL200,"")</f>
        <v/>
      </c>
      <c r="AP200" s="7">
        <f>(Fit!$B$15*POWER(AK$5,2)+Fit!$C$15*AK$5)*POWER(AK200,2)+(Fit!$D$15*AK$5+Fit!$E$15)*AK200+Fit!$F$15</f>
        <v>-484.39458485225742</v>
      </c>
      <c r="AR200" s="1">
        <v>974.89949748743697</v>
      </c>
      <c r="AS200" s="1">
        <v>0</v>
      </c>
      <c r="AT200" t="e">
        <f t="shared" si="27"/>
        <v>#N/A</v>
      </c>
      <c r="AU200" t="str">
        <f>IF(AS200=MAX(AS:AS),AR200,"")</f>
        <v/>
      </c>
      <c r="AV200" t="str">
        <f>IF(AS200=MAX(AS:AS),AS200,"")</f>
        <v/>
      </c>
      <c r="AW200" s="7">
        <f>(Fit!$B$15*POWER(AR$5,2)+Fit!$C$15*AR$5)*POWER(AR200,2)+(Fit!$D$15*AR$5+Fit!$E$15)*AR200+Fit!$F$15</f>
        <v>-883.04475960590594</v>
      </c>
    </row>
    <row r="201" spans="2:49" x14ac:dyDescent="0.3">
      <c r="B201" s="1">
        <v>1959.81909547738</v>
      </c>
      <c r="C201" s="1">
        <v>5.55555555555555</v>
      </c>
      <c r="D201">
        <f t="shared" si="21"/>
        <v>5.55555555555555</v>
      </c>
      <c r="E201">
        <f>IF(C201=MAX(C:C),B201,"")</f>
        <v>1959.81909547738</v>
      </c>
      <c r="F201">
        <f>IF(C201=MAX(C:C),C201,"")</f>
        <v>5.55555555555555</v>
      </c>
      <c r="G201" s="7">
        <f>(Fit!$B$15*POWER(B$5,2)+Fit!$C$15*B$5)*POWER(B201,2)+(Fit!$D$15*B$5+Fit!$E$15)*B201+Fit!$F$15</f>
        <v>9.8392763819095208</v>
      </c>
      <c r="I201" s="1">
        <v>9799.0150753768794</v>
      </c>
      <c r="J201" s="1">
        <v>0</v>
      </c>
      <c r="K201" t="e">
        <f t="shared" si="22"/>
        <v>#N/A</v>
      </c>
      <c r="L201" t="str">
        <f>IF(J201=MAX(J:J),I201,"")</f>
        <v/>
      </c>
      <c r="M201" t="str">
        <f>IF(J201=MAX(J:J),J201,"")</f>
        <v/>
      </c>
      <c r="N201" s="7">
        <f>(Fit!$B$15*POWER(I$5,2)+Fit!$C$15*I$5)*POWER(I201,2)+(Fit!$D$15*I$5+Fit!$E$15)*I201+Fit!$F$15</f>
        <v>166.34411276698214</v>
      </c>
      <c r="P201" s="1">
        <v>1959.81909547738</v>
      </c>
      <c r="Q201" s="1">
        <v>0</v>
      </c>
      <c r="R201" t="e">
        <f t="shared" si="23"/>
        <v>#N/A</v>
      </c>
      <c r="S201" t="str">
        <f>IF(Q201=MAX(Q:Q),P201,"")</f>
        <v/>
      </c>
      <c r="T201" t="str">
        <f>IF(Q201=MAX(Q:Q),Q201,"")</f>
        <v/>
      </c>
      <c r="U201" s="7">
        <f>(Fit!$B$15*POWER(P$5,2)+Fit!$C$15*P$5)*POWER(P201,2)+(Fit!$D$15*P$5+Fit!$E$15)*P201+Fit!$F$15</f>
        <v>1.1083404799109928</v>
      </c>
      <c r="W201" s="2">
        <v>979.91959798994901</v>
      </c>
      <c r="X201" s="2">
        <v>0</v>
      </c>
      <c r="Y201" t="e">
        <f t="shared" si="24"/>
        <v>#N/A</v>
      </c>
      <c r="Z201" t="str">
        <f>IF(X201=MAX(X:X),W201,"")</f>
        <v/>
      </c>
      <c r="AA201" t="str">
        <f>IF(X201=MAX(X:X),X201,"")</f>
        <v/>
      </c>
      <c r="AB201" s="7">
        <f>(Fit!$B$15*POWER(W$5,2)+Fit!$C$15*W$5)*POWER(W201,2)+(Fit!$D$15*W$5+Fit!$E$15)*W201+Fit!$F$15</f>
        <v>-19.548580326813862</v>
      </c>
      <c r="AD201" s="1">
        <v>979.91959798994901</v>
      </c>
      <c r="AE201" s="1">
        <v>0</v>
      </c>
      <c r="AF201" t="e">
        <f t="shared" si="25"/>
        <v>#N/A</v>
      </c>
      <c r="AG201" t="str">
        <f>IF(AE201=MAX(AE:AE),AD201,"")</f>
        <v/>
      </c>
      <c r="AH201" t="str">
        <f>IF(AE201=MAX(AE:AE),AE201,"")</f>
        <v/>
      </c>
      <c r="AI201" s="7">
        <f>(Fit!$B$15*POWER(AD$5,2)+Fit!$C$15*AD$5)*POWER(AD201,2)+(Fit!$D$15*AD$5+Fit!$E$15)*AD201+Fit!$F$15</f>
        <v>-199.6390181826132</v>
      </c>
      <c r="AK201" s="1">
        <v>979.91959798994901</v>
      </c>
      <c r="AL201" s="1">
        <v>0</v>
      </c>
      <c r="AM201" t="e">
        <f t="shared" si="26"/>
        <v>#N/A</v>
      </c>
      <c r="AN201" t="str">
        <f>IF(AL201=MAX(AL:AL),AK201,"")</f>
        <v/>
      </c>
      <c r="AO201" t="str">
        <f>IF(AL201=MAX(AL:AL),AL201,"")</f>
        <v/>
      </c>
      <c r="AP201" s="7">
        <f>(Fit!$B$15*POWER(AK$5,2)+Fit!$C$15*AK$5)*POWER(AK201,2)+(Fit!$D$15*AK$5+Fit!$E$15)*AK201+Fit!$F$15</f>
        <v>-491.3003283693543</v>
      </c>
      <c r="AR201" s="1">
        <v>979.91959798994901</v>
      </c>
      <c r="AS201" s="1">
        <v>0</v>
      </c>
      <c r="AT201" t="e">
        <f t="shared" si="27"/>
        <v>#N/A</v>
      </c>
      <c r="AU201" t="str">
        <f>IF(AS201=MAX(AS:AS),AR201,"")</f>
        <v/>
      </c>
      <c r="AV201" t="str">
        <f>IF(AS201=MAX(AS:AS),AS201,"")</f>
        <v/>
      </c>
      <c r="AW201" s="7">
        <f>(Fit!$B$15*POWER(AR$5,2)+Fit!$C$15*AR$5)*POWER(AR201,2)+(Fit!$D$15*AR$5+Fit!$E$15)*AR201+Fit!$F$15</f>
        <v>-894.53251088703678</v>
      </c>
    </row>
    <row r="202" spans="2:49" x14ac:dyDescent="0.3">
      <c r="B202" s="1">
        <v>1969.86432160803</v>
      </c>
      <c r="C202" s="1">
        <v>5.55555555555555</v>
      </c>
      <c r="D202">
        <f t="shared" si="21"/>
        <v>5.55555555555555</v>
      </c>
      <c r="E202">
        <f>IF(C202=MAX(C:C),B202,"")</f>
        <v>1969.86432160803</v>
      </c>
      <c r="F202">
        <f>IF(C202=MAX(C:C),C202,"")</f>
        <v>5.55555555555555</v>
      </c>
      <c r="G202" s="7">
        <f>(Fit!$B$15*POWER(B$5,2)+Fit!$C$15*B$5)*POWER(B202,2)+(Fit!$D$15*B$5+Fit!$E$15)*B202+Fit!$F$15</f>
        <v>9.8794572864321211</v>
      </c>
      <c r="I202" s="1">
        <v>9849.2613065326605</v>
      </c>
      <c r="J202" s="1">
        <v>0</v>
      </c>
      <c r="K202" t="e">
        <f t="shared" si="22"/>
        <v>#N/A</v>
      </c>
      <c r="L202" t="str">
        <f>IF(J202=MAX(J:J),I202,"")</f>
        <v/>
      </c>
      <c r="M202" t="str">
        <f>IF(J202=MAX(J:J),J202,"")</f>
        <v/>
      </c>
      <c r="N202" s="7">
        <f>(Fit!$B$15*POWER(I$5,2)+Fit!$C$15*I$5)*POWER(I202,2)+(Fit!$D$15*I$5+Fit!$E$15)*I202+Fit!$F$15</f>
        <v>166.89929328698338</v>
      </c>
      <c r="P202" s="1">
        <v>1969.86432160803</v>
      </c>
      <c r="Q202" s="1">
        <v>0</v>
      </c>
      <c r="R202" t="e">
        <f t="shared" si="23"/>
        <v>#N/A</v>
      </c>
      <c r="S202" t="str">
        <f>IF(Q202=MAX(Q:Q),P202,"")</f>
        <v/>
      </c>
      <c r="T202" t="str">
        <f>IF(Q202=MAX(Q:Q),Q202,"")</f>
        <v/>
      </c>
      <c r="U202" s="7">
        <f>(Fit!$B$15*POWER(P$5,2)+Fit!$C$15*P$5)*POWER(P202,2)+(Fit!$D$15*P$5+Fit!$E$15)*P202+Fit!$F$15</f>
        <v>0.12663091525629966</v>
      </c>
      <c r="W202" s="2">
        <v>984.93969849246196</v>
      </c>
      <c r="X202" s="2">
        <v>0</v>
      </c>
      <c r="Y202" t="e">
        <f t="shared" si="24"/>
        <v>#N/A</v>
      </c>
      <c r="Z202" t="str">
        <f>IF(X202=MAX(X:X),W202,"")</f>
        <v/>
      </c>
      <c r="AA202" t="str">
        <f>IF(X202=MAX(X:X),X202,"")</f>
        <v/>
      </c>
      <c r="AB202" s="7">
        <f>(Fit!$B$15*POWER(W$5,2)+Fit!$C$15*W$5)*POWER(W202,2)+(Fit!$D$15*W$5+Fit!$E$15)*W202+Fit!$F$15</f>
        <v>-20.721804665994284</v>
      </c>
      <c r="AD202" s="1">
        <v>984.93969849246196</v>
      </c>
      <c r="AE202" s="1">
        <v>0</v>
      </c>
      <c r="AF202" t="e">
        <f t="shared" si="25"/>
        <v>#N/A</v>
      </c>
      <c r="AG202" t="str">
        <f>IF(AE202=MAX(AE:AE),AD202,"")</f>
        <v/>
      </c>
      <c r="AH202" t="str">
        <f>IF(AE202=MAX(AE:AE),AE202,"")</f>
        <v/>
      </c>
      <c r="AI202" s="7">
        <f>(Fit!$B$15*POWER(AD$5,2)+Fit!$C$15*AD$5)*POWER(AD202,2)+(Fit!$D$15*AD$5+Fit!$E$15)*AD202+Fit!$F$15</f>
        <v>-203.12801044216872</v>
      </c>
      <c r="AK202" s="1">
        <v>984.93969849246196</v>
      </c>
      <c r="AL202" s="1">
        <v>0</v>
      </c>
      <c r="AM202" t="e">
        <f t="shared" si="26"/>
        <v>#N/A</v>
      </c>
      <c r="AN202" t="str">
        <f>IF(AL202=MAX(AL:AL),AK202,"")</f>
        <v/>
      </c>
      <c r="AO202" t="str">
        <f>IF(AL202=MAX(AL:AL),AL202,"")</f>
        <v/>
      </c>
      <c r="AP202" s="7">
        <f>(Fit!$B$15*POWER(AK$5,2)+Fit!$C$15*AK$5)*POWER(AK202,2)+(Fit!$D$15*AK$5+Fit!$E$15)*AK202+Fit!$F$15</f>
        <v>-498.25116558247169</v>
      </c>
      <c r="AR202" s="1">
        <v>984.93969849246196</v>
      </c>
      <c r="AS202" s="1">
        <v>0</v>
      </c>
      <c r="AT202" t="e">
        <f t="shared" si="27"/>
        <v>#N/A</v>
      </c>
      <c r="AU202" t="str">
        <f>IF(AS202=MAX(AS:AS),AR202,"")</f>
        <v/>
      </c>
      <c r="AV202" t="str">
        <f>IF(AS202=MAX(AS:AS),AS202,"")</f>
        <v/>
      </c>
      <c r="AW202" s="7">
        <f>(Fit!$B$15*POWER(AR$5,2)+Fit!$C$15*AR$5)*POWER(AR202,2)+(Fit!$D$15*AR$5+Fit!$E$15)*AR202+Fit!$F$15</f>
        <v>-906.09127008690257</v>
      </c>
    </row>
    <row r="203" spans="2:49" x14ac:dyDescent="0.3">
      <c r="B203" s="1">
        <v>1979.90954773869</v>
      </c>
      <c r="C203" s="1">
        <v>5.55555555555555</v>
      </c>
      <c r="D203">
        <f t="shared" si="21"/>
        <v>5.55555555555555</v>
      </c>
      <c r="E203">
        <f>IF(C203=MAX(C:C),B203,"")</f>
        <v>1979.90954773869</v>
      </c>
      <c r="F203">
        <f>IF(C203=MAX(C:C),C203,"")</f>
        <v>5.55555555555555</v>
      </c>
      <c r="G203" s="7">
        <f>(Fit!$B$15*POWER(B$5,2)+Fit!$C$15*B$5)*POWER(B203,2)+(Fit!$D$15*B$5+Fit!$E$15)*B203+Fit!$F$15</f>
        <v>9.9196381909547604</v>
      </c>
      <c r="I203" s="1">
        <v>9899.5075376884397</v>
      </c>
      <c r="J203" s="1">
        <v>0</v>
      </c>
      <c r="K203" t="e">
        <f t="shared" si="22"/>
        <v>#N/A</v>
      </c>
      <c r="L203" t="str">
        <f>IF(J203=MAX(J:J),I203,"")</f>
        <v/>
      </c>
      <c r="M203" t="str">
        <f>IF(J203=MAX(J:J),J203,"")</f>
        <v/>
      </c>
      <c r="N203" s="7">
        <f>(Fit!$B$15*POWER(I$5,2)+Fit!$C$15*I$5)*POWER(I203,2)+(Fit!$D$15*I$5+Fit!$E$15)*I203+Fit!$F$15</f>
        <v>167.45154018859893</v>
      </c>
      <c r="P203" s="1">
        <v>1979.90954773869</v>
      </c>
      <c r="Q203" s="1">
        <v>0</v>
      </c>
      <c r="R203" t="e">
        <f t="shared" si="23"/>
        <v>#N/A</v>
      </c>
      <c r="S203" t="str">
        <f>IF(Q203=MAX(Q:Q),P203,"")</f>
        <v/>
      </c>
      <c r="T203" t="str">
        <f>IF(Q203=MAX(Q:Q),Q203,"")</f>
        <v/>
      </c>
      <c r="U203" s="7">
        <f>(Fit!$B$15*POWER(P$5,2)+Fit!$C$15*P$5)*POWER(P203,2)+(Fit!$D$15*P$5+Fit!$E$15)*P203+Fit!$F$15</f>
        <v>-0.86504439675610456</v>
      </c>
      <c r="W203" s="2">
        <v>989.95979899497399</v>
      </c>
      <c r="X203" s="2">
        <v>0</v>
      </c>
      <c r="Y203" t="e">
        <f t="shared" si="24"/>
        <v>#N/A</v>
      </c>
      <c r="Z203" t="str">
        <f>IF(X203=MAX(X:X),W203,"")</f>
        <v/>
      </c>
      <c r="AA203" t="str">
        <f>IF(X203=MAX(X:X),X203,"")</f>
        <v/>
      </c>
      <c r="AB203" s="7">
        <f>(Fit!$B$15*POWER(W$5,2)+Fit!$C$15*W$5)*POWER(W203,2)+(Fit!$D$15*W$5+Fit!$E$15)*W203+Fit!$F$15</f>
        <v>-21.905863214217021</v>
      </c>
      <c r="AD203" s="1">
        <v>989.95979899497399</v>
      </c>
      <c r="AE203" s="1">
        <v>0</v>
      </c>
      <c r="AF203" t="e">
        <f t="shared" si="25"/>
        <v>#N/A</v>
      </c>
      <c r="AG203" t="str">
        <f>IF(AE203=MAX(AE:AE),AD203,"")</f>
        <v/>
      </c>
      <c r="AH203" t="str">
        <f>IF(AE203=MAX(AE:AE),AE203,"")</f>
        <v/>
      </c>
      <c r="AI203" s="7">
        <f>(Fit!$B$15*POWER(AD$5,2)+Fit!$C$15*AD$5)*POWER(AD203,2)+(Fit!$D$15*AD$5+Fit!$E$15)*AD203+Fit!$F$15</f>
        <v>-206.6420384945128</v>
      </c>
      <c r="AK203" s="1">
        <v>989.95979899497399</v>
      </c>
      <c r="AL203" s="1">
        <v>0</v>
      </c>
      <c r="AM203" t="e">
        <f t="shared" si="26"/>
        <v>#N/A</v>
      </c>
      <c r="AN203" t="str">
        <f>IF(AL203=MAX(AL:AL),AK203,"")</f>
        <v/>
      </c>
      <c r="AO203" t="str">
        <f>IF(AL203=MAX(AL:AL),AL203,"")</f>
        <v/>
      </c>
      <c r="AP203" s="7">
        <f>(Fit!$B$15*POWER(AK$5,2)+Fit!$C$15*AK$5)*POWER(AK203,2)+(Fit!$D$15*AK$5+Fit!$E$15)*AK203+Fit!$F$15</f>
        <v>-505.24709649160707</v>
      </c>
      <c r="AR203" s="1">
        <v>989.95979899497399</v>
      </c>
      <c r="AS203" s="1">
        <v>0</v>
      </c>
      <c r="AT203" t="e">
        <f t="shared" si="27"/>
        <v>#N/A</v>
      </c>
      <c r="AU203" t="str">
        <f>IF(AS203=MAX(AS:AS),AR203,"")</f>
        <v/>
      </c>
      <c r="AV203" t="str">
        <f>IF(AS203=MAX(AS:AS),AS203,"")</f>
        <v/>
      </c>
      <c r="AW203" s="7">
        <f>(Fit!$B$15*POWER(AR$5,2)+Fit!$C$15*AR$5)*POWER(AR203,2)+(Fit!$D$15*AR$5+Fit!$E$15)*AR203+Fit!$F$15</f>
        <v>-917.72103720549933</v>
      </c>
    </row>
    <row r="204" spans="2:49" x14ac:dyDescent="0.3">
      <c r="B204" s="1">
        <v>1989.95477386934</v>
      </c>
      <c r="C204" s="1">
        <v>5.55555555555555</v>
      </c>
      <c r="D204">
        <f t="shared" si="21"/>
        <v>5.55555555555555</v>
      </c>
      <c r="E204">
        <f>IF(C204=MAX(C:C),B204,"")</f>
        <v>1989.95477386934</v>
      </c>
      <c r="F204">
        <f>IF(C204=MAX(C:C),C204,"")</f>
        <v>5.55555555555555</v>
      </c>
      <c r="G204" s="7">
        <f>(Fit!$B$15*POWER(B$5,2)+Fit!$C$15*B$5)*POWER(B204,2)+(Fit!$D$15*B$5+Fit!$E$15)*B204+Fit!$F$15</f>
        <v>9.9598190954773607</v>
      </c>
      <c r="I204" s="1">
        <v>9949.7537688442208</v>
      </c>
      <c r="J204" s="1">
        <v>0</v>
      </c>
      <c r="K204" t="e">
        <f t="shared" si="22"/>
        <v>#N/A</v>
      </c>
      <c r="L204" t="str">
        <f>IF(J204=MAX(J:J),I204,"")</f>
        <v/>
      </c>
      <c r="M204" t="str">
        <f>IF(J204=MAX(J:J),J204,"")</f>
        <v/>
      </c>
      <c r="N204" s="7">
        <f>(Fit!$B$15*POWER(I$5,2)+Fit!$C$15*I$5)*POWER(I204,2)+(Fit!$D$15*I$5+Fit!$E$15)*I204+Fit!$F$15</f>
        <v>168.00085347182875</v>
      </c>
      <c r="P204" s="1">
        <v>1989.95477386934</v>
      </c>
      <c r="Q204" s="1">
        <v>0</v>
      </c>
      <c r="R204" t="e">
        <f t="shared" si="23"/>
        <v>#N/A</v>
      </c>
      <c r="S204" t="str">
        <f>IF(Q204=MAX(Q:Q),P204,"")</f>
        <v/>
      </c>
      <c r="T204" t="str">
        <f>IF(Q204=MAX(Q:Q),Q204,"")</f>
        <v/>
      </c>
      <c r="U204" s="7">
        <f>(Fit!$B$15*POWER(P$5,2)+Fit!$C$15*P$5)*POWER(P204,2)+(Fit!$D$15*P$5+Fit!$E$15)*P204+Fit!$F$15</f>
        <v>-1.8666854561242872</v>
      </c>
      <c r="W204" s="2">
        <v>994.97989949748705</v>
      </c>
      <c r="X204" s="2">
        <v>0</v>
      </c>
      <c r="Y204" t="e">
        <f t="shared" si="24"/>
        <v>#N/A</v>
      </c>
      <c r="Z204" t="str">
        <f>IF(X204=MAX(X:X),W204,"")</f>
        <v/>
      </c>
      <c r="AA204" t="str">
        <f>IF(X204=MAX(X:X),X204,"")</f>
        <v/>
      </c>
      <c r="AB204" s="7">
        <f>(Fit!$B$15*POWER(W$5,2)+Fit!$C$15*W$5)*POWER(W204,2)+(Fit!$D$15*W$5+Fit!$E$15)*W204+Fit!$F$15</f>
        <v>-23.100755971482499</v>
      </c>
      <c r="AD204" s="1">
        <v>994.97989949748705</v>
      </c>
      <c r="AE204" s="1">
        <v>0</v>
      </c>
      <c r="AF204" t="e">
        <f t="shared" si="25"/>
        <v>#N/A</v>
      </c>
      <c r="AG204" t="str">
        <f>IF(AE204=MAX(AE:AE),AD204,"")</f>
        <v/>
      </c>
      <c r="AH204" t="str">
        <f>IF(AE204=MAX(AE:AE),AE204,"")</f>
        <v/>
      </c>
      <c r="AI204" s="7">
        <f>(Fit!$B$15*POWER(AD$5,2)+Fit!$C$15*AD$5)*POWER(AD204,2)+(Fit!$D$15*AD$5+Fit!$E$15)*AD204+Fit!$F$15</f>
        <v>-210.18110233964671</v>
      </c>
      <c r="AK204" s="1">
        <v>994.97989949748705</v>
      </c>
      <c r="AL204" s="1">
        <v>0</v>
      </c>
      <c r="AM204" t="e">
        <f t="shared" si="26"/>
        <v>#N/A</v>
      </c>
      <c r="AN204" t="str">
        <f>IF(AL204=MAX(AL:AL),AK204,"")</f>
        <v/>
      </c>
      <c r="AO204" t="str">
        <f>IF(AL204=MAX(AL:AL),AL204,"")</f>
        <v/>
      </c>
      <c r="AP204" s="7">
        <f>(Fit!$B$15*POWER(AK$5,2)+Fit!$C$15*AK$5)*POWER(AK204,2)+(Fit!$D$15*AK$5+Fit!$E$15)*AK204+Fit!$F$15</f>
        <v>-512.28812109676312</v>
      </c>
      <c r="AR204" s="1">
        <v>994.97989949748705</v>
      </c>
      <c r="AS204" s="1">
        <v>0</v>
      </c>
      <c r="AT204" t="e">
        <f t="shared" si="27"/>
        <v>#N/A</v>
      </c>
      <c r="AU204" t="str">
        <f>IF(AS204=MAX(AS:AS),AR204,"")</f>
        <v/>
      </c>
      <c r="AV204" t="str">
        <f>IF(AS204=MAX(AS:AS),AS204,"")</f>
        <v/>
      </c>
      <c r="AW204" s="7">
        <f>(Fit!$B$15*POWER(AR$5,2)+Fit!$C$15*AR$5)*POWER(AR204,2)+(Fit!$D$15*AR$5+Fit!$E$15)*AR204+Fit!$F$15</f>
        <v>-929.42181224283115</v>
      </c>
    </row>
    <row r="205" spans="2:49" x14ac:dyDescent="0.3">
      <c r="B205" s="1">
        <v>2000</v>
      </c>
      <c r="C205" s="1">
        <v>5.55555555555555</v>
      </c>
      <c r="D205">
        <f t="shared" si="21"/>
        <v>5.55555555555555</v>
      </c>
      <c r="E205">
        <f>IF(C205=MAX(C:C),B205,"")</f>
        <v>2000</v>
      </c>
      <c r="F205">
        <f>IF(C205=MAX(C:C),C205,"")</f>
        <v>5.55555555555555</v>
      </c>
      <c r="G205" s="7">
        <f>(Fit!$B$15*POWER(B$5,2)+Fit!$C$15*B$5)*POWER(B205,2)+(Fit!$D$15*B$5+Fit!$E$15)*B205+Fit!$F$15</f>
        <v>10</v>
      </c>
      <c r="I205" s="1">
        <v>10000</v>
      </c>
      <c r="J205" s="1">
        <v>0</v>
      </c>
      <c r="K205" t="e">
        <f t="shared" si="22"/>
        <v>#N/A</v>
      </c>
      <c r="L205" t="str">
        <f>IF(J205=MAX(J:J),I205,"")</f>
        <v/>
      </c>
      <c r="M205" t="str">
        <f>IF(J205=MAX(J:J),J205,"")</f>
        <v/>
      </c>
      <c r="N205" s="7">
        <f>(Fit!$B$15*POWER(I$5,2)+Fit!$C$15*I$5)*POWER(I205,2)+(Fit!$D$15*I$5+Fit!$E$15)*I205+Fit!$F$15</f>
        <v>168.54723313667279</v>
      </c>
      <c r="P205" s="1">
        <v>2000</v>
      </c>
      <c r="Q205" s="1">
        <v>0</v>
      </c>
      <c r="R205" t="e">
        <f t="shared" si="23"/>
        <v>#N/A</v>
      </c>
      <c r="S205" t="str">
        <f>IF(Q205=MAX(Q:Q),P205,"")</f>
        <v/>
      </c>
      <c r="T205" t="str">
        <f>IF(Q205=MAX(Q:Q),Q205,"")</f>
        <v/>
      </c>
      <c r="U205" s="7">
        <f>(Fit!$B$15*POWER(P$5,2)+Fit!$C$15*P$5)*POWER(P205,2)+(Fit!$D$15*P$5+Fit!$E$15)*P205+Fit!$F$15</f>
        <v>-2.8782922628501524</v>
      </c>
      <c r="W205" s="2">
        <v>1000</v>
      </c>
      <c r="X205" s="2">
        <v>0</v>
      </c>
      <c r="Y205" t="e">
        <f t="shared" si="24"/>
        <v>#N/A</v>
      </c>
      <c r="Z205" t="str">
        <f>IF(X205=MAX(X:X),W205,"")</f>
        <v/>
      </c>
      <c r="AA205" t="str">
        <f>IF(X205=MAX(X:X),X205,"")</f>
        <v/>
      </c>
      <c r="AB205" s="7">
        <f>(Fit!$B$15*POWER(W$5,2)+Fit!$C$15*W$5)*POWER(W205,2)+(Fit!$D$15*W$5+Fit!$E$15)*W205+Fit!$F$15</f>
        <v>-24.30648293779052</v>
      </c>
      <c r="AD205" s="1">
        <v>1000</v>
      </c>
      <c r="AE205" s="1">
        <v>0</v>
      </c>
      <c r="AF205" t="e">
        <f t="shared" si="25"/>
        <v>#N/A</v>
      </c>
      <c r="AG205" t="str">
        <f>IF(AE205=MAX(AE:AE),AD205,"")</f>
        <v/>
      </c>
      <c r="AH205" t="str">
        <f>IF(AE205=MAX(AE:AE),AE205,"")</f>
        <v/>
      </c>
      <c r="AI205" s="7">
        <f>(Fit!$B$15*POWER(AD$5,2)+Fit!$C$15*AD$5)*POWER(AD205,2)+(Fit!$D$15*AD$5+Fit!$E$15)*AD205+Fit!$F$15</f>
        <v>-213.74520197756971</v>
      </c>
      <c r="AK205" s="1">
        <v>1000</v>
      </c>
      <c r="AL205" s="1">
        <v>0</v>
      </c>
      <c r="AM205" t="e">
        <f t="shared" si="26"/>
        <v>#N/A</v>
      </c>
      <c r="AN205" t="str">
        <f>IF(AL205=MAX(AL:AL),AK205,"")</f>
        <v/>
      </c>
      <c r="AO205" t="str">
        <f>IF(AL205=MAX(AL:AL),AL205,"")</f>
        <v/>
      </c>
      <c r="AP205" s="7">
        <f>(Fit!$B$15*POWER(AK$5,2)+Fit!$C$15*AK$5)*POWER(AK205,2)+(Fit!$D$15*AK$5+Fit!$E$15)*AK205+Fit!$F$15</f>
        <v>-519.37423939793837</v>
      </c>
      <c r="AR205" s="1">
        <v>1000</v>
      </c>
      <c r="AS205" s="1">
        <v>0</v>
      </c>
      <c r="AT205" t="e">
        <f t="shared" si="27"/>
        <v>#N/A</v>
      </c>
      <c r="AU205" t="str">
        <f>IF(AS205=MAX(AS:AS),AR205,"")</f>
        <v/>
      </c>
      <c r="AV205" t="str">
        <f>IF(AS205=MAX(AS:AS),AS205,"")</f>
        <v/>
      </c>
      <c r="AW205" s="7">
        <f>(Fit!$B$15*POWER(AR$5,2)+Fit!$C$15*AR$5)*POWER(AR205,2)+(Fit!$D$15*AR$5+Fit!$E$15)*AR205+Fit!$F$15</f>
        <v>-941.19359519889599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B79A-AADA-4B32-883C-67D37979901E}">
  <dimension ref="A1:F18"/>
  <sheetViews>
    <sheetView tabSelected="1" workbookViewId="0">
      <selection activeCell="E13" sqref="E13"/>
    </sheetView>
  </sheetViews>
  <sheetFormatPr defaultRowHeight="14.4" x14ac:dyDescent="0.3"/>
  <cols>
    <col min="1" max="1" width="12.6640625" bestFit="1" customWidth="1"/>
    <col min="2" max="2" width="12.77734375" bestFit="1" customWidth="1"/>
    <col min="3" max="5" width="9.5546875" bestFit="1" customWidth="1"/>
  </cols>
  <sheetData>
    <row r="1" spans="1:6" x14ac:dyDescent="0.3">
      <c r="B1" t="s">
        <v>7</v>
      </c>
      <c r="C1" t="s">
        <v>6</v>
      </c>
      <c r="D1" t="s">
        <v>5</v>
      </c>
    </row>
    <row r="2" spans="1:6" x14ac:dyDescent="0.3">
      <c r="A2" s="3">
        <f>Data!I5</f>
        <v>0.01</v>
      </c>
      <c r="B2">
        <f>Data!I3</f>
        <v>-2.3308339088379959E-6</v>
      </c>
      <c r="C2">
        <f>Data!J3</f>
        <v>1.7904521213284705E-2</v>
      </c>
      <c r="D2">
        <f>Data!K3</f>
        <v>1.4995105780008657</v>
      </c>
    </row>
    <row r="3" spans="1:6" x14ac:dyDescent="0.3">
      <c r="A3" s="3">
        <f>Data!P5</f>
        <v>0.05</v>
      </c>
      <c r="B3">
        <f>Data!P3</f>
        <v>-5.6387064325132834E-5</v>
      </c>
      <c r="C3">
        <f>Data!Q3</f>
        <v>9.116678615668404E-2</v>
      </c>
      <c r="D3">
        <f>Data!R3</f>
        <v>1.2254990507835188</v>
      </c>
    </row>
    <row r="4" spans="1:6" x14ac:dyDescent="0.3">
      <c r="A4" s="3">
        <f>Data!W5</f>
        <v>0.1</v>
      </c>
      <c r="B4">
        <f>Data!W3</f>
        <v>-2.2422109272271778E-4</v>
      </c>
      <c r="C4">
        <f>Data!X3</f>
        <v>0.18276666822989837</v>
      </c>
      <c r="D4">
        <f>Data!Y3</f>
        <v>1.241778558802018</v>
      </c>
    </row>
    <row r="5" spans="1:6" x14ac:dyDescent="0.3">
      <c r="A5" s="3">
        <f>Data!AD5</f>
        <v>0.15</v>
      </c>
      <c r="B5">
        <f>Data!AD3</f>
        <v>-5.0190963495855495E-4</v>
      </c>
      <c r="C5">
        <f>Data!AE3</f>
        <v>0.27400542740753386</v>
      </c>
      <c r="D5">
        <f>Data!AF3</f>
        <v>1.227853606827324</v>
      </c>
    </row>
    <row r="6" spans="1:6" x14ac:dyDescent="0.3">
      <c r="A6" s="3">
        <f>Data!AK5</f>
        <v>0.2</v>
      </c>
      <c r="B6">
        <f>Data!AK3</f>
        <v>-8.9048224279378372E-4</v>
      </c>
      <c r="C6">
        <f>Data!AL3</f>
        <v>0.36536367976545592</v>
      </c>
      <c r="D6">
        <f>Data!AM3</f>
        <v>1.2376644320122665</v>
      </c>
    </row>
    <row r="7" spans="1:6" x14ac:dyDescent="0.3">
      <c r="A7" s="3">
        <f>Data!AR5</f>
        <v>0.25</v>
      </c>
      <c r="B7">
        <f>Data!AR3</f>
        <v>-1.4183276841855581E-3</v>
      </c>
      <c r="C7">
        <f>Data!AS3</f>
        <v>0.46285643658439568</v>
      </c>
      <c r="D7">
        <f>Data!AT3</f>
        <v>1.1054674007671892</v>
      </c>
    </row>
    <row r="9" spans="1:6" x14ac:dyDescent="0.3">
      <c r="A9" s="2">
        <f t="array" ref="A9:A11">TRANSPOSE(LINEST(B2:B7,A2:A7^{1,2}))</f>
        <v>-2.3238063676117863E-2</v>
      </c>
      <c r="B9" s="2">
        <f>A9</f>
        <v>-2.3238063676117863E-2</v>
      </c>
      <c r="C9">
        <f>SLOPE(C2:C7,A2:A7)</f>
        <v>1.8464596314844777</v>
      </c>
      <c r="D9">
        <v>2</v>
      </c>
    </row>
    <row r="10" spans="1:6" x14ac:dyDescent="0.3">
      <c r="A10" s="2">
        <v>1.7428190674940365E-4</v>
      </c>
      <c r="B10" s="12">
        <f>A10</f>
        <v>1.7428190674940365E-4</v>
      </c>
    </row>
    <row r="11" spans="1:6" x14ac:dyDescent="0.3">
      <c r="A11" s="2">
        <v>-4.7592066983857427E-6</v>
      </c>
      <c r="B11" s="12">
        <f>0</f>
        <v>0</v>
      </c>
    </row>
    <row r="13" spans="1:6" x14ac:dyDescent="0.3">
      <c r="B13" t="s">
        <v>11</v>
      </c>
      <c r="C13" t="s">
        <v>11</v>
      </c>
      <c r="D13" t="s">
        <v>4</v>
      </c>
      <c r="E13" t="s">
        <v>4</v>
      </c>
    </row>
    <row r="14" spans="1:6" ht="13.2" customHeight="1" x14ac:dyDescent="0.3">
      <c r="B14" t="s">
        <v>9</v>
      </c>
      <c r="C14" t="s">
        <v>10</v>
      </c>
      <c r="D14" t="s">
        <v>10</v>
      </c>
      <c r="E14" t="s">
        <v>13</v>
      </c>
      <c r="F14" t="s">
        <v>5</v>
      </c>
    </row>
    <row r="15" spans="1:6" x14ac:dyDescent="0.3">
      <c r="B15" s="8">
        <f>$B$9</f>
        <v>-2.3238063676117863E-2</v>
      </c>
      <c r="C15" s="8">
        <f>B10</f>
        <v>1.7428190674940365E-4</v>
      </c>
      <c r="D15" s="6">
        <f>$C$9</f>
        <v>1.8464596314844777</v>
      </c>
      <c r="E15" s="6">
        <v>4.0000000000000001E-3</v>
      </c>
      <c r="F15" s="13">
        <f>$D$9</f>
        <v>2</v>
      </c>
    </row>
    <row r="17" spans="2:2" x14ac:dyDescent="0.3">
      <c r="B17" t="s">
        <v>12</v>
      </c>
    </row>
    <row r="18" spans="2:2" x14ac:dyDescent="0.3">
      <c r="B18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Fit</vt:lpstr>
      <vt:lpstr>Fit vs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Stuart</dc:creator>
  <cp:lastModifiedBy>Peter Stuart</cp:lastModifiedBy>
  <dcterms:created xsi:type="dcterms:W3CDTF">2020-06-10T15:30:40Z</dcterms:created>
  <dcterms:modified xsi:type="dcterms:W3CDTF">2020-06-11T14:26:17Z</dcterms:modified>
</cp:coreProperties>
</file>