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3176"/>
  </bookViews>
  <sheets>
    <sheet name="计件工资模板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1" l="1"/>
  <c r="AR3" i="1"/>
  <c r="AR4" i="1"/>
  <c r="AR5" i="1"/>
  <c r="AP3" i="1"/>
  <c r="AP4" i="1"/>
  <c r="AP5" i="1"/>
  <c r="AN3" i="1"/>
  <c r="AN4" i="1"/>
  <c r="AN5" i="1"/>
  <c r="AS2" i="1"/>
  <c r="AR2" i="1"/>
  <c r="AP2" i="1"/>
  <c r="AN2" i="1"/>
  <c r="AA3" i="1"/>
  <c r="AA4" i="1"/>
  <c r="AA5" i="1"/>
  <c r="AA2" i="1"/>
  <c r="AS5" i="1" l="1"/>
  <c r="AS4" i="1"/>
</calcChain>
</file>

<file path=xl/sharedStrings.xml><?xml version="1.0" encoding="utf-8"?>
<sst xmlns="http://schemas.openxmlformats.org/spreadsheetml/2006/main" count="108" uniqueCount="71">
  <si>
    <t>生产订单号</t>
    <phoneticPr fontId="3" type="noConversion"/>
  </si>
  <si>
    <t>机器用时</t>
    <phoneticPr fontId="3" type="noConversion"/>
  </si>
  <si>
    <t>计量单位</t>
    <phoneticPr fontId="3" type="noConversion"/>
  </si>
  <si>
    <t>规格型号</t>
    <phoneticPr fontId="3" type="noConversion"/>
  </si>
  <si>
    <t>产品名称</t>
    <phoneticPr fontId="3" type="noConversion"/>
  </si>
  <si>
    <t>产品图号</t>
    <phoneticPr fontId="3" type="noConversion"/>
  </si>
  <si>
    <t>产品旧编码</t>
    <phoneticPr fontId="3" type="noConversion"/>
  </si>
  <si>
    <t>产品编码</t>
    <phoneticPr fontId="3" type="noConversion"/>
  </si>
  <si>
    <t>生产批号</t>
    <phoneticPr fontId="3" type="noConversion"/>
  </si>
  <si>
    <t>工艺路线编号</t>
    <phoneticPr fontId="3" type="noConversion"/>
  </si>
  <si>
    <t>BOM版本</t>
    <phoneticPr fontId="3" type="noConversion"/>
  </si>
  <si>
    <t>生产时间</t>
    <phoneticPr fontId="2" type="noConversion"/>
  </si>
  <si>
    <t>硫化</t>
    <phoneticPr fontId="2" type="noConversion"/>
  </si>
  <si>
    <t>班次</t>
    <phoneticPr fontId="2" type="noConversion"/>
  </si>
  <si>
    <t>生产日期</t>
    <phoneticPr fontId="2" type="noConversion"/>
  </si>
  <si>
    <t>模比</t>
    <phoneticPr fontId="3" type="noConversion"/>
  </si>
  <si>
    <t>胶料名称</t>
    <phoneticPr fontId="3" type="noConversion"/>
  </si>
  <si>
    <t>参考模数</t>
    <phoneticPr fontId="3" type="noConversion"/>
  </si>
  <si>
    <t>良品数</t>
    <phoneticPr fontId="3" type="noConversion"/>
  </si>
  <si>
    <t>不良数</t>
    <phoneticPr fontId="3" type="noConversion"/>
  </si>
  <si>
    <t>不良原因</t>
    <phoneticPr fontId="3" type="noConversion"/>
  </si>
  <si>
    <t>报废数</t>
    <phoneticPr fontId="3" type="noConversion"/>
  </si>
  <si>
    <t>计划生产数</t>
    <phoneticPr fontId="3" type="noConversion"/>
  </si>
  <si>
    <t>产能达成率</t>
    <phoneticPr fontId="3" type="noConversion"/>
  </si>
  <si>
    <t>计时/小时</t>
    <phoneticPr fontId="3" type="noConversion"/>
  </si>
  <si>
    <t>补时/小时</t>
    <phoneticPr fontId="3" type="noConversion"/>
  </si>
  <si>
    <t>班组长签字</t>
    <phoneticPr fontId="3" type="noConversion"/>
  </si>
  <si>
    <t>班组</t>
    <phoneticPr fontId="3" type="noConversion"/>
  </si>
  <si>
    <t>计时单价</t>
    <phoneticPr fontId="3" type="noConversion"/>
  </si>
  <si>
    <t>计时金额</t>
    <phoneticPr fontId="3" type="noConversion"/>
  </si>
  <si>
    <t>工序 编号</t>
    <phoneticPr fontId="2" type="noConversion"/>
  </si>
  <si>
    <t>工序名称</t>
    <phoneticPr fontId="3" type="noConversion"/>
  </si>
  <si>
    <t>修边</t>
    <phoneticPr fontId="2" type="noConversion"/>
  </si>
  <si>
    <t>NA</t>
    <phoneticPr fontId="2" type="noConversion"/>
  </si>
  <si>
    <t>补时单价</t>
    <phoneticPr fontId="2" type="noConversion"/>
  </si>
  <si>
    <t>补时金额</t>
    <phoneticPr fontId="2" type="noConversion"/>
  </si>
  <si>
    <t>老化</t>
    <phoneticPr fontId="2" type="noConversion"/>
  </si>
  <si>
    <t>打孔</t>
    <phoneticPr fontId="2" type="noConversion"/>
  </si>
  <si>
    <t>工资小计</t>
    <phoneticPr fontId="2" type="noConversion"/>
  </si>
  <si>
    <t>操作人</t>
    <phoneticPr fontId="2" type="noConversion"/>
  </si>
  <si>
    <t>备注</t>
    <phoneticPr fontId="2" type="noConversion"/>
  </si>
  <si>
    <t>A</t>
    <phoneticPr fontId="2" type="noConversion"/>
  </si>
  <si>
    <t>张三</t>
    <phoneticPr fontId="2" type="noConversion"/>
  </si>
  <si>
    <t>张春天</t>
    <phoneticPr fontId="2" type="noConversion"/>
  </si>
  <si>
    <t>不良1</t>
    <phoneticPr fontId="2" type="noConversion"/>
  </si>
  <si>
    <t>不良2</t>
    <phoneticPr fontId="2" type="noConversion"/>
  </si>
  <si>
    <t>报废1</t>
    <phoneticPr fontId="2" type="noConversion"/>
  </si>
  <si>
    <t>报废2</t>
    <phoneticPr fontId="2" type="noConversion"/>
  </si>
  <si>
    <t>B</t>
    <phoneticPr fontId="2" type="noConversion"/>
  </si>
  <si>
    <t>张四</t>
    <phoneticPr fontId="2" type="noConversion"/>
  </si>
  <si>
    <t>李四北</t>
    <phoneticPr fontId="2" type="noConversion"/>
  </si>
  <si>
    <t>李小红</t>
    <phoneticPr fontId="2" type="noConversion"/>
  </si>
  <si>
    <t>RT000361</t>
    <phoneticPr fontId="2" type="noConversion"/>
  </si>
  <si>
    <t>2.01.01.02_V1.1</t>
    <phoneticPr fontId="2" type="noConversion"/>
  </si>
  <si>
    <t>不良3</t>
  </si>
  <si>
    <t>报废3</t>
  </si>
  <si>
    <t>不良4</t>
  </si>
  <si>
    <t>报废4</t>
  </si>
  <si>
    <t>PCS</t>
    <phoneticPr fontId="2" type="noConversion"/>
  </si>
  <si>
    <t>DF-DM081</t>
    <phoneticPr fontId="2" type="noConversion"/>
  </si>
  <si>
    <t>2.01.01.02</t>
    <phoneticPr fontId="2" type="noConversion"/>
  </si>
  <si>
    <t>MO-202405-001</t>
    <phoneticPr fontId="2" type="noConversion"/>
  </si>
  <si>
    <t>输卡时间</t>
    <phoneticPr fontId="3" type="noConversion"/>
  </si>
  <si>
    <t>识别号(生产流转卡号)</t>
    <phoneticPr fontId="3" type="noConversion"/>
  </si>
  <si>
    <t>生产订单行号</t>
    <phoneticPr fontId="2" type="noConversion"/>
  </si>
  <si>
    <r>
      <t>实际生产数</t>
    </r>
    <r>
      <rPr>
        <sz val="11"/>
        <color rgb="FFFF0000"/>
        <rFont val="等线"/>
        <family val="3"/>
        <charset val="134"/>
        <scheme val="minor"/>
      </rPr>
      <t>(汇报数)</t>
    </r>
    <phoneticPr fontId="3" type="noConversion"/>
  </si>
  <si>
    <t>报废原因</t>
    <phoneticPr fontId="3" type="noConversion"/>
  </si>
  <si>
    <r>
      <t>产品单价(</t>
    </r>
    <r>
      <rPr>
        <sz val="11"/>
        <color rgb="FFFF0000"/>
        <rFont val="等线"/>
        <family val="3"/>
        <charset val="134"/>
        <scheme val="minor"/>
      </rPr>
      <t>计件单价</t>
    </r>
    <r>
      <rPr>
        <sz val="11"/>
        <color rgb="FFFF0000"/>
        <rFont val="等线"/>
        <family val="2"/>
        <charset val="134"/>
        <scheme val="minor"/>
      </rPr>
      <t>)</t>
    </r>
    <phoneticPr fontId="3" type="noConversion"/>
  </si>
  <si>
    <r>
      <t>产品金额(</t>
    </r>
    <r>
      <rPr>
        <sz val="11"/>
        <color rgb="FFFF0000"/>
        <rFont val="等线"/>
        <family val="3"/>
        <charset val="134"/>
        <scheme val="minor"/>
      </rPr>
      <t>计件工资</t>
    </r>
    <r>
      <rPr>
        <sz val="11"/>
        <color rgb="FFFF0000"/>
        <rFont val="等线"/>
        <family val="2"/>
        <charset val="134"/>
        <scheme val="minor"/>
      </rPr>
      <t>)</t>
    </r>
    <phoneticPr fontId="3" type="noConversion"/>
  </si>
  <si>
    <r>
      <t>编号</t>
    </r>
    <r>
      <rPr>
        <sz val="11"/>
        <color rgb="FFFF0000"/>
        <rFont val="等线"/>
        <family val="3"/>
        <charset val="134"/>
        <scheme val="minor"/>
      </rPr>
      <t>(流水号)</t>
    </r>
    <phoneticPr fontId="3" type="noConversion"/>
  </si>
  <si>
    <t>机台(号)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</si>
</sst>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5" borderId="1" xfId="0" applyFill="1" applyBorder="1" applyAlignment="1"/>
    <xf numFmtId="0" fontId="0" fillId="6" borderId="1" xfId="0" applyFill="1" applyBorder="1" applyAlignment="1"/>
    <xf numFmtId="0" fontId="0" fillId="2" borderId="1" xfId="0" applyFill="1" applyBorder="1" applyAlignment="1">
      <alignment horizontal="center" wrapText="1"/>
    </xf>
    <xf numFmtId="10" fontId="0" fillId="4" borderId="1" xfId="1" applyNumberFormat="1" applyFont="1" applyFill="1" applyBorder="1">
      <alignment vertical="center"/>
    </xf>
    <xf numFmtId="0" fontId="0" fillId="7" borderId="1" xfId="0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"/>
  <sheetViews>
    <sheetView tabSelected="1" topLeftCell="AC1" workbookViewId="0">
      <selection activeCell="AO24" sqref="AO24"/>
    </sheetView>
  </sheetViews>
  <sheetFormatPr defaultRowHeight="13.8" x14ac:dyDescent="0.25"/>
  <cols>
    <col min="2" max="2" width="16.109375" bestFit="1" customWidth="1"/>
    <col min="3" max="3" width="24.88671875" bestFit="1" customWidth="1"/>
    <col min="4" max="4" width="16.44140625" bestFit="1" customWidth="1"/>
    <col min="5" max="5" width="13.88671875" bestFit="1" customWidth="1"/>
    <col min="6" max="6" width="9.88671875" style="1" bestFit="1" customWidth="1"/>
    <col min="7" max="7" width="11.6640625" style="1" bestFit="1" customWidth="1"/>
    <col min="8" max="8" width="9.5546875" style="1" bestFit="1" customWidth="1"/>
    <col min="9" max="9" width="9.5546875" style="1" customWidth="1"/>
    <col min="10" max="10" width="11.109375" style="1" bestFit="1" customWidth="1"/>
    <col min="11" max="11" width="9.5546875" style="1" customWidth="1"/>
    <col min="12" max="12" width="9.5546875" bestFit="1" customWidth="1"/>
    <col min="13" max="13" width="14.77734375" bestFit="1" customWidth="1"/>
    <col min="14" max="14" width="13.88671875" bestFit="1" customWidth="1"/>
    <col min="15" max="15" width="10.109375" bestFit="1" customWidth="1"/>
    <col min="16" max="16" width="9.5546875" bestFit="1" customWidth="1"/>
    <col min="17" max="17" width="13.88671875" bestFit="1" customWidth="1"/>
    <col min="18" max="18" width="9.5546875" bestFit="1" customWidth="1"/>
    <col min="19" max="19" width="9.5546875" customWidth="1"/>
    <col min="20" max="20" width="11.6640625" bestFit="1" customWidth="1"/>
    <col min="21" max="21" width="9.5546875" bestFit="1" customWidth="1"/>
    <col min="25" max="25" width="11.6640625" bestFit="1" customWidth="1"/>
    <col min="26" max="26" width="22.6640625" bestFit="1" customWidth="1"/>
    <col min="27" max="27" width="11.6640625" bestFit="1" customWidth="1"/>
    <col min="33" max="33" width="8.6640625" customWidth="1"/>
    <col min="35" max="36" width="10.33203125" bestFit="1" customWidth="1"/>
    <col min="37" max="37" width="11.6640625" bestFit="1" customWidth="1"/>
    <col min="39" max="39" width="18.109375" customWidth="1"/>
    <col min="40" max="40" width="22.6640625" bestFit="1" customWidth="1"/>
    <col min="41" max="43" width="9.5546875" bestFit="1" customWidth="1"/>
    <col min="44" max="44" width="13.88671875" bestFit="1" customWidth="1"/>
    <col min="45" max="45" width="13.88671875" customWidth="1"/>
    <col min="56" max="56" width="13.88671875" bestFit="1" customWidth="1"/>
    <col min="57" max="58" width="5.5546875" bestFit="1" customWidth="1"/>
    <col min="59" max="60" width="7.5546875" bestFit="1" customWidth="1"/>
    <col min="61" max="62" width="5.5546875" bestFit="1" customWidth="1"/>
    <col min="63" max="63" width="13.88671875" bestFit="1" customWidth="1"/>
    <col min="64" max="65" width="5.5546875" bestFit="1" customWidth="1"/>
    <col min="66" max="66" width="9.5546875" bestFit="1" customWidth="1"/>
    <col min="67" max="67" width="7.5546875" bestFit="1" customWidth="1"/>
    <col min="68" max="69" width="9.5546875" bestFit="1" customWidth="1"/>
  </cols>
  <sheetData>
    <row r="1" spans="1:69" x14ac:dyDescent="0.25">
      <c r="A1" s="8" t="s">
        <v>62</v>
      </c>
      <c r="B1" s="8" t="s">
        <v>69</v>
      </c>
      <c r="C1" s="8" t="s">
        <v>63</v>
      </c>
      <c r="D1" s="8" t="s">
        <v>0</v>
      </c>
      <c r="E1" s="8" t="s">
        <v>64</v>
      </c>
      <c r="F1" s="8" t="s">
        <v>7</v>
      </c>
      <c r="G1" s="8" t="s">
        <v>6</v>
      </c>
      <c r="H1" s="8" t="s">
        <v>4</v>
      </c>
      <c r="I1" s="8" t="s">
        <v>3</v>
      </c>
      <c r="J1" s="8" t="s">
        <v>5</v>
      </c>
      <c r="K1" s="8" t="s">
        <v>2</v>
      </c>
      <c r="L1" s="8" t="s">
        <v>8</v>
      </c>
      <c r="M1" s="8" t="s">
        <v>10</v>
      </c>
      <c r="N1" s="8" t="s">
        <v>9</v>
      </c>
      <c r="O1" s="6" t="s">
        <v>30</v>
      </c>
      <c r="P1" s="6" t="s">
        <v>31</v>
      </c>
      <c r="Q1" s="6" t="s">
        <v>14</v>
      </c>
      <c r="R1" s="6" t="s">
        <v>11</v>
      </c>
      <c r="S1" s="6" t="s">
        <v>13</v>
      </c>
      <c r="T1" s="6" t="s">
        <v>70</v>
      </c>
      <c r="U1" s="6" t="s">
        <v>1</v>
      </c>
      <c r="V1" s="6" t="s">
        <v>15</v>
      </c>
      <c r="W1" s="6" t="s">
        <v>16</v>
      </c>
      <c r="X1" s="6" t="s">
        <v>17</v>
      </c>
      <c r="Y1" s="9" t="s">
        <v>22</v>
      </c>
      <c r="Z1" s="9" t="s">
        <v>65</v>
      </c>
      <c r="AA1" s="9" t="s">
        <v>23</v>
      </c>
      <c r="AB1" s="9" t="s">
        <v>18</v>
      </c>
      <c r="AC1" s="9" t="s">
        <v>19</v>
      </c>
      <c r="AD1" s="9" t="s">
        <v>20</v>
      </c>
      <c r="AE1" s="9" t="s">
        <v>21</v>
      </c>
      <c r="AF1" s="9" t="s">
        <v>66</v>
      </c>
      <c r="AG1" s="5" t="s">
        <v>27</v>
      </c>
      <c r="AH1" s="5" t="s">
        <v>39</v>
      </c>
      <c r="AI1" s="5" t="s">
        <v>24</v>
      </c>
      <c r="AJ1" s="5" t="s">
        <v>25</v>
      </c>
      <c r="AK1" s="5" t="s">
        <v>26</v>
      </c>
      <c r="AL1" s="5" t="s">
        <v>40</v>
      </c>
      <c r="AM1" s="10" t="s">
        <v>67</v>
      </c>
      <c r="AN1" s="6" t="s">
        <v>68</v>
      </c>
      <c r="AO1" s="6" t="s">
        <v>28</v>
      </c>
      <c r="AP1" s="6" t="s">
        <v>29</v>
      </c>
      <c r="AQ1" s="6" t="s">
        <v>34</v>
      </c>
      <c r="AR1" s="6" t="s">
        <v>35</v>
      </c>
      <c r="AS1" s="6" t="s">
        <v>38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x14ac:dyDescent="0.25">
      <c r="A2" s="7"/>
      <c r="B2" s="7">
        <v>1</v>
      </c>
      <c r="C2" s="7"/>
      <c r="D2" s="7" t="s">
        <v>61</v>
      </c>
      <c r="E2" s="7">
        <v>1</v>
      </c>
      <c r="F2" s="4" t="s">
        <v>60</v>
      </c>
      <c r="G2" s="4"/>
      <c r="H2" s="4"/>
      <c r="I2" s="4"/>
      <c r="J2" s="4" t="s">
        <v>59</v>
      </c>
      <c r="K2" s="4" t="s">
        <v>58</v>
      </c>
      <c r="L2" s="7">
        <v>20240601</v>
      </c>
      <c r="M2" s="7" t="s">
        <v>53</v>
      </c>
      <c r="N2" s="12" t="s">
        <v>52</v>
      </c>
      <c r="O2" s="3">
        <v>10</v>
      </c>
      <c r="P2" s="3" t="s">
        <v>12</v>
      </c>
      <c r="Q2" s="3"/>
      <c r="R2" s="3"/>
      <c r="S2" s="3"/>
      <c r="T2" s="3"/>
      <c r="U2" s="3"/>
      <c r="V2" s="3"/>
      <c r="W2" s="3"/>
      <c r="X2" s="3"/>
      <c r="Y2" s="3">
        <v>1000</v>
      </c>
      <c r="Z2" s="3">
        <v>900</v>
      </c>
      <c r="AA2" s="11">
        <f>ROUND(Z2/Y2,4)</f>
        <v>0.9</v>
      </c>
      <c r="AB2" s="3">
        <v>880</v>
      </c>
      <c r="AC2" s="3">
        <v>8</v>
      </c>
      <c r="AD2" s="3" t="s">
        <v>44</v>
      </c>
      <c r="AE2" s="3">
        <v>2</v>
      </c>
      <c r="AF2" s="3" t="s">
        <v>46</v>
      </c>
      <c r="AG2" s="3" t="s">
        <v>41</v>
      </c>
      <c r="AH2" s="3" t="s">
        <v>42</v>
      </c>
      <c r="AI2" s="3">
        <v>4</v>
      </c>
      <c r="AJ2" s="3">
        <v>1</v>
      </c>
      <c r="AK2" s="3" t="s">
        <v>43</v>
      </c>
      <c r="AL2" s="3"/>
      <c r="AM2" s="3">
        <v>1</v>
      </c>
      <c r="AN2" s="12">
        <f>AM2*AB2</f>
        <v>880</v>
      </c>
      <c r="AO2" s="3">
        <v>24</v>
      </c>
      <c r="AP2" s="12">
        <f>AO2*AI2</f>
        <v>96</v>
      </c>
      <c r="AQ2" s="3">
        <v>30</v>
      </c>
      <c r="AR2" s="12">
        <f>AQ2*AJ2</f>
        <v>30</v>
      </c>
      <c r="AS2" s="12">
        <f>AN2+AP2+AR2</f>
        <v>1006</v>
      </c>
    </row>
    <row r="3" spans="1:69" x14ac:dyDescent="0.25">
      <c r="A3" s="7"/>
      <c r="B3" s="7">
        <v>2</v>
      </c>
      <c r="C3" s="7"/>
      <c r="D3" s="7" t="s">
        <v>61</v>
      </c>
      <c r="E3" s="7">
        <v>1</v>
      </c>
      <c r="F3" s="4" t="s">
        <v>60</v>
      </c>
      <c r="G3" s="4"/>
      <c r="H3" s="4"/>
      <c r="I3" s="4"/>
      <c r="J3" s="4" t="s">
        <v>59</v>
      </c>
      <c r="K3" s="4" t="s">
        <v>58</v>
      </c>
      <c r="L3" s="7">
        <v>20240601</v>
      </c>
      <c r="M3" s="7" t="s">
        <v>53</v>
      </c>
      <c r="N3" s="12" t="s">
        <v>52</v>
      </c>
      <c r="O3" s="3">
        <v>20</v>
      </c>
      <c r="P3" s="3" t="s">
        <v>32</v>
      </c>
      <c r="Q3" s="3"/>
      <c r="R3" s="3"/>
      <c r="S3" s="3"/>
      <c r="T3" s="3" t="s">
        <v>33</v>
      </c>
      <c r="U3" s="3" t="s">
        <v>33</v>
      </c>
      <c r="V3" s="3" t="s">
        <v>33</v>
      </c>
      <c r="W3" s="3" t="s">
        <v>33</v>
      </c>
      <c r="X3" s="3" t="s">
        <v>33</v>
      </c>
      <c r="Y3" s="3">
        <v>900</v>
      </c>
      <c r="Z3" s="3">
        <v>880</v>
      </c>
      <c r="AA3" s="11">
        <f t="shared" ref="AA3:AA5" si="0">ROUND(Z3/Y3,4)</f>
        <v>0.9778</v>
      </c>
      <c r="AB3" s="3">
        <v>860</v>
      </c>
      <c r="AC3" s="3">
        <v>5</v>
      </c>
      <c r="AD3" s="3" t="s">
        <v>45</v>
      </c>
      <c r="AE3" s="3">
        <v>5</v>
      </c>
      <c r="AF3" s="3" t="s">
        <v>47</v>
      </c>
      <c r="AG3" s="3" t="s">
        <v>48</v>
      </c>
      <c r="AH3" s="3" t="s">
        <v>49</v>
      </c>
      <c r="AI3" s="3">
        <v>5</v>
      </c>
      <c r="AJ3" s="3">
        <v>2</v>
      </c>
      <c r="AK3" s="3" t="s">
        <v>50</v>
      </c>
      <c r="AL3" s="3"/>
      <c r="AM3" s="3">
        <v>2</v>
      </c>
      <c r="AN3" s="12">
        <f t="shared" ref="AN3:AN5" si="1">AM3*AB3</f>
        <v>1720</v>
      </c>
      <c r="AO3" s="3">
        <v>20</v>
      </c>
      <c r="AP3" s="12">
        <f t="shared" ref="AP3:AP5" si="2">AO3*AI3</f>
        <v>100</v>
      </c>
      <c r="AQ3" s="3">
        <v>24</v>
      </c>
      <c r="AR3" s="12">
        <f t="shared" ref="AR3:AR5" si="3">AQ3*AJ3</f>
        <v>48</v>
      </c>
      <c r="AS3" s="12">
        <f t="shared" ref="AS3:AS5" si="4">AN3+AP3+AR3</f>
        <v>1868</v>
      </c>
    </row>
    <row r="4" spans="1:69" x14ac:dyDescent="0.25">
      <c r="A4" s="7"/>
      <c r="B4" s="7">
        <v>3</v>
      </c>
      <c r="C4" s="7"/>
      <c r="D4" s="7" t="s">
        <v>61</v>
      </c>
      <c r="E4" s="7">
        <v>1</v>
      </c>
      <c r="F4" s="4" t="s">
        <v>60</v>
      </c>
      <c r="G4" s="4"/>
      <c r="H4" s="4"/>
      <c r="I4" s="4"/>
      <c r="J4" s="4" t="s">
        <v>59</v>
      </c>
      <c r="K4" s="4" t="s">
        <v>58</v>
      </c>
      <c r="L4" s="7">
        <v>20240601</v>
      </c>
      <c r="M4" s="7" t="s">
        <v>53</v>
      </c>
      <c r="N4" s="12" t="s">
        <v>52</v>
      </c>
      <c r="O4" s="3">
        <v>30</v>
      </c>
      <c r="P4" s="3" t="s">
        <v>36</v>
      </c>
      <c r="Q4" s="3"/>
      <c r="R4" s="3"/>
      <c r="S4" s="3"/>
      <c r="T4" s="3" t="s">
        <v>33</v>
      </c>
      <c r="U4" s="3" t="s">
        <v>33</v>
      </c>
      <c r="V4" s="3" t="s">
        <v>33</v>
      </c>
      <c r="W4" s="3" t="s">
        <v>33</v>
      </c>
      <c r="X4" s="3" t="s">
        <v>33</v>
      </c>
      <c r="Y4" s="3">
        <v>880</v>
      </c>
      <c r="Z4" s="3">
        <v>860</v>
      </c>
      <c r="AA4" s="11">
        <f t="shared" si="0"/>
        <v>0.97729999999999995</v>
      </c>
      <c r="AB4" s="3">
        <v>855</v>
      </c>
      <c r="AC4" s="3">
        <v>3</v>
      </c>
      <c r="AD4" s="3" t="s">
        <v>54</v>
      </c>
      <c r="AE4" s="3">
        <v>2</v>
      </c>
      <c r="AF4" s="3" t="s">
        <v>55</v>
      </c>
      <c r="AG4" s="3" t="s">
        <v>41</v>
      </c>
      <c r="AH4" s="3" t="s">
        <v>51</v>
      </c>
      <c r="AI4" s="3">
        <v>8</v>
      </c>
      <c r="AJ4" s="3">
        <v>1</v>
      </c>
      <c r="AK4" s="3" t="s">
        <v>43</v>
      </c>
      <c r="AL4" s="3"/>
      <c r="AM4" s="3">
        <v>1.1000000000000001</v>
      </c>
      <c r="AN4" s="12">
        <f t="shared" si="1"/>
        <v>940.50000000000011</v>
      </c>
      <c r="AO4" s="3">
        <v>20</v>
      </c>
      <c r="AP4" s="12">
        <f t="shared" si="2"/>
        <v>160</v>
      </c>
      <c r="AQ4" s="3">
        <v>22</v>
      </c>
      <c r="AR4" s="12">
        <f t="shared" si="3"/>
        <v>22</v>
      </c>
      <c r="AS4" s="12">
        <f t="shared" si="4"/>
        <v>1122.5</v>
      </c>
    </row>
    <row r="5" spans="1:69" x14ac:dyDescent="0.25">
      <c r="A5" s="7"/>
      <c r="B5" s="7">
        <v>4</v>
      </c>
      <c r="C5" s="7"/>
      <c r="D5" s="7" t="s">
        <v>61</v>
      </c>
      <c r="E5" s="7">
        <v>1</v>
      </c>
      <c r="F5" s="4" t="s">
        <v>60</v>
      </c>
      <c r="G5" s="4"/>
      <c r="H5" s="4"/>
      <c r="I5" s="4"/>
      <c r="J5" s="4" t="s">
        <v>59</v>
      </c>
      <c r="K5" s="4" t="s">
        <v>58</v>
      </c>
      <c r="L5" s="7">
        <v>20240601</v>
      </c>
      <c r="M5" s="7" t="s">
        <v>53</v>
      </c>
      <c r="N5" s="12" t="s">
        <v>52</v>
      </c>
      <c r="O5" s="3">
        <v>40</v>
      </c>
      <c r="P5" s="3" t="s">
        <v>37</v>
      </c>
      <c r="Q5" s="3"/>
      <c r="R5" s="3"/>
      <c r="S5" s="3"/>
      <c r="T5" s="3" t="s">
        <v>33</v>
      </c>
      <c r="U5" s="3" t="s">
        <v>33</v>
      </c>
      <c r="V5" s="3" t="s">
        <v>33</v>
      </c>
      <c r="W5" s="3" t="s">
        <v>33</v>
      </c>
      <c r="X5" s="3" t="s">
        <v>33</v>
      </c>
      <c r="Y5" s="3">
        <v>860</v>
      </c>
      <c r="Z5" s="3">
        <v>850</v>
      </c>
      <c r="AA5" s="11">
        <f t="shared" si="0"/>
        <v>0.98839999999999995</v>
      </c>
      <c r="AB5" s="3">
        <v>850</v>
      </c>
      <c r="AC5" s="3">
        <v>4</v>
      </c>
      <c r="AD5" s="3" t="s">
        <v>56</v>
      </c>
      <c r="AE5" s="3">
        <v>1</v>
      </c>
      <c r="AF5" s="3" t="s">
        <v>57</v>
      </c>
      <c r="AG5" s="3" t="s">
        <v>48</v>
      </c>
      <c r="AH5" s="3" t="s">
        <v>49</v>
      </c>
      <c r="AI5" s="3">
        <v>5</v>
      </c>
      <c r="AJ5" s="3">
        <v>1</v>
      </c>
      <c r="AK5" s="3" t="s">
        <v>50</v>
      </c>
      <c r="AL5" s="3"/>
      <c r="AM5" s="3">
        <v>0.85</v>
      </c>
      <c r="AN5" s="12">
        <f t="shared" si="1"/>
        <v>722.5</v>
      </c>
      <c r="AO5" s="3">
        <v>18</v>
      </c>
      <c r="AP5" s="12">
        <f t="shared" si="2"/>
        <v>90</v>
      </c>
      <c r="AQ5" s="3">
        <v>12</v>
      </c>
      <c r="AR5" s="12">
        <f t="shared" si="3"/>
        <v>12</v>
      </c>
      <c r="AS5" s="12">
        <f t="shared" si="4"/>
        <v>824.5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计件工资模板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立磊 胡</dc:creator>
  <cp:lastModifiedBy>Lenovo</cp:lastModifiedBy>
  <dcterms:created xsi:type="dcterms:W3CDTF">2024-07-17T02:31:09Z</dcterms:created>
  <dcterms:modified xsi:type="dcterms:W3CDTF">2024-07-17T09:32:13Z</dcterms:modified>
</cp:coreProperties>
</file>