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ma\Downloads\"/>
    </mc:Choice>
  </mc:AlternateContent>
  <xr:revisionPtr revIDLastSave="0" documentId="8_{6D5A4BD1-37A3-4988-B2CB-C1BD27977462}" xr6:coauthVersionLast="47" xr6:coauthVersionMax="47" xr10:uidLastSave="{00000000-0000-0000-0000-000000000000}"/>
  <bookViews>
    <workbookView xWindow="-108" yWindow="-108" windowWidth="23256" windowHeight="12456" xr2:uid="{35883F9E-715F-4468-A22F-BF17FFDE390D}"/>
  </bookViews>
  <sheets>
    <sheet name="nba_pla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95" i="1" l="1"/>
  <c r="X493" i="1"/>
  <c r="X491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69" i="1"/>
  <c r="X468" i="1"/>
  <c r="X467" i="1"/>
  <c r="X466" i="1"/>
  <c r="X465" i="1"/>
  <c r="X463" i="1"/>
  <c r="X462" i="1"/>
  <c r="X461" i="1"/>
  <c r="X438" i="1"/>
  <c r="X436" i="1"/>
  <c r="X435" i="1"/>
  <c r="X434" i="1"/>
  <c r="X433" i="1"/>
  <c r="X432" i="1"/>
  <c r="X431" i="1"/>
  <c r="X430" i="1"/>
  <c r="X429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4" i="1"/>
  <c r="X413" i="1"/>
  <c r="X410" i="1"/>
  <c r="X408" i="1"/>
  <c r="X407" i="1"/>
  <c r="X406" i="1"/>
  <c r="X402" i="1"/>
  <c r="X401" i="1"/>
  <c r="X400" i="1"/>
  <c r="X399" i="1"/>
  <c r="X398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8" i="1"/>
  <c r="X357" i="1"/>
  <c r="X353" i="1"/>
  <c r="X352" i="1"/>
  <c r="X350" i="1"/>
  <c r="X349" i="1"/>
  <c r="X348" i="1"/>
  <c r="X347" i="1"/>
  <c r="X346" i="1"/>
  <c r="X343" i="1"/>
  <c r="X342" i="1"/>
  <c r="X341" i="1"/>
  <c r="X340" i="1"/>
  <c r="X339" i="1"/>
  <c r="X338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5" i="1"/>
  <c r="X294" i="1"/>
  <c r="X293" i="1"/>
  <c r="X292" i="1"/>
  <c r="X291" i="1"/>
  <c r="X290" i="1"/>
  <c r="X288" i="1"/>
  <c r="X287" i="1"/>
  <c r="X286" i="1"/>
  <c r="X285" i="1"/>
  <c r="X284" i="1"/>
  <c r="X282" i="1"/>
  <c r="X279" i="1"/>
  <c r="X278" i="1"/>
  <c r="X277" i="1"/>
  <c r="X276" i="1"/>
  <c r="X257" i="1"/>
  <c r="X256" i="1"/>
  <c r="X255" i="1"/>
  <c r="X253" i="1"/>
  <c r="X252" i="1"/>
  <c r="X250" i="1"/>
  <c r="X249" i="1"/>
  <c r="X248" i="1"/>
  <c r="X245" i="1"/>
  <c r="X244" i="1"/>
  <c r="X241" i="1"/>
  <c r="X240" i="1"/>
  <c r="X239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2" i="1"/>
  <c r="X221" i="1"/>
  <c r="X220" i="1"/>
  <c r="X219" i="1"/>
  <c r="X218" i="1"/>
  <c r="X217" i="1"/>
  <c r="X216" i="1"/>
  <c r="X215" i="1"/>
  <c r="X214" i="1"/>
  <c r="X202" i="1"/>
  <c r="X201" i="1"/>
  <c r="X200" i="1"/>
  <c r="X199" i="1"/>
  <c r="X198" i="1"/>
  <c r="X197" i="1"/>
  <c r="X196" i="1"/>
  <c r="X194" i="1"/>
  <c r="X193" i="1"/>
  <c r="X192" i="1"/>
  <c r="X191" i="1"/>
  <c r="X190" i="1"/>
  <c r="X189" i="1"/>
  <c r="X188" i="1"/>
  <c r="X187" i="1"/>
  <c r="X186" i="1"/>
  <c r="X184" i="1"/>
  <c r="X183" i="1"/>
  <c r="X182" i="1"/>
  <c r="X181" i="1"/>
  <c r="X180" i="1"/>
  <c r="X179" i="1"/>
  <c r="X178" i="1"/>
  <c r="X176" i="1"/>
  <c r="X175" i="1"/>
  <c r="X174" i="1"/>
  <c r="X173" i="1"/>
  <c r="X172" i="1"/>
  <c r="X171" i="1"/>
  <c r="X170" i="1"/>
  <c r="X169" i="1"/>
  <c r="X167" i="1"/>
  <c r="X166" i="1"/>
  <c r="X165" i="1"/>
  <c r="X164" i="1"/>
  <c r="X163" i="1"/>
  <c r="X162" i="1"/>
  <c r="X161" i="1"/>
  <c r="X159" i="1"/>
  <c r="X157" i="1"/>
  <c r="X156" i="1"/>
  <c r="X155" i="1"/>
  <c r="X154" i="1"/>
  <c r="X142" i="1"/>
  <c r="X141" i="1"/>
  <c r="X140" i="1"/>
  <c r="X139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2" i="1"/>
  <c r="X101" i="1"/>
  <c r="X100" i="1"/>
  <c r="X92" i="1"/>
  <c r="X91" i="1"/>
  <c r="X90" i="1"/>
  <c r="X89" i="1"/>
  <c r="X87" i="1"/>
  <c r="X86" i="1"/>
  <c r="X85" i="1"/>
  <c r="X84" i="1"/>
  <c r="X83" i="1"/>
  <c r="X82" i="1"/>
  <c r="X80" i="1"/>
  <c r="X79" i="1"/>
  <c r="X78" i="1"/>
  <c r="X77" i="1"/>
  <c r="X76" i="1"/>
  <c r="X75" i="1"/>
  <c r="X74" i="1"/>
  <c r="X73" i="1"/>
  <c r="X72" i="1"/>
  <c r="X70" i="1"/>
  <c r="X69" i="1"/>
  <c r="X68" i="1"/>
  <c r="X67" i="1"/>
  <c r="X66" i="1"/>
  <c r="X65" i="1"/>
  <c r="X64" i="1"/>
  <c r="X63" i="1"/>
  <c r="X62" i="1"/>
  <c r="X61" i="1"/>
  <c r="X59" i="1"/>
  <c r="X58" i="1"/>
  <c r="X57" i="1"/>
  <c r="X56" i="1"/>
  <c r="X55" i="1"/>
  <c r="X54" i="1"/>
  <c r="X52" i="1"/>
  <c r="X40" i="1"/>
  <c r="X37" i="1"/>
  <c r="X21" i="1"/>
  <c r="X17" i="1"/>
  <c r="W495" i="1"/>
  <c r="W493" i="1"/>
  <c r="W491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69" i="1"/>
  <c r="W468" i="1"/>
  <c r="W467" i="1"/>
  <c r="W466" i="1"/>
  <c r="W465" i="1"/>
  <c r="W463" i="1"/>
  <c r="W462" i="1"/>
  <c r="W461" i="1"/>
  <c r="W438" i="1"/>
  <c r="W436" i="1"/>
  <c r="W435" i="1"/>
  <c r="W434" i="1"/>
  <c r="W433" i="1"/>
  <c r="W432" i="1"/>
  <c r="W431" i="1"/>
  <c r="W430" i="1"/>
  <c r="W429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4" i="1"/>
  <c r="W413" i="1"/>
  <c r="W410" i="1"/>
  <c r="W408" i="1"/>
  <c r="W407" i="1"/>
  <c r="W406" i="1"/>
  <c r="W402" i="1"/>
  <c r="W401" i="1"/>
  <c r="W400" i="1"/>
  <c r="W399" i="1"/>
  <c r="W398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8" i="1"/>
  <c r="W357" i="1"/>
  <c r="W353" i="1"/>
  <c r="W352" i="1"/>
  <c r="W350" i="1"/>
  <c r="W349" i="1"/>
  <c r="W348" i="1"/>
  <c r="W347" i="1"/>
  <c r="W346" i="1"/>
  <c r="W343" i="1"/>
  <c r="W342" i="1"/>
  <c r="W341" i="1"/>
  <c r="W340" i="1"/>
  <c r="W339" i="1"/>
  <c r="W338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5" i="1"/>
  <c r="W294" i="1"/>
  <c r="W293" i="1"/>
  <c r="W292" i="1"/>
  <c r="W291" i="1"/>
  <c r="W290" i="1"/>
  <c r="W288" i="1"/>
  <c r="W287" i="1"/>
  <c r="W286" i="1"/>
  <c r="W285" i="1"/>
  <c r="W284" i="1"/>
  <c r="W282" i="1"/>
  <c r="W279" i="1"/>
  <c r="W278" i="1"/>
  <c r="W277" i="1"/>
  <c r="W276" i="1"/>
  <c r="W257" i="1"/>
  <c r="W256" i="1"/>
  <c r="W255" i="1"/>
  <c r="W253" i="1"/>
  <c r="W252" i="1"/>
  <c r="W250" i="1"/>
  <c r="W249" i="1"/>
  <c r="W248" i="1"/>
  <c r="W245" i="1"/>
  <c r="W244" i="1"/>
  <c r="W241" i="1"/>
  <c r="W240" i="1"/>
  <c r="W239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2" i="1"/>
  <c r="W221" i="1"/>
  <c r="W220" i="1"/>
  <c r="W219" i="1"/>
  <c r="W218" i="1"/>
  <c r="W217" i="1"/>
  <c r="W216" i="1"/>
  <c r="W215" i="1"/>
  <c r="W214" i="1"/>
  <c r="W202" i="1"/>
  <c r="W201" i="1"/>
  <c r="W200" i="1"/>
  <c r="W199" i="1"/>
  <c r="W198" i="1"/>
  <c r="W197" i="1"/>
  <c r="W196" i="1"/>
  <c r="W194" i="1"/>
  <c r="W193" i="1"/>
  <c r="W192" i="1"/>
  <c r="W191" i="1"/>
  <c r="W190" i="1"/>
  <c r="W189" i="1"/>
  <c r="W188" i="1"/>
  <c r="W187" i="1"/>
  <c r="W186" i="1"/>
  <c r="W184" i="1"/>
  <c r="W183" i="1"/>
  <c r="W182" i="1"/>
  <c r="W181" i="1"/>
  <c r="W180" i="1"/>
  <c r="W179" i="1"/>
  <c r="W178" i="1"/>
  <c r="W176" i="1"/>
  <c r="W175" i="1"/>
  <c r="W174" i="1"/>
  <c r="W173" i="1"/>
  <c r="W172" i="1"/>
  <c r="W171" i="1"/>
  <c r="W170" i="1"/>
  <c r="W169" i="1"/>
  <c r="W167" i="1"/>
  <c r="W166" i="1"/>
  <c r="W165" i="1"/>
  <c r="W164" i="1"/>
  <c r="W163" i="1"/>
  <c r="W162" i="1"/>
  <c r="W161" i="1"/>
  <c r="W159" i="1"/>
  <c r="W157" i="1"/>
  <c r="W156" i="1"/>
  <c r="W155" i="1"/>
  <c r="W154" i="1"/>
  <c r="W142" i="1"/>
  <c r="W141" i="1"/>
  <c r="W140" i="1"/>
  <c r="W139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2" i="1"/>
  <c r="W101" i="1"/>
  <c r="W100" i="1"/>
  <c r="W92" i="1"/>
  <c r="W91" i="1"/>
  <c r="W90" i="1"/>
  <c r="W89" i="1"/>
  <c r="W87" i="1"/>
  <c r="W86" i="1"/>
  <c r="W85" i="1"/>
  <c r="W84" i="1"/>
  <c r="W83" i="1"/>
  <c r="W82" i="1"/>
  <c r="W80" i="1"/>
  <c r="W79" i="1"/>
  <c r="W78" i="1"/>
  <c r="W77" i="1"/>
  <c r="W76" i="1"/>
  <c r="W75" i="1"/>
  <c r="W74" i="1"/>
  <c r="W73" i="1"/>
  <c r="W72" i="1"/>
  <c r="W70" i="1"/>
  <c r="W69" i="1"/>
  <c r="W68" i="1"/>
  <c r="W67" i="1"/>
  <c r="W66" i="1"/>
  <c r="W65" i="1"/>
  <c r="W64" i="1"/>
  <c r="W63" i="1"/>
  <c r="W62" i="1"/>
  <c r="W61" i="1"/>
  <c r="W59" i="1"/>
  <c r="W58" i="1"/>
  <c r="W57" i="1"/>
  <c r="W56" i="1"/>
  <c r="W55" i="1"/>
  <c r="W54" i="1"/>
  <c r="W52" i="1"/>
  <c r="W40" i="1"/>
  <c r="W37" i="1"/>
  <c r="W21" i="1"/>
  <c r="W17" i="1"/>
  <c r="V495" i="1"/>
  <c r="V493" i="1"/>
  <c r="V491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69" i="1"/>
  <c r="V468" i="1"/>
  <c r="V467" i="1"/>
  <c r="V466" i="1"/>
  <c r="V465" i="1"/>
  <c r="V463" i="1"/>
  <c r="V462" i="1"/>
  <c r="V461" i="1"/>
  <c r="V438" i="1"/>
  <c r="V436" i="1"/>
  <c r="V435" i="1"/>
  <c r="V434" i="1"/>
  <c r="V433" i="1"/>
  <c r="V432" i="1"/>
  <c r="V431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4" i="1"/>
  <c r="V413" i="1"/>
  <c r="V410" i="1"/>
  <c r="V408" i="1"/>
  <c r="V407" i="1"/>
  <c r="V406" i="1"/>
  <c r="V402" i="1"/>
  <c r="V401" i="1"/>
  <c r="V400" i="1"/>
  <c r="V399" i="1"/>
  <c r="V398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8" i="1"/>
  <c r="V357" i="1"/>
  <c r="V353" i="1"/>
  <c r="V352" i="1"/>
  <c r="V350" i="1"/>
  <c r="V349" i="1"/>
  <c r="V348" i="1"/>
  <c r="V347" i="1"/>
  <c r="V346" i="1"/>
  <c r="V343" i="1"/>
  <c r="V342" i="1"/>
  <c r="V341" i="1"/>
  <c r="V340" i="1"/>
  <c r="V339" i="1"/>
  <c r="V338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5" i="1"/>
  <c r="V294" i="1"/>
  <c r="V293" i="1"/>
  <c r="V292" i="1"/>
  <c r="V291" i="1"/>
  <c r="V290" i="1"/>
  <c r="V288" i="1"/>
  <c r="V287" i="1"/>
  <c r="V286" i="1"/>
  <c r="V285" i="1"/>
  <c r="V284" i="1"/>
  <c r="V282" i="1"/>
  <c r="V279" i="1"/>
  <c r="V278" i="1"/>
  <c r="V277" i="1"/>
  <c r="V276" i="1"/>
  <c r="V257" i="1"/>
  <c r="V256" i="1"/>
  <c r="V255" i="1"/>
  <c r="V253" i="1"/>
  <c r="V252" i="1"/>
  <c r="V250" i="1"/>
  <c r="V249" i="1"/>
  <c r="V248" i="1"/>
  <c r="V245" i="1"/>
  <c r="V244" i="1"/>
  <c r="V241" i="1"/>
  <c r="V240" i="1"/>
  <c r="V239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2" i="1"/>
  <c r="V221" i="1"/>
  <c r="V220" i="1"/>
  <c r="V219" i="1"/>
  <c r="V218" i="1"/>
  <c r="V217" i="1"/>
  <c r="V216" i="1"/>
  <c r="V215" i="1"/>
  <c r="V214" i="1"/>
  <c r="V202" i="1"/>
  <c r="V201" i="1"/>
  <c r="V200" i="1"/>
  <c r="V199" i="1"/>
  <c r="V198" i="1"/>
  <c r="V197" i="1"/>
  <c r="V196" i="1"/>
  <c r="V194" i="1"/>
  <c r="V193" i="1"/>
  <c r="V192" i="1"/>
  <c r="V191" i="1"/>
  <c r="V190" i="1"/>
  <c r="V189" i="1"/>
  <c r="V188" i="1"/>
  <c r="V187" i="1"/>
  <c r="V186" i="1"/>
  <c r="V184" i="1"/>
  <c r="V183" i="1"/>
  <c r="V182" i="1"/>
  <c r="V181" i="1"/>
  <c r="V180" i="1"/>
  <c r="V179" i="1"/>
  <c r="V178" i="1"/>
  <c r="V176" i="1"/>
  <c r="V175" i="1"/>
  <c r="V174" i="1"/>
  <c r="V173" i="1"/>
  <c r="V172" i="1"/>
  <c r="V171" i="1"/>
  <c r="V170" i="1"/>
  <c r="V169" i="1"/>
  <c r="V167" i="1"/>
  <c r="V166" i="1"/>
  <c r="V165" i="1"/>
  <c r="V164" i="1"/>
  <c r="V163" i="1"/>
  <c r="V162" i="1"/>
  <c r="V161" i="1"/>
  <c r="V159" i="1"/>
  <c r="V157" i="1"/>
  <c r="V156" i="1"/>
  <c r="V155" i="1"/>
  <c r="V154" i="1"/>
  <c r="V142" i="1"/>
  <c r="V141" i="1"/>
  <c r="V140" i="1"/>
  <c r="V139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2" i="1"/>
  <c r="V101" i="1"/>
  <c r="V100" i="1"/>
  <c r="V92" i="1"/>
  <c r="V91" i="1"/>
  <c r="V90" i="1"/>
  <c r="V89" i="1"/>
  <c r="V87" i="1"/>
  <c r="V86" i="1"/>
  <c r="V85" i="1"/>
  <c r="V84" i="1"/>
  <c r="V83" i="1"/>
  <c r="V82" i="1"/>
  <c r="V80" i="1"/>
  <c r="V79" i="1"/>
  <c r="V78" i="1"/>
  <c r="V77" i="1"/>
  <c r="V76" i="1"/>
  <c r="V75" i="1"/>
  <c r="V74" i="1"/>
  <c r="V73" i="1"/>
  <c r="V72" i="1"/>
  <c r="V70" i="1"/>
  <c r="V69" i="1"/>
  <c r="V68" i="1"/>
  <c r="V67" i="1"/>
  <c r="V66" i="1"/>
  <c r="V65" i="1"/>
  <c r="V64" i="1"/>
  <c r="V63" i="1"/>
  <c r="V62" i="1"/>
  <c r="V61" i="1"/>
  <c r="V59" i="1"/>
  <c r="V58" i="1"/>
  <c r="V57" i="1"/>
  <c r="V56" i="1"/>
  <c r="V55" i="1"/>
  <c r="V54" i="1"/>
  <c r="V52" i="1"/>
  <c r="V40" i="1"/>
  <c r="V37" i="1"/>
  <c r="V21" i="1"/>
  <c r="V17" i="1"/>
  <c r="U495" i="1"/>
  <c r="U493" i="1"/>
  <c r="U491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69" i="1"/>
  <c r="U468" i="1"/>
  <c r="U467" i="1"/>
  <c r="U466" i="1"/>
  <c r="U465" i="1"/>
  <c r="U463" i="1"/>
  <c r="U462" i="1"/>
  <c r="U461" i="1"/>
  <c r="U438" i="1"/>
  <c r="U436" i="1"/>
  <c r="U435" i="1"/>
  <c r="U434" i="1"/>
  <c r="U433" i="1"/>
  <c r="U432" i="1"/>
  <c r="U431" i="1"/>
  <c r="U430" i="1"/>
  <c r="U429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4" i="1"/>
  <c r="U413" i="1"/>
  <c r="U410" i="1"/>
  <c r="U408" i="1"/>
  <c r="U407" i="1"/>
  <c r="U406" i="1"/>
  <c r="U402" i="1"/>
  <c r="U401" i="1"/>
  <c r="U400" i="1"/>
  <c r="U399" i="1"/>
  <c r="U398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8" i="1"/>
  <c r="U357" i="1"/>
  <c r="U353" i="1"/>
  <c r="U352" i="1"/>
  <c r="U350" i="1"/>
  <c r="U349" i="1"/>
  <c r="U348" i="1"/>
  <c r="U347" i="1"/>
  <c r="U346" i="1"/>
  <c r="U343" i="1"/>
  <c r="U342" i="1"/>
  <c r="U341" i="1"/>
  <c r="U340" i="1"/>
  <c r="U339" i="1"/>
  <c r="U338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5" i="1"/>
  <c r="U294" i="1"/>
  <c r="U293" i="1"/>
  <c r="U292" i="1"/>
  <c r="U291" i="1"/>
  <c r="U290" i="1"/>
  <c r="U288" i="1"/>
  <c r="U287" i="1"/>
  <c r="U286" i="1"/>
  <c r="U285" i="1"/>
  <c r="U284" i="1"/>
  <c r="U282" i="1"/>
  <c r="U279" i="1"/>
  <c r="U278" i="1"/>
  <c r="U277" i="1"/>
  <c r="U276" i="1"/>
  <c r="U257" i="1"/>
  <c r="U256" i="1"/>
  <c r="U255" i="1"/>
  <c r="U253" i="1"/>
  <c r="U252" i="1"/>
  <c r="U250" i="1"/>
  <c r="U249" i="1"/>
  <c r="U248" i="1"/>
  <c r="U245" i="1"/>
  <c r="U244" i="1"/>
  <c r="U241" i="1"/>
  <c r="U240" i="1"/>
  <c r="U239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2" i="1"/>
  <c r="U221" i="1"/>
  <c r="U220" i="1"/>
  <c r="U219" i="1"/>
  <c r="U218" i="1"/>
  <c r="U217" i="1"/>
  <c r="U216" i="1"/>
  <c r="U215" i="1"/>
  <c r="U214" i="1"/>
  <c r="U202" i="1"/>
  <c r="U201" i="1"/>
  <c r="U200" i="1"/>
  <c r="U199" i="1"/>
  <c r="U198" i="1"/>
  <c r="U197" i="1"/>
  <c r="U196" i="1"/>
  <c r="U194" i="1"/>
  <c r="U193" i="1"/>
  <c r="U192" i="1"/>
  <c r="U191" i="1"/>
  <c r="U190" i="1"/>
  <c r="U189" i="1"/>
  <c r="U188" i="1"/>
  <c r="U187" i="1"/>
  <c r="U186" i="1"/>
  <c r="U184" i="1"/>
  <c r="U183" i="1"/>
  <c r="U182" i="1"/>
  <c r="U181" i="1"/>
  <c r="U180" i="1"/>
  <c r="U179" i="1"/>
  <c r="U178" i="1"/>
  <c r="U176" i="1"/>
  <c r="U175" i="1"/>
  <c r="U174" i="1"/>
  <c r="U173" i="1"/>
  <c r="U172" i="1"/>
  <c r="U171" i="1"/>
  <c r="U170" i="1"/>
  <c r="U169" i="1"/>
  <c r="U167" i="1"/>
  <c r="U166" i="1"/>
  <c r="U165" i="1"/>
  <c r="U164" i="1"/>
  <c r="U163" i="1"/>
  <c r="U162" i="1"/>
  <c r="U161" i="1"/>
  <c r="U159" i="1"/>
  <c r="U157" i="1"/>
  <c r="U156" i="1"/>
  <c r="U155" i="1"/>
  <c r="U154" i="1"/>
  <c r="U142" i="1"/>
  <c r="U141" i="1"/>
  <c r="U140" i="1"/>
  <c r="U139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2" i="1"/>
  <c r="U101" i="1"/>
  <c r="U100" i="1"/>
  <c r="U92" i="1"/>
  <c r="U91" i="1"/>
  <c r="U90" i="1"/>
  <c r="U89" i="1"/>
  <c r="U87" i="1"/>
  <c r="U86" i="1"/>
  <c r="U85" i="1"/>
  <c r="U84" i="1"/>
  <c r="U83" i="1"/>
  <c r="U82" i="1"/>
  <c r="U80" i="1"/>
  <c r="U79" i="1"/>
  <c r="U78" i="1"/>
  <c r="U77" i="1"/>
  <c r="U76" i="1"/>
  <c r="U75" i="1"/>
  <c r="U74" i="1"/>
  <c r="U73" i="1"/>
  <c r="U72" i="1"/>
  <c r="U70" i="1"/>
  <c r="U69" i="1"/>
  <c r="U68" i="1"/>
  <c r="U67" i="1"/>
  <c r="U66" i="1"/>
  <c r="U65" i="1"/>
  <c r="U64" i="1"/>
  <c r="U63" i="1"/>
  <c r="U62" i="1"/>
  <c r="U61" i="1"/>
  <c r="U59" i="1"/>
  <c r="U58" i="1"/>
  <c r="U57" i="1"/>
  <c r="U56" i="1"/>
  <c r="U55" i="1"/>
  <c r="U54" i="1"/>
  <c r="U52" i="1"/>
  <c r="U40" i="1"/>
  <c r="U37" i="1"/>
  <c r="U21" i="1"/>
  <c r="U17" i="1"/>
  <c r="T495" i="1"/>
  <c r="T493" i="1"/>
  <c r="T491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69" i="1"/>
  <c r="T468" i="1"/>
  <c r="T467" i="1"/>
  <c r="T466" i="1"/>
  <c r="T465" i="1"/>
  <c r="T463" i="1"/>
  <c r="T462" i="1"/>
  <c r="T461" i="1"/>
  <c r="T438" i="1"/>
  <c r="T436" i="1"/>
  <c r="T435" i="1"/>
  <c r="T434" i="1"/>
  <c r="T433" i="1"/>
  <c r="T432" i="1"/>
  <c r="T431" i="1"/>
  <c r="T430" i="1"/>
  <c r="T429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4" i="1"/>
  <c r="T413" i="1"/>
  <c r="T410" i="1"/>
  <c r="T408" i="1"/>
  <c r="T407" i="1"/>
  <c r="T406" i="1"/>
  <c r="T402" i="1"/>
  <c r="T401" i="1"/>
  <c r="T400" i="1"/>
  <c r="T399" i="1"/>
  <c r="T398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8" i="1"/>
  <c r="T357" i="1"/>
  <c r="T353" i="1"/>
  <c r="T352" i="1"/>
  <c r="T350" i="1"/>
  <c r="T349" i="1"/>
  <c r="T348" i="1"/>
  <c r="T347" i="1"/>
  <c r="T346" i="1"/>
  <c r="T343" i="1"/>
  <c r="T342" i="1"/>
  <c r="T341" i="1"/>
  <c r="T340" i="1"/>
  <c r="T339" i="1"/>
  <c r="T338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5" i="1"/>
  <c r="T294" i="1"/>
  <c r="T293" i="1"/>
  <c r="T292" i="1"/>
  <c r="T291" i="1"/>
  <c r="T290" i="1"/>
  <c r="T288" i="1"/>
  <c r="T287" i="1"/>
  <c r="T286" i="1"/>
  <c r="T285" i="1"/>
  <c r="T284" i="1"/>
  <c r="T282" i="1"/>
  <c r="T279" i="1"/>
  <c r="T278" i="1"/>
  <c r="T277" i="1"/>
  <c r="T276" i="1"/>
  <c r="T257" i="1"/>
  <c r="T256" i="1"/>
  <c r="T255" i="1"/>
  <c r="T253" i="1"/>
  <c r="T252" i="1"/>
  <c r="T250" i="1"/>
  <c r="T249" i="1"/>
  <c r="T248" i="1"/>
  <c r="T245" i="1"/>
  <c r="T244" i="1"/>
  <c r="T241" i="1"/>
  <c r="T240" i="1"/>
  <c r="T239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2" i="1"/>
  <c r="T221" i="1"/>
  <c r="T220" i="1"/>
  <c r="T219" i="1"/>
  <c r="T218" i="1"/>
  <c r="T217" i="1"/>
  <c r="T216" i="1"/>
  <c r="T215" i="1"/>
  <c r="T214" i="1"/>
  <c r="T202" i="1"/>
  <c r="T201" i="1"/>
  <c r="T200" i="1"/>
  <c r="T199" i="1"/>
  <c r="T198" i="1"/>
  <c r="T197" i="1"/>
  <c r="T196" i="1"/>
  <c r="T194" i="1"/>
  <c r="T193" i="1"/>
  <c r="T192" i="1"/>
  <c r="T191" i="1"/>
  <c r="T190" i="1"/>
  <c r="T189" i="1"/>
  <c r="T188" i="1"/>
  <c r="T187" i="1"/>
  <c r="T186" i="1"/>
  <c r="T184" i="1"/>
  <c r="T183" i="1"/>
  <c r="T182" i="1"/>
  <c r="T181" i="1"/>
  <c r="T180" i="1"/>
  <c r="T179" i="1"/>
  <c r="T178" i="1"/>
  <c r="T176" i="1"/>
  <c r="T175" i="1"/>
  <c r="T174" i="1"/>
  <c r="T173" i="1"/>
  <c r="T172" i="1"/>
  <c r="T171" i="1"/>
  <c r="T170" i="1"/>
  <c r="T169" i="1"/>
  <c r="T167" i="1"/>
  <c r="T166" i="1"/>
  <c r="T165" i="1"/>
  <c r="T164" i="1"/>
  <c r="T163" i="1"/>
  <c r="T162" i="1"/>
  <c r="T161" i="1"/>
  <c r="T159" i="1"/>
  <c r="T157" i="1"/>
  <c r="T156" i="1"/>
  <c r="T155" i="1"/>
  <c r="T154" i="1"/>
  <c r="T142" i="1"/>
  <c r="T141" i="1"/>
  <c r="T140" i="1"/>
  <c r="T139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2" i="1"/>
  <c r="T101" i="1"/>
  <c r="T100" i="1"/>
  <c r="T92" i="1"/>
  <c r="T91" i="1"/>
  <c r="T90" i="1"/>
  <c r="T89" i="1"/>
  <c r="T87" i="1"/>
  <c r="T86" i="1"/>
  <c r="T85" i="1"/>
  <c r="T84" i="1"/>
  <c r="T83" i="1"/>
  <c r="T82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59" i="1"/>
  <c r="T58" i="1"/>
  <c r="T57" i="1"/>
  <c r="T56" i="1"/>
  <c r="T55" i="1"/>
  <c r="T54" i="1"/>
  <c r="T52" i="1"/>
  <c r="T40" i="1"/>
  <c r="T37" i="1"/>
  <c r="T21" i="1"/>
  <c r="T17" i="1"/>
  <c r="S495" i="1"/>
  <c r="R491" i="1"/>
  <c r="S493" i="1"/>
  <c r="S491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69" i="1"/>
  <c r="S468" i="1"/>
  <c r="S467" i="1"/>
  <c r="S466" i="1"/>
  <c r="S465" i="1"/>
  <c r="S463" i="1"/>
  <c r="S462" i="1"/>
  <c r="S461" i="1"/>
  <c r="S438" i="1"/>
  <c r="S436" i="1"/>
  <c r="S435" i="1"/>
  <c r="S434" i="1"/>
  <c r="S433" i="1"/>
  <c r="S432" i="1"/>
  <c r="S431" i="1"/>
  <c r="S430" i="1"/>
  <c r="S429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4" i="1"/>
  <c r="S413" i="1"/>
  <c r="S410" i="1"/>
  <c r="S408" i="1"/>
  <c r="S407" i="1"/>
  <c r="S406" i="1"/>
  <c r="S402" i="1"/>
  <c r="S401" i="1"/>
  <c r="S400" i="1"/>
  <c r="S399" i="1"/>
  <c r="S398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8" i="1"/>
  <c r="S357" i="1"/>
  <c r="S353" i="1"/>
  <c r="S352" i="1"/>
  <c r="S350" i="1"/>
  <c r="S349" i="1"/>
  <c r="S348" i="1"/>
  <c r="S347" i="1"/>
  <c r="S346" i="1"/>
  <c r="S343" i="1"/>
  <c r="S342" i="1"/>
  <c r="S341" i="1"/>
  <c r="S340" i="1"/>
  <c r="S339" i="1"/>
  <c r="S338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5" i="1"/>
  <c r="S294" i="1"/>
  <c r="S293" i="1"/>
  <c r="S292" i="1"/>
  <c r="S291" i="1"/>
  <c r="S290" i="1"/>
  <c r="S288" i="1"/>
  <c r="S287" i="1"/>
  <c r="S286" i="1"/>
  <c r="S285" i="1"/>
  <c r="S284" i="1"/>
  <c r="S282" i="1"/>
  <c r="S279" i="1"/>
  <c r="S278" i="1"/>
  <c r="S277" i="1"/>
  <c r="S276" i="1"/>
  <c r="S257" i="1"/>
  <c r="S256" i="1"/>
  <c r="S255" i="1"/>
  <c r="S253" i="1"/>
  <c r="S252" i="1"/>
  <c r="S250" i="1"/>
  <c r="S249" i="1"/>
  <c r="S248" i="1"/>
  <c r="S245" i="1"/>
  <c r="S244" i="1"/>
  <c r="S241" i="1"/>
  <c r="S240" i="1"/>
  <c r="S239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2" i="1"/>
  <c r="S221" i="1"/>
  <c r="S220" i="1"/>
  <c r="S219" i="1"/>
  <c r="S218" i="1"/>
  <c r="S217" i="1"/>
  <c r="S216" i="1"/>
  <c r="S215" i="1"/>
  <c r="S214" i="1"/>
  <c r="S202" i="1"/>
  <c r="S201" i="1"/>
  <c r="S200" i="1"/>
  <c r="S199" i="1"/>
  <c r="S198" i="1"/>
  <c r="S197" i="1"/>
  <c r="S196" i="1"/>
  <c r="S194" i="1"/>
  <c r="S193" i="1"/>
  <c r="S192" i="1"/>
  <c r="S191" i="1"/>
  <c r="S190" i="1"/>
  <c r="S189" i="1"/>
  <c r="S188" i="1"/>
  <c r="S187" i="1"/>
  <c r="S186" i="1"/>
  <c r="S184" i="1"/>
  <c r="S183" i="1"/>
  <c r="S182" i="1"/>
  <c r="S181" i="1"/>
  <c r="S180" i="1"/>
  <c r="S179" i="1"/>
  <c r="S178" i="1"/>
  <c r="S176" i="1"/>
  <c r="S175" i="1"/>
  <c r="S174" i="1"/>
  <c r="S173" i="1"/>
  <c r="S172" i="1"/>
  <c r="S171" i="1"/>
  <c r="S170" i="1"/>
  <c r="S169" i="1"/>
  <c r="S167" i="1"/>
  <c r="S166" i="1"/>
  <c r="S165" i="1"/>
  <c r="S164" i="1"/>
  <c r="S163" i="1"/>
  <c r="S162" i="1"/>
  <c r="S161" i="1"/>
  <c r="S159" i="1"/>
  <c r="S157" i="1"/>
  <c r="S156" i="1"/>
  <c r="S155" i="1"/>
  <c r="S154" i="1"/>
  <c r="S142" i="1"/>
  <c r="S141" i="1"/>
  <c r="S140" i="1"/>
  <c r="S139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2" i="1"/>
  <c r="S101" i="1"/>
  <c r="S100" i="1"/>
  <c r="S92" i="1"/>
  <c r="S91" i="1"/>
  <c r="S90" i="1"/>
  <c r="S89" i="1"/>
  <c r="S87" i="1"/>
  <c r="S86" i="1"/>
  <c r="S85" i="1"/>
  <c r="S84" i="1"/>
  <c r="S83" i="1"/>
  <c r="S82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61" i="1"/>
  <c r="S59" i="1"/>
  <c r="S58" i="1"/>
  <c r="S57" i="1"/>
  <c r="S56" i="1"/>
  <c r="S55" i="1"/>
  <c r="S54" i="1"/>
  <c r="S52" i="1"/>
  <c r="S40" i="1"/>
  <c r="S37" i="1"/>
  <c r="S21" i="1"/>
  <c r="S17" i="1"/>
  <c r="R495" i="1"/>
  <c r="R493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8" i="1"/>
  <c r="R467" i="1"/>
  <c r="R466" i="1"/>
  <c r="R465" i="1"/>
  <c r="R463" i="1"/>
  <c r="R462" i="1"/>
  <c r="R461" i="1"/>
  <c r="R438" i="1"/>
  <c r="R436" i="1"/>
  <c r="R435" i="1"/>
  <c r="R434" i="1"/>
  <c r="R433" i="1"/>
  <c r="R432" i="1"/>
  <c r="R431" i="1"/>
  <c r="R430" i="1"/>
  <c r="R429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4" i="1"/>
  <c r="R413" i="1"/>
  <c r="R410" i="1"/>
  <c r="R408" i="1"/>
  <c r="R407" i="1"/>
  <c r="R406" i="1"/>
  <c r="R402" i="1"/>
  <c r="R401" i="1"/>
  <c r="R400" i="1"/>
  <c r="R399" i="1"/>
  <c r="R398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8" i="1"/>
  <c r="R357" i="1"/>
  <c r="R353" i="1"/>
  <c r="R352" i="1"/>
  <c r="R350" i="1"/>
  <c r="R349" i="1"/>
  <c r="R348" i="1"/>
  <c r="R347" i="1"/>
  <c r="R346" i="1"/>
  <c r="R343" i="1"/>
  <c r="R342" i="1"/>
  <c r="R341" i="1"/>
  <c r="R340" i="1"/>
  <c r="R339" i="1"/>
  <c r="R338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5" i="1"/>
  <c r="R294" i="1"/>
  <c r="R293" i="1"/>
  <c r="R292" i="1"/>
  <c r="R291" i="1"/>
  <c r="R290" i="1"/>
  <c r="R288" i="1"/>
  <c r="R287" i="1"/>
  <c r="R286" i="1"/>
  <c r="R285" i="1"/>
  <c r="R284" i="1"/>
  <c r="R282" i="1"/>
  <c r="R279" i="1"/>
  <c r="R278" i="1"/>
  <c r="R277" i="1"/>
  <c r="R276" i="1"/>
  <c r="R257" i="1"/>
  <c r="R256" i="1"/>
  <c r="R255" i="1"/>
  <c r="R253" i="1"/>
  <c r="R252" i="1"/>
  <c r="R250" i="1"/>
  <c r="R249" i="1"/>
  <c r="R248" i="1"/>
  <c r="R245" i="1"/>
  <c r="R244" i="1"/>
  <c r="R241" i="1"/>
  <c r="R240" i="1"/>
  <c r="R239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2" i="1"/>
  <c r="R221" i="1"/>
  <c r="R220" i="1"/>
  <c r="R219" i="1"/>
  <c r="R218" i="1"/>
  <c r="R217" i="1"/>
  <c r="R216" i="1"/>
  <c r="R215" i="1"/>
  <c r="R214" i="1"/>
  <c r="R202" i="1"/>
  <c r="R201" i="1"/>
  <c r="R200" i="1"/>
  <c r="R199" i="1"/>
  <c r="R198" i="1"/>
  <c r="R197" i="1"/>
  <c r="R196" i="1"/>
  <c r="R194" i="1"/>
  <c r="R193" i="1"/>
  <c r="R192" i="1"/>
  <c r="R191" i="1"/>
  <c r="R190" i="1"/>
  <c r="R189" i="1"/>
  <c r="R188" i="1"/>
  <c r="R187" i="1"/>
  <c r="R186" i="1"/>
  <c r="R184" i="1"/>
  <c r="R183" i="1"/>
  <c r="R182" i="1"/>
  <c r="R181" i="1"/>
  <c r="R180" i="1"/>
  <c r="R179" i="1"/>
  <c r="R178" i="1"/>
  <c r="R176" i="1"/>
  <c r="R175" i="1"/>
  <c r="R174" i="1"/>
  <c r="R173" i="1"/>
  <c r="R172" i="1"/>
  <c r="R171" i="1"/>
  <c r="R170" i="1"/>
  <c r="R169" i="1"/>
  <c r="R167" i="1"/>
  <c r="R166" i="1"/>
  <c r="R165" i="1"/>
  <c r="R164" i="1"/>
  <c r="R163" i="1"/>
  <c r="R162" i="1"/>
  <c r="R161" i="1"/>
  <c r="R159" i="1"/>
  <c r="R157" i="1"/>
  <c r="R156" i="1"/>
  <c r="R155" i="1"/>
  <c r="R154" i="1"/>
  <c r="R142" i="1"/>
  <c r="R141" i="1"/>
  <c r="R140" i="1"/>
  <c r="R139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2" i="1"/>
  <c r="R101" i="1"/>
  <c r="R100" i="1"/>
  <c r="R92" i="1"/>
  <c r="R91" i="1"/>
  <c r="R90" i="1"/>
  <c r="R89" i="1"/>
  <c r="R87" i="1"/>
  <c r="R86" i="1"/>
  <c r="R85" i="1"/>
  <c r="R84" i="1"/>
  <c r="R83" i="1"/>
  <c r="R82" i="1"/>
  <c r="R80" i="1"/>
  <c r="R79" i="1"/>
  <c r="R78" i="1"/>
  <c r="R77" i="1"/>
  <c r="R76" i="1"/>
  <c r="R75" i="1"/>
  <c r="R74" i="1"/>
  <c r="R73" i="1"/>
  <c r="R72" i="1"/>
  <c r="R70" i="1"/>
  <c r="R69" i="1"/>
  <c r="R68" i="1"/>
  <c r="R67" i="1"/>
  <c r="R66" i="1"/>
  <c r="R65" i="1"/>
  <c r="R64" i="1"/>
  <c r="R63" i="1"/>
  <c r="R62" i="1"/>
  <c r="R61" i="1"/>
  <c r="R59" i="1"/>
  <c r="R58" i="1"/>
  <c r="R57" i="1"/>
  <c r="R56" i="1"/>
  <c r="R55" i="1"/>
  <c r="R54" i="1"/>
  <c r="R52" i="1"/>
  <c r="R40" i="1"/>
  <c r="R37" i="1"/>
  <c r="R21" i="1"/>
  <c r="R1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Y514" i="1"/>
  <c r="Y515" i="1"/>
  <c r="Y24" i="1"/>
  <c r="Y507" i="1" l="1"/>
  <c r="Y499" i="1"/>
  <c r="Y491" i="1"/>
  <c r="Y483" i="1"/>
  <c r="Y475" i="1"/>
  <c r="Y467" i="1"/>
  <c r="Y459" i="1"/>
  <c r="Y451" i="1"/>
  <c r="Y443" i="1"/>
  <c r="Y435" i="1"/>
  <c r="Y427" i="1"/>
  <c r="Y419" i="1"/>
  <c r="Y411" i="1"/>
  <c r="Y403" i="1"/>
  <c r="Y395" i="1"/>
  <c r="Y387" i="1"/>
  <c r="Y379" i="1"/>
  <c r="Y371" i="1"/>
  <c r="Y363" i="1"/>
  <c r="Y355" i="1"/>
  <c r="Y347" i="1"/>
  <c r="Y339" i="1"/>
  <c r="Y331" i="1"/>
  <c r="Y323" i="1"/>
  <c r="Y315" i="1"/>
  <c r="Y307" i="1"/>
  <c r="Y299" i="1"/>
  <c r="Y291" i="1"/>
  <c r="Y283" i="1"/>
  <c r="Y275" i="1"/>
  <c r="Y267" i="1"/>
  <c r="Y259" i="1"/>
  <c r="Y251" i="1"/>
  <c r="Y243" i="1"/>
  <c r="Y235" i="1"/>
  <c r="Y227" i="1"/>
  <c r="Y219" i="1"/>
  <c r="Y211" i="1"/>
  <c r="Y203" i="1"/>
  <c r="Y195" i="1"/>
  <c r="Y187" i="1"/>
  <c r="Y179" i="1"/>
  <c r="Y171" i="1"/>
  <c r="Y163" i="1"/>
  <c r="Y153" i="1"/>
  <c r="Y143" i="1"/>
  <c r="Y133" i="1"/>
  <c r="Y123" i="1"/>
  <c r="Y111" i="1"/>
  <c r="Y101" i="1"/>
  <c r="Y88" i="1"/>
  <c r="Y76" i="1"/>
  <c r="Y63" i="1"/>
  <c r="Y51" i="1"/>
  <c r="Y35" i="1"/>
  <c r="Y490" i="1"/>
  <c r="Y466" i="1"/>
  <c r="Y458" i="1"/>
  <c r="Y450" i="1"/>
  <c r="Y442" i="1"/>
  <c r="Y434" i="1"/>
  <c r="Y426" i="1"/>
  <c r="Y418" i="1"/>
  <c r="Y410" i="1"/>
  <c r="Y402" i="1"/>
  <c r="Y394" i="1"/>
  <c r="Y386" i="1"/>
  <c r="Y378" i="1"/>
  <c r="Y370" i="1"/>
  <c r="Y362" i="1"/>
  <c r="Y354" i="1"/>
  <c r="Y346" i="1"/>
  <c r="Y338" i="1"/>
  <c r="Y330" i="1"/>
  <c r="Y322" i="1"/>
  <c r="Y314" i="1"/>
  <c r="Y306" i="1"/>
  <c r="Y298" i="1"/>
  <c r="Y290" i="1"/>
  <c r="Y282" i="1"/>
  <c r="Y274" i="1"/>
  <c r="Y266" i="1"/>
  <c r="Y258" i="1"/>
  <c r="Y250" i="1"/>
  <c r="Y242" i="1"/>
  <c r="Y234" i="1"/>
  <c r="Y226" i="1"/>
  <c r="Y218" i="1"/>
  <c r="Y210" i="1"/>
  <c r="Y202" i="1"/>
  <c r="Y194" i="1"/>
  <c r="Y186" i="1"/>
  <c r="Y178" i="1"/>
  <c r="Y170" i="1"/>
  <c r="Y161" i="1"/>
  <c r="Y152" i="1"/>
  <c r="Y142" i="1"/>
  <c r="Y132" i="1"/>
  <c r="Y120" i="1"/>
  <c r="Y110" i="1"/>
  <c r="Y100" i="1"/>
  <c r="Y87" i="1"/>
  <c r="Y75" i="1"/>
  <c r="Y62" i="1"/>
  <c r="Y48" i="1"/>
  <c r="Y32" i="1"/>
  <c r="Y506" i="1"/>
  <c r="Y482" i="1"/>
  <c r="Y513" i="1"/>
  <c r="Y497" i="1"/>
  <c r="Y489" i="1"/>
  <c r="Y481" i="1"/>
  <c r="Y473" i="1"/>
  <c r="Y465" i="1"/>
  <c r="Y457" i="1"/>
  <c r="Y449" i="1"/>
  <c r="Y441" i="1"/>
  <c r="Y433" i="1"/>
  <c r="Y425" i="1"/>
  <c r="Y417" i="1"/>
  <c r="Y409" i="1"/>
  <c r="Y401" i="1"/>
  <c r="Y393" i="1"/>
  <c r="Y385" i="1"/>
  <c r="Y377" i="1"/>
  <c r="Y369" i="1"/>
  <c r="Y361" i="1"/>
  <c r="Y353" i="1"/>
  <c r="Y345" i="1"/>
  <c r="Y337" i="1"/>
  <c r="Y329" i="1"/>
  <c r="Y321" i="1"/>
  <c r="Y313" i="1"/>
  <c r="Y305" i="1"/>
  <c r="Y297" i="1"/>
  <c r="Y289" i="1"/>
  <c r="Y281" i="1"/>
  <c r="Y273" i="1"/>
  <c r="Y265" i="1"/>
  <c r="Y257" i="1"/>
  <c r="Y249" i="1"/>
  <c r="Y241" i="1"/>
  <c r="Y233" i="1"/>
  <c r="Y225" i="1"/>
  <c r="Y217" i="1"/>
  <c r="Y209" i="1"/>
  <c r="Y201" i="1"/>
  <c r="Y193" i="1"/>
  <c r="Y185" i="1"/>
  <c r="Y177" i="1"/>
  <c r="Y169" i="1"/>
  <c r="Y160" i="1"/>
  <c r="Y151" i="1"/>
  <c r="Y141" i="1"/>
  <c r="Y131" i="1"/>
  <c r="Y119" i="1"/>
  <c r="Y109" i="1"/>
  <c r="Y99" i="1"/>
  <c r="Y86" i="1"/>
  <c r="Y72" i="1"/>
  <c r="Y60" i="1"/>
  <c r="Y46" i="1"/>
  <c r="Y30" i="1"/>
  <c r="Y498" i="1"/>
  <c r="Y474" i="1"/>
  <c r="Y505" i="1"/>
  <c r="Y512" i="1"/>
  <c r="Y504" i="1"/>
  <c r="Y496" i="1"/>
  <c r="Y488" i="1"/>
  <c r="Y480" i="1"/>
  <c r="Y472" i="1"/>
  <c r="Y464" i="1"/>
  <c r="Y456" i="1"/>
  <c r="Y448" i="1"/>
  <c r="Y440" i="1"/>
  <c r="Y432" i="1"/>
  <c r="Y424" i="1"/>
  <c r="Y416" i="1"/>
  <c r="Y408" i="1"/>
  <c r="Y400" i="1"/>
  <c r="Y392" i="1"/>
  <c r="Y384" i="1"/>
  <c r="Y376" i="1"/>
  <c r="Y368" i="1"/>
  <c r="Y360" i="1"/>
  <c r="Y352" i="1"/>
  <c r="Y344" i="1"/>
  <c r="Y336" i="1"/>
  <c r="Y328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216" i="1"/>
  <c r="Y208" i="1"/>
  <c r="Y200" i="1"/>
  <c r="Y192" i="1"/>
  <c r="Y184" i="1"/>
  <c r="Y176" i="1"/>
  <c r="Y168" i="1"/>
  <c r="Y159" i="1"/>
  <c r="Y150" i="1"/>
  <c r="Y140" i="1"/>
  <c r="Y128" i="1"/>
  <c r="Y118" i="1"/>
  <c r="Y108" i="1"/>
  <c r="Y96" i="1"/>
  <c r="Y84" i="1"/>
  <c r="Y71" i="1"/>
  <c r="Y59" i="1"/>
  <c r="Y44" i="1"/>
  <c r="Y28" i="1"/>
  <c r="Y511" i="1"/>
  <c r="Y503" i="1"/>
  <c r="Y495" i="1"/>
  <c r="Y487" i="1"/>
  <c r="Y479" i="1"/>
  <c r="Y471" i="1"/>
  <c r="Y463" i="1"/>
  <c r="Y455" i="1"/>
  <c r="Y447" i="1"/>
  <c r="Y439" i="1"/>
  <c r="Y431" i="1"/>
  <c r="Y423" i="1"/>
  <c r="Y415" i="1"/>
  <c r="Y407" i="1"/>
  <c r="Y399" i="1"/>
  <c r="Y391" i="1"/>
  <c r="Y383" i="1"/>
  <c r="Y375" i="1"/>
  <c r="Y367" i="1"/>
  <c r="Y359" i="1"/>
  <c r="Y351" i="1"/>
  <c r="Y343" i="1"/>
  <c r="Y335" i="1"/>
  <c r="Y327" i="1"/>
  <c r="Y319" i="1"/>
  <c r="Y311" i="1"/>
  <c r="Y303" i="1"/>
  <c r="Y295" i="1"/>
  <c r="Y287" i="1"/>
  <c r="Y279" i="1"/>
  <c r="Y271" i="1"/>
  <c r="Y263" i="1"/>
  <c r="Y255" i="1"/>
  <c r="Y247" i="1"/>
  <c r="Y239" i="1"/>
  <c r="Y231" i="1"/>
  <c r="Y223" i="1"/>
  <c r="Y215" i="1"/>
  <c r="Y207" i="1"/>
  <c r="Y199" i="1"/>
  <c r="Y191" i="1"/>
  <c r="Y183" i="1"/>
  <c r="Y175" i="1"/>
  <c r="Y167" i="1"/>
  <c r="Y158" i="1"/>
  <c r="Y149" i="1"/>
  <c r="Y139" i="1"/>
  <c r="Y127" i="1"/>
  <c r="Y117" i="1"/>
  <c r="Y107" i="1"/>
  <c r="Y95" i="1"/>
  <c r="Y83" i="1"/>
  <c r="Y70" i="1"/>
  <c r="Y56" i="1"/>
  <c r="Y43" i="1"/>
  <c r="Y5" i="1"/>
  <c r="Y13" i="1"/>
  <c r="Y21" i="1"/>
  <c r="Y29" i="1"/>
  <c r="Y37" i="1"/>
  <c r="Y45" i="1"/>
  <c r="Y53" i="1"/>
  <c r="Y61" i="1"/>
  <c r="Y69" i="1"/>
  <c r="Y77" i="1"/>
  <c r="Y85" i="1"/>
  <c r="Y93" i="1"/>
  <c r="Y6" i="1"/>
  <c r="Y7" i="1"/>
  <c r="Y15" i="1"/>
  <c r="Y23" i="1"/>
  <c r="Y31" i="1"/>
  <c r="Y39" i="1"/>
  <c r="Y47" i="1"/>
  <c r="Y8" i="1"/>
  <c r="Y9" i="1"/>
  <c r="Y17" i="1"/>
  <c r="Y25" i="1"/>
  <c r="Y33" i="1"/>
  <c r="Y41" i="1"/>
  <c r="Y49" i="1"/>
  <c r="Y57" i="1"/>
  <c r="Y65" i="1"/>
  <c r="Y73" i="1"/>
  <c r="Y81" i="1"/>
  <c r="Y89" i="1"/>
  <c r="Y97" i="1"/>
  <c r="Y105" i="1"/>
  <c r="Y113" i="1"/>
  <c r="Y121" i="1"/>
  <c r="Y129" i="1"/>
  <c r="Y137" i="1"/>
  <c r="Y145" i="1"/>
  <c r="Y2" i="1"/>
  <c r="Y10" i="1"/>
  <c r="Y18" i="1"/>
  <c r="Y26" i="1"/>
  <c r="Y34" i="1"/>
  <c r="Y42" i="1"/>
  <c r="Y50" i="1"/>
  <c r="Y58" i="1"/>
  <c r="Y66" i="1"/>
  <c r="Y74" i="1"/>
  <c r="Y82" i="1"/>
  <c r="Y90" i="1"/>
  <c r="Y98" i="1"/>
  <c r="Y106" i="1"/>
  <c r="Y114" i="1"/>
  <c r="Y122" i="1"/>
  <c r="Y130" i="1"/>
  <c r="Y138" i="1"/>
  <c r="Y146" i="1"/>
  <c r="Y154" i="1"/>
  <c r="Y162" i="1"/>
  <c r="Y3" i="1"/>
  <c r="Y11" i="1"/>
  <c r="Y19" i="1"/>
  <c r="Y27" i="1"/>
  <c r="Y4" i="1"/>
  <c r="Y12" i="1"/>
  <c r="Y20" i="1"/>
  <c r="Y510" i="1"/>
  <c r="Y486" i="1"/>
  <c r="Y470" i="1"/>
  <c r="Y462" i="1"/>
  <c r="Y454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294" i="1"/>
  <c r="Y286" i="1"/>
  <c r="Y278" i="1"/>
  <c r="Y270" i="1"/>
  <c r="Y262" i="1"/>
  <c r="Y254" i="1"/>
  <c r="Y246" i="1"/>
  <c r="Y238" i="1"/>
  <c r="Y230" i="1"/>
  <c r="Y222" i="1"/>
  <c r="Y214" i="1"/>
  <c r="Y206" i="1"/>
  <c r="Y198" i="1"/>
  <c r="Y190" i="1"/>
  <c r="Y182" i="1"/>
  <c r="Y174" i="1"/>
  <c r="Y166" i="1"/>
  <c r="Y157" i="1"/>
  <c r="Y148" i="1"/>
  <c r="Y136" i="1"/>
  <c r="Y126" i="1"/>
  <c r="Y116" i="1"/>
  <c r="Y104" i="1"/>
  <c r="Y94" i="1"/>
  <c r="Y80" i="1"/>
  <c r="Y68" i="1"/>
  <c r="Y55" i="1"/>
  <c r="Y40" i="1"/>
  <c r="Y22" i="1"/>
  <c r="Y502" i="1"/>
  <c r="Y494" i="1"/>
  <c r="Y478" i="1"/>
  <c r="Y517" i="1"/>
  <c r="Y509" i="1"/>
  <c r="Y501" i="1"/>
  <c r="Y493" i="1"/>
  <c r="Y485" i="1"/>
  <c r="Y477" i="1"/>
  <c r="Y469" i="1"/>
  <c r="Y461" i="1"/>
  <c r="Y453" i="1"/>
  <c r="Y445" i="1"/>
  <c r="Y437" i="1"/>
  <c r="Y429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301" i="1"/>
  <c r="Y293" i="1"/>
  <c r="Y285" i="1"/>
  <c r="Y277" i="1"/>
  <c r="Y269" i="1"/>
  <c r="Y261" i="1"/>
  <c r="Y253" i="1"/>
  <c r="Y245" i="1"/>
  <c r="Y237" i="1"/>
  <c r="Y229" i="1"/>
  <c r="Y221" i="1"/>
  <c r="Y213" i="1"/>
  <c r="Y205" i="1"/>
  <c r="Y197" i="1"/>
  <c r="Y189" i="1"/>
  <c r="Y181" i="1"/>
  <c r="Y173" i="1"/>
  <c r="Y165" i="1"/>
  <c r="Y156" i="1"/>
  <c r="Y147" i="1"/>
  <c r="Y135" i="1"/>
  <c r="Y125" i="1"/>
  <c r="Y115" i="1"/>
  <c r="Y103" i="1"/>
  <c r="Y92" i="1"/>
  <c r="Y79" i="1"/>
  <c r="Y67" i="1"/>
  <c r="Y54" i="1"/>
  <c r="Y38" i="1"/>
  <c r="Y16" i="1"/>
  <c r="Y518" i="1"/>
  <c r="Y516" i="1"/>
  <c r="Y508" i="1"/>
  <c r="Y500" i="1"/>
  <c r="Y492" i="1"/>
  <c r="Y484" i="1"/>
  <c r="Y476" i="1"/>
  <c r="Y468" i="1"/>
  <c r="Y460" i="1"/>
  <c r="Y452" i="1"/>
  <c r="Y444" i="1"/>
  <c r="Y436" i="1"/>
  <c r="Y428" i="1"/>
  <c r="Y420" i="1"/>
  <c r="Y412" i="1"/>
  <c r="Y404" i="1"/>
  <c r="Y396" i="1"/>
  <c r="Y388" i="1"/>
  <c r="Y380" i="1"/>
  <c r="Y372" i="1"/>
  <c r="Y364" i="1"/>
  <c r="Y356" i="1"/>
  <c r="Y348" i="1"/>
  <c r="Y340" i="1"/>
  <c r="Y332" i="1"/>
  <c r="Y324" i="1"/>
  <c r="Y316" i="1"/>
  <c r="Y308" i="1"/>
  <c r="Y300" i="1"/>
  <c r="Y292" i="1"/>
  <c r="Y284" i="1"/>
  <c r="Y276" i="1"/>
  <c r="Y268" i="1"/>
  <c r="Y260" i="1"/>
  <c r="Y252" i="1"/>
  <c r="Y244" i="1"/>
  <c r="Y236" i="1"/>
  <c r="Y228" i="1"/>
  <c r="Y220" i="1"/>
  <c r="Y212" i="1"/>
  <c r="Y204" i="1"/>
  <c r="Y196" i="1"/>
  <c r="Y188" i="1"/>
  <c r="Y180" i="1"/>
  <c r="Y172" i="1"/>
  <c r="Y164" i="1"/>
  <c r="Y155" i="1"/>
  <c r="Y144" i="1"/>
  <c r="Y134" i="1"/>
  <c r="Y124" i="1"/>
  <c r="Y112" i="1"/>
  <c r="Y102" i="1"/>
  <c r="Y91" i="1"/>
  <c r="Y78" i="1"/>
  <c r="Y64" i="1"/>
  <c r="Y52" i="1"/>
  <c r="Y36" i="1"/>
  <c r="Y14" i="1"/>
</calcChain>
</file>

<file path=xl/sharedStrings.xml><?xml version="1.0" encoding="utf-8"?>
<sst xmlns="http://schemas.openxmlformats.org/spreadsheetml/2006/main" count="542" uniqueCount="541">
  <si>
    <t>Player</t>
  </si>
  <si>
    <t>Year</t>
  </si>
  <si>
    <t>Draft pick</t>
  </si>
  <si>
    <t>Height (No Shoes)</t>
  </si>
  <si>
    <t>Height (With Shoes)</t>
  </si>
  <si>
    <t>Wingspan</t>
  </si>
  <si>
    <t>Vertical (Max)</t>
  </si>
  <si>
    <t>Vertical (Max Reach)</t>
  </si>
  <si>
    <t>Vertical (No Step)</t>
  </si>
  <si>
    <t>Vertical (No Step Reach)</t>
  </si>
  <si>
    <t>Weight</t>
  </si>
  <si>
    <t>Body Fat</t>
  </si>
  <si>
    <t>Hand (Length)</t>
  </si>
  <si>
    <t>Hand (Width)</t>
  </si>
  <si>
    <t>Agility</t>
  </si>
  <si>
    <t>Sprint</t>
  </si>
  <si>
    <t>Blake Griffin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</si>
  <si>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</si>
  <si>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</si>
  <si>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</si>
  <si>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</si>
  <si>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</si>
  <si>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</si>
  <si>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</t>
  </si>
  <si>
    <t>Ty Lawson</t>
  </si>
  <si>
    <t>Jeff Teague</t>
  </si>
  <si>
    <t>Hasheem Thabeet</t>
  </si>
  <si>
    <t>Eric Maynor</t>
  </si>
  <si>
    <t>Darren Collison</t>
  </si>
  <si>
    <t>Omri Casspi</t>
  </si>
  <si>
    <t>Byron Mullens</t>
  </si>
  <si>
    <t>Damion James</t>
  </si>
  <si>
    <t>Rodrigue Beaubois</t>
  </si>
  <si>
    <t>Taj Gibson</t>
  </si>
  <si>
    <t>DeMarre Carroll</t>
  </si>
  <si>
    <t>Greivis Vasquez</t>
  </si>
  <si>
    <t>Wayne Ellington</t>
  </si>
  <si>
    <t>Toney Douglas</t>
  </si>
  <si>
    <t>James Harden</t>
  </si>
  <si>
    <t>Jeff Pendergraph</t>
  </si>
  <si>
    <t>Jermaine Taylor</t>
  </si>
  <si>
    <t>Dante Cunningham</t>
  </si>
  <si>
    <t>DaJuan Summers</t>
  </si>
  <si>
    <t>Sam Young</t>
  </si>
  <si>
    <t>DeJuan Blair</t>
  </si>
  <si>
    <t>Tyreke Evans</t>
  </si>
  <si>
    <t>Derrick Brown</t>
  </si>
  <si>
    <t>Jodie Meeks</t>
  </si>
  <si>
    <t>Marcus Thornton</t>
  </si>
  <si>
    <t>Chase Budinger</t>
  </si>
  <si>
    <t>Danny Green</t>
  </si>
  <si>
    <t>Gani Lawal</t>
  </si>
  <si>
    <t>Jack McClinton</t>
  </si>
  <si>
    <t>A.J. Price</t>
  </si>
  <si>
    <t>Luke Harangody</t>
  </si>
  <si>
    <t>Patrick Mills</t>
  </si>
  <si>
    <t>Jonny Flynn</t>
  </si>
  <si>
    <t>Stephen Curry</t>
  </si>
  <si>
    <t>Jordan Hill</t>
  </si>
  <si>
    <t>Demar DeRozan</t>
  </si>
  <si>
    <t>Dionte Christmas</t>
  </si>
  <si>
    <t>Jeff Adrien</t>
  </si>
  <si>
    <t>Jerel McNeal</t>
  </si>
  <si>
    <t>Joe Ingles</t>
  </si>
  <si>
    <t>Josh Heytvelt</t>
  </si>
  <si>
    <t>Tyler Smith</t>
  </si>
  <si>
    <t>John Wall</t>
  </si>
  <si>
    <t>Paul George</t>
  </si>
  <si>
    <t>Cole Aldrich</t>
  </si>
  <si>
    <t>Xavier Henry</t>
  </si>
  <si>
    <t>Ed Davis</t>
  </si>
  <si>
    <t>Patrick Patterson</t>
  </si>
  <si>
    <t>Larry Sanders</t>
  </si>
  <si>
    <t>Luke Babbitt</t>
  </si>
  <si>
    <t>Eric Bledsoe</t>
  </si>
  <si>
    <t>Avery Bradley</t>
  </si>
  <si>
    <t>Evan Turner</t>
  </si>
  <si>
    <t>James Anderson</t>
  </si>
  <si>
    <t>Craig Brackins</t>
  </si>
  <si>
    <t>Trevor Booker</t>
  </si>
  <si>
    <t>Dominique Jones</t>
  </si>
  <si>
    <t>Jordan Crawford</t>
  </si>
  <si>
    <t>Daniel Orton</t>
  </si>
  <si>
    <t>Derrick Favors</t>
  </si>
  <si>
    <t>Lazar Hayward</t>
  </si>
  <si>
    <t>Dexter Pittman</t>
  </si>
  <si>
    <t>Hassan Whiteside</t>
  </si>
  <si>
    <t>Armon Johnson</t>
  </si>
  <si>
    <t>Terrico White</t>
  </si>
  <si>
    <t>Darington Hobson</t>
  </si>
  <si>
    <t>Andy Rautins</t>
  </si>
  <si>
    <t>Wesley Johnson</t>
  </si>
  <si>
    <t>Lance Stephenson</t>
  </si>
  <si>
    <t>Jarvis Varnado</t>
  </si>
  <si>
    <t>Devin Ebanks</t>
  </si>
  <si>
    <t>Jerome Jordan</t>
  </si>
  <si>
    <t>Tiny Gallon</t>
  </si>
  <si>
    <t>Ryan Richards</t>
  </si>
  <si>
    <t>DeMarcus Cousins</t>
  </si>
  <si>
    <t>Solomon Alabi</t>
  </si>
  <si>
    <t>Willie Warren</t>
  </si>
  <si>
    <t>Derrick Caracter</t>
  </si>
  <si>
    <t>Stanley Robinson</t>
  </si>
  <si>
    <t>Ekpe Udoh</t>
  </si>
  <si>
    <t>Greg Monroe</t>
  </si>
  <si>
    <t>Al-Farouq Aminu</t>
  </si>
  <si>
    <t>Gordon Hayward</t>
  </si>
  <si>
    <t>Artsiom Parakhouski</t>
  </si>
  <si>
    <t>Charles Garcia</t>
  </si>
  <si>
    <t>Jon Scheyer</t>
  </si>
  <si>
    <t>Manny Harris</t>
  </si>
  <si>
    <t>Mikhail Torrance</t>
  </si>
  <si>
    <t>Sherron Collins</t>
  </si>
  <si>
    <t>Sylven Landesberg</t>
  </si>
  <si>
    <t>Jimmer Fredette</t>
  </si>
  <si>
    <t>Klay Thompson</t>
  </si>
  <si>
    <t>Alec Burks</t>
  </si>
  <si>
    <t>Markieff Morris</t>
  </si>
  <si>
    <t>Marcus Morris</t>
  </si>
  <si>
    <t>Kawhi Leonard</t>
  </si>
  <si>
    <t>Nikola Vucevic</t>
  </si>
  <si>
    <t>Iman Shumpert</t>
  </si>
  <si>
    <t>Chris Singleton</t>
  </si>
  <si>
    <t>Tobias Harris</t>
  </si>
  <si>
    <t>Derrick Williams</t>
  </si>
  <si>
    <t>Nolan Smith</t>
  </si>
  <si>
    <t>Kenneth Faried</t>
  </si>
  <si>
    <t>Marshon Brooks</t>
  </si>
  <si>
    <t>Jordan Hamilton</t>
  </si>
  <si>
    <t>JaJuan Johnson (Purdue)</t>
  </si>
  <si>
    <t>Norris Cole</t>
  </si>
  <si>
    <t>Cory Joseph</t>
  </si>
  <si>
    <t>Enes Kanter</t>
  </si>
  <si>
    <t>Jimmy Butler</t>
  </si>
  <si>
    <t>Justin Harper</t>
  </si>
  <si>
    <t>Kyle Singler</t>
  </si>
  <si>
    <t>Shelvin Mack</t>
  </si>
  <si>
    <t>Tyler Honeycutt</t>
  </si>
  <si>
    <t>Jordan Williams</t>
  </si>
  <si>
    <t>Trey Thompkins</t>
  </si>
  <si>
    <t>Chandler Parsons</t>
  </si>
  <si>
    <t>Jeremy Tyler</t>
  </si>
  <si>
    <t>Tristan Thompson</t>
  </si>
  <si>
    <t>Jon Leuer</t>
  </si>
  <si>
    <t>Darius Morris</t>
  </si>
  <si>
    <t>Malcolm Lee</t>
  </si>
  <si>
    <t>Charles Jenkins</t>
  </si>
  <si>
    <t>Andrew Goudelock</t>
  </si>
  <si>
    <t>Travis Leslie</t>
  </si>
  <si>
    <t>Keith Benson</t>
  </si>
  <si>
    <t>Josh Selby</t>
  </si>
  <si>
    <t>Jon Diebler</t>
  </si>
  <si>
    <t>DeAndre Liggins</t>
  </si>
  <si>
    <t>E'Twaun Moore</t>
  </si>
  <si>
    <t>Isaiah Thomas</t>
  </si>
  <si>
    <t>Brandon Knight</t>
  </si>
  <si>
    <t>Kemba Walker</t>
  </si>
  <si>
    <t>David Lighty</t>
  </si>
  <si>
    <t>Demetri McCamey</t>
  </si>
  <si>
    <t>Greg Smith</t>
  </si>
  <si>
    <t>Jamie Skeen</t>
  </si>
  <si>
    <t>Jereme Richmond</t>
  </si>
  <si>
    <t>LaceDarius Dunn</t>
  </si>
  <si>
    <t>Malcolm Thomas</t>
  </si>
  <si>
    <t>Michael Dunigan</t>
  </si>
  <si>
    <t>Rick Jackson</t>
  </si>
  <si>
    <t>Scotty Hopson</t>
  </si>
  <si>
    <t>Anthony Davis</t>
  </si>
  <si>
    <t>Austin Rivers</t>
  </si>
  <si>
    <t>Meyers Leonard</t>
  </si>
  <si>
    <t>Jeremy Lamb</t>
  </si>
  <si>
    <t>Kendall Marshall</t>
  </si>
  <si>
    <t>John Henson</t>
  </si>
  <si>
    <t>Moe Harkless</t>
  </si>
  <si>
    <t>Royce White</t>
  </si>
  <si>
    <t>Tyler Zeller</t>
  </si>
  <si>
    <t>Terrence Jones</t>
  </si>
  <si>
    <t>Andrew Nicholson</t>
  </si>
  <si>
    <t>Michael Kidd-Gilchrist</t>
  </si>
  <si>
    <t>Jared Sullinger</t>
  </si>
  <si>
    <t>Fab Melo</t>
  </si>
  <si>
    <t>John Jenkins</t>
  </si>
  <si>
    <t>Jared Cunningham</t>
  </si>
  <si>
    <t>Tony Wroten</t>
  </si>
  <si>
    <t>Miles Plumlee</t>
  </si>
  <si>
    <t>Arnett Moultrie</t>
  </si>
  <si>
    <t>Perry Jones</t>
  </si>
  <si>
    <t>Marquis Teague</t>
  </si>
  <si>
    <t>Bradley Beal</t>
  </si>
  <si>
    <t>Festus Ezeli</t>
  </si>
  <si>
    <t>Jeff Taylor</t>
  </si>
  <si>
    <t>Tomas Satoransky</t>
  </si>
  <si>
    <t>Bernard James</t>
  </si>
  <si>
    <t>Jae Crowder</t>
  </si>
  <si>
    <t>Draymond Green</t>
  </si>
  <si>
    <t>Orlando Johnson</t>
  </si>
  <si>
    <t>Quincy Acy</t>
  </si>
  <si>
    <t>Quincy Miller</t>
  </si>
  <si>
    <t>Khris Middleton</t>
  </si>
  <si>
    <t>Dion Waiters</t>
  </si>
  <si>
    <t>Will Barton</t>
  </si>
  <si>
    <t>Tyshawn Taylor</t>
  </si>
  <si>
    <t>Doron Lamb</t>
  </si>
  <si>
    <t>Mike Scott</t>
  </si>
  <si>
    <t>Kim English</t>
  </si>
  <si>
    <t>Darius Miller</t>
  </si>
  <si>
    <t>Kevin Murphy</t>
  </si>
  <si>
    <t>Kyle O'Quinn</t>
  </si>
  <si>
    <t>Thomas Robinson</t>
  </si>
  <si>
    <t>Kris Joseph</t>
  </si>
  <si>
    <t>Darius Johnson-Odom</t>
  </si>
  <si>
    <t>Robbie Hummel</t>
  </si>
  <si>
    <t>Marcus Denmon</t>
  </si>
  <si>
    <t>Damian Lillard</t>
  </si>
  <si>
    <t>Harrison Barnes</t>
  </si>
  <si>
    <t>Terrence Ross</t>
  </si>
  <si>
    <t>Andre Drummond</t>
  </si>
  <si>
    <t>Drew Gordon</t>
  </si>
  <si>
    <t>Henry Sims</t>
  </si>
  <si>
    <t>Hollis Thompson</t>
  </si>
  <si>
    <t>J'Covan Brown</t>
  </si>
  <si>
    <t>JaMychal Green</t>
  </si>
  <si>
    <t>Jordan Taylor</t>
  </si>
  <si>
    <t>Kevin Jones</t>
  </si>
  <si>
    <t>Scott Machado</t>
  </si>
  <si>
    <t>Tony Mitchell (Alabama)</t>
  </si>
  <si>
    <t>Tu Holloway</t>
  </si>
  <si>
    <t>William Buford</t>
  </si>
  <si>
    <t>C.J. McCollum</t>
  </si>
  <si>
    <t>Michael Carter-Williams</t>
  </si>
  <si>
    <t>Steven Adams</t>
  </si>
  <si>
    <t>Kelly Olynyk</t>
  </si>
  <si>
    <t>Shabazz Muhammad</t>
  </si>
  <si>
    <t>Dennis Schroeder</t>
  </si>
  <si>
    <t>Shane Larkin</t>
  </si>
  <si>
    <t>Victor Oladipo</t>
  </si>
  <si>
    <t>Tony Snell</t>
  </si>
  <si>
    <t>Gorgui Dieng</t>
  </si>
  <si>
    <t>Mason Plumlee</t>
  </si>
  <si>
    <t>Solomon Hill</t>
  </si>
  <si>
    <t>Tim Hardaway Jr</t>
  </si>
  <si>
    <t>Reggie Bullock</t>
  </si>
  <si>
    <t>Andre Roberson</t>
  </si>
  <si>
    <t>Rudy Gobert</t>
  </si>
  <si>
    <t>Archie Goodwin</t>
  </si>
  <si>
    <t>Otto Porter</t>
  </si>
  <si>
    <t>Allen Crabbe</t>
  </si>
  <si>
    <t>Carrick Felix</t>
  </si>
  <si>
    <t>Isaiah Canaan</t>
  </si>
  <si>
    <t>Glen Rice</t>
  </si>
  <si>
    <t>Ray McCallum</t>
  </si>
  <si>
    <t>Tony Mitchell</t>
  </si>
  <si>
    <t>Nate Wolters</t>
  </si>
  <si>
    <t>Jeff Withey</t>
  </si>
  <si>
    <t>Cody Zeller</t>
  </si>
  <si>
    <t>Grant Jerrett</t>
  </si>
  <si>
    <t>Jamaal Franklin</t>
  </si>
  <si>
    <t>Pierre Jackson</t>
  </si>
  <si>
    <t>Ricky Ledo</t>
  </si>
  <si>
    <t>Mike Muscala</t>
  </si>
  <si>
    <t>Erick Green</t>
  </si>
  <si>
    <t>Ryan Kelly</t>
  </si>
  <si>
    <t>Erik Murphy</t>
  </si>
  <si>
    <t>James Ennis</t>
  </si>
  <si>
    <t>Lorenzo Brown</t>
  </si>
  <si>
    <t>Colton Iverson</t>
  </si>
  <si>
    <t>Peyton Siva</t>
  </si>
  <si>
    <t>Deshaun Thomas</t>
  </si>
  <si>
    <t>Nerlens Noel</t>
  </si>
  <si>
    <t>Ben McLemore</t>
  </si>
  <si>
    <t>Kentavious Caldwell-Pope</t>
  </si>
  <si>
    <t>Trey Burke</t>
  </si>
  <si>
    <t>Adonis Thomas</t>
  </si>
  <si>
    <t>B.J. Young</t>
  </si>
  <si>
    <t>Brandon Davies</t>
  </si>
  <si>
    <t>Brandon Paul</t>
  </si>
  <si>
    <t>C.J. Leslie</t>
  </si>
  <si>
    <t>DeWayne Dedmon</t>
  </si>
  <si>
    <t>Jackie Carmichael</t>
  </si>
  <si>
    <t>James Southerland</t>
  </si>
  <si>
    <t>Kenny Kadji</t>
  </si>
  <si>
    <t>Myck Kabongo</t>
  </si>
  <si>
    <t>Norvel Pelle</t>
  </si>
  <si>
    <t>Phil Pressey</t>
  </si>
  <si>
    <t>Richard Howell</t>
  </si>
  <si>
    <t>Robert Covington</t>
  </si>
  <si>
    <t>Seth Curry</t>
  </si>
  <si>
    <t>Trevor Mbakwe</t>
  </si>
  <si>
    <t>Vander Blue</t>
  </si>
  <si>
    <t>Will Clyburn</t>
  </si>
  <si>
    <t>Elfrid Payton</t>
  </si>
  <si>
    <t>Doug McDermott</t>
  </si>
  <si>
    <t>Zach LaVine</t>
  </si>
  <si>
    <t>T.J. Warren</t>
  </si>
  <si>
    <t>Adreian Payne</t>
  </si>
  <si>
    <t>James Young</t>
  </si>
  <si>
    <t>Tyler Ennis</t>
  </si>
  <si>
    <t>Gary Harris</t>
  </si>
  <si>
    <t>Jordan Adams</t>
  </si>
  <si>
    <t>Rodney Hood</t>
  </si>
  <si>
    <t>Shabazz Napier</t>
  </si>
  <si>
    <t>P.J. Hairston</t>
  </si>
  <si>
    <t>C.J. Wilcox</t>
  </si>
  <si>
    <t>Kyle Anderson</t>
  </si>
  <si>
    <t>K.J. McDaniels</t>
  </si>
  <si>
    <t>Joe Harris</t>
  </si>
  <si>
    <t>Cleanthony Early</t>
  </si>
  <si>
    <t>Jarnell Stokes</t>
  </si>
  <si>
    <t>Johnny O'Bryant</t>
  </si>
  <si>
    <t>DeAndre Daniels</t>
  </si>
  <si>
    <t>Spencer Dinwiddie</t>
  </si>
  <si>
    <t>Jerami Grant</t>
  </si>
  <si>
    <t>Aaron Gordon</t>
  </si>
  <si>
    <t>Glenn Robinson</t>
  </si>
  <si>
    <t>Nick Johnson</t>
  </si>
  <si>
    <t>Markel Brown</t>
  </si>
  <si>
    <t>Dwight Powell</t>
  </si>
  <si>
    <t>Jordan Clarkson</t>
  </si>
  <si>
    <t>Russ Smith</t>
  </si>
  <si>
    <t>Lamar Patterson</t>
  </si>
  <si>
    <t>Cameron Bairstow</t>
  </si>
  <si>
    <t>Dante Exum</t>
  </si>
  <si>
    <t>Alec Brown</t>
  </si>
  <si>
    <t>Thanasis Antetokounmpo</t>
  </si>
  <si>
    <t>Semaj Christon</t>
  </si>
  <si>
    <t>Devyn Marble</t>
  </si>
  <si>
    <t>Jordan McRae</t>
  </si>
  <si>
    <t>Xavier Thames</t>
  </si>
  <si>
    <t>Marcus Smart</t>
  </si>
  <si>
    <t>Cory Jefferson</t>
  </si>
  <si>
    <t>Julius Randle</t>
  </si>
  <si>
    <t>Nik Stauskas</t>
  </si>
  <si>
    <t>Noah Vonleh</t>
  </si>
  <si>
    <t>Aaron Craft</t>
  </si>
  <si>
    <t>Alex Kirk</t>
  </si>
  <si>
    <t>C.J. Fair</t>
  </si>
  <si>
    <t>DeAndre Kane</t>
  </si>
  <si>
    <t>Deonte Burton</t>
  </si>
  <si>
    <t>Isaiah Austin</t>
  </si>
  <si>
    <t>Jabari Brown</t>
  </si>
  <si>
    <t>Jahii Carson</t>
  </si>
  <si>
    <t>James McAdoo</t>
  </si>
  <si>
    <t>Jordan Bachynski</t>
  </si>
  <si>
    <t>Kendall Williams</t>
  </si>
  <si>
    <t>Khem Birch</t>
  </si>
  <si>
    <t>LaQuinton Ross</t>
  </si>
  <si>
    <t>Melvin Ejim</t>
  </si>
  <si>
    <t>Patric Young</t>
  </si>
  <si>
    <t>Sean Kilpatrick</t>
  </si>
  <si>
    <t>Justise Winslow</t>
  </si>
  <si>
    <t>Myles Turner</t>
  </si>
  <si>
    <t>Trey Lyles</t>
  </si>
  <si>
    <t>Devin Booker</t>
  </si>
  <si>
    <t>Cameron Payne</t>
  </si>
  <si>
    <t>Kelly Oubre</t>
  </si>
  <si>
    <t>Terry Rozier</t>
  </si>
  <si>
    <t>Rashad Vaughn</t>
  </si>
  <si>
    <t>Sam Dekker</t>
  </si>
  <si>
    <t>Jerian Grant</t>
  </si>
  <si>
    <t>D'Angelo Russell</t>
  </si>
  <si>
    <t>Delon Wright</t>
  </si>
  <si>
    <t>Justin Anderson</t>
  </si>
  <si>
    <t>Bobby Portis</t>
  </si>
  <si>
    <t>Rondae Hollis-Jefferson</t>
  </si>
  <si>
    <t>Tyus Jones</t>
  </si>
  <si>
    <t>Jarell Martin</t>
  </si>
  <si>
    <t>Larry Nance</t>
  </si>
  <si>
    <t>R.J. Hunter</t>
  </si>
  <si>
    <t>Chris McCullough</t>
  </si>
  <si>
    <t>Kevon Looney</t>
  </si>
  <si>
    <t>Montrezl Harrell</t>
  </si>
  <si>
    <t>Jordan Mickey</t>
  </si>
  <si>
    <t>Anthony Brown</t>
  </si>
  <si>
    <t>Rakeem Christmas</t>
  </si>
  <si>
    <t>Richaun Holmes</t>
  </si>
  <si>
    <t>Pat Connaughton</t>
  </si>
  <si>
    <t>Olivier Hanlan</t>
  </si>
  <si>
    <t>Joseph Young</t>
  </si>
  <si>
    <t>Andrew Harrison</t>
  </si>
  <si>
    <t>Norman Powell</t>
  </si>
  <si>
    <t>Dakari Johnson</t>
  </si>
  <si>
    <t>Aaron White</t>
  </si>
  <si>
    <t>Tyler Harvey</t>
  </si>
  <si>
    <t>Branden Dawson</t>
  </si>
  <si>
    <t>J.P. Tokoto</t>
  </si>
  <si>
    <t>Willie Cauley-Stein</t>
  </si>
  <si>
    <t>Stanley Johnson</t>
  </si>
  <si>
    <t>Frank Kaminsky</t>
  </si>
  <si>
    <t>Aaron Harrison</t>
  </si>
  <si>
    <t>Alan Williams</t>
  </si>
  <si>
    <t>Brandon Ashley</t>
  </si>
  <si>
    <t>Chasson Randle</t>
  </si>
  <si>
    <t>Chris Walker</t>
  </si>
  <si>
    <t>Christian Wood</t>
  </si>
  <si>
    <t>Cliff Alexander</t>
  </si>
  <si>
    <t>Corey Hawkins</t>
  </si>
  <si>
    <t>Dez Wells</t>
  </si>
  <si>
    <t>George De Paula</t>
  </si>
  <si>
    <t>Jonathan Holmes</t>
  </si>
  <si>
    <t>Keifer Sykes</t>
  </si>
  <si>
    <t>Michael Frazier</t>
  </si>
  <si>
    <t>Michael Qualls</t>
  </si>
  <si>
    <t>Mouhammadou Jaiteh</t>
  </si>
  <si>
    <t>Quinn Cook</t>
  </si>
  <si>
    <t>Robert Upshaw</t>
  </si>
  <si>
    <t>Ryan Boatright</t>
  </si>
  <si>
    <t>T.J. McConnell</t>
  </si>
  <si>
    <t>TaShawn Thomas</t>
  </si>
  <si>
    <t>Terran Petteway</t>
  </si>
  <si>
    <t>Treveon Graham</t>
  </si>
  <si>
    <t>Vince Hunter</t>
  </si>
  <si>
    <t>Thon Maker</t>
  </si>
  <si>
    <t>Taurean Prince</t>
  </si>
  <si>
    <t>Denzel Valentine</t>
  </si>
  <si>
    <t>Justin Jackson</t>
  </si>
  <si>
    <t>Wade Baldwin</t>
  </si>
  <si>
    <t>Henry Ellenson</t>
  </si>
  <si>
    <t>Malik Beasley</t>
  </si>
  <si>
    <t>Caris LeVert</t>
  </si>
  <si>
    <t>DeAndre Bembry</t>
  </si>
  <si>
    <t>Malachi Richardson</t>
  </si>
  <si>
    <t>Brice Johnson</t>
  </si>
  <si>
    <t>Caleb Swanigan</t>
  </si>
  <si>
    <t>Pascal Siakam</t>
  </si>
  <si>
    <t>Skal Labissiere</t>
  </si>
  <si>
    <t>Jaylen Brown</t>
  </si>
  <si>
    <t>Damian Jones</t>
  </si>
  <si>
    <t>Josh Hart</t>
  </si>
  <si>
    <t>Deyonta Davis</t>
  </si>
  <si>
    <t>Cheick Diallo</t>
  </si>
  <si>
    <t>Tyler Ulis</t>
  </si>
  <si>
    <t>Malcolm Brogdon</t>
  </si>
  <si>
    <t>Chinanu Onuaku</t>
  </si>
  <si>
    <t>Patrick McCaw</t>
  </si>
  <si>
    <t>Diamond Stone</t>
  </si>
  <si>
    <t>Stephen Zimmerman</t>
  </si>
  <si>
    <t>Isaiah Whitehead</t>
  </si>
  <si>
    <t>Zhou Qi</t>
  </si>
  <si>
    <t>Demetrius Jackson</t>
  </si>
  <si>
    <t>Jake Layman</t>
  </si>
  <si>
    <t>Michael Gbinije</t>
  </si>
  <si>
    <t>Kris Dunn</t>
  </si>
  <si>
    <t>Georges Niang</t>
  </si>
  <si>
    <t>Ben Bentil</t>
  </si>
  <si>
    <t>Joel Bolomboy</t>
  </si>
  <si>
    <t>Kay Felder</t>
  </si>
  <si>
    <t>Marcus Paige</t>
  </si>
  <si>
    <t>Daniel Hamilton</t>
  </si>
  <si>
    <t>Isaiah Cousins</t>
  </si>
  <si>
    <t>Jaron Blossomgame</t>
  </si>
  <si>
    <t>Buddy Hield</t>
  </si>
  <si>
    <t>Marquese Chriss</t>
  </si>
  <si>
    <t>Jakob Poeltl</t>
  </si>
  <si>
    <t>A.J. English</t>
  </si>
  <si>
    <t>Cat Barber</t>
  </si>
  <si>
    <t>Dedric Lawson</t>
  </si>
  <si>
    <t>Dorian Finney-Smith</t>
  </si>
  <si>
    <t>Elgin Cook</t>
  </si>
  <si>
    <t>Gary Payton II</t>
  </si>
  <si>
    <t>Isaiah Miles</t>
  </si>
  <si>
    <t>Jarrod Uthoff</t>
  </si>
  <si>
    <t>Kyle Wiltjer</t>
  </si>
  <si>
    <t>Malik Newman</t>
  </si>
  <si>
    <t>Marcus Lee</t>
  </si>
  <si>
    <t>Melo Trimble</t>
  </si>
  <si>
    <t>Nigel Hayes</t>
  </si>
  <si>
    <t>Perry Ellis</t>
  </si>
  <si>
    <t>Robert Carter</t>
  </si>
  <si>
    <t>Ron Baker</t>
  </si>
  <si>
    <t>Sheldon McClellan</t>
  </si>
  <si>
    <t>Troy Williams</t>
  </si>
  <si>
    <t>Wayne Selden</t>
  </si>
  <si>
    <t>Zach Collins</t>
  </si>
  <si>
    <t>Luke Kennard</t>
  </si>
  <si>
    <t>Donovan Mitchell</t>
  </si>
  <si>
    <t>Bam Adebayo</t>
  </si>
  <si>
    <t>Justin Patton</t>
  </si>
  <si>
    <t>D.J. Wilson</t>
  </si>
  <si>
    <t>T.J. Leaf</t>
  </si>
  <si>
    <t>John Collins</t>
  </si>
  <si>
    <t>Harry Giles</t>
  </si>
  <si>
    <t>Terrance Ferguson</t>
  </si>
  <si>
    <t>Jarrett Allen</t>
  </si>
  <si>
    <t>OG Anunoby</t>
  </si>
  <si>
    <t>Tyler Lydon</t>
  </si>
  <si>
    <t>Kyle Kuzma</t>
  </si>
  <si>
    <t>Tony Bradley</t>
  </si>
  <si>
    <t>Derrick White</t>
  </si>
  <si>
    <t>Frank Jackson</t>
  </si>
  <si>
    <t>Davon Reed</t>
  </si>
  <si>
    <t>Wesley Iwundu</t>
  </si>
  <si>
    <t>Frank Mason</t>
  </si>
  <si>
    <t>Ivan Rabb</t>
  </si>
  <si>
    <t>Semi Ojeleye</t>
  </si>
  <si>
    <t>Jordan Bell</t>
  </si>
  <si>
    <t>Jawun Evans</t>
  </si>
  <si>
    <t>Dwayne Bacon</t>
  </si>
  <si>
    <t>Tyler Dorsey</t>
  </si>
  <si>
    <t>Thomas Bryant</t>
  </si>
  <si>
    <t>Damyean Dotson</t>
  </si>
  <si>
    <t>Dillon Brooks</t>
  </si>
  <si>
    <t>Ike Anigbogu</t>
  </si>
  <si>
    <t>Sindarius Thornwell</t>
  </si>
  <si>
    <t>De'Aaron Fox</t>
  </si>
  <si>
    <t>Monte Morris</t>
  </si>
  <si>
    <t>Edmond Sumner</t>
  </si>
  <si>
    <t>Kadeem Allen</t>
  </si>
  <si>
    <t>Alec Peters</t>
  </si>
  <si>
    <t>Nigel Williams-Goss</t>
  </si>
  <si>
    <t>Andrew Jones</t>
  </si>
  <si>
    <t>Cameron Oliver</t>
  </si>
  <si>
    <t>Chris Boucher</t>
  </si>
  <si>
    <t>Derrick Walton</t>
  </si>
  <si>
    <t>Devin Robinson</t>
  </si>
  <si>
    <t>Eric Mika</t>
  </si>
  <si>
    <t>Hamidou Diallo</t>
  </si>
  <si>
    <t>Isaiah Briscoe</t>
  </si>
  <si>
    <t>Isaiah Hicks</t>
  </si>
  <si>
    <t>Jamel Artis</t>
  </si>
  <si>
    <t>Johnathan Motley</t>
  </si>
  <si>
    <t>Jonathan Jeanne</t>
  </si>
  <si>
    <t>Justin Jackson (Canada)</t>
  </si>
  <si>
    <t>Kennedy Meeks</t>
  </si>
  <si>
    <t>Kobi Simmons</t>
  </si>
  <si>
    <t>Moritz Wagner</t>
  </si>
  <si>
    <t>Omer Yurtseven</t>
  </si>
  <si>
    <t>P.J. Dozier</t>
  </si>
  <si>
    <t>Peter Jok</t>
  </si>
  <si>
    <t>Rawle Alkins</t>
  </si>
  <si>
    <t>Sviatoslav Mykhailiuk</t>
  </si>
  <si>
    <t>Thomas Welsh</t>
  </si>
  <si>
    <t>V.J. Beachem</t>
  </si>
  <si>
    <t>Average height</t>
  </si>
  <si>
    <t>Average weight</t>
  </si>
  <si>
    <t>Performance</t>
  </si>
  <si>
    <t>HEIGHT DIFF</t>
  </si>
  <si>
    <t>VERTICAL MAX DIFF</t>
  </si>
  <si>
    <t>PERCENTILE RANK</t>
  </si>
  <si>
    <t>AVERAGE HEIGHT COMPARISON</t>
  </si>
  <si>
    <t>AVERAGE WEIGHT COMPARISON</t>
  </si>
  <si>
    <t>COORELATION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</si>
</sst>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C2C24C-C2CA-42B9-9676-46AE3C303E6C}" name="Table2" displayName="Table2" ref="A1:Y518" totalsRowShown="0">
  <autoFilter ref="A1:Y518" xr:uid="{3EC2C24C-C2CA-42B9-9676-46AE3C303E6C}">
    <filterColumn colId="2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1">
      <customFilters>
        <customFilter operator="notEqual" val=" "/>
      </customFilters>
    </filterColumn>
    <filterColumn colId="13">
      <customFilters>
        <customFilter operator="notEqual" val=" "/>
      </customFilters>
    </filterColumn>
    <filterColumn colId="14">
      <customFilters>
        <customFilter operator="notEqual" val=" "/>
      </customFilters>
    </filterColumn>
    <filterColumn colId="15">
      <customFilters>
        <customFilter operator="notEqual" val=" "/>
      </customFilters>
    </filterColumn>
  </autoFilter>
  <tableColumns count="25">
    <tableColumn id="1" xr3:uid="{F0F43478-D815-4B80-B013-3C35D6CCBBC7}" name="Player"/>
    <tableColumn id="2" xr3:uid="{A80342C1-7F56-49AB-9FA6-BC83231BDE2A}" name="Year"/>
    <tableColumn id="3" xr3:uid="{E862E7A9-1A2B-4A02-B84F-E109B7287272}" name="Draft pick"/>
    <tableColumn id="4" xr3:uid="{66FD3B1B-7EF2-4D39-8A4D-C7C7332B68C8}" name="Height (No Shoes)"/>
    <tableColumn id="5" xr3:uid="{16E388FD-E501-4164-B347-E01998CED7DC}" name="Height (With Shoes)"/>
    <tableColumn id="6" xr3:uid="{03DD3987-D5FA-4B6B-979F-1347ABFE015F}" name="Wingspan"/>
    <tableColumn id="8" xr3:uid="{0B4D20EA-3153-4794-97AB-0492F8481F77}" name="Vertical (Max)"/>
    <tableColumn id="9" xr3:uid="{69D023E9-A248-4B2E-A8EF-1A7A5AD75446}" name="Vertical (Max Reach)"/>
    <tableColumn id="10" xr3:uid="{E2E65348-6DDA-4E18-B5E7-4005AE641538}" name="Vertical (No Step)"/>
    <tableColumn id="11" xr3:uid="{D35182B3-C010-4278-90CA-BD7F44159157}" name="Vertical (No Step Reach)"/>
    <tableColumn id="12" xr3:uid="{0059EEA9-7326-4E86-9388-757DDDF151EA}" name="Weight"/>
    <tableColumn id="13" xr3:uid="{29F830DB-D3F6-46C3-B329-C5C74A2234EC}" name="Body Fat"/>
    <tableColumn id="14" xr3:uid="{0098A030-ACAA-408B-A7CC-D591989548C9}" name="Hand (Length)"/>
    <tableColumn id="15" xr3:uid="{FBAF24FD-1DE5-46D1-846F-98F343AEBFC3}" name="Hand (Width)"/>
    <tableColumn id="17" xr3:uid="{ADFC79A7-E5EB-4920-BD70-551DAC93F0DB}" name="Agility"/>
    <tableColumn id="18" xr3:uid="{A919F168-6FFE-4706-8FCF-26ED5D77F04F}" name="Sprint"/>
    <tableColumn id="19" xr3:uid="{42E8777E-FED2-4213-A220-FE133631CA59}" name="Average height" dataDxfId="1">
      <calculatedColumnFormula>AVERAGE(D2,E2)</calculatedColumnFormula>
    </tableColumn>
    <tableColumn id="20" xr3:uid="{DDC77B8C-C9FC-4FEE-8EEA-792E08B7560C}" name="Average weight"/>
    <tableColumn id="21" xr3:uid="{E2BB4792-7B27-447B-B366-7730FA1BAF46}" name="Performance"/>
    <tableColumn id="22" xr3:uid="{200BEE26-0729-46A0-AC31-C5FFDD098E79}" name="HEIGHT DIFF"/>
    <tableColumn id="23" xr3:uid="{2095A369-4378-4181-B315-0B25D328DE83}" name="VERTICAL MAX DIFF"/>
    <tableColumn id="26" xr3:uid="{AC6D0861-8BD3-4390-A9CB-8D09E97B7F58}" name="PERCENTILE RANK"/>
    <tableColumn id="27" xr3:uid="{B3CF7867-7170-4472-A6AA-222BA403AD3C}" name="AVERAGE HEIGHT COMPARISON"/>
    <tableColumn id="28" xr3:uid="{1B7E3F5D-F7D7-4F8B-B575-66017ACF10B4}" name="AVERAGE WEIGHT COMPARISON"/>
    <tableColumn id="29" xr3:uid="{16695807-9471-4B83-ADE7-8DB6725BF539}" name="COORELATION" dataDxfId="0">
      <calculatedColumnFormula>CORREL(E:E,S:S)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E198-13E8-4F4E-8520-7B7553A8B8D3}">
  <dimension ref="A1:Y518"/>
  <sheetViews>
    <sheetView tabSelected="1" workbookViewId="0">
      <selection activeCell="AB37" sqref="AB37"/>
    </sheetView>
  </sheetViews>
  <sheetFormatPr defaultRowHeight="14.4" x14ac:dyDescent="0.3"/>
  <cols>
    <col min="3" max="3" width="11" customWidth="1"/>
    <col min="4" max="4" width="17.77734375" customWidth="1"/>
    <col min="5" max="5" width="19.44140625" customWidth="1"/>
    <col min="6" max="6" width="11.109375" customWidth="1"/>
    <col min="7" max="7" width="14.5546875" customWidth="1"/>
    <col min="8" max="8" width="20" customWidth="1"/>
    <col min="9" max="9" width="17.44140625" customWidth="1"/>
    <col min="10" max="10" width="22.88671875" customWidth="1"/>
    <col min="11" max="11" width="8.77734375" customWidth="1"/>
    <col min="12" max="12" width="10.109375" customWidth="1"/>
    <col min="13" max="13" width="14.6640625" customWidth="1"/>
    <col min="14" max="14" width="14.21875" customWidth="1"/>
    <col min="17" max="17" width="17.21875" customWidth="1"/>
    <col min="18" max="18" width="14.77734375" customWidth="1"/>
    <col min="21" max="21" width="19.77734375" bestFit="1" customWidth="1"/>
    <col min="22" max="22" width="18.21875" bestFit="1" customWidth="1"/>
    <col min="23" max="23" width="21.77734375" customWidth="1"/>
    <col min="24" max="24" width="22.44140625" customWidth="1"/>
    <col min="25" max="25" width="12.5546875" customWidth="1"/>
    <col min="39" max="39" width="14.1093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  <c r="V1" t="s">
        <v>537</v>
      </c>
      <c r="W1" t="s">
        <v>538</v>
      </c>
      <c r="X1" t="s">
        <v>539</v>
      </c>
      <c r="Y1" t="s">
        <v>540</v>
      </c>
    </row>
    <row r="2" spans="1:25" hidden="1" x14ac:dyDescent="0.3">
      <c r="A2" t="s">
        <v>16</v>
      </c>
      <c r="B2">
        <v>2009</v>
      </c>
      <c r="C2">
        <v>1</v>
      </c>
      <c r="D2">
        <v>80.5</v>
      </c>
      <c r="E2">
        <v>82</v>
      </c>
      <c r="F2">
        <v>83.25</v>
      </c>
      <c r="G2">
        <v>35.5</v>
      </c>
      <c r="H2">
        <v>140.5</v>
      </c>
      <c r="I2">
        <v>32</v>
      </c>
      <c r="J2">
        <v>137</v>
      </c>
      <c r="K2">
        <v>248</v>
      </c>
      <c r="L2">
        <v>8.1999999999999993</v>
      </c>
      <c r="O2">
        <v>10.95</v>
      </c>
      <c r="P2">
        <v>3.28</v>
      </c>
      <c r="Q2">
        <f t="shared" ref="Q2:Q65" si="0">AVERAGE(D2,E2)</f>
        <v>81.25</v>
      </c>
      <c r="Y2">
        <f t="shared" ref="Y2:Y65" si="1">CORREL(E:E,S:S)</f>
        <v>0.79863114510001998</v>
      </c>
    </row>
    <row r="3" spans="1:25" hidden="1" x14ac:dyDescent="0.3">
      <c r="A3" t="s">
        <v>17</v>
      </c>
      <c r="B3">
        <v>2009</v>
      </c>
      <c r="C3">
        <v>11</v>
      </c>
      <c r="D3">
        <v>77</v>
      </c>
      <c r="E3">
        <v>78.25</v>
      </c>
      <c r="F3">
        <v>81</v>
      </c>
      <c r="G3">
        <v>37</v>
      </c>
      <c r="H3">
        <v>140.5</v>
      </c>
      <c r="I3">
        <v>30.5</v>
      </c>
      <c r="J3">
        <v>134</v>
      </c>
      <c r="K3">
        <v>213</v>
      </c>
      <c r="L3">
        <v>5.0999999999999996</v>
      </c>
      <c r="O3">
        <v>11.15</v>
      </c>
      <c r="P3">
        <v>3.18</v>
      </c>
      <c r="Q3">
        <f t="shared" si="0"/>
        <v>77.625</v>
      </c>
      <c r="Y3">
        <f t="shared" si="1"/>
        <v>0.79863114510001998</v>
      </c>
    </row>
    <row r="4" spans="1:25" hidden="1" x14ac:dyDescent="0.3">
      <c r="A4" t="s">
        <v>18</v>
      </c>
      <c r="B4">
        <v>2009</v>
      </c>
      <c r="C4">
        <v>12</v>
      </c>
      <c r="D4">
        <v>76</v>
      </c>
      <c r="E4">
        <v>77</v>
      </c>
      <c r="F4">
        <v>82.25</v>
      </c>
      <c r="G4">
        <v>35</v>
      </c>
      <c r="H4">
        <v>137.5</v>
      </c>
      <c r="I4">
        <v>31.5</v>
      </c>
      <c r="J4">
        <v>134</v>
      </c>
      <c r="K4">
        <v>215</v>
      </c>
      <c r="L4">
        <v>4.4000000000000004</v>
      </c>
      <c r="O4">
        <v>11.17</v>
      </c>
      <c r="P4">
        <v>3.14</v>
      </c>
      <c r="Q4">
        <f t="shared" si="0"/>
        <v>76.5</v>
      </c>
      <c r="Y4">
        <f t="shared" si="1"/>
        <v>0.79863114510001998</v>
      </c>
    </row>
    <row r="5" spans="1:25" hidden="1" x14ac:dyDescent="0.3">
      <c r="A5" t="s">
        <v>19</v>
      </c>
      <c r="B5">
        <v>2009</v>
      </c>
      <c r="C5">
        <v>13</v>
      </c>
      <c r="D5">
        <v>80.25</v>
      </c>
      <c r="E5">
        <v>81.5</v>
      </c>
      <c r="F5">
        <v>83.5</v>
      </c>
      <c r="G5">
        <v>34</v>
      </c>
      <c r="H5">
        <v>140</v>
      </c>
      <c r="I5">
        <v>27.5</v>
      </c>
      <c r="J5">
        <v>133.5</v>
      </c>
      <c r="K5">
        <v>234</v>
      </c>
      <c r="L5">
        <v>8.5</v>
      </c>
      <c r="O5">
        <v>11.12</v>
      </c>
      <c r="P5">
        <v>3.27</v>
      </c>
      <c r="Q5">
        <f t="shared" si="0"/>
        <v>80.875</v>
      </c>
      <c r="Y5">
        <f t="shared" si="1"/>
        <v>0.79863114510001998</v>
      </c>
    </row>
    <row r="6" spans="1:25" hidden="1" x14ac:dyDescent="0.3">
      <c r="A6" t="s">
        <v>20</v>
      </c>
      <c r="B6">
        <v>2009</v>
      </c>
      <c r="C6">
        <v>14</v>
      </c>
      <c r="D6">
        <v>80.5</v>
      </c>
      <c r="E6">
        <v>82.25</v>
      </c>
      <c r="F6">
        <v>86.5</v>
      </c>
      <c r="G6">
        <v>33</v>
      </c>
      <c r="H6">
        <v>142.5</v>
      </c>
      <c r="I6">
        <v>28.5</v>
      </c>
      <c r="J6">
        <v>138</v>
      </c>
      <c r="K6">
        <v>228</v>
      </c>
      <c r="L6">
        <v>5.2</v>
      </c>
      <c r="O6">
        <v>11.17</v>
      </c>
      <c r="P6">
        <v>3.35</v>
      </c>
      <c r="Q6">
        <f t="shared" si="0"/>
        <v>81.375</v>
      </c>
      <c r="Y6">
        <f t="shared" si="1"/>
        <v>0.79863114510001998</v>
      </c>
    </row>
    <row r="7" spans="1:25" hidden="1" x14ac:dyDescent="0.3">
      <c r="A7" t="s">
        <v>21</v>
      </c>
      <c r="B7">
        <v>2009</v>
      </c>
      <c r="C7">
        <v>15</v>
      </c>
      <c r="D7">
        <v>81.75</v>
      </c>
      <c r="E7">
        <v>82.75</v>
      </c>
      <c r="F7">
        <v>86.75</v>
      </c>
      <c r="G7">
        <v>28</v>
      </c>
      <c r="H7">
        <v>138</v>
      </c>
      <c r="I7">
        <v>25</v>
      </c>
      <c r="J7">
        <v>135</v>
      </c>
      <c r="K7">
        <v>192</v>
      </c>
      <c r="L7">
        <v>5.5</v>
      </c>
      <c r="O7">
        <v>12.11</v>
      </c>
      <c r="P7">
        <v>3.55</v>
      </c>
      <c r="Q7">
        <f t="shared" si="0"/>
        <v>82.25</v>
      </c>
      <c r="Y7">
        <f t="shared" si="1"/>
        <v>0.79863114510001998</v>
      </c>
    </row>
    <row r="8" spans="1:25" hidden="1" x14ac:dyDescent="0.3">
      <c r="A8" t="s">
        <v>22</v>
      </c>
      <c r="B8">
        <v>2009</v>
      </c>
      <c r="C8">
        <v>16</v>
      </c>
      <c r="D8">
        <v>79</v>
      </c>
      <c r="E8">
        <v>79.75</v>
      </c>
      <c r="F8">
        <v>84.75</v>
      </c>
      <c r="G8">
        <v>35</v>
      </c>
      <c r="H8">
        <v>140.5</v>
      </c>
      <c r="I8">
        <v>30.5</v>
      </c>
      <c r="J8">
        <v>136</v>
      </c>
      <c r="K8">
        <v>257</v>
      </c>
      <c r="L8">
        <v>12</v>
      </c>
      <c r="O8">
        <v>11.21</v>
      </c>
      <c r="P8">
        <v>3.23</v>
      </c>
      <c r="Q8">
        <f t="shared" si="0"/>
        <v>79.375</v>
      </c>
      <c r="Y8">
        <f t="shared" si="1"/>
        <v>0.79863114510001998</v>
      </c>
    </row>
    <row r="9" spans="1:25" hidden="1" x14ac:dyDescent="0.3">
      <c r="A9" t="s">
        <v>23</v>
      </c>
      <c r="B9">
        <v>2009</v>
      </c>
      <c r="C9">
        <v>17</v>
      </c>
      <c r="D9">
        <v>75.25</v>
      </c>
      <c r="E9">
        <v>76.25</v>
      </c>
      <c r="F9">
        <v>79</v>
      </c>
      <c r="G9">
        <v>34</v>
      </c>
      <c r="H9">
        <v>134.5</v>
      </c>
      <c r="I9">
        <v>28.5</v>
      </c>
      <c r="J9">
        <v>129</v>
      </c>
      <c r="K9">
        <v>199</v>
      </c>
      <c r="L9">
        <v>6.3</v>
      </c>
      <c r="O9">
        <v>10.64</v>
      </c>
      <c r="P9">
        <v>3.21</v>
      </c>
      <c r="Q9">
        <f t="shared" si="0"/>
        <v>75.75</v>
      </c>
      <c r="Y9">
        <f t="shared" si="1"/>
        <v>0.79863114510001998</v>
      </c>
    </row>
    <row r="10" spans="1:25" hidden="1" x14ac:dyDescent="0.3">
      <c r="A10" t="s">
        <v>24</v>
      </c>
      <c r="B10">
        <v>2009</v>
      </c>
      <c r="C10">
        <v>18</v>
      </c>
      <c r="D10">
        <v>71.25</v>
      </c>
      <c r="E10">
        <v>72.5</v>
      </c>
      <c r="F10">
        <v>72.75</v>
      </c>
      <c r="G10">
        <v>36.5</v>
      </c>
      <c r="H10">
        <v>131</v>
      </c>
      <c r="I10">
        <v>29</v>
      </c>
      <c r="J10">
        <v>123.5</v>
      </c>
      <c r="K10">
        <v>197</v>
      </c>
      <c r="L10">
        <v>6.6</v>
      </c>
      <c r="O10">
        <v>10.98</v>
      </c>
      <c r="P10">
        <v>3.12</v>
      </c>
      <c r="Q10">
        <f t="shared" si="0"/>
        <v>71.875</v>
      </c>
      <c r="Y10">
        <f t="shared" si="1"/>
        <v>0.79863114510001998</v>
      </c>
    </row>
    <row r="11" spans="1:25" hidden="1" x14ac:dyDescent="0.3">
      <c r="A11" t="s">
        <v>25</v>
      </c>
      <c r="B11">
        <v>2009</v>
      </c>
      <c r="C11">
        <v>19</v>
      </c>
      <c r="D11">
        <v>72.25</v>
      </c>
      <c r="E11">
        <v>73.5</v>
      </c>
      <c r="F11">
        <v>79.5</v>
      </c>
      <c r="G11">
        <v>36.5</v>
      </c>
      <c r="H11">
        <v>135</v>
      </c>
      <c r="I11">
        <v>30.5</v>
      </c>
      <c r="J11">
        <v>129</v>
      </c>
      <c r="K11">
        <v>175</v>
      </c>
      <c r="L11">
        <v>4.5</v>
      </c>
      <c r="O11">
        <v>11.05</v>
      </c>
      <c r="P11">
        <v>3.18</v>
      </c>
      <c r="Q11">
        <f t="shared" si="0"/>
        <v>72.875</v>
      </c>
      <c r="Y11">
        <f t="shared" si="1"/>
        <v>0.79863114510001998</v>
      </c>
    </row>
    <row r="12" spans="1:25" hidden="1" x14ac:dyDescent="0.3">
      <c r="A12" t="s">
        <v>26</v>
      </c>
      <c r="B12">
        <v>2009</v>
      </c>
      <c r="C12">
        <v>2</v>
      </c>
      <c r="D12">
        <v>85.25</v>
      </c>
      <c r="E12">
        <v>86.5</v>
      </c>
      <c r="F12">
        <v>90.25</v>
      </c>
      <c r="K12">
        <v>267</v>
      </c>
      <c r="L12">
        <v>6.7</v>
      </c>
      <c r="Q12">
        <f t="shared" si="0"/>
        <v>85.875</v>
      </c>
      <c r="Y12">
        <f t="shared" si="1"/>
        <v>0.79863114510001998</v>
      </c>
    </row>
    <row r="13" spans="1:25" hidden="1" x14ac:dyDescent="0.3">
      <c r="A13" t="s">
        <v>27</v>
      </c>
      <c r="B13">
        <v>2009</v>
      </c>
      <c r="C13">
        <v>20</v>
      </c>
      <c r="D13">
        <v>74.25</v>
      </c>
      <c r="E13">
        <v>75.25</v>
      </c>
      <c r="F13">
        <v>74.5</v>
      </c>
      <c r="G13">
        <v>31.5</v>
      </c>
      <c r="H13">
        <v>128.5</v>
      </c>
      <c r="I13">
        <v>28.5</v>
      </c>
      <c r="J13">
        <v>125.5</v>
      </c>
      <c r="K13">
        <v>164</v>
      </c>
      <c r="L13">
        <v>5.4</v>
      </c>
      <c r="O13">
        <v>10.78</v>
      </c>
      <c r="P13">
        <v>3.19</v>
      </c>
      <c r="Q13">
        <f t="shared" si="0"/>
        <v>74.75</v>
      </c>
      <c r="Y13">
        <f t="shared" si="1"/>
        <v>0.79863114510001998</v>
      </c>
    </row>
    <row r="14" spans="1:25" hidden="1" x14ac:dyDescent="0.3">
      <c r="A14" t="s">
        <v>28</v>
      </c>
      <c r="B14">
        <v>2009</v>
      </c>
      <c r="C14">
        <v>21</v>
      </c>
      <c r="D14">
        <v>72.25</v>
      </c>
      <c r="E14">
        <v>73.5</v>
      </c>
      <c r="F14">
        <v>75</v>
      </c>
      <c r="G14">
        <v>33.5</v>
      </c>
      <c r="H14">
        <v>130</v>
      </c>
      <c r="I14">
        <v>30.5</v>
      </c>
      <c r="J14">
        <v>127</v>
      </c>
      <c r="K14">
        <v>166</v>
      </c>
      <c r="L14">
        <v>5.7</v>
      </c>
      <c r="O14">
        <v>10.45</v>
      </c>
      <c r="P14">
        <v>3.1</v>
      </c>
      <c r="Q14">
        <f t="shared" si="0"/>
        <v>72.875</v>
      </c>
      <c r="Y14">
        <f t="shared" si="1"/>
        <v>0.79863114510001998</v>
      </c>
    </row>
    <row r="15" spans="1:25" hidden="1" x14ac:dyDescent="0.3">
      <c r="A15" t="s">
        <v>29</v>
      </c>
      <c r="B15">
        <v>2009</v>
      </c>
      <c r="C15">
        <v>23</v>
      </c>
      <c r="D15">
        <v>79.75</v>
      </c>
      <c r="E15">
        <v>81.25</v>
      </c>
      <c r="F15">
        <v>81.25</v>
      </c>
      <c r="G15">
        <v>32.5</v>
      </c>
      <c r="H15">
        <v>139</v>
      </c>
      <c r="I15">
        <v>25.5</v>
      </c>
      <c r="J15">
        <v>132</v>
      </c>
      <c r="K15">
        <v>211</v>
      </c>
      <c r="L15">
        <v>8.6</v>
      </c>
      <c r="O15">
        <v>11.15</v>
      </c>
      <c r="P15">
        <v>3.28</v>
      </c>
      <c r="Q15">
        <f t="shared" si="0"/>
        <v>80.5</v>
      </c>
      <c r="Y15">
        <f t="shared" si="1"/>
        <v>0.79863114510001998</v>
      </c>
    </row>
    <row r="16" spans="1:25" hidden="1" x14ac:dyDescent="0.3">
      <c r="A16" t="s">
        <v>30</v>
      </c>
      <c r="B16">
        <v>2009</v>
      </c>
      <c r="C16">
        <v>24</v>
      </c>
      <c r="D16">
        <v>83.75</v>
      </c>
      <c r="E16">
        <v>85.25</v>
      </c>
      <c r="F16">
        <v>85.5</v>
      </c>
      <c r="G16">
        <v>32.5</v>
      </c>
      <c r="H16">
        <v>143.5</v>
      </c>
      <c r="I16">
        <v>28.5</v>
      </c>
      <c r="J16">
        <v>139.5</v>
      </c>
      <c r="K16">
        <v>258</v>
      </c>
      <c r="L16">
        <v>8.5</v>
      </c>
      <c r="O16">
        <v>11.1</v>
      </c>
      <c r="P16">
        <v>3.45</v>
      </c>
      <c r="Q16">
        <f t="shared" si="0"/>
        <v>84.5</v>
      </c>
      <c r="Y16">
        <f t="shared" si="1"/>
        <v>0.79863114510001998</v>
      </c>
    </row>
    <row r="17" spans="1:25" x14ac:dyDescent="0.3">
      <c r="A17" t="s">
        <v>31</v>
      </c>
      <c r="B17">
        <v>2009</v>
      </c>
      <c r="C17">
        <v>24</v>
      </c>
      <c r="D17">
        <v>78.25</v>
      </c>
      <c r="E17">
        <v>79.5</v>
      </c>
      <c r="F17">
        <v>84.75</v>
      </c>
      <c r="G17">
        <v>37</v>
      </c>
      <c r="H17">
        <v>143</v>
      </c>
      <c r="I17">
        <v>30</v>
      </c>
      <c r="J17">
        <v>136</v>
      </c>
      <c r="K17">
        <v>224</v>
      </c>
      <c r="L17">
        <v>8.1999999999999993</v>
      </c>
      <c r="M17">
        <v>9.25</v>
      </c>
      <c r="N17">
        <v>8.5</v>
      </c>
      <c r="O17">
        <v>11.23</v>
      </c>
      <c r="P17">
        <v>3.09</v>
      </c>
      <c r="Q17">
        <f t="shared" si="0"/>
        <v>78.875</v>
      </c>
      <c r="R17">
        <f>AVERAGE(K17,L17)</f>
        <v>116.1</v>
      </c>
      <c r="S17">
        <f>(0.3*E17)+(0.25*G17)+(0.15*K17)-(0.2*O17)-(0.1*P17)</f>
        <v>64.144999999999996</v>
      </c>
      <c r="T17">
        <f>E17-D17</f>
        <v>1.25</v>
      </c>
      <c r="U17">
        <f>G17-I17</f>
        <v>7</v>
      </c>
      <c r="V17">
        <f>_xlfn.PERCENTRANK.INC(E:E,D17)</f>
        <v>0.4</v>
      </c>
      <c r="W17">
        <f>E17-Q17</f>
        <v>0.625</v>
      </c>
      <c r="X17">
        <f>K17-R17</f>
        <v>107.9</v>
      </c>
      <c r="Y17">
        <f t="shared" si="1"/>
        <v>0.79863114510001998</v>
      </c>
    </row>
    <row r="18" spans="1:25" hidden="1" x14ac:dyDescent="0.3">
      <c r="A18" t="s">
        <v>32</v>
      </c>
      <c r="B18">
        <v>2009</v>
      </c>
      <c r="C18">
        <v>25</v>
      </c>
      <c r="D18">
        <v>73.25</v>
      </c>
      <c r="E18">
        <v>74.25</v>
      </c>
      <c r="F18">
        <v>81.75</v>
      </c>
      <c r="G18">
        <v>39</v>
      </c>
      <c r="H18">
        <v>139</v>
      </c>
      <c r="I18">
        <v>29.5</v>
      </c>
      <c r="J18">
        <v>129.5</v>
      </c>
      <c r="K18">
        <v>182</v>
      </c>
      <c r="L18">
        <v>7.9</v>
      </c>
      <c r="O18">
        <v>10.49</v>
      </c>
      <c r="P18">
        <v>3.15</v>
      </c>
      <c r="Q18">
        <f t="shared" si="0"/>
        <v>73.75</v>
      </c>
      <c r="Y18">
        <f t="shared" si="1"/>
        <v>0.79863114510001998</v>
      </c>
    </row>
    <row r="19" spans="1:25" hidden="1" x14ac:dyDescent="0.3">
      <c r="A19" t="s">
        <v>33</v>
      </c>
      <c r="B19">
        <v>2009</v>
      </c>
      <c r="C19">
        <v>26</v>
      </c>
      <c r="D19">
        <v>80.5</v>
      </c>
      <c r="E19">
        <v>81.75</v>
      </c>
      <c r="F19">
        <v>88</v>
      </c>
      <c r="G19">
        <v>30</v>
      </c>
      <c r="H19">
        <v>139</v>
      </c>
      <c r="I19">
        <v>25.5</v>
      </c>
      <c r="J19">
        <v>134.5</v>
      </c>
      <c r="K19">
        <v>214</v>
      </c>
      <c r="L19">
        <v>6.6</v>
      </c>
      <c r="O19">
        <v>11.56</v>
      </c>
      <c r="P19">
        <v>3.41</v>
      </c>
      <c r="Q19">
        <f t="shared" si="0"/>
        <v>81.125</v>
      </c>
      <c r="Y19">
        <f t="shared" si="1"/>
        <v>0.79863114510001998</v>
      </c>
    </row>
    <row r="20" spans="1:25" hidden="1" x14ac:dyDescent="0.3">
      <c r="A20" t="s">
        <v>34</v>
      </c>
      <c r="B20">
        <v>2009</v>
      </c>
      <c r="C20">
        <v>27</v>
      </c>
      <c r="D20">
        <v>78.25</v>
      </c>
      <c r="E20">
        <v>79.75</v>
      </c>
      <c r="F20">
        <v>82</v>
      </c>
      <c r="K20">
        <v>207</v>
      </c>
      <c r="L20">
        <v>6.3</v>
      </c>
      <c r="Q20">
        <f t="shared" si="0"/>
        <v>79</v>
      </c>
      <c r="Y20">
        <f t="shared" si="1"/>
        <v>0.79863114510001998</v>
      </c>
    </row>
    <row r="21" spans="1:25" x14ac:dyDescent="0.3">
      <c r="A21" t="s">
        <v>35</v>
      </c>
      <c r="B21">
        <v>2009</v>
      </c>
      <c r="C21">
        <v>28</v>
      </c>
      <c r="D21">
        <v>76.75</v>
      </c>
      <c r="E21">
        <v>78</v>
      </c>
      <c r="F21">
        <v>79.25</v>
      </c>
      <c r="G21">
        <v>28</v>
      </c>
      <c r="H21">
        <v>129</v>
      </c>
      <c r="I21">
        <v>24.5</v>
      </c>
      <c r="J21">
        <v>125.5</v>
      </c>
      <c r="K21">
        <v>197</v>
      </c>
      <c r="L21">
        <v>6.9</v>
      </c>
      <c r="M21">
        <v>7.75</v>
      </c>
      <c r="N21">
        <v>9.25</v>
      </c>
      <c r="O21">
        <v>11.13</v>
      </c>
      <c r="P21">
        <v>3.48</v>
      </c>
      <c r="Q21">
        <f t="shared" si="0"/>
        <v>77.375</v>
      </c>
      <c r="R21">
        <f>AVERAGE(K21,L21)</f>
        <v>101.95</v>
      </c>
      <c r="S21">
        <f>(0.3*E21)+(0.25*G21)+(0.15*K21)-(0.2*O21)-(0.1*P21)</f>
        <v>57.375999999999998</v>
      </c>
      <c r="T21">
        <f>E21-D21</f>
        <v>1.25</v>
      </c>
      <c r="U21">
        <f>G21-I21</f>
        <v>3.5</v>
      </c>
      <c r="V21">
        <f>_xlfn.PERCENTRANK.INC(E:E,D21)</f>
        <v>0.248</v>
      </c>
      <c r="W21">
        <f>E21-Q21</f>
        <v>0.625</v>
      </c>
      <c r="X21">
        <f>K21-R21</f>
        <v>95.05</v>
      </c>
      <c r="Y21">
        <f t="shared" si="1"/>
        <v>0.79863114510001998</v>
      </c>
    </row>
    <row r="22" spans="1:25" hidden="1" x14ac:dyDescent="0.3">
      <c r="A22" t="s">
        <v>36</v>
      </c>
      <c r="B22">
        <v>2009</v>
      </c>
      <c r="C22">
        <v>28</v>
      </c>
      <c r="D22">
        <v>76.25</v>
      </c>
      <c r="E22">
        <v>77.25</v>
      </c>
      <c r="F22">
        <v>78.5</v>
      </c>
      <c r="G22">
        <v>38</v>
      </c>
      <c r="H22">
        <v>138</v>
      </c>
      <c r="I22">
        <v>31.5</v>
      </c>
      <c r="J22">
        <v>131.5</v>
      </c>
      <c r="K22">
        <v>202</v>
      </c>
      <c r="L22">
        <v>5.5</v>
      </c>
      <c r="O22">
        <v>11.14</v>
      </c>
      <c r="P22">
        <v>3.2</v>
      </c>
      <c r="Q22">
        <f t="shared" si="0"/>
        <v>76.75</v>
      </c>
      <c r="Y22">
        <f t="shared" si="1"/>
        <v>0.79863114510001998</v>
      </c>
    </row>
    <row r="23" spans="1:25" hidden="1" x14ac:dyDescent="0.3">
      <c r="A23" t="s">
        <v>37</v>
      </c>
      <c r="B23">
        <v>2009</v>
      </c>
      <c r="C23">
        <v>29</v>
      </c>
      <c r="D23">
        <v>73</v>
      </c>
      <c r="E23">
        <v>74</v>
      </c>
      <c r="F23">
        <v>78</v>
      </c>
      <c r="G23">
        <v>32.5</v>
      </c>
      <c r="H23">
        <v>130</v>
      </c>
      <c r="I23">
        <v>28</v>
      </c>
      <c r="J23">
        <v>125.5</v>
      </c>
      <c r="K23">
        <v>183</v>
      </c>
      <c r="L23">
        <v>5.2</v>
      </c>
      <c r="O23">
        <v>10.63</v>
      </c>
      <c r="P23">
        <v>3.03</v>
      </c>
      <c r="Q23">
        <f t="shared" si="0"/>
        <v>73.5</v>
      </c>
      <c r="Y23">
        <f t="shared" si="1"/>
        <v>0.79863114510001998</v>
      </c>
    </row>
    <row r="24" spans="1:25" hidden="1" x14ac:dyDescent="0.3">
      <c r="A24" t="s">
        <v>38</v>
      </c>
      <c r="B24">
        <v>2009</v>
      </c>
      <c r="C24">
        <v>3</v>
      </c>
      <c r="D24">
        <v>76</v>
      </c>
      <c r="E24">
        <v>77.25</v>
      </c>
      <c r="F24">
        <v>82.75</v>
      </c>
      <c r="G24">
        <v>37</v>
      </c>
      <c r="H24">
        <v>140.5</v>
      </c>
      <c r="I24">
        <v>31.5</v>
      </c>
      <c r="J24">
        <v>135</v>
      </c>
      <c r="K24">
        <v>222</v>
      </c>
      <c r="L24">
        <v>10.1</v>
      </c>
      <c r="O24">
        <v>11.1</v>
      </c>
      <c r="P24">
        <v>3.13</v>
      </c>
      <c r="Q24">
        <f t="shared" si="0"/>
        <v>76.625</v>
      </c>
      <c r="Y24">
        <f t="shared" si="1"/>
        <v>0.79863114510001998</v>
      </c>
    </row>
    <row r="25" spans="1:25" hidden="1" x14ac:dyDescent="0.3">
      <c r="A25" t="s">
        <v>39</v>
      </c>
      <c r="B25">
        <v>2009</v>
      </c>
      <c r="C25">
        <v>31</v>
      </c>
      <c r="D25">
        <v>80.75</v>
      </c>
      <c r="E25">
        <v>82</v>
      </c>
      <c r="F25">
        <v>85</v>
      </c>
      <c r="G25">
        <v>35</v>
      </c>
      <c r="H25">
        <v>142</v>
      </c>
      <c r="I25">
        <v>31</v>
      </c>
      <c r="J25">
        <v>138</v>
      </c>
      <c r="K25">
        <v>240</v>
      </c>
      <c r="L25">
        <v>5.5</v>
      </c>
      <c r="O25">
        <v>11.98</v>
      </c>
      <c r="P25">
        <v>3.14</v>
      </c>
      <c r="Q25">
        <f t="shared" si="0"/>
        <v>81.375</v>
      </c>
      <c r="Y25">
        <f t="shared" si="1"/>
        <v>0.79863114510001998</v>
      </c>
    </row>
    <row r="26" spans="1:25" hidden="1" x14ac:dyDescent="0.3">
      <c r="A26" t="s">
        <v>40</v>
      </c>
      <c r="B26">
        <v>2009</v>
      </c>
      <c r="C26">
        <v>32</v>
      </c>
      <c r="D26">
        <v>75.5</v>
      </c>
      <c r="E26">
        <v>76.75</v>
      </c>
      <c r="F26">
        <v>80.75</v>
      </c>
      <c r="G26">
        <v>37.5</v>
      </c>
      <c r="H26">
        <v>138.5</v>
      </c>
      <c r="I26">
        <v>34</v>
      </c>
      <c r="J26">
        <v>135</v>
      </c>
      <c r="K26">
        <v>207</v>
      </c>
      <c r="L26">
        <v>5.8</v>
      </c>
      <c r="O26">
        <v>11.54</v>
      </c>
      <c r="P26">
        <v>3.32</v>
      </c>
      <c r="Q26">
        <f t="shared" si="0"/>
        <v>76.125</v>
      </c>
      <c r="Y26">
        <f t="shared" si="1"/>
        <v>0.79863114510001998</v>
      </c>
    </row>
    <row r="27" spans="1:25" hidden="1" x14ac:dyDescent="0.3">
      <c r="A27" t="s">
        <v>41</v>
      </c>
      <c r="B27">
        <v>2009</v>
      </c>
      <c r="C27">
        <v>33</v>
      </c>
      <c r="D27">
        <v>79</v>
      </c>
      <c r="E27">
        <v>80.25</v>
      </c>
      <c r="F27">
        <v>83</v>
      </c>
      <c r="G27">
        <v>35</v>
      </c>
      <c r="H27">
        <v>141.5</v>
      </c>
      <c r="I27">
        <v>28</v>
      </c>
      <c r="J27">
        <v>134.5</v>
      </c>
      <c r="K27">
        <v>227</v>
      </c>
      <c r="L27">
        <v>4.8</v>
      </c>
      <c r="O27">
        <v>11.18</v>
      </c>
      <c r="P27">
        <v>3.26</v>
      </c>
      <c r="Q27">
        <f t="shared" si="0"/>
        <v>79.625</v>
      </c>
      <c r="Y27">
        <f t="shared" si="1"/>
        <v>0.79863114510001998</v>
      </c>
    </row>
    <row r="28" spans="1:25" hidden="1" x14ac:dyDescent="0.3">
      <c r="A28" t="s">
        <v>42</v>
      </c>
      <c r="B28">
        <v>2009</v>
      </c>
      <c r="C28">
        <v>35</v>
      </c>
      <c r="D28">
        <v>79.25</v>
      </c>
      <c r="E28">
        <v>80.5</v>
      </c>
      <c r="F28">
        <v>84.75</v>
      </c>
      <c r="G28">
        <v>34.5</v>
      </c>
      <c r="H28">
        <v>141</v>
      </c>
      <c r="I28">
        <v>29.5</v>
      </c>
      <c r="J28">
        <v>136</v>
      </c>
      <c r="K28">
        <v>243</v>
      </c>
      <c r="L28">
        <v>6.6</v>
      </c>
      <c r="O28">
        <v>10.94</v>
      </c>
      <c r="P28">
        <v>3.17</v>
      </c>
      <c r="Q28">
        <f t="shared" si="0"/>
        <v>79.875</v>
      </c>
      <c r="Y28">
        <f t="shared" si="1"/>
        <v>0.79863114510001998</v>
      </c>
    </row>
    <row r="29" spans="1:25" hidden="1" x14ac:dyDescent="0.3">
      <c r="A29" t="s">
        <v>43</v>
      </c>
      <c r="B29">
        <v>2009</v>
      </c>
      <c r="C29">
        <v>36</v>
      </c>
      <c r="D29">
        <v>77.25</v>
      </c>
      <c r="E29">
        <v>78.75</v>
      </c>
      <c r="F29">
        <v>82.75</v>
      </c>
      <c r="G29">
        <v>33</v>
      </c>
      <c r="H29">
        <v>138.5</v>
      </c>
      <c r="I29">
        <v>27.5</v>
      </c>
      <c r="J29">
        <v>133</v>
      </c>
      <c r="K29">
        <v>223</v>
      </c>
      <c r="L29">
        <v>4.9000000000000004</v>
      </c>
      <c r="O29">
        <v>11.47</v>
      </c>
      <c r="P29">
        <v>3.45</v>
      </c>
      <c r="Q29">
        <f t="shared" si="0"/>
        <v>78</v>
      </c>
      <c r="Y29">
        <f t="shared" si="1"/>
        <v>0.79863114510001998</v>
      </c>
    </row>
    <row r="30" spans="1:25" hidden="1" x14ac:dyDescent="0.3">
      <c r="A30" t="s">
        <v>44</v>
      </c>
      <c r="B30">
        <v>2009</v>
      </c>
      <c r="C30">
        <v>37</v>
      </c>
      <c r="D30">
        <v>77.25</v>
      </c>
      <c r="E30">
        <v>78.5</v>
      </c>
      <c r="F30">
        <v>86</v>
      </c>
      <c r="G30">
        <v>33</v>
      </c>
      <c r="H30">
        <v>139.5</v>
      </c>
      <c r="I30">
        <v>26</v>
      </c>
      <c r="J30">
        <v>132.5</v>
      </c>
      <c r="K30">
        <v>277</v>
      </c>
      <c r="L30">
        <v>12</v>
      </c>
      <c r="O30">
        <v>11.5</v>
      </c>
      <c r="P30">
        <v>3.45</v>
      </c>
      <c r="Q30">
        <f t="shared" si="0"/>
        <v>77.875</v>
      </c>
      <c r="Y30">
        <f t="shared" si="1"/>
        <v>0.79863114510001998</v>
      </c>
    </row>
    <row r="31" spans="1:25" hidden="1" x14ac:dyDescent="0.3">
      <c r="A31" t="s">
        <v>45</v>
      </c>
      <c r="B31">
        <v>2009</v>
      </c>
      <c r="C31">
        <v>4</v>
      </c>
      <c r="D31">
        <v>76</v>
      </c>
      <c r="E31">
        <v>77.25</v>
      </c>
      <c r="F31">
        <v>83.25</v>
      </c>
      <c r="G31">
        <v>34</v>
      </c>
      <c r="H31">
        <v>138</v>
      </c>
      <c r="I31">
        <v>28.5</v>
      </c>
      <c r="J31">
        <v>132.5</v>
      </c>
      <c r="K31">
        <v>221</v>
      </c>
      <c r="L31">
        <v>7.1</v>
      </c>
      <c r="O31">
        <v>11.81</v>
      </c>
      <c r="P31">
        <v>3.17</v>
      </c>
      <c r="Q31">
        <f t="shared" si="0"/>
        <v>76.625</v>
      </c>
      <c r="Y31">
        <f t="shared" si="1"/>
        <v>0.79863114510001998</v>
      </c>
    </row>
    <row r="32" spans="1:25" hidden="1" x14ac:dyDescent="0.3">
      <c r="A32" t="s">
        <v>46</v>
      </c>
      <c r="B32">
        <v>2009</v>
      </c>
      <c r="C32">
        <v>40</v>
      </c>
      <c r="D32">
        <v>79.5</v>
      </c>
      <c r="E32">
        <v>80.5</v>
      </c>
      <c r="F32">
        <v>86.5</v>
      </c>
      <c r="G32">
        <v>35.5</v>
      </c>
      <c r="H32">
        <v>143</v>
      </c>
      <c r="I32">
        <v>30.5</v>
      </c>
      <c r="J32">
        <v>138</v>
      </c>
      <c r="K32">
        <v>225</v>
      </c>
      <c r="L32">
        <v>8.6</v>
      </c>
      <c r="O32">
        <v>11.26</v>
      </c>
      <c r="P32">
        <v>3.13</v>
      </c>
      <c r="Q32">
        <f t="shared" si="0"/>
        <v>80</v>
      </c>
      <c r="Y32">
        <f t="shared" si="1"/>
        <v>0.79863114510001998</v>
      </c>
    </row>
    <row r="33" spans="1:25" hidden="1" x14ac:dyDescent="0.3">
      <c r="A33" t="s">
        <v>47</v>
      </c>
      <c r="B33">
        <v>2009</v>
      </c>
      <c r="C33">
        <v>41</v>
      </c>
      <c r="D33">
        <v>75</v>
      </c>
      <c r="E33">
        <v>76</v>
      </c>
      <c r="F33">
        <v>76.5</v>
      </c>
      <c r="G33">
        <v>37</v>
      </c>
      <c r="H33">
        <v>135</v>
      </c>
      <c r="I33">
        <v>28.5</v>
      </c>
      <c r="J33">
        <v>126.5</v>
      </c>
      <c r="K33">
        <v>211</v>
      </c>
      <c r="L33">
        <v>8</v>
      </c>
      <c r="O33">
        <v>10.96</v>
      </c>
      <c r="P33">
        <v>3.1</v>
      </c>
      <c r="Q33">
        <f t="shared" si="0"/>
        <v>75.5</v>
      </c>
      <c r="Y33">
        <f t="shared" si="1"/>
        <v>0.79863114510001998</v>
      </c>
    </row>
    <row r="34" spans="1:25" hidden="1" x14ac:dyDescent="0.3">
      <c r="A34" t="s">
        <v>48</v>
      </c>
      <c r="B34">
        <v>2009</v>
      </c>
      <c r="C34">
        <v>43</v>
      </c>
      <c r="D34">
        <v>74.75</v>
      </c>
      <c r="E34">
        <v>75.75</v>
      </c>
      <c r="F34">
        <v>77</v>
      </c>
      <c r="G34">
        <v>33</v>
      </c>
      <c r="H34">
        <v>132</v>
      </c>
      <c r="I34">
        <v>31</v>
      </c>
      <c r="J34">
        <v>130</v>
      </c>
      <c r="K34">
        <v>194</v>
      </c>
      <c r="L34">
        <v>4.8</v>
      </c>
      <c r="O34">
        <v>10.73</v>
      </c>
      <c r="P34">
        <v>3.28</v>
      </c>
      <c r="Q34">
        <f t="shared" si="0"/>
        <v>75.25</v>
      </c>
      <c r="Y34">
        <f t="shared" si="1"/>
        <v>0.79863114510001998</v>
      </c>
    </row>
    <row r="35" spans="1:25" hidden="1" x14ac:dyDescent="0.3">
      <c r="A35" t="s">
        <v>49</v>
      </c>
      <c r="B35">
        <v>2009</v>
      </c>
      <c r="C35">
        <v>44</v>
      </c>
      <c r="D35">
        <v>78.25</v>
      </c>
      <c r="E35">
        <v>79</v>
      </c>
      <c r="F35">
        <v>79</v>
      </c>
      <c r="G35">
        <v>38.5</v>
      </c>
      <c r="H35">
        <v>139.5</v>
      </c>
      <c r="I35">
        <v>29.5</v>
      </c>
      <c r="J35">
        <v>130.5</v>
      </c>
      <c r="K35">
        <v>206</v>
      </c>
      <c r="L35">
        <v>10</v>
      </c>
      <c r="O35">
        <v>11.08</v>
      </c>
      <c r="P35">
        <v>3.24</v>
      </c>
      <c r="Q35">
        <f t="shared" si="0"/>
        <v>78.625</v>
      </c>
      <c r="Y35">
        <f t="shared" si="1"/>
        <v>0.79863114510001998</v>
      </c>
    </row>
    <row r="36" spans="1:25" hidden="1" x14ac:dyDescent="0.3">
      <c r="A36" t="s">
        <v>50</v>
      </c>
      <c r="B36">
        <v>2009</v>
      </c>
      <c r="C36">
        <v>46</v>
      </c>
      <c r="D36">
        <v>77.25</v>
      </c>
      <c r="E36">
        <v>78.5</v>
      </c>
      <c r="F36">
        <v>82</v>
      </c>
      <c r="G36">
        <v>33</v>
      </c>
      <c r="H36">
        <v>136</v>
      </c>
      <c r="I36">
        <v>29</v>
      </c>
      <c r="J36">
        <v>132</v>
      </c>
      <c r="K36">
        <v>208</v>
      </c>
      <c r="L36">
        <v>5.6</v>
      </c>
      <c r="O36">
        <v>11.3</v>
      </c>
      <c r="P36">
        <v>3.3</v>
      </c>
      <c r="Q36">
        <f t="shared" si="0"/>
        <v>77.875</v>
      </c>
      <c r="Y36">
        <f t="shared" si="1"/>
        <v>0.79863114510001998</v>
      </c>
    </row>
    <row r="37" spans="1:25" x14ac:dyDescent="0.3">
      <c r="A37" t="s">
        <v>51</v>
      </c>
      <c r="B37">
        <v>2009</v>
      </c>
      <c r="C37">
        <v>46</v>
      </c>
      <c r="D37">
        <v>79.75</v>
      </c>
      <c r="E37">
        <v>81</v>
      </c>
      <c r="F37">
        <v>84</v>
      </c>
      <c r="G37">
        <v>34.5</v>
      </c>
      <c r="H37">
        <v>140.5</v>
      </c>
      <c r="I37">
        <v>30</v>
      </c>
      <c r="J37">
        <v>136</v>
      </c>
      <c r="K37">
        <v>229</v>
      </c>
      <c r="L37">
        <v>7.2</v>
      </c>
      <c r="M37">
        <v>8.5</v>
      </c>
      <c r="N37">
        <v>10</v>
      </c>
      <c r="O37">
        <v>11.93</v>
      </c>
      <c r="P37">
        <v>3.34</v>
      </c>
      <c r="Q37">
        <f t="shared" si="0"/>
        <v>80.375</v>
      </c>
      <c r="R37">
        <f>AVERAGE(K37,L37)</f>
        <v>118.1</v>
      </c>
      <c r="S37">
        <f>(0.3*E37)+(0.25*G37)+(0.15*K37)-(0.2*O37)-(0.1*P37)</f>
        <v>64.555000000000007</v>
      </c>
      <c r="T37">
        <f>E37-D37</f>
        <v>1.25</v>
      </c>
      <c r="U37">
        <f>G37-I37</f>
        <v>4.5</v>
      </c>
      <c r="V37">
        <f>_xlfn.PERCENTRANK.INC(E:E,D37)</f>
        <v>0.55900000000000005</v>
      </c>
      <c r="W37">
        <f>E37-Q37</f>
        <v>0.625</v>
      </c>
      <c r="X37">
        <f>K37-R37</f>
        <v>110.9</v>
      </c>
      <c r="Y37">
        <f t="shared" si="1"/>
        <v>0.79863114510001998</v>
      </c>
    </row>
    <row r="38" spans="1:25" hidden="1" x14ac:dyDescent="0.3">
      <c r="A38" t="s">
        <v>52</v>
      </c>
      <c r="B38">
        <v>2009</v>
      </c>
      <c r="C38">
        <v>51</v>
      </c>
      <c r="D38">
        <v>71.75</v>
      </c>
      <c r="E38">
        <v>72.75</v>
      </c>
      <c r="F38">
        <v>74.5</v>
      </c>
      <c r="G38">
        <v>36.5</v>
      </c>
      <c r="H38">
        <v>132.5</v>
      </c>
      <c r="I38">
        <v>30</v>
      </c>
      <c r="J38">
        <v>126</v>
      </c>
      <c r="K38">
        <v>185</v>
      </c>
      <c r="L38">
        <v>6.2</v>
      </c>
      <c r="O38">
        <v>10.44</v>
      </c>
      <c r="P38">
        <v>3.21</v>
      </c>
      <c r="Q38">
        <f t="shared" si="0"/>
        <v>72.25</v>
      </c>
      <c r="Y38">
        <f t="shared" si="1"/>
        <v>0.79863114510001998</v>
      </c>
    </row>
    <row r="39" spans="1:25" hidden="1" x14ac:dyDescent="0.3">
      <c r="A39" t="s">
        <v>53</v>
      </c>
      <c r="B39">
        <v>2009</v>
      </c>
      <c r="C39">
        <v>52</v>
      </c>
      <c r="D39">
        <v>72.5</v>
      </c>
      <c r="E39">
        <v>74</v>
      </c>
      <c r="F39">
        <v>75.75</v>
      </c>
      <c r="G39">
        <v>31</v>
      </c>
      <c r="H39">
        <v>128</v>
      </c>
      <c r="I39">
        <v>26</v>
      </c>
      <c r="J39">
        <v>123</v>
      </c>
      <c r="K39">
        <v>193</v>
      </c>
      <c r="L39">
        <v>12.4</v>
      </c>
      <c r="O39">
        <v>10.99</v>
      </c>
      <c r="P39">
        <v>3.22</v>
      </c>
      <c r="Q39">
        <f t="shared" si="0"/>
        <v>73.25</v>
      </c>
      <c r="Y39">
        <f t="shared" si="1"/>
        <v>0.79863114510001998</v>
      </c>
    </row>
    <row r="40" spans="1:25" x14ac:dyDescent="0.3">
      <c r="A40" t="s">
        <v>54</v>
      </c>
      <c r="B40">
        <v>2009</v>
      </c>
      <c r="C40">
        <v>52</v>
      </c>
      <c r="D40">
        <v>78.25</v>
      </c>
      <c r="E40">
        <v>80</v>
      </c>
      <c r="F40">
        <v>81.75</v>
      </c>
      <c r="G40">
        <v>31</v>
      </c>
      <c r="H40">
        <v>137</v>
      </c>
      <c r="I40">
        <v>27</v>
      </c>
      <c r="J40">
        <v>133</v>
      </c>
      <c r="K40">
        <v>240</v>
      </c>
      <c r="L40">
        <v>11.2</v>
      </c>
      <c r="M40">
        <v>8.75</v>
      </c>
      <c r="N40">
        <v>9.75</v>
      </c>
      <c r="O40">
        <v>11.15</v>
      </c>
      <c r="P40">
        <v>3.33</v>
      </c>
      <c r="Q40">
        <f t="shared" si="0"/>
        <v>79.125</v>
      </c>
      <c r="R40">
        <f>AVERAGE(K40,L40)</f>
        <v>125.6</v>
      </c>
      <c r="S40">
        <f>(0.3*E40)+(0.25*G40)+(0.15*K40)-(0.2*O40)-(0.1*P40)</f>
        <v>65.186999999999998</v>
      </c>
      <c r="T40">
        <f>E40-D40</f>
        <v>1.75</v>
      </c>
      <c r="U40">
        <f>G40-I40</f>
        <v>4</v>
      </c>
      <c r="V40">
        <f>_xlfn.PERCENTRANK.INC(E:E,D40)</f>
        <v>0.4</v>
      </c>
      <c r="W40">
        <f>E40-Q40</f>
        <v>0.875</v>
      </c>
      <c r="X40">
        <f>K40-R40</f>
        <v>114.4</v>
      </c>
      <c r="Y40">
        <f t="shared" si="1"/>
        <v>0.79863114510001998</v>
      </c>
    </row>
    <row r="41" spans="1:25" hidden="1" x14ac:dyDescent="0.3">
      <c r="A41" t="s">
        <v>55</v>
      </c>
      <c r="B41">
        <v>2009</v>
      </c>
      <c r="C41">
        <v>55</v>
      </c>
      <c r="D41">
        <v>71.25</v>
      </c>
      <c r="E41">
        <v>72.5</v>
      </c>
      <c r="F41">
        <v>74</v>
      </c>
      <c r="G41">
        <v>33</v>
      </c>
      <c r="H41">
        <v>128</v>
      </c>
      <c r="I41">
        <v>27.5</v>
      </c>
      <c r="J41">
        <v>122.5</v>
      </c>
      <c r="K41">
        <v>175</v>
      </c>
      <c r="L41">
        <v>6.9</v>
      </c>
      <c r="O41">
        <v>10.87</v>
      </c>
      <c r="P41">
        <v>3.1</v>
      </c>
      <c r="Q41">
        <f t="shared" si="0"/>
        <v>71.875</v>
      </c>
      <c r="Y41">
        <f t="shared" si="1"/>
        <v>0.79863114510001998</v>
      </c>
    </row>
    <row r="42" spans="1:25" hidden="1" x14ac:dyDescent="0.3">
      <c r="A42" t="s">
        <v>56</v>
      </c>
      <c r="B42">
        <v>2009</v>
      </c>
      <c r="C42">
        <v>6</v>
      </c>
      <c r="D42">
        <v>71.25</v>
      </c>
      <c r="E42">
        <v>72.75</v>
      </c>
      <c r="F42">
        <v>76</v>
      </c>
      <c r="G42">
        <v>40</v>
      </c>
      <c r="H42">
        <v>135.5</v>
      </c>
      <c r="I42">
        <v>33</v>
      </c>
      <c r="J42">
        <v>128.5</v>
      </c>
      <c r="K42">
        <v>196</v>
      </c>
      <c r="L42">
        <v>6.3</v>
      </c>
      <c r="O42">
        <v>10.86</v>
      </c>
      <c r="P42">
        <v>3.23</v>
      </c>
      <c r="Q42">
        <f t="shared" si="0"/>
        <v>72</v>
      </c>
      <c r="Y42">
        <f t="shared" si="1"/>
        <v>0.79863114510001998</v>
      </c>
    </row>
    <row r="43" spans="1:25" hidden="1" x14ac:dyDescent="0.3">
      <c r="A43" t="s">
        <v>57</v>
      </c>
      <c r="B43">
        <v>2009</v>
      </c>
      <c r="C43">
        <v>7</v>
      </c>
      <c r="D43">
        <v>74</v>
      </c>
      <c r="E43">
        <v>75.25</v>
      </c>
      <c r="F43">
        <v>75.5</v>
      </c>
      <c r="G43">
        <v>35.5</v>
      </c>
      <c r="H43">
        <v>132.5</v>
      </c>
      <c r="I43">
        <v>29.5</v>
      </c>
      <c r="J43">
        <v>126.5</v>
      </c>
      <c r="K43">
        <v>181</v>
      </c>
      <c r="L43">
        <v>5.7</v>
      </c>
      <c r="O43">
        <v>11.07</v>
      </c>
      <c r="P43">
        <v>3.28</v>
      </c>
      <c r="Q43">
        <f t="shared" si="0"/>
        <v>74.625</v>
      </c>
      <c r="Y43">
        <f t="shared" si="1"/>
        <v>0.79863114510001998</v>
      </c>
    </row>
    <row r="44" spans="1:25" hidden="1" x14ac:dyDescent="0.3">
      <c r="A44" t="s">
        <v>58</v>
      </c>
      <c r="B44">
        <v>2009</v>
      </c>
      <c r="C44">
        <v>8</v>
      </c>
      <c r="D44">
        <v>81.25</v>
      </c>
      <c r="E44">
        <v>82.25</v>
      </c>
      <c r="F44">
        <v>85.5</v>
      </c>
      <c r="G44">
        <v>35</v>
      </c>
      <c r="H44">
        <v>143</v>
      </c>
      <c r="I44">
        <v>31</v>
      </c>
      <c r="J44">
        <v>139</v>
      </c>
      <c r="K44">
        <v>232</v>
      </c>
      <c r="L44">
        <v>6</v>
      </c>
      <c r="O44">
        <v>12.23</v>
      </c>
      <c r="P44">
        <v>3.3</v>
      </c>
      <c r="Q44">
        <f t="shared" si="0"/>
        <v>81.75</v>
      </c>
      <c r="Y44">
        <f t="shared" si="1"/>
        <v>0.79863114510001998</v>
      </c>
    </row>
    <row r="45" spans="1:25" hidden="1" x14ac:dyDescent="0.3">
      <c r="A45" t="s">
        <v>59</v>
      </c>
      <c r="B45">
        <v>2009</v>
      </c>
      <c r="C45">
        <v>9</v>
      </c>
      <c r="D45">
        <v>77.5</v>
      </c>
      <c r="E45">
        <v>78.5</v>
      </c>
      <c r="F45">
        <v>81</v>
      </c>
      <c r="G45">
        <v>38.5</v>
      </c>
      <c r="H45">
        <v>141</v>
      </c>
      <c r="I45">
        <v>29</v>
      </c>
      <c r="J45">
        <v>131.5</v>
      </c>
      <c r="K45">
        <v>211</v>
      </c>
      <c r="L45">
        <v>4.9000000000000004</v>
      </c>
      <c r="O45">
        <v>11.88</v>
      </c>
      <c r="P45">
        <v>3.31</v>
      </c>
      <c r="Q45">
        <f t="shared" si="0"/>
        <v>78</v>
      </c>
      <c r="Y45">
        <f t="shared" si="1"/>
        <v>0.79863114510001998</v>
      </c>
    </row>
    <row r="46" spans="1:25" hidden="1" x14ac:dyDescent="0.3">
      <c r="A46" t="s">
        <v>60</v>
      </c>
      <c r="B46">
        <v>2009</v>
      </c>
      <c r="D46">
        <v>76.25</v>
      </c>
      <c r="E46">
        <v>77.5</v>
      </c>
      <c r="F46">
        <v>81</v>
      </c>
      <c r="G46">
        <v>33.5</v>
      </c>
      <c r="H46">
        <v>136</v>
      </c>
      <c r="I46">
        <v>27</v>
      </c>
      <c r="J46">
        <v>129.5</v>
      </c>
      <c r="K46">
        <v>211</v>
      </c>
      <c r="L46">
        <v>7.1</v>
      </c>
      <c r="O46">
        <v>10.83</v>
      </c>
      <c r="P46">
        <v>3.21</v>
      </c>
      <c r="Q46">
        <f t="shared" si="0"/>
        <v>76.875</v>
      </c>
      <c r="Y46">
        <f t="shared" si="1"/>
        <v>0.79863114510001998</v>
      </c>
    </row>
    <row r="47" spans="1:25" hidden="1" x14ac:dyDescent="0.3">
      <c r="A47" t="s">
        <v>61</v>
      </c>
      <c r="B47">
        <v>2009</v>
      </c>
      <c r="D47">
        <v>77.25</v>
      </c>
      <c r="E47">
        <v>78.5</v>
      </c>
      <c r="F47">
        <v>86</v>
      </c>
      <c r="G47">
        <v>31.5</v>
      </c>
      <c r="H47">
        <v>139</v>
      </c>
      <c r="I47">
        <v>27.5</v>
      </c>
      <c r="J47">
        <v>135</v>
      </c>
      <c r="K47">
        <v>236</v>
      </c>
      <c r="L47">
        <v>7.9</v>
      </c>
      <c r="O47">
        <v>11.34</v>
      </c>
      <c r="P47">
        <v>3.32</v>
      </c>
      <c r="Q47">
        <f t="shared" si="0"/>
        <v>77.875</v>
      </c>
      <c r="Y47">
        <f t="shared" si="1"/>
        <v>0.79863114510001998</v>
      </c>
    </row>
    <row r="48" spans="1:25" hidden="1" x14ac:dyDescent="0.3">
      <c r="A48" t="s">
        <v>62</v>
      </c>
      <c r="B48">
        <v>2009</v>
      </c>
      <c r="D48">
        <v>73.5</v>
      </c>
      <c r="E48">
        <v>75</v>
      </c>
      <c r="F48">
        <v>79.25</v>
      </c>
      <c r="G48">
        <v>36.5</v>
      </c>
      <c r="H48">
        <v>136</v>
      </c>
      <c r="I48">
        <v>31.5</v>
      </c>
      <c r="J48">
        <v>131</v>
      </c>
      <c r="K48">
        <v>190</v>
      </c>
      <c r="L48">
        <v>5.4</v>
      </c>
      <c r="O48">
        <v>10.61</v>
      </c>
      <c r="P48">
        <v>3.25</v>
      </c>
      <c r="Q48">
        <f t="shared" si="0"/>
        <v>74.25</v>
      </c>
      <c r="Y48">
        <f t="shared" si="1"/>
        <v>0.79863114510001998</v>
      </c>
    </row>
    <row r="49" spans="1:25" hidden="1" x14ac:dyDescent="0.3">
      <c r="A49" t="s">
        <v>63</v>
      </c>
      <c r="B49">
        <v>2009</v>
      </c>
      <c r="D49">
        <v>79.75</v>
      </c>
      <c r="E49">
        <v>80.25</v>
      </c>
      <c r="F49">
        <v>82.25</v>
      </c>
      <c r="G49">
        <v>31</v>
      </c>
      <c r="H49">
        <v>136</v>
      </c>
      <c r="I49">
        <v>26</v>
      </c>
      <c r="J49">
        <v>131</v>
      </c>
      <c r="K49">
        <v>209</v>
      </c>
      <c r="L49">
        <v>10.1</v>
      </c>
      <c r="O49">
        <v>10.66</v>
      </c>
      <c r="P49">
        <v>3.3</v>
      </c>
      <c r="Q49">
        <f t="shared" si="0"/>
        <v>80</v>
      </c>
      <c r="Y49">
        <f t="shared" si="1"/>
        <v>0.79863114510001998</v>
      </c>
    </row>
    <row r="50" spans="1:25" hidden="1" x14ac:dyDescent="0.3">
      <c r="A50" t="s">
        <v>64</v>
      </c>
      <c r="B50">
        <v>2009</v>
      </c>
      <c r="D50">
        <v>82</v>
      </c>
      <c r="E50">
        <v>83</v>
      </c>
      <c r="F50">
        <v>85.25</v>
      </c>
      <c r="G50">
        <v>34</v>
      </c>
      <c r="H50">
        <v>142</v>
      </c>
      <c r="I50">
        <v>28.5</v>
      </c>
      <c r="J50">
        <v>136.5</v>
      </c>
      <c r="K50">
        <v>246</v>
      </c>
      <c r="L50">
        <v>10.8</v>
      </c>
      <c r="O50">
        <v>11.67</v>
      </c>
      <c r="P50">
        <v>3.38</v>
      </c>
      <c r="Q50">
        <f t="shared" si="0"/>
        <v>82.5</v>
      </c>
      <c r="Y50">
        <f t="shared" si="1"/>
        <v>0.79863114510001998</v>
      </c>
    </row>
    <row r="51" spans="1:25" hidden="1" x14ac:dyDescent="0.3">
      <c r="A51" t="s">
        <v>65</v>
      </c>
      <c r="B51">
        <v>2009</v>
      </c>
      <c r="D51">
        <v>77.25</v>
      </c>
      <c r="E51">
        <v>78</v>
      </c>
      <c r="F51">
        <v>81.75</v>
      </c>
      <c r="G51">
        <v>33.5</v>
      </c>
      <c r="H51">
        <v>138</v>
      </c>
      <c r="I51">
        <v>29</v>
      </c>
      <c r="J51">
        <v>133.5</v>
      </c>
      <c r="K51">
        <v>212</v>
      </c>
      <c r="L51">
        <v>7</v>
      </c>
      <c r="O51">
        <v>10.69</v>
      </c>
      <c r="P51">
        <v>3.24</v>
      </c>
      <c r="Q51">
        <f t="shared" si="0"/>
        <v>77.625</v>
      </c>
      <c r="Y51">
        <f t="shared" si="1"/>
        <v>0.79863114510001998</v>
      </c>
    </row>
    <row r="52" spans="1:25" x14ac:dyDescent="0.3">
      <c r="A52" t="s">
        <v>66</v>
      </c>
      <c r="B52">
        <v>2010</v>
      </c>
      <c r="C52">
        <v>1</v>
      </c>
      <c r="D52">
        <v>74.75</v>
      </c>
      <c r="E52">
        <v>76</v>
      </c>
      <c r="F52">
        <v>81.25</v>
      </c>
      <c r="G52">
        <v>39</v>
      </c>
      <c r="H52">
        <v>140.5</v>
      </c>
      <c r="I52">
        <v>30</v>
      </c>
      <c r="J52">
        <v>131.5</v>
      </c>
      <c r="K52">
        <v>196</v>
      </c>
      <c r="L52">
        <v>5.6</v>
      </c>
      <c r="M52">
        <v>8.25</v>
      </c>
      <c r="N52">
        <v>9.5</v>
      </c>
      <c r="O52">
        <v>10.84</v>
      </c>
      <c r="P52">
        <v>3.14</v>
      </c>
      <c r="Q52">
        <f t="shared" si="0"/>
        <v>75.375</v>
      </c>
      <c r="R52">
        <f>AVERAGE(K52,L52)</f>
        <v>100.8</v>
      </c>
      <c r="S52">
        <f>(0.3*E52)+(0.25*G52)+(0.15*K52)-(0.2*O52)-(0.1*P52)</f>
        <v>59.467999999999996</v>
      </c>
      <c r="T52">
        <f>E52-D52</f>
        <v>1.25</v>
      </c>
      <c r="U52">
        <f>G52-I52</f>
        <v>9</v>
      </c>
      <c r="V52">
        <f>_xlfn.PERCENTRANK.INC(E:E,D52)</f>
        <v>0.106</v>
      </c>
      <c r="W52">
        <f>E52-Q52</f>
        <v>0.625</v>
      </c>
      <c r="X52">
        <f>K52-R52</f>
        <v>95.2</v>
      </c>
      <c r="Y52">
        <f t="shared" si="1"/>
        <v>0.79863114510001998</v>
      </c>
    </row>
    <row r="53" spans="1:25" hidden="1" x14ac:dyDescent="0.3">
      <c r="A53" t="s">
        <v>67</v>
      </c>
      <c r="B53">
        <v>2010</v>
      </c>
      <c r="C53">
        <v>10</v>
      </c>
      <c r="D53">
        <v>79.75</v>
      </c>
      <c r="E53">
        <v>80.75</v>
      </c>
      <c r="F53">
        <v>83.25</v>
      </c>
      <c r="K53">
        <v>214</v>
      </c>
      <c r="L53">
        <v>5</v>
      </c>
      <c r="M53">
        <v>8.5</v>
      </c>
      <c r="N53">
        <v>9</v>
      </c>
      <c r="Q53">
        <f t="shared" si="0"/>
        <v>80.25</v>
      </c>
      <c r="Y53">
        <f t="shared" si="1"/>
        <v>0.79863114510001998</v>
      </c>
    </row>
    <row r="54" spans="1:25" x14ac:dyDescent="0.3">
      <c r="A54" t="s">
        <v>68</v>
      </c>
      <c r="B54">
        <v>2010</v>
      </c>
      <c r="C54">
        <v>11</v>
      </c>
      <c r="D54">
        <v>81</v>
      </c>
      <c r="E54">
        <v>83.25</v>
      </c>
      <c r="F54">
        <v>88.75</v>
      </c>
      <c r="G54">
        <v>28</v>
      </c>
      <c r="H54">
        <v>139.5</v>
      </c>
      <c r="I54">
        <v>23</v>
      </c>
      <c r="J54">
        <v>134.5</v>
      </c>
      <c r="K54">
        <v>236</v>
      </c>
      <c r="L54">
        <v>8.5</v>
      </c>
      <c r="M54">
        <v>9</v>
      </c>
      <c r="N54">
        <v>9.25</v>
      </c>
      <c r="O54">
        <v>11.48</v>
      </c>
      <c r="P54">
        <v>3.35</v>
      </c>
      <c r="Q54">
        <f t="shared" si="0"/>
        <v>82.125</v>
      </c>
      <c r="R54">
        <f t="shared" ref="R54:R59" si="2">AVERAGE(K54,L54)</f>
        <v>122.25</v>
      </c>
      <c r="S54">
        <f t="shared" ref="S54:S59" si="3">(0.3*E54)+(0.25*G54)+(0.15*K54)-(0.2*O54)-(0.1*P54)</f>
        <v>64.744</v>
      </c>
      <c r="T54">
        <f t="shared" ref="T54:T59" si="4">E54-D54</f>
        <v>2.25</v>
      </c>
      <c r="U54">
        <f t="shared" ref="U54:U59" si="5">G54-I54</f>
        <v>5</v>
      </c>
      <c r="V54">
        <f t="shared" ref="V54:V59" si="6">_xlfn.PERCENTRANK.INC(E:E,D54)</f>
        <v>0.70799999999999996</v>
      </c>
      <c r="W54">
        <f t="shared" ref="W54:W59" si="7">E54-Q54</f>
        <v>1.125</v>
      </c>
      <c r="X54">
        <f t="shared" ref="X54:X59" si="8">K54-R54</f>
        <v>113.75</v>
      </c>
      <c r="Y54">
        <f t="shared" si="1"/>
        <v>0.79863114510001998</v>
      </c>
    </row>
    <row r="55" spans="1:25" x14ac:dyDescent="0.3">
      <c r="A55" t="s">
        <v>69</v>
      </c>
      <c r="B55">
        <v>2010</v>
      </c>
      <c r="C55">
        <v>12</v>
      </c>
      <c r="D55">
        <v>77.25</v>
      </c>
      <c r="E55">
        <v>78.5</v>
      </c>
      <c r="F55">
        <v>83.25</v>
      </c>
      <c r="G55">
        <v>36.5</v>
      </c>
      <c r="H55">
        <v>141.5</v>
      </c>
      <c r="I55">
        <v>28.5</v>
      </c>
      <c r="J55">
        <v>133.5</v>
      </c>
      <c r="K55">
        <v>210</v>
      </c>
      <c r="L55">
        <v>4.7</v>
      </c>
      <c r="M55">
        <v>8.75</v>
      </c>
      <c r="N55">
        <v>10</v>
      </c>
      <c r="O55">
        <v>11.1</v>
      </c>
      <c r="P55">
        <v>3.18</v>
      </c>
      <c r="Q55">
        <f t="shared" si="0"/>
        <v>77.875</v>
      </c>
      <c r="R55">
        <f t="shared" si="2"/>
        <v>107.35</v>
      </c>
      <c r="S55">
        <f t="shared" si="3"/>
        <v>61.637</v>
      </c>
      <c r="T55">
        <f t="shared" si="4"/>
        <v>1.25</v>
      </c>
      <c r="U55">
        <f t="shared" si="5"/>
        <v>8</v>
      </c>
      <c r="V55">
        <f t="shared" si="6"/>
        <v>0.28899999999999998</v>
      </c>
      <c r="W55">
        <f t="shared" si="7"/>
        <v>0.625</v>
      </c>
      <c r="X55">
        <f t="shared" si="8"/>
        <v>102.65</v>
      </c>
      <c r="Y55">
        <f t="shared" si="1"/>
        <v>0.79863114510001998</v>
      </c>
    </row>
    <row r="56" spans="1:25" x14ac:dyDescent="0.3">
      <c r="A56" t="s">
        <v>70</v>
      </c>
      <c r="B56">
        <v>2010</v>
      </c>
      <c r="C56">
        <v>13</v>
      </c>
      <c r="D56">
        <v>81</v>
      </c>
      <c r="E56">
        <v>81.75</v>
      </c>
      <c r="F56">
        <v>84</v>
      </c>
      <c r="G56">
        <v>36</v>
      </c>
      <c r="H56">
        <v>144</v>
      </c>
      <c r="I56">
        <v>31</v>
      </c>
      <c r="J56">
        <v>139</v>
      </c>
      <c r="K56">
        <v>227</v>
      </c>
      <c r="L56">
        <v>10</v>
      </c>
      <c r="M56">
        <v>9.25</v>
      </c>
      <c r="N56">
        <v>10</v>
      </c>
      <c r="O56">
        <v>11.7</v>
      </c>
      <c r="P56">
        <v>3.21</v>
      </c>
      <c r="Q56">
        <f t="shared" si="0"/>
        <v>81.375</v>
      </c>
      <c r="R56">
        <f t="shared" si="2"/>
        <v>118.5</v>
      </c>
      <c r="S56">
        <f t="shared" si="3"/>
        <v>64.913999999999987</v>
      </c>
      <c r="T56">
        <f t="shared" si="4"/>
        <v>0.75</v>
      </c>
      <c r="U56">
        <f t="shared" si="5"/>
        <v>5</v>
      </c>
      <c r="V56">
        <f t="shared" si="6"/>
        <v>0.70799999999999996</v>
      </c>
      <c r="W56">
        <f t="shared" si="7"/>
        <v>0.375</v>
      </c>
      <c r="X56">
        <f t="shared" si="8"/>
        <v>108.5</v>
      </c>
      <c r="Y56">
        <f t="shared" si="1"/>
        <v>0.79863114510001998</v>
      </c>
    </row>
    <row r="57" spans="1:25" x14ac:dyDescent="0.3">
      <c r="A57" t="s">
        <v>71</v>
      </c>
      <c r="B57">
        <v>2010</v>
      </c>
      <c r="C57">
        <v>14</v>
      </c>
      <c r="D57">
        <v>80</v>
      </c>
      <c r="E57">
        <v>81.25</v>
      </c>
      <c r="F57">
        <v>85.25</v>
      </c>
      <c r="G57">
        <v>33.5</v>
      </c>
      <c r="H57">
        <v>140.5</v>
      </c>
      <c r="I57">
        <v>28.5</v>
      </c>
      <c r="J57">
        <v>135.5</v>
      </c>
      <c r="K57">
        <v>240</v>
      </c>
      <c r="L57">
        <v>5.3</v>
      </c>
      <c r="M57">
        <v>9.25</v>
      </c>
      <c r="N57">
        <v>10.25</v>
      </c>
      <c r="O57">
        <v>11.14</v>
      </c>
      <c r="P57">
        <v>3.25</v>
      </c>
      <c r="Q57">
        <f t="shared" si="0"/>
        <v>80.625</v>
      </c>
      <c r="R57">
        <f t="shared" si="2"/>
        <v>122.65</v>
      </c>
      <c r="S57">
        <f t="shared" si="3"/>
        <v>66.197000000000003</v>
      </c>
      <c r="T57">
        <f t="shared" si="4"/>
        <v>1.25</v>
      </c>
      <c r="U57">
        <f t="shared" si="5"/>
        <v>5</v>
      </c>
      <c r="V57">
        <f t="shared" si="6"/>
        <v>0.58199999999999996</v>
      </c>
      <c r="W57">
        <f t="shared" si="7"/>
        <v>0.625</v>
      </c>
      <c r="X57">
        <f t="shared" si="8"/>
        <v>117.35</v>
      </c>
      <c r="Y57">
        <f t="shared" si="1"/>
        <v>0.79863114510001998</v>
      </c>
    </row>
    <row r="58" spans="1:25" x14ac:dyDescent="0.3">
      <c r="A58" t="s">
        <v>72</v>
      </c>
      <c r="B58">
        <v>2010</v>
      </c>
      <c r="C58">
        <v>15</v>
      </c>
      <c r="D58">
        <v>81.25</v>
      </c>
      <c r="E58">
        <v>82.5</v>
      </c>
      <c r="F58">
        <v>89.75</v>
      </c>
      <c r="G58">
        <v>28</v>
      </c>
      <c r="H58">
        <v>140</v>
      </c>
      <c r="I58">
        <v>25.5</v>
      </c>
      <c r="J58">
        <v>137.5</v>
      </c>
      <c r="K58">
        <v>222</v>
      </c>
      <c r="L58">
        <v>4.5999999999999996</v>
      </c>
      <c r="M58">
        <v>9.75</v>
      </c>
      <c r="N58">
        <v>11</v>
      </c>
      <c r="O58">
        <v>12.49</v>
      </c>
      <c r="P58">
        <v>3.27</v>
      </c>
      <c r="Q58">
        <f t="shared" si="0"/>
        <v>81.875</v>
      </c>
      <c r="R58">
        <f t="shared" si="2"/>
        <v>113.3</v>
      </c>
      <c r="S58">
        <f t="shared" si="3"/>
        <v>62.225000000000001</v>
      </c>
      <c r="T58">
        <f t="shared" si="4"/>
        <v>1.25</v>
      </c>
      <c r="U58">
        <f t="shared" si="5"/>
        <v>2.5</v>
      </c>
      <c r="V58">
        <f t="shared" si="6"/>
        <v>0.73199999999999998</v>
      </c>
      <c r="W58">
        <f t="shared" si="7"/>
        <v>0.625</v>
      </c>
      <c r="X58">
        <f t="shared" si="8"/>
        <v>108.7</v>
      </c>
      <c r="Y58">
        <f t="shared" si="1"/>
        <v>0.79863114510001998</v>
      </c>
    </row>
    <row r="59" spans="1:25" x14ac:dyDescent="0.3">
      <c r="A59" t="s">
        <v>73</v>
      </c>
      <c r="B59">
        <v>2010</v>
      </c>
      <c r="C59">
        <v>16</v>
      </c>
      <c r="D59">
        <v>79.5</v>
      </c>
      <c r="E59">
        <v>80.75</v>
      </c>
      <c r="F59">
        <v>83.25</v>
      </c>
      <c r="G59">
        <v>37.5</v>
      </c>
      <c r="H59">
        <v>142</v>
      </c>
      <c r="I59">
        <v>29.5</v>
      </c>
      <c r="J59">
        <v>134</v>
      </c>
      <c r="K59">
        <v>218</v>
      </c>
      <c r="L59">
        <v>5.6</v>
      </c>
      <c r="M59">
        <v>8.5</v>
      </c>
      <c r="N59">
        <v>10</v>
      </c>
      <c r="O59">
        <v>10.98</v>
      </c>
      <c r="P59">
        <v>3.4</v>
      </c>
      <c r="Q59">
        <f t="shared" si="0"/>
        <v>80.125</v>
      </c>
      <c r="R59">
        <f t="shared" si="2"/>
        <v>111.8</v>
      </c>
      <c r="S59">
        <f t="shared" si="3"/>
        <v>63.763999999999982</v>
      </c>
      <c r="T59">
        <f t="shared" si="4"/>
        <v>1.25</v>
      </c>
      <c r="U59">
        <f t="shared" si="5"/>
        <v>8</v>
      </c>
      <c r="V59">
        <f t="shared" si="6"/>
        <v>0.53200000000000003</v>
      </c>
      <c r="W59">
        <f t="shared" si="7"/>
        <v>0.625</v>
      </c>
      <c r="X59">
        <f t="shared" si="8"/>
        <v>106.2</v>
      </c>
      <c r="Y59">
        <f t="shared" si="1"/>
        <v>0.79863114510001998</v>
      </c>
    </row>
    <row r="60" spans="1:25" hidden="1" x14ac:dyDescent="0.3">
      <c r="A60" t="s">
        <v>74</v>
      </c>
      <c r="B60">
        <v>2010</v>
      </c>
      <c r="C60">
        <v>18</v>
      </c>
      <c r="D60">
        <v>72.25</v>
      </c>
      <c r="E60">
        <v>73.5</v>
      </c>
      <c r="F60">
        <v>79.5</v>
      </c>
      <c r="K60">
        <v>192</v>
      </c>
      <c r="L60">
        <v>5.6</v>
      </c>
      <c r="M60">
        <v>8.5</v>
      </c>
      <c r="N60">
        <v>9.75</v>
      </c>
      <c r="Q60">
        <f t="shared" si="0"/>
        <v>72.875</v>
      </c>
      <c r="Y60">
        <f t="shared" si="1"/>
        <v>0.79863114510001998</v>
      </c>
    </row>
    <row r="61" spans="1:25" x14ac:dyDescent="0.3">
      <c r="A61" t="s">
        <v>75</v>
      </c>
      <c r="B61">
        <v>2010</v>
      </c>
      <c r="C61">
        <v>19</v>
      </c>
      <c r="D61">
        <v>74</v>
      </c>
      <c r="E61">
        <v>75.25</v>
      </c>
      <c r="F61">
        <v>79.25</v>
      </c>
      <c r="G61">
        <v>37.5</v>
      </c>
      <c r="H61">
        <v>136</v>
      </c>
      <c r="I61">
        <v>31.5</v>
      </c>
      <c r="J61">
        <v>130</v>
      </c>
      <c r="K61">
        <v>180</v>
      </c>
      <c r="L61">
        <v>4</v>
      </c>
      <c r="M61">
        <v>8.25</v>
      </c>
      <c r="N61">
        <v>9.5</v>
      </c>
      <c r="O61">
        <v>11.47</v>
      </c>
      <c r="P61">
        <v>3.14</v>
      </c>
      <c r="Q61">
        <f t="shared" si="0"/>
        <v>74.625</v>
      </c>
      <c r="R61">
        <f t="shared" ref="R61:R70" si="9">AVERAGE(K61,L61)</f>
        <v>92</v>
      </c>
      <c r="S61">
        <f t="shared" ref="S61:S70" si="10">(0.3*E61)+(0.25*G61)+(0.15*K61)-(0.2*O61)-(0.1*P61)</f>
        <v>56.342000000000006</v>
      </c>
      <c r="T61">
        <f t="shared" ref="T61:T70" si="11">E61-D61</f>
        <v>1.25</v>
      </c>
      <c r="U61">
        <f t="shared" ref="U61:U70" si="12">G61-I61</f>
        <v>6</v>
      </c>
      <c r="V61">
        <f t="shared" ref="V61:V70" si="13">_xlfn.PERCENTRANK.INC(E:E,D61)</f>
        <v>6.9000000000000006E-2</v>
      </c>
      <c r="W61">
        <f t="shared" ref="W61:W70" si="14">E61-Q61</f>
        <v>0.625</v>
      </c>
      <c r="X61">
        <f t="shared" ref="X61:X70" si="15">K61-R61</f>
        <v>88</v>
      </c>
      <c r="Y61">
        <f t="shared" si="1"/>
        <v>0.79863114510001998</v>
      </c>
    </row>
    <row r="62" spans="1:25" x14ac:dyDescent="0.3">
      <c r="A62" t="s">
        <v>76</v>
      </c>
      <c r="B62">
        <v>2010</v>
      </c>
      <c r="C62">
        <v>2</v>
      </c>
      <c r="D62">
        <v>77.75</v>
      </c>
      <c r="E62">
        <v>79</v>
      </c>
      <c r="F62">
        <v>80</v>
      </c>
      <c r="G62">
        <v>34.5</v>
      </c>
      <c r="H62">
        <v>138</v>
      </c>
      <c r="I62">
        <v>27.5</v>
      </c>
      <c r="J62">
        <v>131</v>
      </c>
      <c r="K62">
        <v>214</v>
      </c>
      <c r="L62">
        <v>8.6</v>
      </c>
      <c r="M62">
        <v>8.75</v>
      </c>
      <c r="N62">
        <v>9.5</v>
      </c>
      <c r="O62">
        <v>11.06</v>
      </c>
      <c r="P62">
        <v>3.27</v>
      </c>
      <c r="Q62">
        <f t="shared" si="0"/>
        <v>78.375</v>
      </c>
      <c r="R62">
        <f t="shared" si="9"/>
        <v>111.3</v>
      </c>
      <c r="S62">
        <f t="shared" si="10"/>
        <v>61.88600000000001</v>
      </c>
      <c r="T62">
        <f t="shared" si="11"/>
        <v>1.25</v>
      </c>
      <c r="U62">
        <f t="shared" si="12"/>
        <v>7</v>
      </c>
      <c r="V62">
        <f t="shared" si="13"/>
        <v>0.34300000000000003</v>
      </c>
      <c r="W62">
        <f t="shared" si="14"/>
        <v>0.625</v>
      </c>
      <c r="X62">
        <f t="shared" si="15"/>
        <v>102.7</v>
      </c>
      <c r="Y62">
        <f t="shared" si="1"/>
        <v>0.79863114510001998</v>
      </c>
    </row>
    <row r="63" spans="1:25" x14ac:dyDescent="0.3">
      <c r="A63" t="s">
        <v>77</v>
      </c>
      <c r="B63">
        <v>2010</v>
      </c>
      <c r="C63">
        <v>20</v>
      </c>
      <c r="D63">
        <v>76.75</v>
      </c>
      <c r="E63">
        <v>77.75</v>
      </c>
      <c r="F63">
        <v>80.5</v>
      </c>
      <c r="G63">
        <v>35.5</v>
      </c>
      <c r="H63">
        <v>139.5</v>
      </c>
      <c r="I63">
        <v>30</v>
      </c>
      <c r="J63">
        <v>134</v>
      </c>
      <c r="K63">
        <v>208</v>
      </c>
      <c r="L63">
        <v>7.9</v>
      </c>
      <c r="M63">
        <v>9</v>
      </c>
      <c r="N63">
        <v>7</v>
      </c>
      <c r="O63">
        <v>11.86</v>
      </c>
      <c r="P63">
        <v>3.19</v>
      </c>
      <c r="Q63">
        <f t="shared" si="0"/>
        <v>77.25</v>
      </c>
      <c r="R63">
        <f t="shared" si="9"/>
        <v>107.95</v>
      </c>
      <c r="S63">
        <f t="shared" si="10"/>
        <v>60.709000000000003</v>
      </c>
      <c r="T63">
        <f t="shared" si="11"/>
        <v>1</v>
      </c>
      <c r="U63">
        <f t="shared" si="12"/>
        <v>5.5</v>
      </c>
      <c r="V63">
        <f t="shared" si="13"/>
        <v>0.248</v>
      </c>
      <c r="W63">
        <f t="shared" si="14"/>
        <v>0.5</v>
      </c>
      <c r="X63">
        <f t="shared" si="15"/>
        <v>100.05</v>
      </c>
      <c r="Y63">
        <f t="shared" si="1"/>
        <v>0.79863114510001998</v>
      </c>
    </row>
    <row r="64" spans="1:25" x14ac:dyDescent="0.3">
      <c r="A64" t="s">
        <v>78</v>
      </c>
      <c r="B64">
        <v>2010</v>
      </c>
      <c r="C64">
        <v>21</v>
      </c>
      <c r="D64">
        <v>80.5</v>
      </c>
      <c r="E64">
        <v>81.75</v>
      </c>
      <c r="F64">
        <v>84</v>
      </c>
      <c r="G64">
        <v>35</v>
      </c>
      <c r="H64">
        <v>144</v>
      </c>
      <c r="I64">
        <v>26</v>
      </c>
      <c r="J64">
        <v>135</v>
      </c>
      <c r="K64">
        <v>229</v>
      </c>
      <c r="L64">
        <v>7.9</v>
      </c>
      <c r="M64">
        <v>9.5</v>
      </c>
      <c r="N64">
        <v>11.25</v>
      </c>
      <c r="O64">
        <v>11.65</v>
      </c>
      <c r="P64">
        <v>3.39</v>
      </c>
      <c r="Q64">
        <f t="shared" si="0"/>
        <v>81.125</v>
      </c>
      <c r="R64">
        <f t="shared" si="9"/>
        <v>118.45</v>
      </c>
      <c r="S64">
        <f t="shared" si="10"/>
        <v>64.956000000000003</v>
      </c>
      <c r="T64">
        <f t="shared" si="11"/>
        <v>1.25</v>
      </c>
      <c r="U64">
        <f t="shared" si="12"/>
        <v>9</v>
      </c>
      <c r="V64">
        <f t="shared" si="13"/>
        <v>0.63300000000000001</v>
      </c>
      <c r="W64">
        <f t="shared" si="14"/>
        <v>0.625</v>
      </c>
      <c r="X64">
        <f t="shared" si="15"/>
        <v>110.55</v>
      </c>
      <c r="Y64">
        <f t="shared" si="1"/>
        <v>0.79863114510001998</v>
      </c>
    </row>
    <row r="65" spans="1:25" x14ac:dyDescent="0.3">
      <c r="A65" t="s">
        <v>79</v>
      </c>
      <c r="B65">
        <v>2010</v>
      </c>
      <c r="C65">
        <v>23</v>
      </c>
      <c r="D65">
        <v>78.25</v>
      </c>
      <c r="E65">
        <v>79.5</v>
      </c>
      <c r="F65">
        <v>81.75</v>
      </c>
      <c r="G65">
        <v>36</v>
      </c>
      <c r="H65">
        <v>142</v>
      </c>
      <c r="I65">
        <v>31</v>
      </c>
      <c r="J65">
        <v>137</v>
      </c>
      <c r="K65">
        <v>236</v>
      </c>
      <c r="L65">
        <v>7.3</v>
      </c>
      <c r="M65">
        <v>9</v>
      </c>
      <c r="N65">
        <v>9.5</v>
      </c>
      <c r="O65">
        <v>11.15</v>
      </c>
      <c r="P65">
        <v>3.1</v>
      </c>
      <c r="Q65">
        <f t="shared" si="0"/>
        <v>78.875</v>
      </c>
      <c r="R65">
        <f t="shared" si="9"/>
        <v>121.65</v>
      </c>
      <c r="S65">
        <f t="shared" si="10"/>
        <v>65.709999999999994</v>
      </c>
      <c r="T65">
        <f t="shared" si="11"/>
        <v>1.25</v>
      </c>
      <c r="U65">
        <f t="shared" si="12"/>
        <v>5</v>
      </c>
      <c r="V65">
        <f t="shared" si="13"/>
        <v>0.4</v>
      </c>
      <c r="W65">
        <f t="shared" si="14"/>
        <v>0.625</v>
      </c>
      <c r="X65">
        <f t="shared" si="15"/>
        <v>114.35</v>
      </c>
      <c r="Y65">
        <f t="shared" si="1"/>
        <v>0.79863114510001998</v>
      </c>
    </row>
    <row r="66" spans="1:25" x14ac:dyDescent="0.3">
      <c r="A66" t="s">
        <v>80</v>
      </c>
      <c r="B66">
        <v>2010</v>
      </c>
      <c r="C66">
        <v>25</v>
      </c>
      <c r="D66">
        <v>75.25</v>
      </c>
      <c r="E66">
        <v>77</v>
      </c>
      <c r="F66">
        <v>81.25</v>
      </c>
      <c r="G66">
        <v>32.5</v>
      </c>
      <c r="H66">
        <v>133.5</v>
      </c>
      <c r="I66">
        <v>26</v>
      </c>
      <c r="J66">
        <v>127</v>
      </c>
      <c r="K66">
        <v>216</v>
      </c>
      <c r="L66">
        <v>5.9</v>
      </c>
      <c r="M66">
        <v>9</v>
      </c>
      <c r="N66">
        <v>10.25</v>
      </c>
      <c r="O66">
        <v>10.88</v>
      </c>
      <c r="P66">
        <v>3.31</v>
      </c>
      <c r="Q66">
        <f t="shared" ref="Q66:Q129" si="16">AVERAGE(D66,E66)</f>
        <v>76.125</v>
      </c>
      <c r="R66">
        <f t="shared" si="9"/>
        <v>110.95</v>
      </c>
      <c r="S66">
        <f t="shared" si="10"/>
        <v>61.117999999999995</v>
      </c>
      <c r="T66">
        <f t="shared" si="11"/>
        <v>1.75</v>
      </c>
      <c r="U66">
        <f t="shared" si="12"/>
        <v>6.5</v>
      </c>
      <c r="V66">
        <f t="shared" si="13"/>
        <v>0.13700000000000001</v>
      </c>
      <c r="W66">
        <f t="shared" si="14"/>
        <v>0.875</v>
      </c>
      <c r="X66">
        <f t="shared" si="15"/>
        <v>105.05</v>
      </c>
      <c r="Y66">
        <f t="shared" ref="Y66:Y129" si="17">CORREL(E:E,S:S)</f>
        <v>0.79863114510001998</v>
      </c>
    </row>
    <row r="67" spans="1:25" x14ac:dyDescent="0.3">
      <c r="A67" t="s">
        <v>81</v>
      </c>
      <c r="B67">
        <v>2010</v>
      </c>
      <c r="C67">
        <v>27</v>
      </c>
      <c r="D67">
        <v>75</v>
      </c>
      <c r="E67">
        <v>76.5</v>
      </c>
      <c r="F67">
        <v>79</v>
      </c>
      <c r="G67">
        <v>34.5</v>
      </c>
      <c r="H67">
        <v>135.5</v>
      </c>
      <c r="I67">
        <v>31.5</v>
      </c>
      <c r="J67">
        <v>132.5</v>
      </c>
      <c r="K67">
        <v>198</v>
      </c>
      <c r="L67">
        <v>4.9000000000000004</v>
      </c>
      <c r="M67">
        <v>8</v>
      </c>
      <c r="N67">
        <v>9</v>
      </c>
      <c r="O67">
        <v>11.03</v>
      </c>
      <c r="P67">
        <v>3.37</v>
      </c>
      <c r="Q67">
        <f t="shared" si="16"/>
        <v>75.75</v>
      </c>
      <c r="R67">
        <f t="shared" si="9"/>
        <v>101.45</v>
      </c>
      <c r="S67">
        <f t="shared" si="10"/>
        <v>58.731999999999992</v>
      </c>
      <c r="T67">
        <f t="shared" si="11"/>
        <v>1.5</v>
      </c>
      <c r="U67">
        <f t="shared" si="12"/>
        <v>3</v>
      </c>
      <c r="V67">
        <f t="shared" si="13"/>
        <v>0.11799999999999999</v>
      </c>
      <c r="W67">
        <f t="shared" si="14"/>
        <v>0.75</v>
      </c>
      <c r="X67">
        <f t="shared" si="15"/>
        <v>96.55</v>
      </c>
      <c r="Y67">
        <f t="shared" si="17"/>
        <v>0.79863114510001998</v>
      </c>
    </row>
    <row r="68" spans="1:25" x14ac:dyDescent="0.3">
      <c r="A68" t="s">
        <v>82</v>
      </c>
      <c r="B68">
        <v>2010</v>
      </c>
      <c r="C68">
        <v>29</v>
      </c>
      <c r="D68">
        <v>80.75</v>
      </c>
      <c r="E68">
        <v>81.5</v>
      </c>
      <c r="F68">
        <v>88.25</v>
      </c>
      <c r="G68">
        <v>30.5</v>
      </c>
      <c r="H68">
        <v>141</v>
      </c>
      <c r="I68">
        <v>24</v>
      </c>
      <c r="J68">
        <v>134.5</v>
      </c>
      <c r="K68">
        <v>269</v>
      </c>
      <c r="L68">
        <v>13.8</v>
      </c>
      <c r="M68">
        <v>8.5</v>
      </c>
      <c r="N68">
        <v>9.75</v>
      </c>
      <c r="O68">
        <v>12.32</v>
      </c>
      <c r="P68">
        <v>3.39</v>
      </c>
      <c r="Q68">
        <f t="shared" si="16"/>
        <v>81.125</v>
      </c>
      <c r="R68">
        <f t="shared" si="9"/>
        <v>141.4</v>
      </c>
      <c r="S68">
        <f t="shared" si="10"/>
        <v>69.622000000000014</v>
      </c>
      <c r="T68">
        <f t="shared" si="11"/>
        <v>0.75</v>
      </c>
      <c r="U68">
        <f t="shared" si="12"/>
        <v>6.5</v>
      </c>
      <c r="V68">
        <f t="shared" si="13"/>
        <v>0.67300000000000004</v>
      </c>
      <c r="W68">
        <f t="shared" si="14"/>
        <v>0.375</v>
      </c>
      <c r="X68">
        <f t="shared" si="15"/>
        <v>127.6</v>
      </c>
      <c r="Y68">
        <f t="shared" si="17"/>
        <v>0.79863114510001998</v>
      </c>
    </row>
    <row r="69" spans="1:25" x14ac:dyDescent="0.3">
      <c r="A69" t="s">
        <v>83</v>
      </c>
      <c r="B69">
        <v>2010</v>
      </c>
      <c r="C69">
        <v>3</v>
      </c>
      <c r="D69">
        <v>80.75</v>
      </c>
      <c r="E69">
        <v>82.25</v>
      </c>
      <c r="F69">
        <v>88</v>
      </c>
      <c r="G69">
        <v>35.5</v>
      </c>
      <c r="H69">
        <v>145.5</v>
      </c>
      <c r="I69">
        <v>31.5</v>
      </c>
      <c r="J69">
        <v>141.5</v>
      </c>
      <c r="K69">
        <v>245</v>
      </c>
      <c r="L69">
        <v>6.5</v>
      </c>
      <c r="M69">
        <v>8.75</v>
      </c>
      <c r="N69">
        <v>9.25</v>
      </c>
      <c r="O69">
        <v>11.74</v>
      </c>
      <c r="P69">
        <v>3.25</v>
      </c>
      <c r="Q69">
        <f t="shared" si="16"/>
        <v>81.5</v>
      </c>
      <c r="R69">
        <f t="shared" si="9"/>
        <v>125.75</v>
      </c>
      <c r="S69">
        <f t="shared" si="10"/>
        <v>67.626999999999995</v>
      </c>
      <c r="T69">
        <f t="shared" si="11"/>
        <v>1.5</v>
      </c>
      <c r="U69">
        <f t="shared" si="12"/>
        <v>4</v>
      </c>
      <c r="V69">
        <f t="shared" si="13"/>
        <v>0.67300000000000004</v>
      </c>
      <c r="W69">
        <f t="shared" si="14"/>
        <v>0.75</v>
      </c>
      <c r="X69">
        <f t="shared" si="15"/>
        <v>119.25</v>
      </c>
      <c r="Y69">
        <f t="shared" si="17"/>
        <v>0.79863114510001998</v>
      </c>
    </row>
    <row r="70" spans="1:25" x14ac:dyDescent="0.3">
      <c r="A70" t="s">
        <v>84</v>
      </c>
      <c r="B70">
        <v>2010</v>
      </c>
      <c r="C70">
        <v>30</v>
      </c>
      <c r="D70">
        <v>76.5</v>
      </c>
      <c r="E70">
        <v>77.75</v>
      </c>
      <c r="F70">
        <v>84.75</v>
      </c>
      <c r="G70">
        <v>36</v>
      </c>
      <c r="H70">
        <v>138</v>
      </c>
      <c r="I70">
        <v>31</v>
      </c>
      <c r="J70">
        <v>133</v>
      </c>
      <c r="K70">
        <v>226</v>
      </c>
      <c r="L70">
        <v>7.5</v>
      </c>
      <c r="M70">
        <v>9.25</v>
      </c>
      <c r="N70">
        <v>9.5</v>
      </c>
      <c r="O70">
        <v>10.87</v>
      </c>
      <c r="P70">
        <v>3.31</v>
      </c>
      <c r="Q70">
        <f t="shared" si="16"/>
        <v>77.125</v>
      </c>
      <c r="R70">
        <f t="shared" si="9"/>
        <v>116.75</v>
      </c>
      <c r="S70">
        <f t="shared" si="10"/>
        <v>63.719999999999985</v>
      </c>
      <c r="T70">
        <f t="shared" si="11"/>
        <v>1.25</v>
      </c>
      <c r="U70">
        <f t="shared" si="12"/>
        <v>5</v>
      </c>
      <c r="V70">
        <f t="shared" si="13"/>
        <v>0.23100000000000001</v>
      </c>
      <c r="W70">
        <f t="shared" si="14"/>
        <v>0.625</v>
      </c>
      <c r="X70">
        <f t="shared" si="15"/>
        <v>109.25</v>
      </c>
      <c r="Y70">
        <f t="shared" si="17"/>
        <v>0.79863114510001998</v>
      </c>
    </row>
    <row r="71" spans="1:25" hidden="1" x14ac:dyDescent="0.3">
      <c r="A71" t="s">
        <v>85</v>
      </c>
      <c r="B71">
        <v>2010</v>
      </c>
      <c r="C71">
        <v>32</v>
      </c>
      <c r="D71">
        <v>81.5</v>
      </c>
      <c r="E71">
        <v>83.5</v>
      </c>
      <c r="F71">
        <v>90</v>
      </c>
      <c r="K71">
        <v>303</v>
      </c>
      <c r="L71">
        <v>20.8</v>
      </c>
      <c r="M71">
        <v>10.25</v>
      </c>
      <c r="N71">
        <v>10.5</v>
      </c>
      <c r="Q71">
        <f t="shared" si="16"/>
        <v>82.5</v>
      </c>
      <c r="Y71">
        <f t="shared" si="17"/>
        <v>0.79863114510001998</v>
      </c>
    </row>
    <row r="72" spans="1:25" x14ac:dyDescent="0.3">
      <c r="A72" t="s">
        <v>86</v>
      </c>
      <c r="B72">
        <v>2010</v>
      </c>
      <c r="C72">
        <v>33</v>
      </c>
      <c r="D72">
        <v>82.5</v>
      </c>
      <c r="E72">
        <v>83.5</v>
      </c>
      <c r="F72">
        <v>91</v>
      </c>
      <c r="G72">
        <v>31.5</v>
      </c>
      <c r="H72">
        <v>144.5</v>
      </c>
      <c r="I72">
        <v>27</v>
      </c>
      <c r="J72">
        <v>140</v>
      </c>
      <c r="K72">
        <v>227</v>
      </c>
      <c r="L72">
        <v>5.5</v>
      </c>
      <c r="M72">
        <v>8.25</v>
      </c>
      <c r="N72">
        <v>10.25</v>
      </c>
      <c r="O72">
        <v>11.83</v>
      </c>
      <c r="P72">
        <v>3.54</v>
      </c>
      <c r="Q72">
        <f t="shared" si="16"/>
        <v>83</v>
      </c>
      <c r="R72">
        <f t="shared" ref="R72:R92" si="18">AVERAGE(K72,L72)</f>
        <v>116.25</v>
      </c>
      <c r="S72">
        <f t="shared" ref="S72:S80" si="19">(0.3*E72)+(0.25*G72)+(0.15*K72)-(0.2*O72)-(0.1*P72)</f>
        <v>64.254999999999995</v>
      </c>
      <c r="T72">
        <f t="shared" ref="T72:T80" si="20">E72-D72</f>
        <v>1</v>
      </c>
      <c r="U72">
        <f t="shared" ref="U72:U80" si="21">G72-I72</f>
        <v>4.5</v>
      </c>
      <c r="V72">
        <f t="shared" ref="V72:V80" si="22">_xlfn.PERCENTRANK.INC(E:E,D72)</f>
        <v>0.85599999999999998</v>
      </c>
      <c r="W72">
        <f t="shared" ref="W72:W80" si="23">E72-Q72</f>
        <v>0.5</v>
      </c>
      <c r="X72">
        <f t="shared" ref="X72:X80" si="24">K72-R72</f>
        <v>110.75</v>
      </c>
      <c r="Y72">
        <f t="shared" si="17"/>
        <v>0.79863114510001998</v>
      </c>
    </row>
    <row r="73" spans="1:25" x14ac:dyDescent="0.3">
      <c r="A73" t="s">
        <v>87</v>
      </c>
      <c r="B73">
        <v>2010</v>
      </c>
      <c r="C73">
        <v>34</v>
      </c>
      <c r="D73">
        <v>74</v>
      </c>
      <c r="E73">
        <v>75.25</v>
      </c>
      <c r="F73">
        <v>80</v>
      </c>
      <c r="G73">
        <v>38.5</v>
      </c>
      <c r="H73">
        <v>138</v>
      </c>
      <c r="I73">
        <v>31.5</v>
      </c>
      <c r="J73">
        <v>131</v>
      </c>
      <c r="K73">
        <v>195</v>
      </c>
      <c r="L73">
        <v>5.6</v>
      </c>
      <c r="M73">
        <v>8.25</v>
      </c>
      <c r="N73">
        <v>9.25</v>
      </c>
      <c r="O73">
        <v>11.25</v>
      </c>
      <c r="P73">
        <v>3.19</v>
      </c>
      <c r="Q73">
        <f t="shared" si="16"/>
        <v>74.625</v>
      </c>
      <c r="R73">
        <f t="shared" si="18"/>
        <v>100.3</v>
      </c>
      <c r="S73">
        <f t="shared" si="19"/>
        <v>58.881</v>
      </c>
      <c r="T73">
        <f t="shared" si="20"/>
        <v>1.25</v>
      </c>
      <c r="U73">
        <f t="shared" si="21"/>
        <v>7</v>
      </c>
      <c r="V73">
        <f t="shared" si="22"/>
        <v>6.9000000000000006E-2</v>
      </c>
      <c r="W73">
        <f t="shared" si="23"/>
        <v>0.625</v>
      </c>
      <c r="X73">
        <f t="shared" si="24"/>
        <v>94.7</v>
      </c>
      <c r="Y73">
        <f t="shared" si="17"/>
        <v>0.79863114510001998</v>
      </c>
    </row>
    <row r="74" spans="1:25" x14ac:dyDescent="0.3">
      <c r="A74" t="s">
        <v>88</v>
      </c>
      <c r="B74">
        <v>2010</v>
      </c>
      <c r="C74">
        <v>36</v>
      </c>
      <c r="D74">
        <v>75.75</v>
      </c>
      <c r="E74">
        <v>77</v>
      </c>
      <c r="F74">
        <v>81</v>
      </c>
      <c r="G74">
        <v>40</v>
      </c>
      <c r="H74">
        <v>141</v>
      </c>
      <c r="I74">
        <v>31</v>
      </c>
      <c r="J74">
        <v>132</v>
      </c>
      <c r="K74">
        <v>203</v>
      </c>
      <c r="L74">
        <v>3.7</v>
      </c>
      <c r="M74">
        <v>9</v>
      </c>
      <c r="N74">
        <v>10.5</v>
      </c>
      <c r="O74">
        <v>11.38</v>
      </c>
      <c r="P74">
        <v>3.15</v>
      </c>
      <c r="Q74">
        <f t="shared" si="16"/>
        <v>76.375</v>
      </c>
      <c r="R74">
        <f t="shared" si="18"/>
        <v>103.35</v>
      </c>
      <c r="S74">
        <f t="shared" si="19"/>
        <v>60.958999999999996</v>
      </c>
      <c r="T74">
        <f t="shared" si="20"/>
        <v>1.25</v>
      </c>
      <c r="U74">
        <f t="shared" si="21"/>
        <v>9</v>
      </c>
      <c r="V74">
        <f t="shared" si="22"/>
        <v>0.17399999999999999</v>
      </c>
      <c r="W74">
        <f t="shared" si="23"/>
        <v>0.625</v>
      </c>
      <c r="X74">
        <f t="shared" si="24"/>
        <v>99.65</v>
      </c>
      <c r="Y74">
        <f t="shared" si="17"/>
        <v>0.79863114510001998</v>
      </c>
    </row>
    <row r="75" spans="1:25" x14ac:dyDescent="0.3">
      <c r="A75" t="s">
        <v>89</v>
      </c>
      <c r="B75">
        <v>2010</v>
      </c>
      <c r="C75">
        <v>37</v>
      </c>
      <c r="D75">
        <v>77.25</v>
      </c>
      <c r="E75">
        <v>78.5</v>
      </c>
      <c r="F75">
        <v>81.25</v>
      </c>
      <c r="G75">
        <v>34</v>
      </c>
      <c r="H75">
        <v>138.5</v>
      </c>
      <c r="I75">
        <v>29</v>
      </c>
      <c r="J75">
        <v>133.5</v>
      </c>
      <c r="K75">
        <v>204</v>
      </c>
      <c r="L75">
        <v>6.2</v>
      </c>
      <c r="M75">
        <v>8.25</v>
      </c>
      <c r="N75">
        <v>9</v>
      </c>
      <c r="O75">
        <v>11.68</v>
      </c>
      <c r="P75">
        <v>3.25</v>
      </c>
      <c r="Q75">
        <f t="shared" si="16"/>
        <v>77.875</v>
      </c>
      <c r="R75">
        <f t="shared" si="18"/>
        <v>105.1</v>
      </c>
      <c r="S75">
        <f t="shared" si="19"/>
        <v>59.98899999999999</v>
      </c>
      <c r="T75">
        <f t="shared" si="20"/>
        <v>1.25</v>
      </c>
      <c r="U75">
        <f t="shared" si="21"/>
        <v>5</v>
      </c>
      <c r="V75">
        <f t="shared" si="22"/>
        <v>0.28899999999999998</v>
      </c>
      <c r="W75">
        <f t="shared" si="23"/>
        <v>0.625</v>
      </c>
      <c r="X75">
        <f t="shared" si="24"/>
        <v>98.9</v>
      </c>
      <c r="Y75">
        <f t="shared" si="17"/>
        <v>0.79863114510001998</v>
      </c>
    </row>
    <row r="76" spans="1:25" x14ac:dyDescent="0.3">
      <c r="A76" t="s">
        <v>90</v>
      </c>
      <c r="B76">
        <v>2010</v>
      </c>
      <c r="C76">
        <v>38</v>
      </c>
      <c r="D76">
        <v>76.25</v>
      </c>
      <c r="E76">
        <v>77</v>
      </c>
      <c r="F76">
        <v>79</v>
      </c>
      <c r="G76">
        <v>30.5</v>
      </c>
      <c r="H76">
        <v>130.5</v>
      </c>
      <c r="I76">
        <v>23.5</v>
      </c>
      <c r="J76">
        <v>123.5</v>
      </c>
      <c r="K76">
        <v>192</v>
      </c>
      <c r="L76">
        <v>6.2</v>
      </c>
      <c r="M76">
        <v>8</v>
      </c>
      <c r="N76">
        <v>9.75</v>
      </c>
      <c r="O76">
        <v>11.27</v>
      </c>
      <c r="P76">
        <v>3.49</v>
      </c>
      <c r="Q76">
        <f t="shared" si="16"/>
        <v>76.625</v>
      </c>
      <c r="R76">
        <f t="shared" si="18"/>
        <v>99.1</v>
      </c>
      <c r="S76">
        <f t="shared" si="19"/>
        <v>56.921999999999997</v>
      </c>
      <c r="T76">
        <f t="shared" si="20"/>
        <v>0.75</v>
      </c>
      <c r="U76">
        <f t="shared" si="21"/>
        <v>7</v>
      </c>
      <c r="V76">
        <f t="shared" si="22"/>
        <v>0.20300000000000001</v>
      </c>
      <c r="W76">
        <f t="shared" si="23"/>
        <v>0.375</v>
      </c>
      <c r="X76">
        <f t="shared" si="24"/>
        <v>92.9</v>
      </c>
      <c r="Y76">
        <f t="shared" si="17"/>
        <v>0.79863114510001998</v>
      </c>
    </row>
    <row r="77" spans="1:25" x14ac:dyDescent="0.3">
      <c r="A77" t="s">
        <v>91</v>
      </c>
      <c r="B77">
        <v>2010</v>
      </c>
      <c r="C77">
        <v>4</v>
      </c>
      <c r="D77">
        <v>78.25</v>
      </c>
      <c r="E77">
        <v>79.25</v>
      </c>
      <c r="F77">
        <v>85</v>
      </c>
      <c r="G77">
        <v>37</v>
      </c>
      <c r="H77">
        <v>143</v>
      </c>
      <c r="I77">
        <v>32</v>
      </c>
      <c r="J77">
        <v>138</v>
      </c>
      <c r="K77">
        <v>206</v>
      </c>
      <c r="L77">
        <v>4.5999999999999996</v>
      </c>
      <c r="M77">
        <v>9</v>
      </c>
      <c r="N77">
        <v>9.5</v>
      </c>
      <c r="O77">
        <v>11.43</v>
      </c>
      <c r="P77">
        <v>3.14</v>
      </c>
      <c r="Q77">
        <f t="shared" si="16"/>
        <v>78.75</v>
      </c>
      <c r="R77">
        <f t="shared" si="18"/>
        <v>105.3</v>
      </c>
      <c r="S77">
        <f t="shared" si="19"/>
        <v>61.324999999999996</v>
      </c>
      <c r="T77">
        <f t="shared" si="20"/>
        <v>1</v>
      </c>
      <c r="U77">
        <f t="shared" si="21"/>
        <v>5</v>
      </c>
      <c r="V77">
        <f t="shared" si="22"/>
        <v>0.4</v>
      </c>
      <c r="W77">
        <f t="shared" si="23"/>
        <v>0.5</v>
      </c>
      <c r="X77">
        <f t="shared" si="24"/>
        <v>100.7</v>
      </c>
      <c r="Y77">
        <f t="shared" si="17"/>
        <v>0.79863114510001998</v>
      </c>
    </row>
    <row r="78" spans="1:25" x14ac:dyDescent="0.3">
      <c r="A78" t="s">
        <v>92</v>
      </c>
      <c r="B78">
        <v>2010</v>
      </c>
      <c r="C78">
        <v>40</v>
      </c>
      <c r="D78">
        <v>76.5</v>
      </c>
      <c r="E78">
        <v>77.75</v>
      </c>
      <c r="F78">
        <v>82.5</v>
      </c>
      <c r="G78">
        <v>33</v>
      </c>
      <c r="H78">
        <v>136</v>
      </c>
      <c r="I78">
        <v>27</v>
      </c>
      <c r="J78">
        <v>130</v>
      </c>
      <c r="K78">
        <v>227</v>
      </c>
      <c r="L78">
        <v>9.3000000000000007</v>
      </c>
      <c r="M78">
        <v>9</v>
      </c>
      <c r="N78">
        <v>10.25</v>
      </c>
      <c r="O78">
        <v>11.39</v>
      </c>
      <c r="P78">
        <v>3.38</v>
      </c>
      <c r="Q78">
        <f t="shared" si="16"/>
        <v>77.125</v>
      </c>
      <c r="R78">
        <f t="shared" si="18"/>
        <v>118.15</v>
      </c>
      <c r="S78">
        <f t="shared" si="19"/>
        <v>63.009</v>
      </c>
      <c r="T78">
        <f t="shared" si="20"/>
        <v>1.25</v>
      </c>
      <c r="U78">
        <f t="shared" si="21"/>
        <v>6</v>
      </c>
      <c r="V78">
        <f t="shared" si="22"/>
        <v>0.23100000000000001</v>
      </c>
      <c r="W78">
        <f t="shared" si="23"/>
        <v>0.625</v>
      </c>
      <c r="X78">
        <f t="shared" si="24"/>
        <v>108.85</v>
      </c>
      <c r="Y78">
        <f t="shared" si="17"/>
        <v>0.79863114510001998</v>
      </c>
    </row>
    <row r="79" spans="1:25" x14ac:dyDescent="0.3">
      <c r="A79" t="s">
        <v>93</v>
      </c>
      <c r="B79">
        <v>2010</v>
      </c>
      <c r="C79">
        <v>41</v>
      </c>
      <c r="D79">
        <v>80.25</v>
      </c>
      <c r="E79">
        <v>82</v>
      </c>
      <c r="F79">
        <v>87.5</v>
      </c>
      <c r="G79">
        <v>32.5</v>
      </c>
      <c r="H79">
        <v>142</v>
      </c>
      <c r="I79">
        <v>29.5</v>
      </c>
      <c r="J79">
        <v>139</v>
      </c>
      <c r="K79">
        <v>210</v>
      </c>
      <c r="L79">
        <v>9.5</v>
      </c>
      <c r="M79">
        <v>9.25</v>
      </c>
      <c r="N79">
        <v>9.5</v>
      </c>
      <c r="O79">
        <v>11.61</v>
      </c>
      <c r="P79">
        <v>3.37</v>
      </c>
      <c r="Q79">
        <f t="shared" si="16"/>
        <v>81.125</v>
      </c>
      <c r="R79">
        <f t="shared" si="18"/>
        <v>109.75</v>
      </c>
      <c r="S79">
        <f t="shared" si="19"/>
        <v>61.565999999999988</v>
      </c>
      <c r="T79">
        <f t="shared" si="20"/>
        <v>1.75</v>
      </c>
      <c r="U79">
        <f t="shared" si="21"/>
        <v>3</v>
      </c>
      <c r="V79">
        <f t="shared" si="22"/>
        <v>0.60699999999999998</v>
      </c>
      <c r="W79">
        <f t="shared" si="23"/>
        <v>0.875</v>
      </c>
      <c r="X79">
        <f t="shared" si="24"/>
        <v>100.25</v>
      </c>
      <c r="Y79">
        <f t="shared" si="17"/>
        <v>0.79863114510001998</v>
      </c>
    </row>
    <row r="80" spans="1:25" x14ac:dyDescent="0.3">
      <c r="A80" t="s">
        <v>94</v>
      </c>
      <c r="B80">
        <v>2010</v>
      </c>
      <c r="C80">
        <v>43</v>
      </c>
      <c r="D80">
        <v>79</v>
      </c>
      <c r="E80">
        <v>80.25</v>
      </c>
      <c r="F80">
        <v>84.25</v>
      </c>
      <c r="G80">
        <v>32</v>
      </c>
      <c r="H80">
        <v>139.5</v>
      </c>
      <c r="I80">
        <v>23.5</v>
      </c>
      <c r="J80">
        <v>131</v>
      </c>
      <c r="K80">
        <v>208</v>
      </c>
      <c r="L80">
        <v>7.9</v>
      </c>
      <c r="M80">
        <v>8.25</v>
      </c>
      <c r="N80">
        <v>9</v>
      </c>
      <c r="O80">
        <v>11.69</v>
      </c>
      <c r="P80">
        <v>3.44</v>
      </c>
      <c r="Q80">
        <f t="shared" si="16"/>
        <v>79.625</v>
      </c>
      <c r="R80">
        <f t="shared" si="18"/>
        <v>107.95</v>
      </c>
      <c r="S80">
        <f t="shared" si="19"/>
        <v>60.593000000000004</v>
      </c>
      <c r="T80">
        <f t="shared" si="20"/>
        <v>1.25</v>
      </c>
      <c r="U80">
        <f t="shared" si="21"/>
        <v>8.5</v>
      </c>
      <c r="V80">
        <f t="shared" si="22"/>
        <v>0.48499999999999999</v>
      </c>
      <c r="W80">
        <f t="shared" si="23"/>
        <v>0.625</v>
      </c>
      <c r="X80">
        <f t="shared" si="24"/>
        <v>100.05</v>
      </c>
      <c r="Y80">
        <f t="shared" si="17"/>
        <v>0.79863114510001998</v>
      </c>
    </row>
    <row r="81" spans="1:25" hidden="1" x14ac:dyDescent="0.3">
      <c r="A81" t="s">
        <v>95</v>
      </c>
      <c r="B81">
        <v>2010</v>
      </c>
      <c r="C81">
        <v>44</v>
      </c>
      <c r="D81">
        <v>83.5</v>
      </c>
      <c r="E81">
        <v>84.75</v>
      </c>
      <c r="F81">
        <v>89.25</v>
      </c>
      <c r="K81">
        <v>244</v>
      </c>
      <c r="L81">
        <v>6.9</v>
      </c>
      <c r="M81">
        <v>9</v>
      </c>
      <c r="N81">
        <v>10.25</v>
      </c>
      <c r="Q81">
        <f t="shared" si="16"/>
        <v>84.125</v>
      </c>
      <c r="Y81">
        <f t="shared" si="17"/>
        <v>0.79863114510001998</v>
      </c>
    </row>
    <row r="82" spans="1:25" x14ac:dyDescent="0.3">
      <c r="A82" t="s">
        <v>96</v>
      </c>
      <c r="B82">
        <v>2010</v>
      </c>
      <c r="C82">
        <v>47</v>
      </c>
      <c r="D82">
        <v>80.5</v>
      </c>
      <c r="E82">
        <v>81.5</v>
      </c>
      <c r="F82">
        <v>88.5</v>
      </c>
      <c r="G82">
        <v>28.5</v>
      </c>
      <c r="H82">
        <v>138</v>
      </c>
      <c r="I82">
        <v>23.5</v>
      </c>
      <c r="J82">
        <v>133</v>
      </c>
      <c r="K82">
        <v>302</v>
      </c>
      <c r="L82">
        <v>15.1</v>
      </c>
      <c r="M82">
        <v>9.25</v>
      </c>
      <c r="N82">
        <v>10.5</v>
      </c>
      <c r="O82">
        <v>13.44</v>
      </c>
      <c r="P82">
        <v>3.7</v>
      </c>
      <c r="Q82">
        <f t="shared" si="16"/>
        <v>81</v>
      </c>
      <c r="R82">
        <f t="shared" si="18"/>
        <v>158.55000000000001</v>
      </c>
      <c r="S82">
        <f t="shared" ref="S82:S87" si="25">(0.3*E82)+(0.25*G82)+(0.15*K82)-(0.2*O82)-(0.1*P82)</f>
        <v>73.816999999999993</v>
      </c>
      <c r="T82">
        <f t="shared" ref="T82:T87" si="26">E82-D82</f>
        <v>1</v>
      </c>
      <c r="U82">
        <f t="shared" ref="U82:U87" si="27">G82-I82</f>
        <v>5</v>
      </c>
      <c r="V82">
        <f t="shared" ref="V82:V87" si="28">_xlfn.PERCENTRANK.INC(E:E,D82)</f>
        <v>0.63300000000000001</v>
      </c>
      <c r="W82">
        <f t="shared" ref="W82:W87" si="29">E82-Q82</f>
        <v>0.5</v>
      </c>
      <c r="X82">
        <f t="shared" ref="X82:X87" si="30">K82-R82</f>
        <v>143.44999999999999</v>
      </c>
      <c r="Y82">
        <f t="shared" si="17"/>
        <v>0.79863114510001998</v>
      </c>
    </row>
    <row r="83" spans="1:25" x14ac:dyDescent="0.3">
      <c r="A83" t="s">
        <v>97</v>
      </c>
      <c r="B83">
        <v>2010</v>
      </c>
      <c r="C83">
        <v>49</v>
      </c>
      <c r="D83">
        <v>82.5</v>
      </c>
      <c r="E83">
        <v>83.75</v>
      </c>
      <c r="F83">
        <v>85.5</v>
      </c>
      <c r="G83">
        <v>28.5</v>
      </c>
      <c r="H83">
        <v>138.5</v>
      </c>
      <c r="I83">
        <v>25</v>
      </c>
      <c r="J83">
        <v>135</v>
      </c>
      <c r="K83">
        <v>230</v>
      </c>
      <c r="L83">
        <v>8</v>
      </c>
      <c r="M83">
        <v>9</v>
      </c>
      <c r="N83">
        <v>9.75</v>
      </c>
      <c r="O83">
        <v>11.33</v>
      </c>
      <c r="P83">
        <v>3.37</v>
      </c>
      <c r="Q83">
        <f t="shared" si="16"/>
        <v>83.125</v>
      </c>
      <c r="R83">
        <f t="shared" si="18"/>
        <v>119</v>
      </c>
      <c r="S83">
        <f t="shared" si="25"/>
        <v>64.146999999999991</v>
      </c>
      <c r="T83">
        <f t="shared" si="26"/>
        <v>1.25</v>
      </c>
      <c r="U83">
        <f t="shared" si="27"/>
        <v>3.5</v>
      </c>
      <c r="V83">
        <f t="shared" si="28"/>
        <v>0.85599999999999998</v>
      </c>
      <c r="W83">
        <f t="shared" si="29"/>
        <v>0.625</v>
      </c>
      <c r="X83">
        <f t="shared" si="30"/>
        <v>111</v>
      </c>
      <c r="Y83">
        <f t="shared" si="17"/>
        <v>0.79863114510001998</v>
      </c>
    </row>
    <row r="84" spans="1:25" x14ac:dyDescent="0.3">
      <c r="A84" t="s">
        <v>98</v>
      </c>
      <c r="B84">
        <v>2010</v>
      </c>
      <c r="C84">
        <v>5</v>
      </c>
      <c r="D84">
        <v>81.5</v>
      </c>
      <c r="E84">
        <v>82.75</v>
      </c>
      <c r="F84">
        <v>89.75</v>
      </c>
      <c r="G84">
        <v>27.5</v>
      </c>
      <c r="H84">
        <v>140.5</v>
      </c>
      <c r="I84">
        <v>23.5</v>
      </c>
      <c r="J84">
        <v>136.5</v>
      </c>
      <c r="K84">
        <v>292</v>
      </c>
      <c r="L84">
        <v>16.399999999999999</v>
      </c>
      <c r="M84">
        <v>9.25</v>
      </c>
      <c r="N84">
        <v>10</v>
      </c>
      <c r="O84">
        <v>11.4</v>
      </c>
      <c r="P84">
        <v>3.55</v>
      </c>
      <c r="Q84">
        <f t="shared" si="16"/>
        <v>82.125</v>
      </c>
      <c r="R84">
        <f t="shared" si="18"/>
        <v>154.19999999999999</v>
      </c>
      <c r="S84">
        <f t="shared" si="25"/>
        <v>72.864999999999995</v>
      </c>
      <c r="T84">
        <f t="shared" si="26"/>
        <v>1.25</v>
      </c>
      <c r="U84">
        <f t="shared" si="27"/>
        <v>4</v>
      </c>
      <c r="V84">
        <f t="shared" si="28"/>
        <v>0.755</v>
      </c>
      <c r="W84">
        <f t="shared" si="29"/>
        <v>0.625</v>
      </c>
      <c r="X84">
        <f t="shared" si="30"/>
        <v>137.80000000000001</v>
      </c>
      <c r="Y84">
        <f t="shared" si="17"/>
        <v>0.79863114510001998</v>
      </c>
    </row>
    <row r="85" spans="1:25" x14ac:dyDescent="0.3">
      <c r="A85" t="s">
        <v>99</v>
      </c>
      <c r="B85">
        <v>2010</v>
      </c>
      <c r="C85">
        <v>50</v>
      </c>
      <c r="D85">
        <v>83.5</v>
      </c>
      <c r="E85">
        <v>84.75</v>
      </c>
      <c r="F85">
        <v>89</v>
      </c>
      <c r="G85">
        <v>26</v>
      </c>
      <c r="H85">
        <v>139</v>
      </c>
      <c r="I85">
        <v>22.5</v>
      </c>
      <c r="J85">
        <v>135.5</v>
      </c>
      <c r="K85">
        <v>237</v>
      </c>
      <c r="L85">
        <v>5</v>
      </c>
      <c r="M85">
        <v>9.25</v>
      </c>
      <c r="N85">
        <v>9.25</v>
      </c>
      <c r="O85">
        <v>13.2</v>
      </c>
      <c r="P85">
        <v>3.68</v>
      </c>
      <c r="Q85">
        <f t="shared" si="16"/>
        <v>84.125</v>
      </c>
      <c r="R85">
        <f t="shared" si="18"/>
        <v>121</v>
      </c>
      <c r="S85">
        <f t="shared" si="25"/>
        <v>64.466999999999999</v>
      </c>
      <c r="T85">
        <f t="shared" si="26"/>
        <v>1.25</v>
      </c>
      <c r="U85">
        <f t="shared" si="27"/>
        <v>3.5</v>
      </c>
      <c r="V85">
        <f t="shared" si="28"/>
        <v>0.91</v>
      </c>
      <c r="W85">
        <f t="shared" si="29"/>
        <v>0.625</v>
      </c>
      <c r="X85">
        <f t="shared" si="30"/>
        <v>116</v>
      </c>
      <c r="Y85">
        <f t="shared" si="17"/>
        <v>0.79863114510001998</v>
      </c>
    </row>
    <row r="86" spans="1:25" x14ac:dyDescent="0.3">
      <c r="A86" t="s">
        <v>100</v>
      </c>
      <c r="B86">
        <v>2010</v>
      </c>
      <c r="C86">
        <v>54</v>
      </c>
      <c r="D86">
        <v>74.5</v>
      </c>
      <c r="E86">
        <v>75.75</v>
      </c>
      <c r="F86">
        <v>78</v>
      </c>
      <c r="G86">
        <v>31.5</v>
      </c>
      <c r="H86">
        <v>131</v>
      </c>
      <c r="I86">
        <v>23</v>
      </c>
      <c r="J86">
        <v>122.5</v>
      </c>
      <c r="K86">
        <v>208</v>
      </c>
      <c r="L86">
        <v>7.6</v>
      </c>
      <c r="M86">
        <v>8.5</v>
      </c>
      <c r="N86">
        <v>9.5</v>
      </c>
      <c r="O86">
        <v>11.21</v>
      </c>
      <c r="P86">
        <v>3.5</v>
      </c>
      <c r="Q86">
        <f t="shared" si="16"/>
        <v>75.125</v>
      </c>
      <c r="R86">
        <f t="shared" si="18"/>
        <v>107.8</v>
      </c>
      <c r="S86">
        <f t="shared" si="25"/>
        <v>59.207999999999998</v>
      </c>
      <c r="T86">
        <f t="shared" si="26"/>
        <v>1.25</v>
      </c>
      <c r="U86">
        <f t="shared" si="27"/>
        <v>8.5</v>
      </c>
      <c r="V86">
        <f t="shared" si="28"/>
        <v>9.7000000000000003E-2</v>
      </c>
      <c r="W86">
        <f t="shared" si="29"/>
        <v>0.625</v>
      </c>
      <c r="X86">
        <f t="shared" si="30"/>
        <v>100.2</v>
      </c>
      <c r="Y86">
        <f t="shared" si="17"/>
        <v>0.79863114510001998</v>
      </c>
    </row>
    <row r="87" spans="1:25" x14ac:dyDescent="0.3">
      <c r="A87" t="s">
        <v>101</v>
      </c>
      <c r="B87">
        <v>2010</v>
      </c>
      <c r="C87">
        <v>58</v>
      </c>
      <c r="D87">
        <v>80.25</v>
      </c>
      <c r="E87">
        <v>81.5</v>
      </c>
      <c r="F87">
        <v>84.25</v>
      </c>
      <c r="G87">
        <v>30.5</v>
      </c>
      <c r="H87">
        <v>137.75</v>
      </c>
      <c r="I87">
        <v>25</v>
      </c>
      <c r="J87">
        <v>132.25</v>
      </c>
      <c r="K87">
        <v>280</v>
      </c>
      <c r="L87">
        <v>12.8</v>
      </c>
      <c r="M87">
        <v>9</v>
      </c>
      <c r="N87">
        <v>10.25</v>
      </c>
      <c r="O87">
        <v>12.78</v>
      </c>
      <c r="P87">
        <v>3.61</v>
      </c>
      <c r="Q87">
        <f t="shared" si="16"/>
        <v>80.875</v>
      </c>
      <c r="R87">
        <f t="shared" si="18"/>
        <v>146.4</v>
      </c>
      <c r="S87">
        <f t="shared" si="25"/>
        <v>71.158000000000001</v>
      </c>
      <c r="T87">
        <f t="shared" si="26"/>
        <v>1.25</v>
      </c>
      <c r="U87">
        <f t="shared" si="27"/>
        <v>5.5</v>
      </c>
      <c r="V87">
        <f t="shared" si="28"/>
        <v>0.60699999999999998</v>
      </c>
      <c r="W87">
        <f t="shared" si="29"/>
        <v>0.625</v>
      </c>
      <c r="X87">
        <f t="shared" si="30"/>
        <v>133.6</v>
      </c>
      <c r="Y87">
        <f t="shared" si="17"/>
        <v>0.79863114510001998</v>
      </c>
    </row>
    <row r="88" spans="1:25" hidden="1" x14ac:dyDescent="0.3">
      <c r="A88" t="s">
        <v>102</v>
      </c>
      <c r="B88">
        <v>2010</v>
      </c>
      <c r="C88">
        <v>59</v>
      </c>
      <c r="D88">
        <v>78.5</v>
      </c>
      <c r="E88">
        <v>79.75</v>
      </c>
      <c r="F88">
        <v>84</v>
      </c>
      <c r="G88">
        <v>37.5</v>
      </c>
      <c r="H88">
        <v>145</v>
      </c>
      <c r="K88">
        <v>213</v>
      </c>
      <c r="L88">
        <v>8.3000000000000007</v>
      </c>
      <c r="M88">
        <v>9</v>
      </c>
      <c r="N88">
        <v>9</v>
      </c>
      <c r="O88">
        <v>11.65</v>
      </c>
      <c r="P88">
        <v>3.23</v>
      </c>
      <c r="Q88">
        <f t="shared" si="16"/>
        <v>79.125</v>
      </c>
      <c r="Y88">
        <f t="shared" si="17"/>
        <v>0.79863114510001998</v>
      </c>
    </row>
    <row r="89" spans="1:25" x14ac:dyDescent="0.3">
      <c r="A89" t="s">
        <v>103</v>
      </c>
      <c r="B89">
        <v>2010</v>
      </c>
      <c r="C89">
        <v>6</v>
      </c>
      <c r="D89">
        <v>80.75</v>
      </c>
      <c r="E89">
        <v>81.75</v>
      </c>
      <c r="F89">
        <v>88.5</v>
      </c>
      <c r="G89">
        <v>33.5</v>
      </c>
      <c r="H89">
        <v>140</v>
      </c>
      <c r="I89">
        <v>31</v>
      </c>
      <c r="J89">
        <v>137.5</v>
      </c>
      <c r="K89">
        <v>237</v>
      </c>
      <c r="L89">
        <v>8</v>
      </c>
      <c r="M89">
        <v>9.5</v>
      </c>
      <c r="N89">
        <v>8.75</v>
      </c>
      <c r="O89">
        <v>11.15</v>
      </c>
      <c r="P89">
        <v>3.29</v>
      </c>
      <c r="Q89">
        <f t="shared" si="16"/>
        <v>81.25</v>
      </c>
      <c r="R89">
        <f t="shared" si="18"/>
        <v>122.5</v>
      </c>
      <c r="S89">
        <f t="shared" ref="S89:S92" si="31">(0.3*E89)+(0.25*G89)+(0.15*K89)-(0.2*O89)-(0.1*P89)</f>
        <v>65.890999999999991</v>
      </c>
      <c r="T89">
        <f t="shared" ref="T89:T92" si="32">E89-D89</f>
        <v>1</v>
      </c>
      <c r="U89">
        <f t="shared" ref="U89:U92" si="33">G89-I89</f>
        <v>2.5</v>
      </c>
      <c r="V89">
        <f t="shared" ref="V89:V92" si="34">_xlfn.PERCENTRANK.INC(E:E,D89)</f>
        <v>0.67300000000000004</v>
      </c>
      <c r="W89">
        <f t="shared" ref="W89:W92" si="35">E89-Q89</f>
        <v>0.5</v>
      </c>
      <c r="X89">
        <f t="shared" ref="X89:X92" si="36">K89-R89</f>
        <v>114.5</v>
      </c>
      <c r="Y89">
        <f t="shared" si="17"/>
        <v>0.79863114510001998</v>
      </c>
    </row>
    <row r="90" spans="1:25" x14ac:dyDescent="0.3">
      <c r="A90" t="s">
        <v>104</v>
      </c>
      <c r="B90">
        <v>2010</v>
      </c>
      <c r="C90">
        <v>7</v>
      </c>
      <c r="D90">
        <v>81.75</v>
      </c>
      <c r="E90">
        <v>83</v>
      </c>
      <c r="F90">
        <v>86.25</v>
      </c>
      <c r="G90">
        <v>29</v>
      </c>
      <c r="H90">
        <v>137.5</v>
      </c>
      <c r="I90">
        <v>25</v>
      </c>
      <c r="J90">
        <v>133.5</v>
      </c>
      <c r="K90">
        <v>247</v>
      </c>
      <c r="L90">
        <v>11.2</v>
      </c>
      <c r="M90">
        <v>8.75</v>
      </c>
      <c r="N90">
        <v>9.5</v>
      </c>
      <c r="O90">
        <v>12.1</v>
      </c>
      <c r="P90">
        <v>3.35</v>
      </c>
      <c r="Q90">
        <f t="shared" si="16"/>
        <v>82.375</v>
      </c>
      <c r="R90">
        <f t="shared" si="18"/>
        <v>129.1</v>
      </c>
      <c r="S90">
        <f t="shared" si="31"/>
        <v>66.444999999999993</v>
      </c>
      <c r="T90">
        <f t="shared" si="32"/>
        <v>1.25</v>
      </c>
      <c r="U90">
        <f t="shared" si="33"/>
        <v>4</v>
      </c>
      <c r="V90">
        <f t="shared" si="34"/>
        <v>0.78200000000000003</v>
      </c>
      <c r="W90">
        <f t="shared" si="35"/>
        <v>0.625</v>
      </c>
      <c r="X90">
        <f t="shared" si="36"/>
        <v>117.9</v>
      </c>
      <c r="Y90">
        <f t="shared" si="17"/>
        <v>0.79863114510001998</v>
      </c>
    </row>
    <row r="91" spans="1:25" x14ac:dyDescent="0.3">
      <c r="A91" t="s">
        <v>105</v>
      </c>
      <c r="B91">
        <v>2010</v>
      </c>
      <c r="C91">
        <v>8</v>
      </c>
      <c r="D91">
        <v>79.25</v>
      </c>
      <c r="E91">
        <v>80.5</v>
      </c>
      <c r="F91">
        <v>87.25</v>
      </c>
      <c r="G91">
        <v>33.5</v>
      </c>
      <c r="H91">
        <v>142</v>
      </c>
      <c r="I91">
        <v>27</v>
      </c>
      <c r="J91">
        <v>135.5</v>
      </c>
      <c r="K91">
        <v>216</v>
      </c>
      <c r="L91">
        <v>8.1999999999999993</v>
      </c>
      <c r="M91">
        <v>9.5</v>
      </c>
      <c r="N91">
        <v>9.5</v>
      </c>
      <c r="O91">
        <v>11.29</v>
      </c>
      <c r="P91">
        <v>3.3</v>
      </c>
      <c r="Q91">
        <f t="shared" si="16"/>
        <v>79.875</v>
      </c>
      <c r="R91">
        <f t="shared" si="18"/>
        <v>112.1</v>
      </c>
      <c r="S91">
        <f t="shared" si="31"/>
        <v>62.336999999999996</v>
      </c>
      <c r="T91">
        <f t="shared" si="32"/>
        <v>1.25</v>
      </c>
      <c r="U91">
        <f t="shared" si="33"/>
        <v>6.5</v>
      </c>
      <c r="V91">
        <f t="shared" si="34"/>
        <v>0.51600000000000001</v>
      </c>
      <c r="W91">
        <f t="shared" si="35"/>
        <v>0.625</v>
      </c>
      <c r="X91">
        <f t="shared" si="36"/>
        <v>103.9</v>
      </c>
      <c r="Y91">
        <f t="shared" si="17"/>
        <v>0.79863114510001998</v>
      </c>
    </row>
    <row r="92" spans="1:25" x14ac:dyDescent="0.3">
      <c r="A92" t="s">
        <v>106</v>
      </c>
      <c r="B92">
        <v>2010</v>
      </c>
      <c r="C92">
        <v>9</v>
      </c>
      <c r="D92">
        <v>78.75</v>
      </c>
      <c r="E92">
        <v>80</v>
      </c>
      <c r="F92">
        <v>79.75</v>
      </c>
      <c r="G92">
        <v>34.5</v>
      </c>
      <c r="H92">
        <v>137.5</v>
      </c>
      <c r="I92">
        <v>30.5</v>
      </c>
      <c r="J92">
        <v>133.5</v>
      </c>
      <c r="K92">
        <v>211</v>
      </c>
      <c r="L92">
        <v>6.9</v>
      </c>
      <c r="M92">
        <v>8.5</v>
      </c>
      <c r="N92">
        <v>9.25</v>
      </c>
      <c r="O92">
        <v>11.73</v>
      </c>
      <c r="P92">
        <v>3.22</v>
      </c>
      <c r="Q92">
        <f t="shared" si="16"/>
        <v>79.375</v>
      </c>
      <c r="R92">
        <f t="shared" si="18"/>
        <v>108.95</v>
      </c>
      <c r="S92">
        <f t="shared" si="31"/>
        <v>61.606999999999999</v>
      </c>
      <c r="T92">
        <f t="shared" si="32"/>
        <v>1.25</v>
      </c>
      <c r="U92">
        <f t="shared" si="33"/>
        <v>4</v>
      </c>
      <c r="V92">
        <f t="shared" si="34"/>
        <v>0.46</v>
      </c>
      <c r="W92">
        <f t="shared" si="35"/>
        <v>0.625</v>
      </c>
      <c r="X92">
        <f t="shared" si="36"/>
        <v>102.05</v>
      </c>
      <c r="Y92">
        <f t="shared" si="17"/>
        <v>0.79863114510001998</v>
      </c>
    </row>
    <row r="93" spans="1:25" hidden="1" x14ac:dyDescent="0.3">
      <c r="A93" t="s">
        <v>107</v>
      </c>
      <c r="B93">
        <v>2010</v>
      </c>
      <c r="D93">
        <v>82.25</v>
      </c>
      <c r="E93">
        <v>83.75</v>
      </c>
      <c r="F93">
        <v>85</v>
      </c>
      <c r="G93">
        <v>26.5</v>
      </c>
      <c r="H93">
        <v>136</v>
      </c>
      <c r="I93">
        <v>25.5</v>
      </c>
      <c r="J93">
        <v>135</v>
      </c>
      <c r="K93">
        <v>268</v>
      </c>
      <c r="L93">
        <v>6</v>
      </c>
      <c r="M93">
        <v>9</v>
      </c>
      <c r="N93">
        <v>10.5</v>
      </c>
      <c r="O93">
        <v>12.07</v>
      </c>
      <c r="P93">
        <v>3.33</v>
      </c>
      <c r="Q93">
        <f t="shared" si="16"/>
        <v>83</v>
      </c>
      <c r="Y93">
        <f t="shared" si="17"/>
        <v>0.79863114510001998</v>
      </c>
    </row>
    <row r="94" spans="1:25" hidden="1" x14ac:dyDescent="0.3">
      <c r="A94" t="s">
        <v>108</v>
      </c>
      <c r="B94">
        <v>2010</v>
      </c>
      <c r="D94">
        <v>80.25</v>
      </c>
      <c r="E94">
        <v>81.25</v>
      </c>
      <c r="F94">
        <v>85.75</v>
      </c>
      <c r="G94">
        <v>30.5</v>
      </c>
      <c r="H94">
        <v>138</v>
      </c>
      <c r="I94">
        <v>24.5</v>
      </c>
      <c r="J94">
        <v>132</v>
      </c>
      <c r="K94">
        <v>232</v>
      </c>
      <c r="L94">
        <v>7</v>
      </c>
      <c r="M94">
        <v>8.75</v>
      </c>
      <c r="N94">
        <v>9</v>
      </c>
      <c r="O94">
        <v>11.65</v>
      </c>
      <c r="P94">
        <v>3.23</v>
      </c>
      <c r="Q94">
        <f t="shared" si="16"/>
        <v>80.75</v>
      </c>
      <c r="Y94">
        <f t="shared" si="17"/>
        <v>0.79863114510001998</v>
      </c>
    </row>
    <row r="95" spans="1:25" hidden="1" x14ac:dyDescent="0.3">
      <c r="A95" t="s">
        <v>109</v>
      </c>
      <c r="B95">
        <v>2010</v>
      </c>
      <c r="D95">
        <v>76.75</v>
      </c>
      <c r="E95">
        <v>78</v>
      </c>
      <c r="F95">
        <v>75.25</v>
      </c>
      <c r="K95">
        <v>180</v>
      </c>
      <c r="L95">
        <v>5.4</v>
      </c>
      <c r="M95">
        <v>7.75</v>
      </c>
      <c r="N95">
        <v>9.5</v>
      </c>
      <c r="Q95">
        <f t="shared" si="16"/>
        <v>77.375</v>
      </c>
      <c r="Y95">
        <f t="shared" si="17"/>
        <v>0.79863114510001998</v>
      </c>
    </row>
    <row r="96" spans="1:25" hidden="1" x14ac:dyDescent="0.3">
      <c r="A96" t="s">
        <v>110</v>
      </c>
      <c r="B96">
        <v>2010</v>
      </c>
      <c r="D96">
        <v>76</v>
      </c>
      <c r="E96">
        <v>77.5</v>
      </c>
      <c r="F96">
        <v>79.25</v>
      </c>
      <c r="K96">
        <v>185</v>
      </c>
      <c r="L96">
        <v>3.8</v>
      </c>
      <c r="M96">
        <v>8.5</v>
      </c>
      <c r="N96">
        <v>9</v>
      </c>
      <c r="Q96">
        <f t="shared" si="16"/>
        <v>76.75</v>
      </c>
      <c r="Y96">
        <f t="shared" si="17"/>
        <v>0.79863114510001998</v>
      </c>
    </row>
    <row r="97" spans="1:25" hidden="1" x14ac:dyDescent="0.3">
      <c r="A97" t="s">
        <v>111</v>
      </c>
      <c r="B97">
        <v>2010</v>
      </c>
      <c r="D97">
        <v>76</v>
      </c>
      <c r="F97">
        <v>78.75</v>
      </c>
      <c r="G97">
        <v>32</v>
      </c>
      <c r="H97">
        <v>133.75</v>
      </c>
      <c r="I97">
        <v>23</v>
      </c>
      <c r="J97">
        <v>124.75</v>
      </c>
      <c r="K97">
        <v>207</v>
      </c>
      <c r="M97">
        <v>8.75</v>
      </c>
      <c r="N97">
        <v>9.5</v>
      </c>
      <c r="O97">
        <v>11.43</v>
      </c>
      <c r="P97">
        <v>3.17</v>
      </c>
      <c r="Q97">
        <f t="shared" si="16"/>
        <v>76</v>
      </c>
      <c r="Y97">
        <f t="shared" si="17"/>
        <v>0.79863114510001998</v>
      </c>
    </row>
    <row r="98" spans="1:25" hidden="1" x14ac:dyDescent="0.3">
      <c r="A98" t="s">
        <v>112</v>
      </c>
      <c r="B98">
        <v>2010</v>
      </c>
      <c r="D98">
        <v>70.25</v>
      </c>
      <c r="E98">
        <v>71.75</v>
      </c>
      <c r="F98">
        <v>74.5</v>
      </c>
      <c r="G98">
        <v>33</v>
      </c>
      <c r="H98">
        <v>127</v>
      </c>
      <c r="I98">
        <v>27.5</v>
      </c>
      <c r="J98">
        <v>121.5</v>
      </c>
      <c r="K98">
        <v>217</v>
      </c>
      <c r="L98">
        <v>9.1999999999999993</v>
      </c>
      <c r="M98">
        <v>8.5</v>
      </c>
      <c r="N98">
        <v>9.5</v>
      </c>
      <c r="O98">
        <v>12.31</v>
      </c>
      <c r="P98">
        <v>3.24</v>
      </c>
      <c r="Q98">
        <f t="shared" si="16"/>
        <v>71</v>
      </c>
      <c r="Y98">
        <f t="shared" si="17"/>
        <v>0.79863114510001998</v>
      </c>
    </row>
    <row r="99" spans="1:25" hidden="1" x14ac:dyDescent="0.3">
      <c r="A99" t="s">
        <v>113</v>
      </c>
      <c r="B99">
        <v>2010</v>
      </c>
      <c r="D99">
        <v>76.75</v>
      </c>
      <c r="E99">
        <v>78.25</v>
      </c>
      <c r="F99">
        <v>81</v>
      </c>
      <c r="G99">
        <v>32</v>
      </c>
      <c r="H99">
        <v>132.5</v>
      </c>
      <c r="I99">
        <v>28</v>
      </c>
      <c r="J99">
        <v>128.5</v>
      </c>
      <c r="K99">
        <v>210</v>
      </c>
      <c r="L99">
        <v>11.6</v>
      </c>
      <c r="M99">
        <v>8.75</v>
      </c>
      <c r="N99">
        <v>10.75</v>
      </c>
      <c r="O99">
        <v>11.59</v>
      </c>
      <c r="P99">
        <v>3.36</v>
      </c>
      <c r="Q99">
        <f t="shared" si="16"/>
        <v>77.5</v>
      </c>
      <c r="Y99">
        <f t="shared" si="17"/>
        <v>0.79863114510001998</v>
      </c>
    </row>
    <row r="100" spans="1:25" x14ac:dyDescent="0.3">
      <c r="A100" t="s">
        <v>114</v>
      </c>
      <c r="B100">
        <v>2011</v>
      </c>
      <c r="C100">
        <v>10</v>
      </c>
      <c r="D100">
        <v>72.75</v>
      </c>
      <c r="E100">
        <v>74.5</v>
      </c>
      <c r="F100">
        <v>76.5</v>
      </c>
      <c r="G100">
        <v>33</v>
      </c>
      <c r="H100">
        <v>129.5</v>
      </c>
      <c r="I100">
        <v>28</v>
      </c>
      <c r="J100">
        <v>124.5</v>
      </c>
      <c r="K100">
        <v>196</v>
      </c>
      <c r="L100">
        <v>7.7</v>
      </c>
      <c r="M100">
        <v>8</v>
      </c>
      <c r="N100">
        <v>8.5</v>
      </c>
      <c r="O100">
        <v>10.42</v>
      </c>
      <c r="P100">
        <v>3.21</v>
      </c>
      <c r="Q100">
        <f t="shared" si="16"/>
        <v>73.625</v>
      </c>
      <c r="R100">
        <f t="shared" ref="R100:R102" si="37">AVERAGE(K100,L100)</f>
        <v>101.85</v>
      </c>
      <c r="S100">
        <f t="shared" ref="S100:S102" si="38">(0.3*E100)+(0.25*G100)+(0.15*K100)-(0.2*O100)-(0.1*P100)</f>
        <v>57.594999999999999</v>
      </c>
      <c r="T100">
        <f t="shared" ref="T100:T102" si="39">E100-D100</f>
        <v>1.75</v>
      </c>
      <c r="U100">
        <f t="shared" ref="U100:U102" si="40">G100-I100</f>
        <v>5</v>
      </c>
      <c r="V100">
        <f t="shared" ref="V100:V102" si="41">_xlfn.PERCENTRANK.INC(E:E,D100)</f>
        <v>3.1E-2</v>
      </c>
      <c r="W100">
        <f t="shared" ref="W100:W102" si="42">E100-Q100</f>
        <v>0.875</v>
      </c>
      <c r="X100">
        <f t="shared" ref="X100:X102" si="43">K100-R100</f>
        <v>94.15</v>
      </c>
      <c r="Y100">
        <f t="shared" si="17"/>
        <v>0.79863114510001998</v>
      </c>
    </row>
    <row r="101" spans="1:25" x14ac:dyDescent="0.3">
      <c r="A101" t="s">
        <v>115</v>
      </c>
      <c r="B101">
        <v>2011</v>
      </c>
      <c r="C101">
        <v>11</v>
      </c>
      <c r="D101">
        <v>77.75</v>
      </c>
      <c r="E101">
        <v>79.25</v>
      </c>
      <c r="F101">
        <v>81</v>
      </c>
      <c r="G101">
        <v>31.5</v>
      </c>
      <c r="H101">
        <v>135</v>
      </c>
      <c r="I101">
        <v>26.5</v>
      </c>
      <c r="J101">
        <v>130</v>
      </c>
      <c r="K101">
        <v>206</v>
      </c>
      <c r="L101">
        <v>8</v>
      </c>
      <c r="M101">
        <v>8.75</v>
      </c>
      <c r="N101">
        <v>9.25</v>
      </c>
      <c r="O101">
        <v>10.99</v>
      </c>
      <c r="P101">
        <v>3.24</v>
      </c>
      <c r="Q101">
        <f t="shared" si="16"/>
        <v>78.5</v>
      </c>
      <c r="R101">
        <f t="shared" si="37"/>
        <v>107</v>
      </c>
      <c r="S101">
        <f t="shared" si="38"/>
        <v>60.027999999999999</v>
      </c>
      <c r="T101">
        <f t="shared" si="39"/>
        <v>1.5</v>
      </c>
      <c r="U101">
        <f t="shared" si="40"/>
        <v>5</v>
      </c>
      <c r="V101">
        <f t="shared" si="41"/>
        <v>0.34300000000000003</v>
      </c>
      <c r="W101">
        <f t="shared" si="42"/>
        <v>0.75</v>
      </c>
      <c r="X101">
        <f t="shared" si="43"/>
        <v>99</v>
      </c>
      <c r="Y101">
        <f t="shared" si="17"/>
        <v>0.79863114510001998</v>
      </c>
    </row>
    <row r="102" spans="1:25" x14ac:dyDescent="0.3">
      <c r="A102" t="s">
        <v>116</v>
      </c>
      <c r="B102">
        <v>2011</v>
      </c>
      <c r="C102">
        <v>12</v>
      </c>
      <c r="D102">
        <v>77</v>
      </c>
      <c r="E102">
        <v>78</v>
      </c>
      <c r="F102">
        <v>82</v>
      </c>
      <c r="G102">
        <v>36</v>
      </c>
      <c r="H102">
        <v>139.5</v>
      </c>
      <c r="I102">
        <v>29</v>
      </c>
      <c r="J102">
        <v>132.5</v>
      </c>
      <c r="K102">
        <v>193</v>
      </c>
      <c r="L102">
        <v>5.0999999999999996</v>
      </c>
      <c r="M102">
        <v>9</v>
      </c>
      <c r="N102">
        <v>8.25</v>
      </c>
      <c r="O102">
        <v>10.96</v>
      </c>
      <c r="P102">
        <v>3.17</v>
      </c>
      <c r="Q102">
        <f t="shared" si="16"/>
        <v>77.5</v>
      </c>
      <c r="R102">
        <f t="shared" si="37"/>
        <v>99.05</v>
      </c>
      <c r="S102">
        <f t="shared" si="38"/>
        <v>58.840999999999994</v>
      </c>
      <c r="T102">
        <f t="shared" si="39"/>
        <v>1</v>
      </c>
      <c r="U102">
        <f t="shared" si="40"/>
        <v>7</v>
      </c>
      <c r="V102">
        <f t="shared" si="41"/>
        <v>0.26200000000000001</v>
      </c>
      <c r="W102">
        <f t="shared" si="42"/>
        <v>0.5</v>
      </c>
      <c r="X102">
        <f t="shared" si="43"/>
        <v>93.95</v>
      </c>
      <c r="Y102">
        <f t="shared" si="17"/>
        <v>0.79863114510001998</v>
      </c>
    </row>
    <row r="103" spans="1:25" hidden="1" x14ac:dyDescent="0.3">
      <c r="A103" t="s">
        <v>117</v>
      </c>
      <c r="B103">
        <v>2011</v>
      </c>
      <c r="C103">
        <v>13</v>
      </c>
      <c r="D103">
        <v>79.75</v>
      </c>
      <c r="E103">
        <v>81.25</v>
      </c>
      <c r="F103">
        <v>82.75</v>
      </c>
      <c r="G103">
        <v>31.5</v>
      </c>
      <c r="H103">
        <v>138</v>
      </c>
      <c r="I103">
        <v>27</v>
      </c>
      <c r="J103">
        <v>133.5</v>
      </c>
      <c r="K103">
        <v>241</v>
      </c>
      <c r="L103">
        <v>10.199999999999999</v>
      </c>
      <c r="M103">
        <v>8.5</v>
      </c>
      <c r="N103">
        <v>8.25</v>
      </c>
      <c r="P103">
        <v>3.4</v>
      </c>
      <c r="Q103">
        <f t="shared" si="16"/>
        <v>80.5</v>
      </c>
      <c r="Y103">
        <f t="shared" si="17"/>
        <v>0.79863114510001998</v>
      </c>
    </row>
    <row r="104" spans="1:25" hidden="1" x14ac:dyDescent="0.3">
      <c r="A104" t="s">
        <v>118</v>
      </c>
      <c r="B104">
        <v>2011</v>
      </c>
      <c r="C104">
        <v>14</v>
      </c>
      <c r="D104">
        <v>79</v>
      </c>
      <c r="E104">
        <v>80.75</v>
      </c>
      <c r="F104">
        <v>82</v>
      </c>
      <c r="G104">
        <v>33</v>
      </c>
      <c r="H104">
        <v>138.5</v>
      </c>
      <c r="I104">
        <v>29</v>
      </c>
      <c r="J104">
        <v>134.5</v>
      </c>
      <c r="K104">
        <v>230</v>
      </c>
      <c r="L104">
        <v>8</v>
      </c>
      <c r="M104">
        <v>8.25</v>
      </c>
      <c r="N104">
        <v>8.5</v>
      </c>
      <c r="P104">
        <v>3.15</v>
      </c>
      <c r="Q104">
        <f t="shared" si="16"/>
        <v>79.875</v>
      </c>
      <c r="Y104">
        <f t="shared" si="17"/>
        <v>0.79863114510001998</v>
      </c>
    </row>
    <row r="105" spans="1:25" x14ac:dyDescent="0.3">
      <c r="A105" t="s">
        <v>119</v>
      </c>
      <c r="B105">
        <v>2011</v>
      </c>
      <c r="C105">
        <v>15</v>
      </c>
      <c r="D105">
        <v>78</v>
      </c>
      <c r="E105">
        <v>79</v>
      </c>
      <c r="F105">
        <v>87</v>
      </c>
      <c r="G105">
        <v>32</v>
      </c>
      <c r="H105">
        <v>138</v>
      </c>
      <c r="I105">
        <v>25.5</v>
      </c>
      <c r="J105">
        <v>131.5</v>
      </c>
      <c r="K105">
        <v>227</v>
      </c>
      <c r="L105">
        <v>5.4</v>
      </c>
      <c r="M105">
        <v>9.75</v>
      </c>
      <c r="N105">
        <v>11.25</v>
      </c>
      <c r="O105">
        <v>11.45</v>
      </c>
      <c r="P105">
        <v>3.15</v>
      </c>
      <c r="Q105">
        <f t="shared" si="16"/>
        <v>78.5</v>
      </c>
      <c r="R105">
        <f t="shared" ref="R105:R137" si="44">AVERAGE(K105,L105)</f>
        <v>116.2</v>
      </c>
      <c r="S105">
        <f t="shared" ref="S105:S137" si="45">(0.3*E105)+(0.25*G105)+(0.15*K105)-(0.2*O105)-(0.1*P105)</f>
        <v>63.145000000000003</v>
      </c>
      <c r="T105">
        <f t="shared" ref="T105:T137" si="46">E105-D105</f>
        <v>1</v>
      </c>
      <c r="U105">
        <f t="shared" ref="U105:U137" si="47">G105-I105</f>
        <v>6.5</v>
      </c>
      <c r="V105">
        <f t="shared" ref="V105:V137" si="48">_xlfn.PERCENTRANK.INC(E:E,D105)</f>
        <v>0.372</v>
      </c>
      <c r="W105">
        <f t="shared" ref="W105:W137" si="49">E105-Q105</f>
        <v>0.5</v>
      </c>
      <c r="X105">
        <f t="shared" ref="X105:X137" si="50">K105-R105</f>
        <v>110.8</v>
      </c>
      <c r="Y105">
        <f t="shared" si="17"/>
        <v>0.79863114510001998</v>
      </c>
    </row>
    <row r="106" spans="1:25" x14ac:dyDescent="0.3">
      <c r="A106" t="s">
        <v>120</v>
      </c>
      <c r="B106">
        <v>2011</v>
      </c>
      <c r="C106">
        <v>16</v>
      </c>
      <c r="D106">
        <v>82.25</v>
      </c>
      <c r="E106">
        <v>83.75</v>
      </c>
      <c r="F106">
        <v>88.5</v>
      </c>
      <c r="G106">
        <v>25</v>
      </c>
      <c r="H106">
        <v>137.5</v>
      </c>
      <c r="I106">
        <v>23.5</v>
      </c>
      <c r="J106">
        <v>136</v>
      </c>
      <c r="K106">
        <v>260</v>
      </c>
      <c r="L106">
        <v>6.1</v>
      </c>
      <c r="M106">
        <v>9.25</v>
      </c>
      <c r="N106">
        <v>10.25</v>
      </c>
      <c r="O106">
        <v>12.02</v>
      </c>
      <c r="P106">
        <v>3.27</v>
      </c>
      <c r="Q106">
        <f t="shared" si="16"/>
        <v>83</v>
      </c>
      <c r="R106">
        <f t="shared" si="44"/>
        <v>133.05000000000001</v>
      </c>
      <c r="S106">
        <f t="shared" si="45"/>
        <v>67.644000000000005</v>
      </c>
      <c r="T106">
        <f t="shared" si="46"/>
        <v>1.5</v>
      </c>
      <c r="U106">
        <f t="shared" si="47"/>
        <v>1.5</v>
      </c>
      <c r="V106">
        <f t="shared" si="48"/>
        <v>0.83599999999999997</v>
      </c>
      <c r="W106">
        <f t="shared" si="49"/>
        <v>0.75</v>
      </c>
      <c r="X106">
        <f t="shared" si="50"/>
        <v>126.94999999999999</v>
      </c>
      <c r="Y106">
        <f t="shared" si="17"/>
        <v>0.79863114510001998</v>
      </c>
    </row>
    <row r="107" spans="1:25" x14ac:dyDescent="0.3">
      <c r="A107" t="s">
        <v>121</v>
      </c>
      <c r="B107">
        <v>2011</v>
      </c>
      <c r="C107">
        <v>17</v>
      </c>
      <c r="D107">
        <v>76.25</v>
      </c>
      <c r="E107">
        <v>77.5</v>
      </c>
      <c r="F107">
        <v>81.5</v>
      </c>
      <c r="G107">
        <v>42</v>
      </c>
      <c r="H107">
        <v>141.5</v>
      </c>
      <c r="I107">
        <v>36.5</v>
      </c>
      <c r="J107">
        <v>136</v>
      </c>
      <c r="K107">
        <v>222</v>
      </c>
      <c r="L107">
        <v>6.5</v>
      </c>
      <c r="M107">
        <v>9</v>
      </c>
      <c r="N107">
        <v>9</v>
      </c>
      <c r="O107">
        <v>11.1</v>
      </c>
      <c r="P107">
        <v>3.18</v>
      </c>
      <c r="Q107">
        <f t="shared" si="16"/>
        <v>76.875</v>
      </c>
      <c r="R107">
        <f t="shared" si="44"/>
        <v>114.25</v>
      </c>
      <c r="S107">
        <f t="shared" si="45"/>
        <v>64.512</v>
      </c>
      <c r="T107">
        <f t="shared" si="46"/>
        <v>1.25</v>
      </c>
      <c r="U107">
        <f t="shared" si="47"/>
        <v>5.5</v>
      </c>
      <c r="V107">
        <f t="shared" si="48"/>
        <v>0.20300000000000001</v>
      </c>
      <c r="W107">
        <f t="shared" si="49"/>
        <v>0.625</v>
      </c>
      <c r="X107">
        <f t="shared" si="50"/>
        <v>107.75</v>
      </c>
      <c r="Y107">
        <f t="shared" si="17"/>
        <v>0.79863114510001998</v>
      </c>
    </row>
    <row r="108" spans="1:25" x14ac:dyDescent="0.3">
      <c r="A108" t="s">
        <v>122</v>
      </c>
      <c r="B108">
        <v>2011</v>
      </c>
      <c r="C108">
        <v>18</v>
      </c>
      <c r="D108">
        <v>79.75</v>
      </c>
      <c r="E108">
        <v>81</v>
      </c>
      <c r="F108">
        <v>85</v>
      </c>
      <c r="G108">
        <v>37.5</v>
      </c>
      <c r="H108">
        <v>141</v>
      </c>
      <c r="I108">
        <v>30.5</v>
      </c>
      <c r="J108">
        <v>134</v>
      </c>
      <c r="K108">
        <v>230</v>
      </c>
      <c r="L108">
        <v>7.4</v>
      </c>
      <c r="M108">
        <v>9.25</v>
      </c>
      <c r="N108">
        <v>10</v>
      </c>
      <c r="O108">
        <v>11.33</v>
      </c>
      <c r="P108">
        <v>3.09</v>
      </c>
      <c r="Q108">
        <f t="shared" si="16"/>
        <v>80.375</v>
      </c>
      <c r="R108">
        <f t="shared" si="44"/>
        <v>118.7</v>
      </c>
      <c r="S108">
        <f t="shared" si="45"/>
        <v>65.599999999999994</v>
      </c>
      <c r="T108">
        <f t="shared" si="46"/>
        <v>1.25</v>
      </c>
      <c r="U108">
        <f t="shared" si="47"/>
        <v>7</v>
      </c>
      <c r="V108">
        <f t="shared" si="48"/>
        <v>0.55900000000000005</v>
      </c>
      <c r="W108">
        <f t="shared" si="49"/>
        <v>0.625</v>
      </c>
      <c r="X108">
        <f t="shared" si="50"/>
        <v>111.3</v>
      </c>
      <c r="Y108">
        <f t="shared" si="17"/>
        <v>0.79863114510001998</v>
      </c>
    </row>
    <row r="109" spans="1:25" x14ac:dyDescent="0.3">
      <c r="A109" t="s">
        <v>123</v>
      </c>
      <c r="B109">
        <v>2011</v>
      </c>
      <c r="C109">
        <v>19</v>
      </c>
      <c r="D109">
        <v>78.5</v>
      </c>
      <c r="E109">
        <v>79.75</v>
      </c>
      <c r="F109">
        <v>83</v>
      </c>
      <c r="G109">
        <v>37.5</v>
      </c>
      <c r="H109">
        <v>141</v>
      </c>
      <c r="I109">
        <v>31.5</v>
      </c>
      <c r="J109">
        <v>135</v>
      </c>
      <c r="K109">
        <v>223</v>
      </c>
      <c r="L109">
        <v>8.4</v>
      </c>
      <c r="M109">
        <v>8.75</v>
      </c>
      <c r="N109">
        <v>9</v>
      </c>
      <c r="O109">
        <v>10.96</v>
      </c>
      <c r="P109">
        <v>3.17</v>
      </c>
      <c r="Q109">
        <f t="shared" si="16"/>
        <v>79.125</v>
      </c>
      <c r="R109">
        <f t="shared" si="44"/>
        <v>115.7</v>
      </c>
      <c r="S109">
        <f t="shared" si="45"/>
        <v>64.241</v>
      </c>
      <c r="T109">
        <f t="shared" si="46"/>
        <v>1.25</v>
      </c>
      <c r="U109">
        <f t="shared" si="47"/>
        <v>6</v>
      </c>
      <c r="V109">
        <f t="shared" si="48"/>
        <v>0.433</v>
      </c>
      <c r="W109">
        <f t="shared" si="49"/>
        <v>0.625</v>
      </c>
      <c r="X109">
        <f t="shared" si="50"/>
        <v>107.3</v>
      </c>
      <c r="Y109">
        <f t="shared" si="17"/>
        <v>0.79863114510001998</v>
      </c>
    </row>
    <row r="110" spans="1:25" x14ac:dyDescent="0.3">
      <c r="A110" t="s">
        <v>124</v>
      </c>
      <c r="B110">
        <v>2011</v>
      </c>
      <c r="C110">
        <v>2</v>
      </c>
      <c r="D110">
        <v>79.25</v>
      </c>
      <c r="E110">
        <v>80.75</v>
      </c>
      <c r="F110">
        <v>85.5</v>
      </c>
      <c r="G110">
        <v>34.5</v>
      </c>
      <c r="H110">
        <v>142.5</v>
      </c>
      <c r="I110">
        <v>29</v>
      </c>
      <c r="J110">
        <v>137</v>
      </c>
      <c r="K110">
        <v>248</v>
      </c>
      <c r="L110">
        <v>10.8</v>
      </c>
      <c r="M110">
        <v>9</v>
      </c>
      <c r="N110">
        <v>9.75</v>
      </c>
      <c r="O110">
        <v>11.03</v>
      </c>
      <c r="P110">
        <v>3.23</v>
      </c>
      <c r="Q110">
        <f t="shared" si="16"/>
        <v>80</v>
      </c>
      <c r="R110">
        <f t="shared" si="44"/>
        <v>129.4</v>
      </c>
      <c r="S110">
        <f t="shared" si="45"/>
        <v>67.520999999999987</v>
      </c>
      <c r="T110">
        <f t="shared" si="46"/>
        <v>1.5</v>
      </c>
      <c r="U110">
        <f t="shared" si="47"/>
        <v>5.5</v>
      </c>
      <c r="V110">
        <f t="shared" si="48"/>
        <v>0.51600000000000001</v>
      </c>
      <c r="W110">
        <f t="shared" si="49"/>
        <v>0.75</v>
      </c>
      <c r="X110">
        <f t="shared" si="50"/>
        <v>118.6</v>
      </c>
      <c r="Y110">
        <f t="shared" si="17"/>
        <v>0.79863114510001998</v>
      </c>
    </row>
    <row r="111" spans="1:25" x14ac:dyDescent="0.3">
      <c r="A111" t="s">
        <v>125</v>
      </c>
      <c r="B111">
        <v>2011</v>
      </c>
      <c r="C111">
        <v>21</v>
      </c>
      <c r="D111">
        <v>73.5</v>
      </c>
      <c r="E111">
        <v>75.5</v>
      </c>
      <c r="F111">
        <v>77.5</v>
      </c>
      <c r="G111">
        <v>34</v>
      </c>
      <c r="H111">
        <v>133</v>
      </c>
      <c r="I111">
        <v>28.5</v>
      </c>
      <c r="J111">
        <v>127.5</v>
      </c>
      <c r="K111">
        <v>188</v>
      </c>
      <c r="L111">
        <v>5.6</v>
      </c>
      <c r="M111">
        <v>8.5</v>
      </c>
      <c r="N111">
        <v>9.25</v>
      </c>
      <c r="O111">
        <v>11.05</v>
      </c>
      <c r="P111">
        <v>3.17</v>
      </c>
      <c r="Q111">
        <f t="shared" si="16"/>
        <v>74.5</v>
      </c>
      <c r="R111">
        <f t="shared" si="44"/>
        <v>96.8</v>
      </c>
      <c r="S111">
        <f t="shared" si="45"/>
        <v>56.822999999999993</v>
      </c>
      <c r="T111">
        <f t="shared" si="46"/>
        <v>2</v>
      </c>
      <c r="U111">
        <f t="shared" si="47"/>
        <v>5.5</v>
      </c>
      <c r="V111">
        <f t="shared" si="48"/>
        <v>0.05</v>
      </c>
      <c r="W111">
        <f t="shared" si="49"/>
        <v>1</v>
      </c>
      <c r="X111">
        <f t="shared" si="50"/>
        <v>91.2</v>
      </c>
      <c r="Y111">
        <f t="shared" si="17"/>
        <v>0.79863114510001998</v>
      </c>
    </row>
    <row r="112" spans="1:25" x14ac:dyDescent="0.3">
      <c r="A112" t="s">
        <v>126</v>
      </c>
      <c r="B112">
        <v>2011</v>
      </c>
      <c r="C112">
        <v>22</v>
      </c>
      <c r="D112">
        <v>78</v>
      </c>
      <c r="E112">
        <v>79.5</v>
      </c>
      <c r="F112">
        <v>84</v>
      </c>
      <c r="G112">
        <v>35</v>
      </c>
      <c r="H112">
        <v>143</v>
      </c>
      <c r="I112">
        <v>30.5</v>
      </c>
      <c r="J112">
        <v>138.5</v>
      </c>
      <c r="K112">
        <v>225</v>
      </c>
      <c r="L112">
        <v>6.3</v>
      </c>
      <c r="M112">
        <v>8.5</v>
      </c>
      <c r="N112">
        <v>10.25</v>
      </c>
      <c r="O112">
        <v>11.35</v>
      </c>
      <c r="P112">
        <v>3.26</v>
      </c>
      <c r="Q112">
        <f t="shared" si="16"/>
        <v>78.75</v>
      </c>
      <c r="R112">
        <f t="shared" si="44"/>
        <v>115.65</v>
      </c>
      <c r="S112">
        <f t="shared" si="45"/>
        <v>63.753999999999998</v>
      </c>
      <c r="T112">
        <f t="shared" si="46"/>
        <v>1.5</v>
      </c>
      <c r="U112">
        <f t="shared" si="47"/>
        <v>4.5</v>
      </c>
      <c r="V112">
        <f t="shared" si="48"/>
        <v>0.372</v>
      </c>
      <c r="W112">
        <f t="shared" si="49"/>
        <v>0.75</v>
      </c>
      <c r="X112">
        <f t="shared" si="50"/>
        <v>109.35</v>
      </c>
      <c r="Y112">
        <f t="shared" si="17"/>
        <v>0.79863114510001998</v>
      </c>
    </row>
    <row r="113" spans="1:25" x14ac:dyDescent="0.3">
      <c r="A113" t="s">
        <v>127</v>
      </c>
      <c r="B113">
        <v>2011</v>
      </c>
      <c r="C113">
        <v>25</v>
      </c>
      <c r="D113">
        <v>76.25</v>
      </c>
      <c r="E113">
        <v>77.25</v>
      </c>
      <c r="F113">
        <v>85</v>
      </c>
      <c r="G113">
        <v>38.5</v>
      </c>
      <c r="H113">
        <v>139.5</v>
      </c>
      <c r="I113">
        <v>34</v>
      </c>
      <c r="J113">
        <v>135</v>
      </c>
      <c r="K113">
        <v>195</v>
      </c>
      <c r="L113">
        <v>5.2</v>
      </c>
      <c r="M113">
        <v>9</v>
      </c>
      <c r="N113">
        <v>10.5</v>
      </c>
      <c r="O113">
        <v>10.74</v>
      </c>
      <c r="P113">
        <v>3.09</v>
      </c>
      <c r="Q113">
        <f t="shared" si="16"/>
        <v>76.75</v>
      </c>
      <c r="R113">
        <f t="shared" si="44"/>
        <v>100.1</v>
      </c>
      <c r="S113">
        <f t="shared" si="45"/>
        <v>59.592999999999996</v>
      </c>
      <c r="T113">
        <f t="shared" si="46"/>
        <v>1</v>
      </c>
      <c r="U113">
        <f t="shared" si="47"/>
        <v>4.5</v>
      </c>
      <c r="V113">
        <f t="shared" si="48"/>
        <v>0.20300000000000001</v>
      </c>
      <c r="W113">
        <f t="shared" si="49"/>
        <v>0.5</v>
      </c>
      <c r="X113">
        <f t="shared" si="50"/>
        <v>94.9</v>
      </c>
      <c r="Y113">
        <f t="shared" si="17"/>
        <v>0.79863114510001998</v>
      </c>
    </row>
    <row r="114" spans="1:25" x14ac:dyDescent="0.3">
      <c r="A114" t="s">
        <v>128</v>
      </c>
      <c r="B114">
        <v>2011</v>
      </c>
      <c r="C114">
        <v>26</v>
      </c>
      <c r="D114">
        <v>78.75</v>
      </c>
      <c r="E114">
        <v>80.5</v>
      </c>
      <c r="F114">
        <v>81.5</v>
      </c>
      <c r="G114">
        <v>32</v>
      </c>
      <c r="H114">
        <v>136</v>
      </c>
      <c r="I114">
        <v>25</v>
      </c>
      <c r="J114">
        <v>129</v>
      </c>
      <c r="K114">
        <v>228</v>
      </c>
      <c r="L114">
        <v>9.8000000000000007</v>
      </c>
      <c r="M114">
        <v>9</v>
      </c>
      <c r="N114">
        <v>9.25</v>
      </c>
      <c r="O114">
        <v>11.47</v>
      </c>
      <c r="P114">
        <v>3.3</v>
      </c>
      <c r="Q114">
        <f t="shared" si="16"/>
        <v>79.625</v>
      </c>
      <c r="R114">
        <f t="shared" si="44"/>
        <v>118.9</v>
      </c>
      <c r="S114">
        <f t="shared" si="45"/>
        <v>63.725999999999999</v>
      </c>
      <c r="T114">
        <f t="shared" si="46"/>
        <v>1.75</v>
      </c>
      <c r="U114">
        <f t="shared" si="47"/>
        <v>7</v>
      </c>
      <c r="V114">
        <f t="shared" si="48"/>
        <v>0.46</v>
      </c>
      <c r="W114">
        <f t="shared" si="49"/>
        <v>0.875</v>
      </c>
      <c r="X114">
        <f t="shared" si="50"/>
        <v>109.1</v>
      </c>
      <c r="Y114">
        <f t="shared" si="17"/>
        <v>0.79863114510001998</v>
      </c>
    </row>
    <row r="115" spans="1:25" x14ac:dyDescent="0.3">
      <c r="A115" t="s">
        <v>129</v>
      </c>
      <c r="B115">
        <v>2011</v>
      </c>
      <c r="C115">
        <v>27</v>
      </c>
      <c r="D115">
        <v>81</v>
      </c>
      <c r="E115">
        <v>82</v>
      </c>
      <c r="F115">
        <v>86</v>
      </c>
      <c r="G115">
        <v>38</v>
      </c>
      <c r="H115">
        <v>145.5</v>
      </c>
      <c r="I115">
        <v>33.5</v>
      </c>
      <c r="J115">
        <v>141</v>
      </c>
      <c r="K115">
        <v>220</v>
      </c>
      <c r="L115">
        <v>7.5</v>
      </c>
      <c r="M115">
        <v>9</v>
      </c>
      <c r="N115">
        <v>10</v>
      </c>
      <c r="O115">
        <v>11.21</v>
      </c>
      <c r="P115">
        <v>3.14</v>
      </c>
      <c r="Q115">
        <f t="shared" si="16"/>
        <v>81.5</v>
      </c>
      <c r="R115">
        <f t="shared" si="44"/>
        <v>113.75</v>
      </c>
      <c r="S115">
        <f t="shared" si="45"/>
        <v>64.543999999999983</v>
      </c>
      <c r="T115">
        <f t="shared" si="46"/>
        <v>1</v>
      </c>
      <c r="U115">
        <f t="shared" si="47"/>
        <v>4.5</v>
      </c>
      <c r="V115">
        <f t="shared" si="48"/>
        <v>0.70799999999999996</v>
      </c>
      <c r="W115">
        <f t="shared" si="49"/>
        <v>0.5</v>
      </c>
      <c r="X115">
        <f t="shared" si="50"/>
        <v>106.25</v>
      </c>
      <c r="Y115">
        <f t="shared" si="17"/>
        <v>0.79863114510001998</v>
      </c>
    </row>
    <row r="116" spans="1:25" x14ac:dyDescent="0.3">
      <c r="A116" t="s">
        <v>130</v>
      </c>
      <c r="B116">
        <v>2011</v>
      </c>
      <c r="C116">
        <v>28</v>
      </c>
      <c r="D116">
        <v>72.25</v>
      </c>
      <c r="E116">
        <v>73.75</v>
      </c>
      <c r="F116">
        <v>74.25</v>
      </c>
      <c r="G116">
        <v>38.5</v>
      </c>
      <c r="H116">
        <v>134</v>
      </c>
      <c r="I116">
        <v>29.5</v>
      </c>
      <c r="J116">
        <v>125</v>
      </c>
      <c r="K116">
        <v>174</v>
      </c>
      <c r="L116">
        <v>4.7</v>
      </c>
      <c r="M116">
        <v>8.5</v>
      </c>
      <c r="N116">
        <v>9.5</v>
      </c>
      <c r="O116">
        <v>10.07</v>
      </c>
      <c r="P116">
        <v>3.22</v>
      </c>
      <c r="Q116">
        <f t="shared" si="16"/>
        <v>73</v>
      </c>
      <c r="R116">
        <f t="shared" si="44"/>
        <v>89.35</v>
      </c>
      <c r="S116">
        <f t="shared" si="45"/>
        <v>55.513999999999989</v>
      </c>
      <c r="T116">
        <f t="shared" si="46"/>
        <v>1.5</v>
      </c>
      <c r="U116">
        <f t="shared" si="47"/>
        <v>9</v>
      </c>
      <c r="V116">
        <f t="shared" si="48"/>
        <v>2.5999999999999999E-2</v>
      </c>
      <c r="W116">
        <f t="shared" si="49"/>
        <v>0.75</v>
      </c>
      <c r="X116">
        <f t="shared" si="50"/>
        <v>84.65</v>
      </c>
      <c r="Y116">
        <f t="shared" si="17"/>
        <v>0.79863114510001998</v>
      </c>
    </row>
    <row r="117" spans="1:25" x14ac:dyDescent="0.3">
      <c r="A117" t="s">
        <v>131</v>
      </c>
      <c r="B117">
        <v>2011</v>
      </c>
      <c r="C117">
        <v>29</v>
      </c>
      <c r="D117">
        <v>74</v>
      </c>
      <c r="E117">
        <v>75.25</v>
      </c>
      <c r="F117">
        <v>77.5</v>
      </c>
      <c r="G117">
        <v>35</v>
      </c>
      <c r="H117">
        <v>134</v>
      </c>
      <c r="I117">
        <v>27.5</v>
      </c>
      <c r="J117">
        <v>126.5</v>
      </c>
      <c r="K117">
        <v>186</v>
      </c>
      <c r="L117">
        <v>9.6999999999999993</v>
      </c>
      <c r="M117">
        <v>8.5</v>
      </c>
      <c r="N117">
        <v>10.5</v>
      </c>
      <c r="O117">
        <v>10.75</v>
      </c>
      <c r="P117">
        <v>3.27</v>
      </c>
      <c r="Q117">
        <f t="shared" si="16"/>
        <v>74.625</v>
      </c>
      <c r="R117">
        <f t="shared" si="44"/>
        <v>97.85</v>
      </c>
      <c r="S117">
        <f t="shared" si="45"/>
        <v>56.747999999999998</v>
      </c>
      <c r="T117">
        <f t="shared" si="46"/>
        <v>1.25</v>
      </c>
      <c r="U117">
        <f t="shared" si="47"/>
        <v>7.5</v>
      </c>
      <c r="V117">
        <f t="shared" si="48"/>
        <v>6.9000000000000006E-2</v>
      </c>
      <c r="W117">
        <f t="shared" si="49"/>
        <v>0.625</v>
      </c>
      <c r="X117">
        <f t="shared" si="50"/>
        <v>88.15</v>
      </c>
      <c r="Y117">
        <f t="shared" si="17"/>
        <v>0.79863114510001998</v>
      </c>
    </row>
    <row r="118" spans="1:25" x14ac:dyDescent="0.3">
      <c r="A118" t="s">
        <v>132</v>
      </c>
      <c r="B118">
        <v>2011</v>
      </c>
      <c r="C118">
        <v>3</v>
      </c>
      <c r="D118">
        <v>81.75</v>
      </c>
      <c r="E118">
        <v>83.25</v>
      </c>
      <c r="F118">
        <v>85.5</v>
      </c>
      <c r="G118">
        <v>32.5</v>
      </c>
      <c r="H118">
        <v>142</v>
      </c>
      <c r="I118">
        <v>26</v>
      </c>
      <c r="J118">
        <v>135.5</v>
      </c>
      <c r="K118">
        <v>259</v>
      </c>
      <c r="L118">
        <v>5.9</v>
      </c>
      <c r="M118">
        <v>9.5</v>
      </c>
      <c r="N118">
        <v>10.75</v>
      </c>
      <c r="O118">
        <v>11.3</v>
      </c>
      <c r="P118">
        <v>3.26</v>
      </c>
      <c r="Q118">
        <f t="shared" si="16"/>
        <v>82.5</v>
      </c>
      <c r="R118">
        <f t="shared" si="44"/>
        <v>132.44999999999999</v>
      </c>
      <c r="S118">
        <f t="shared" si="45"/>
        <v>69.36399999999999</v>
      </c>
      <c r="T118">
        <f t="shared" si="46"/>
        <v>1.5</v>
      </c>
      <c r="U118">
        <f t="shared" si="47"/>
        <v>6.5</v>
      </c>
      <c r="V118">
        <f t="shared" si="48"/>
        <v>0.78200000000000003</v>
      </c>
      <c r="W118">
        <f t="shared" si="49"/>
        <v>0.75</v>
      </c>
      <c r="X118">
        <f t="shared" si="50"/>
        <v>126.55000000000001</v>
      </c>
      <c r="Y118">
        <f t="shared" si="17"/>
        <v>0.79863114510001998</v>
      </c>
    </row>
    <row r="119" spans="1:25" x14ac:dyDescent="0.3">
      <c r="A119" t="s">
        <v>133</v>
      </c>
      <c r="B119">
        <v>2011</v>
      </c>
      <c r="C119">
        <v>30</v>
      </c>
      <c r="D119">
        <v>78</v>
      </c>
      <c r="E119">
        <v>79.75</v>
      </c>
      <c r="F119">
        <v>79.5</v>
      </c>
      <c r="G119">
        <v>39</v>
      </c>
      <c r="H119">
        <v>140.5</v>
      </c>
      <c r="I119">
        <v>32</v>
      </c>
      <c r="J119">
        <v>133.5</v>
      </c>
      <c r="K119">
        <v>222</v>
      </c>
      <c r="L119">
        <v>5.4</v>
      </c>
      <c r="M119">
        <v>9</v>
      </c>
      <c r="N119">
        <v>9</v>
      </c>
      <c r="O119">
        <v>11.92</v>
      </c>
      <c r="P119">
        <v>3.15</v>
      </c>
      <c r="Q119">
        <f t="shared" si="16"/>
        <v>78.875</v>
      </c>
      <c r="R119">
        <f t="shared" si="44"/>
        <v>113.7</v>
      </c>
      <c r="S119">
        <f t="shared" si="45"/>
        <v>64.275999999999996</v>
      </c>
      <c r="T119">
        <f t="shared" si="46"/>
        <v>1.75</v>
      </c>
      <c r="U119">
        <f t="shared" si="47"/>
        <v>7</v>
      </c>
      <c r="V119">
        <f t="shared" si="48"/>
        <v>0.372</v>
      </c>
      <c r="W119">
        <f t="shared" si="49"/>
        <v>0.875</v>
      </c>
      <c r="X119">
        <f t="shared" si="50"/>
        <v>108.3</v>
      </c>
      <c r="Y119">
        <f t="shared" si="17"/>
        <v>0.79863114510001998</v>
      </c>
    </row>
    <row r="120" spans="1:25" x14ac:dyDescent="0.3">
      <c r="A120" t="s">
        <v>134</v>
      </c>
      <c r="B120">
        <v>2011</v>
      </c>
      <c r="C120">
        <v>32</v>
      </c>
      <c r="D120">
        <v>80</v>
      </c>
      <c r="E120">
        <v>80.75</v>
      </c>
      <c r="F120">
        <v>83.75</v>
      </c>
      <c r="G120">
        <v>33</v>
      </c>
      <c r="H120">
        <v>139</v>
      </c>
      <c r="I120">
        <v>28.5</v>
      </c>
      <c r="J120">
        <v>134.5</v>
      </c>
      <c r="K120">
        <v>228</v>
      </c>
      <c r="L120">
        <v>4</v>
      </c>
      <c r="M120">
        <v>9</v>
      </c>
      <c r="N120">
        <v>9.25</v>
      </c>
      <c r="O120">
        <v>11.92</v>
      </c>
      <c r="P120">
        <v>3.3</v>
      </c>
      <c r="Q120">
        <f t="shared" si="16"/>
        <v>80.375</v>
      </c>
      <c r="R120">
        <f t="shared" si="44"/>
        <v>116</v>
      </c>
      <c r="S120">
        <f t="shared" si="45"/>
        <v>63.960999999999984</v>
      </c>
      <c r="T120">
        <f t="shared" si="46"/>
        <v>0.75</v>
      </c>
      <c r="U120">
        <f t="shared" si="47"/>
        <v>4.5</v>
      </c>
      <c r="V120">
        <f t="shared" si="48"/>
        <v>0.58199999999999996</v>
      </c>
      <c r="W120">
        <f t="shared" si="49"/>
        <v>0.375</v>
      </c>
      <c r="X120">
        <f t="shared" si="50"/>
        <v>112</v>
      </c>
      <c r="Y120">
        <f t="shared" si="17"/>
        <v>0.79863114510001998</v>
      </c>
    </row>
    <row r="121" spans="1:25" x14ac:dyDescent="0.3">
      <c r="A121" t="s">
        <v>135</v>
      </c>
      <c r="B121">
        <v>2011</v>
      </c>
      <c r="C121">
        <v>33</v>
      </c>
      <c r="D121">
        <v>79.5</v>
      </c>
      <c r="E121">
        <v>80.5</v>
      </c>
      <c r="F121">
        <v>82.1</v>
      </c>
      <c r="G121">
        <v>30</v>
      </c>
      <c r="H121">
        <v>136</v>
      </c>
      <c r="I121">
        <v>23</v>
      </c>
      <c r="J121">
        <v>129</v>
      </c>
      <c r="K121">
        <v>228</v>
      </c>
      <c r="L121">
        <v>10</v>
      </c>
      <c r="M121">
        <v>8.25</v>
      </c>
      <c r="N121">
        <v>8.75</v>
      </c>
      <c r="O121">
        <v>11.22</v>
      </c>
      <c r="P121">
        <v>3.21</v>
      </c>
      <c r="Q121">
        <f t="shared" si="16"/>
        <v>80</v>
      </c>
      <c r="R121">
        <f t="shared" si="44"/>
        <v>119</v>
      </c>
      <c r="S121">
        <f t="shared" si="45"/>
        <v>63.284999999999997</v>
      </c>
      <c r="T121">
        <f t="shared" si="46"/>
        <v>1</v>
      </c>
      <c r="U121">
        <f t="shared" si="47"/>
        <v>7</v>
      </c>
      <c r="V121">
        <f t="shared" si="48"/>
        <v>0.53200000000000003</v>
      </c>
      <c r="W121">
        <f t="shared" si="49"/>
        <v>0.5</v>
      </c>
      <c r="X121">
        <f t="shared" si="50"/>
        <v>109</v>
      </c>
      <c r="Y121">
        <f t="shared" si="17"/>
        <v>0.79863114510001998</v>
      </c>
    </row>
    <row r="122" spans="1:25" x14ac:dyDescent="0.3">
      <c r="A122" t="s">
        <v>136</v>
      </c>
      <c r="B122">
        <v>2011</v>
      </c>
      <c r="C122">
        <v>34</v>
      </c>
      <c r="D122">
        <v>73</v>
      </c>
      <c r="E122">
        <v>74.5</v>
      </c>
      <c r="F122">
        <v>79.5</v>
      </c>
      <c r="G122">
        <v>39</v>
      </c>
      <c r="H122">
        <v>135.5</v>
      </c>
      <c r="I122">
        <v>32</v>
      </c>
      <c r="J122">
        <v>128.5</v>
      </c>
      <c r="K122">
        <v>209</v>
      </c>
      <c r="L122">
        <v>7.1</v>
      </c>
      <c r="M122">
        <v>8.25</v>
      </c>
      <c r="N122">
        <v>9.25</v>
      </c>
      <c r="O122">
        <v>11.23</v>
      </c>
      <c r="P122">
        <v>3.18</v>
      </c>
      <c r="Q122">
        <f t="shared" si="16"/>
        <v>73.75</v>
      </c>
      <c r="R122">
        <f t="shared" si="44"/>
        <v>108.05</v>
      </c>
      <c r="S122">
        <f t="shared" si="45"/>
        <v>60.885999999999989</v>
      </c>
      <c r="T122">
        <f t="shared" si="46"/>
        <v>1.5</v>
      </c>
      <c r="U122">
        <f t="shared" si="47"/>
        <v>7</v>
      </c>
      <c r="V122">
        <f t="shared" si="48"/>
        <v>3.7999999999999999E-2</v>
      </c>
      <c r="W122">
        <f t="shared" si="49"/>
        <v>0.75</v>
      </c>
      <c r="X122">
        <f t="shared" si="50"/>
        <v>100.95</v>
      </c>
      <c r="Y122">
        <f t="shared" si="17"/>
        <v>0.79863114510001998</v>
      </c>
    </row>
    <row r="123" spans="1:25" x14ac:dyDescent="0.3">
      <c r="A123" t="s">
        <v>137</v>
      </c>
      <c r="B123">
        <v>2011</v>
      </c>
      <c r="C123">
        <v>35</v>
      </c>
      <c r="D123">
        <v>78.75</v>
      </c>
      <c r="E123">
        <v>80.25</v>
      </c>
      <c r="F123">
        <v>81</v>
      </c>
      <c r="G123">
        <v>37</v>
      </c>
      <c r="H123">
        <v>142</v>
      </c>
      <c r="I123">
        <v>30</v>
      </c>
      <c r="J123">
        <v>135</v>
      </c>
      <c r="K123">
        <v>187</v>
      </c>
      <c r="L123">
        <v>5.3</v>
      </c>
      <c r="M123">
        <v>8.5</v>
      </c>
      <c r="N123">
        <v>9.5</v>
      </c>
      <c r="O123">
        <v>11.68</v>
      </c>
      <c r="P123">
        <v>3.07</v>
      </c>
      <c r="Q123">
        <f t="shared" si="16"/>
        <v>79.5</v>
      </c>
      <c r="R123">
        <f t="shared" si="44"/>
        <v>96.15</v>
      </c>
      <c r="S123">
        <f t="shared" si="45"/>
        <v>58.731999999999999</v>
      </c>
      <c r="T123">
        <f t="shared" si="46"/>
        <v>1.5</v>
      </c>
      <c r="U123">
        <f t="shared" si="47"/>
        <v>7</v>
      </c>
      <c r="V123">
        <f t="shared" si="48"/>
        <v>0.46</v>
      </c>
      <c r="W123">
        <f t="shared" si="49"/>
        <v>0.75</v>
      </c>
      <c r="X123">
        <f t="shared" si="50"/>
        <v>90.85</v>
      </c>
      <c r="Y123">
        <f t="shared" si="17"/>
        <v>0.79863114510001998</v>
      </c>
    </row>
    <row r="124" spans="1:25" x14ac:dyDescent="0.3">
      <c r="A124" t="s">
        <v>138</v>
      </c>
      <c r="B124">
        <v>2011</v>
      </c>
      <c r="C124">
        <v>36</v>
      </c>
      <c r="D124">
        <v>79.75</v>
      </c>
      <c r="E124">
        <v>81</v>
      </c>
      <c r="F124">
        <v>84.25</v>
      </c>
      <c r="G124">
        <v>30.5</v>
      </c>
      <c r="H124">
        <v>137</v>
      </c>
      <c r="I124">
        <v>25</v>
      </c>
      <c r="J124">
        <v>131.5</v>
      </c>
      <c r="K124">
        <v>247</v>
      </c>
      <c r="L124">
        <v>12.1</v>
      </c>
      <c r="M124">
        <v>9.25</v>
      </c>
      <c r="N124">
        <v>10</v>
      </c>
      <c r="O124">
        <v>12.74</v>
      </c>
      <c r="P124">
        <v>3.45</v>
      </c>
      <c r="Q124">
        <f t="shared" si="16"/>
        <v>80.375</v>
      </c>
      <c r="R124">
        <f t="shared" si="44"/>
        <v>129.55000000000001</v>
      </c>
      <c r="S124">
        <f t="shared" si="45"/>
        <v>66.081999999999994</v>
      </c>
      <c r="T124">
        <f t="shared" si="46"/>
        <v>1.25</v>
      </c>
      <c r="U124">
        <f t="shared" si="47"/>
        <v>5.5</v>
      </c>
      <c r="V124">
        <f t="shared" si="48"/>
        <v>0.55900000000000005</v>
      </c>
      <c r="W124">
        <f t="shared" si="49"/>
        <v>0.625</v>
      </c>
      <c r="X124">
        <f t="shared" si="50"/>
        <v>117.44999999999999</v>
      </c>
      <c r="Y124">
        <f t="shared" si="17"/>
        <v>0.79863114510001998</v>
      </c>
    </row>
    <row r="125" spans="1:25" x14ac:dyDescent="0.3">
      <c r="A125" t="s">
        <v>139</v>
      </c>
      <c r="B125">
        <v>2011</v>
      </c>
      <c r="C125">
        <v>37</v>
      </c>
      <c r="D125">
        <v>80.5</v>
      </c>
      <c r="E125">
        <v>81.75</v>
      </c>
      <c r="F125">
        <v>85</v>
      </c>
      <c r="G125">
        <v>30.5</v>
      </c>
      <c r="H125">
        <v>138</v>
      </c>
      <c r="I125">
        <v>27.5</v>
      </c>
      <c r="J125">
        <v>135</v>
      </c>
      <c r="K125">
        <v>239</v>
      </c>
      <c r="L125">
        <v>15.5</v>
      </c>
      <c r="M125">
        <v>9.25</v>
      </c>
      <c r="N125">
        <v>9.75</v>
      </c>
      <c r="O125">
        <v>11.72</v>
      </c>
      <c r="P125">
        <v>3.41</v>
      </c>
      <c r="Q125">
        <f t="shared" si="16"/>
        <v>81.125</v>
      </c>
      <c r="R125">
        <f t="shared" si="44"/>
        <v>127.25</v>
      </c>
      <c r="S125">
        <f t="shared" si="45"/>
        <v>65.315000000000012</v>
      </c>
      <c r="T125">
        <f t="shared" si="46"/>
        <v>1.25</v>
      </c>
      <c r="U125">
        <f t="shared" si="47"/>
        <v>3</v>
      </c>
      <c r="V125">
        <f t="shared" si="48"/>
        <v>0.63300000000000001</v>
      </c>
      <c r="W125">
        <f t="shared" si="49"/>
        <v>0.625</v>
      </c>
      <c r="X125">
        <f t="shared" si="50"/>
        <v>111.75</v>
      </c>
      <c r="Y125">
        <f t="shared" si="17"/>
        <v>0.79863114510001998</v>
      </c>
    </row>
    <row r="126" spans="1:25" x14ac:dyDescent="0.3">
      <c r="A126" t="s">
        <v>140</v>
      </c>
      <c r="B126">
        <v>2011</v>
      </c>
      <c r="C126">
        <v>38</v>
      </c>
      <c r="D126">
        <v>80.75</v>
      </c>
      <c r="E126">
        <v>81.75</v>
      </c>
      <c r="F126">
        <v>81.5</v>
      </c>
      <c r="G126">
        <v>31.5</v>
      </c>
      <c r="H126">
        <v>136</v>
      </c>
      <c r="I126">
        <v>25.5</v>
      </c>
      <c r="J126">
        <v>130</v>
      </c>
      <c r="K126">
        <v>221</v>
      </c>
      <c r="L126">
        <v>7</v>
      </c>
      <c r="M126">
        <v>8.25</v>
      </c>
      <c r="N126">
        <v>10</v>
      </c>
      <c r="O126">
        <v>11.05</v>
      </c>
      <c r="P126">
        <v>3.29</v>
      </c>
      <c r="Q126">
        <f t="shared" si="16"/>
        <v>81.25</v>
      </c>
      <c r="R126">
        <f t="shared" si="44"/>
        <v>114</v>
      </c>
      <c r="S126">
        <f t="shared" si="45"/>
        <v>63.010999999999996</v>
      </c>
      <c r="T126">
        <f t="shared" si="46"/>
        <v>1</v>
      </c>
      <c r="U126">
        <f t="shared" si="47"/>
        <v>6</v>
      </c>
      <c r="V126">
        <f t="shared" si="48"/>
        <v>0.67300000000000004</v>
      </c>
      <c r="W126">
        <f t="shared" si="49"/>
        <v>0.5</v>
      </c>
      <c r="X126">
        <f t="shared" si="50"/>
        <v>107</v>
      </c>
      <c r="Y126">
        <f t="shared" si="17"/>
        <v>0.79863114510001998</v>
      </c>
    </row>
    <row r="127" spans="1:25" x14ac:dyDescent="0.3">
      <c r="A127" t="s">
        <v>141</v>
      </c>
      <c r="B127">
        <v>2011</v>
      </c>
      <c r="C127">
        <v>39</v>
      </c>
      <c r="D127">
        <v>81</v>
      </c>
      <c r="E127">
        <v>82.5</v>
      </c>
      <c r="F127">
        <v>89</v>
      </c>
      <c r="G127">
        <v>33.5</v>
      </c>
      <c r="H127">
        <v>144</v>
      </c>
      <c r="I127">
        <v>28</v>
      </c>
      <c r="J127">
        <v>138.5</v>
      </c>
      <c r="K127">
        <v>262</v>
      </c>
      <c r="L127">
        <v>13.4</v>
      </c>
      <c r="M127">
        <v>9.25</v>
      </c>
      <c r="N127">
        <v>9</v>
      </c>
      <c r="O127">
        <v>11.26</v>
      </c>
      <c r="P127">
        <v>3.29</v>
      </c>
      <c r="Q127">
        <f t="shared" si="16"/>
        <v>81.75</v>
      </c>
      <c r="R127">
        <f t="shared" si="44"/>
        <v>137.69999999999999</v>
      </c>
      <c r="S127">
        <f t="shared" si="45"/>
        <v>69.844000000000008</v>
      </c>
      <c r="T127">
        <f t="shared" si="46"/>
        <v>1.5</v>
      </c>
      <c r="U127">
        <f t="shared" si="47"/>
        <v>5.5</v>
      </c>
      <c r="V127">
        <f t="shared" si="48"/>
        <v>0.70799999999999996</v>
      </c>
      <c r="W127">
        <f t="shared" si="49"/>
        <v>0.75</v>
      </c>
      <c r="X127">
        <f t="shared" si="50"/>
        <v>124.30000000000001</v>
      </c>
      <c r="Y127">
        <f t="shared" si="17"/>
        <v>0.79863114510001998</v>
      </c>
    </row>
    <row r="128" spans="1:25" x14ac:dyDescent="0.3">
      <c r="A128" t="s">
        <v>142</v>
      </c>
      <c r="B128">
        <v>2011</v>
      </c>
      <c r="C128">
        <v>4</v>
      </c>
      <c r="D128">
        <v>79.5</v>
      </c>
      <c r="E128">
        <v>80.75</v>
      </c>
      <c r="F128">
        <v>85.25</v>
      </c>
      <c r="G128">
        <v>35</v>
      </c>
      <c r="H128">
        <v>143.5</v>
      </c>
      <c r="I128">
        <v>30</v>
      </c>
      <c r="J128">
        <v>138.5</v>
      </c>
      <c r="K128">
        <v>227</v>
      </c>
      <c r="L128">
        <v>6.2</v>
      </c>
      <c r="M128">
        <v>8.75</v>
      </c>
      <c r="N128">
        <v>9.25</v>
      </c>
      <c r="O128">
        <v>10.92</v>
      </c>
      <c r="P128">
        <v>3.26</v>
      </c>
      <c r="Q128">
        <f t="shared" si="16"/>
        <v>80.125</v>
      </c>
      <c r="R128">
        <f t="shared" si="44"/>
        <v>116.6</v>
      </c>
      <c r="S128">
        <f t="shared" si="45"/>
        <v>64.515000000000001</v>
      </c>
      <c r="T128">
        <f t="shared" si="46"/>
        <v>1.25</v>
      </c>
      <c r="U128">
        <f t="shared" si="47"/>
        <v>5</v>
      </c>
      <c r="V128">
        <f t="shared" si="48"/>
        <v>0.53200000000000003</v>
      </c>
      <c r="W128">
        <f t="shared" si="49"/>
        <v>0.625</v>
      </c>
      <c r="X128">
        <f t="shared" si="50"/>
        <v>110.4</v>
      </c>
      <c r="Y128">
        <f t="shared" si="17"/>
        <v>0.79863114510001998</v>
      </c>
    </row>
    <row r="129" spans="1:25" x14ac:dyDescent="0.3">
      <c r="A129" t="s">
        <v>143</v>
      </c>
      <c r="B129">
        <v>2011</v>
      </c>
      <c r="C129">
        <v>40</v>
      </c>
      <c r="D129">
        <v>82</v>
      </c>
      <c r="E129">
        <v>83.5</v>
      </c>
      <c r="F129">
        <v>84</v>
      </c>
      <c r="G129">
        <v>36.5</v>
      </c>
      <c r="H129">
        <v>142</v>
      </c>
      <c r="I129">
        <v>29.5</v>
      </c>
      <c r="J129">
        <v>135</v>
      </c>
      <c r="K129">
        <v>223</v>
      </c>
      <c r="L129">
        <v>5.4</v>
      </c>
      <c r="M129">
        <v>8.75</v>
      </c>
      <c r="N129">
        <v>9.75</v>
      </c>
      <c r="O129">
        <v>10.82</v>
      </c>
      <c r="P129">
        <v>3.36</v>
      </c>
      <c r="Q129">
        <f t="shared" si="16"/>
        <v>82.75</v>
      </c>
      <c r="R129">
        <f t="shared" si="44"/>
        <v>114.2</v>
      </c>
      <c r="S129">
        <f t="shared" si="45"/>
        <v>65.125</v>
      </c>
      <c r="T129">
        <f t="shared" si="46"/>
        <v>1.5</v>
      </c>
      <c r="U129">
        <f t="shared" si="47"/>
        <v>7</v>
      </c>
      <c r="V129">
        <f t="shared" si="48"/>
        <v>0.80900000000000005</v>
      </c>
      <c r="W129">
        <f t="shared" si="49"/>
        <v>0.75</v>
      </c>
      <c r="X129">
        <f t="shared" si="50"/>
        <v>108.8</v>
      </c>
      <c r="Y129">
        <f t="shared" si="17"/>
        <v>0.79863114510001998</v>
      </c>
    </row>
    <row r="130" spans="1:25" x14ac:dyDescent="0.3">
      <c r="A130" t="s">
        <v>144</v>
      </c>
      <c r="B130">
        <v>2011</v>
      </c>
      <c r="C130">
        <v>41</v>
      </c>
      <c r="D130">
        <v>75.25</v>
      </c>
      <c r="E130">
        <v>77.25</v>
      </c>
      <c r="F130">
        <v>79.5</v>
      </c>
      <c r="G130">
        <v>32</v>
      </c>
      <c r="H130">
        <v>134</v>
      </c>
      <c r="I130">
        <v>24.5</v>
      </c>
      <c r="J130">
        <v>126.5</v>
      </c>
      <c r="K130">
        <v>190</v>
      </c>
      <c r="L130">
        <v>5.3</v>
      </c>
      <c r="M130">
        <v>8.75</v>
      </c>
      <c r="N130">
        <v>10</v>
      </c>
      <c r="O130">
        <v>11</v>
      </c>
      <c r="P130">
        <v>3.2</v>
      </c>
      <c r="Q130">
        <f t="shared" ref="Q130:Q193" si="51">AVERAGE(D130,E130)</f>
        <v>76.25</v>
      </c>
      <c r="R130">
        <f t="shared" si="44"/>
        <v>97.65</v>
      </c>
      <c r="S130">
        <f t="shared" si="45"/>
        <v>57.154999999999994</v>
      </c>
      <c r="T130">
        <f t="shared" si="46"/>
        <v>2</v>
      </c>
      <c r="U130">
        <f t="shared" si="47"/>
        <v>7.5</v>
      </c>
      <c r="V130">
        <f t="shared" si="48"/>
        <v>0.13700000000000001</v>
      </c>
      <c r="W130">
        <f t="shared" si="49"/>
        <v>1</v>
      </c>
      <c r="X130">
        <f t="shared" si="50"/>
        <v>92.35</v>
      </c>
      <c r="Y130">
        <f t="shared" ref="Y130:Y193" si="52">CORREL(E:E,S:S)</f>
        <v>0.79863114510001998</v>
      </c>
    </row>
    <row r="131" spans="1:25" x14ac:dyDescent="0.3">
      <c r="A131" t="s">
        <v>145</v>
      </c>
      <c r="B131">
        <v>2011</v>
      </c>
      <c r="C131">
        <v>43</v>
      </c>
      <c r="D131">
        <v>76</v>
      </c>
      <c r="E131">
        <v>77.5</v>
      </c>
      <c r="F131">
        <v>81.75</v>
      </c>
      <c r="G131">
        <v>35.5</v>
      </c>
      <c r="H131">
        <v>137</v>
      </c>
      <c r="I131">
        <v>30</v>
      </c>
      <c r="J131">
        <v>131.5</v>
      </c>
      <c r="K131">
        <v>198</v>
      </c>
      <c r="L131">
        <v>5.9</v>
      </c>
      <c r="M131">
        <v>8.5</v>
      </c>
      <c r="N131">
        <v>9.5</v>
      </c>
      <c r="O131">
        <v>11.2</v>
      </c>
      <c r="P131">
        <v>3.09</v>
      </c>
      <c r="Q131">
        <f t="shared" si="51"/>
        <v>76.75</v>
      </c>
      <c r="R131">
        <f t="shared" si="44"/>
        <v>101.95</v>
      </c>
      <c r="S131">
        <f t="shared" si="45"/>
        <v>59.276000000000003</v>
      </c>
      <c r="T131">
        <f t="shared" si="46"/>
        <v>1.5</v>
      </c>
      <c r="U131">
        <f t="shared" si="47"/>
        <v>5.5</v>
      </c>
      <c r="V131">
        <f t="shared" si="48"/>
        <v>0.184</v>
      </c>
      <c r="W131">
        <f t="shared" si="49"/>
        <v>0.75</v>
      </c>
      <c r="X131">
        <f t="shared" si="50"/>
        <v>96.05</v>
      </c>
      <c r="Y131">
        <f t="shared" si="52"/>
        <v>0.79863114510001998</v>
      </c>
    </row>
    <row r="132" spans="1:25" x14ac:dyDescent="0.3">
      <c r="A132" t="s">
        <v>146</v>
      </c>
      <c r="B132">
        <v>2011</v>
      </c>
      <c r="C132">
        <v>44</v>
      </c>
      <c r="D132">
        <v>73.5</v>
      </c>
      <c r="E132">
        <v>75.25</v>
      </c>
      <c r="F132">
        <v>79.5</v>
      </c>
      <c r="G132">
        <v>34</v>
      </c>
      <c r="H132">
        <v>130.5</v>
      </c>
      <c r="I132">
        <v>29.5</v>
      </c>
      <c r="J132">
        <v>126</v>
      </c>
      <c r="K132">
        <v>216</v>
      </c>
      <c r="L132">
        <v>4.3</v>
      </c>
      <c r="M132">
        <v>8.5</v>
      </c>
      <c r="N132">
        <v>9</v>
      </c>
      <c r="O132">
        <v>11.68</v>
      </c>
      <c r="P132">
        <v>3.18</v>
      </c>
      <c r="Q132">
        <f t="shared" si="51"/>
        <v>74.375</v>
      </c>
      <c r="R132">
        <f t="shared" si="44"/>
        <v>110.15</v>
      </c>
      <c r="S132">
        <f t="shared" si="45"/>
        <v>60.820999999999998</v>
      </c>
      <c r="T132">
        <f t="shared" si="46"/>
        <v>1.75</v>
      </c>
      <c r="U132">
        <f t="shared" si="47"/>
        <v>4.5</v>
      </c>
      <c r="V132">
        <f t="shared" si="48"/>
        <v>0.05</v>
      </c>
      <c r="W132">
        <f t="shared" si="49"/>
        <v>0.875</v>
      </c>
      <c r="X132">
        <f t="shared" si="50"/>
        <v>105.85</v>
      </c>
      <c r="Y132">
        <f t="shared" si="52"/>
        <v>0.79863114510001998</v>
      </c>
    </row>
    <row r="133" spans="1:25" x14ac:dyDescent="0.3">
      <c r="A133" t="s">
        <v>147</v>
      </c>
      <c r="B133">
        <v>2011</v>
      </c>
      <c r="C133">
        <v>46</v>
      </c>
      <c r="D133">
        <v>73.25</v>
      </c>
      <c r="E133">
        <v>74.75</v>
      </c>
      <c r="F133">
        <v>76.25</v>
      </c>
      <c r="G133">
        <v>37</v>
      </c>
      <c r="H133">
        <v>133.5</v>
      </c>
      <c r="I133">
        <v>32.5</v>
      </c>
      <c r="J133">
        <v>129</v>
      </c>
      <c r="K133">
        <v>198</v>
      </c>
      <c r="L133">
        <v>9.9</v>
      </c>
      <c r="M133">
        <v>8.25</v>
      </c>
      <c r="N133">
        <v>9.25</v>
      </c>
      <c r="O133">
        <v>10.33</v>
      </c>
      <c r="P133">
        <v>3.1</v>
      </c>
      <c r="Q133">
        <f t="shared" si="51"/>
        <v>74</v>
      </c>
      <c r="R133">
        <f t="shared" si="44"/>
        <v>103.95</v>
      </c>
      <c r="S133">
        <f t="shared" si="45"/>
        <v>58.998999999999995</v>
      </c>
      <c r="T133">
        <f t="shared" si="46"/>
        <v>1.5</v>
      </c>
      <c r="U133">
        <f t="shared" si="47"/>
        <v>4.5</v>
      </c>
      <c r="V133">
        <f t="shared" si="48"/>
        <v>4.3999999999999997E-2</v>
      </c>
      <c r="W133">
        <f t="shared" si="49"/>
        <v>0.75</v>
      </c>
      <c r="X133">
        <f t="shared" si="50"/>
        <v>94.05</v>
      </c>
      <c r="Y133">
        <f t="shared" si="52"/>
        <v>0.79863114510001998</v>
      </c>
    </row>
    <row r="134" spans="1:25" x14ac:dyDescent="0.3">
      <c r="A134" t="s">
        <v>148</v>
      </c>
      <c r="B134">
        <v>2011</v>
      </c>
      <c r="C134">
        <v>47</v>
      </c>
      <c r="D134">
        <v>75</v>
      </c>
      <c r="E134">
        <v>76.25</v>
      </c>
      <c r="F134">
        <v>82.5</v>
      </c>
      <c r="G134">
        <v>40.5</v>
      </c>
      <c r="H134">
        <v>143.5</v>
      </c>
      <c r="I134">
        <v>33</v>
      </c>
      <c r="J134">
        <v>136</v>
      </c>
      <c r="K134">
        <v>205</v>
      </c>
      <c r="L134">
        <v>8.1</v>
      </c>
      <c r="M134">
        <v>8.75</v>
      </c>
      <c r="N134">
        <v>9.25</v>
      </c>
      <c r="O134">
        <v>11</v>
      </c>
      <c r="P134">
        <v>3.13</v>
      </c>
      <c r="Q134">
        <f t="shared" si="51"/>
        <v>75.625</v>
      </c>
      <c r="R134">
        <f t="shared" si="44"/>
        <v>106.55</v>
      </c>
      <c r="S134">
        <f t="shared" si="45"/>
        <v>61.236999999999995</v>
      </c>
      <c r="T134">
        <f t="shared" si="46"/>
        <v>1.25</v>
      </c>
      <c r="U134">
        <f t="shared" si="47"/>
        <v>7.5</v>
      </c>
      <c r="V134">
        <f t="shared" si="48"/>
        <v>0.11799999999999999</v>
      </c>
      <c r="W134">
        <f t="shared" si="49"/>
        <v>0.625</v>
      </c>
      <c r="X134">
        <f t="shared" si="50"/>
        <v>98.45</v>
      </c>
      <c r="Y134">
        <f t="shared" si="52"/>
        <v>0.79863114510001998</v>
      </c>
    </row>
    <row r="135" spans="1:25" x14ac:dyDescent="0.3">
      <c r="A135" t="s">
        <v>149</v>
      </c>
      <c r="B135">
        <v>2011</v>
      </c>
      <c r="C135">
        <v>48</v>
      </c>
      <c r="D135">
        <v>82</v>
      </c>
      <c r="E135">
        <v>83</v>
      </c>
      <c r="F135">
        <v>87.75</v>
      </c>
      <c r="G135">
        <v>36</v>
      </c>
      <c r="H135">
        <v>145.5</v>
      </c>
      <c r="I135">
        <v>31.5</v>
      </c>
      <c r="J135">
        <v>141</v>
      </c>
      <c r="K135">
        <v>217</v>
      </c>
      <c r="L135">
        <v>6.1</v>
      </c>
      <c r="M135">
        <v>9.5</v>
      </c>
      <c r="N135">
        <v>11</v>
      </c>
      <c r="O135">
        <v>11.88</v>
      </c>
      <c r="P135">
        <v>3.35</v>
      </c>
      <c r="Q135">
        <f t="shared" si="51"/>
        <v>82.5</v>
      </c>
      <c r="R135">
        <f t="shared" si="44"/>
        <v>111.55</v>
      </c>
      <c r="S135">
        <f t="shared" si="45"/>
        <v>63.738999999999983</v>
      </c>
      <c r="T135">
        <f t="shared" si="46"/>
        <v>1</v>
      </c>
      <c r="U135">
        <f t="shared" si="47"/>
        <v>4.5</v>
      </c>
      <c r="V135">
        <f t="shared" si="48"/>
        <v>0.80900000000000005</v>
      </c>
      <c r="W135">
        <f t="shared" si="49"/>
        <v>0.5</v>
      </c>
      <c r="X135">
        <f t="shared" si="50"/>
        <v>105.45</v>
      </c>
      <c r="Y135">
        <f t="shared" si="52"/>
        <v>0.79863114510001998</v>
      </c>
    </row>
    <row r="136" spans="1:25" x14ac:dyDescent="0.3">
      <c r="A136" t="s">
        <v>150</v>
      </c>
      <c r="B136">
        <v>2011</v>
      </c>
      <c r="C136">
        <v>49</v>
      </c>
      <c r="D136">
        <v>73.75</v>
      </c>
      <c r="E136">
        <v>75</v>
      </c>
      <c r="F136">
        <v>77.25</v>
      </c>
      <c r="G136">
        <v>42</v>
      </c>
      <c r="H136">
        <v>140</v>
      </c>
      <c r="I136">
        <v>29.5</v>
      </c>
      <c r="J136">
        <v>127.5</v>
      </c>
      <c r="K136">
        <v>195</v>
      </c>
      <c r="L136">
        <v>7.9</v>
      </c>
      <c r="M136">
        <v>8.5</v>
      </c>
      <c r="N136">
        <v>9</v>
      </c>
      <c r="O136">
        <v>11.13</v>
      </c>
      <c r="P136">
        <v>3.2</v>
      </c>
      <c r="Q136">
        <f t="shared" si="51"/>
        <v>74.375</v>
      </c>
      <c r="R136">
        <f t="shared" si="44"/>
        <v>101.45</v>
      </c>
      <c r="S136">
        <f t="shared" si="45"/>
        <v>59.704000000000001</v>
      </c>
      <c r="T136">
        <f t="shared" si="46"/>
        <v>1.25</v>
      </c>
      <c r="U136">
        <f t="shared" si="47"/>
        <v>12.5</v>
      </c>
      <c r="V136">
        <f t="shared" si="48"/>
        <v>0.06</v>
      </c>
      <c r="W136">
        <f t="shared" si="49"/>
        <v>0.625</v>
      </c>
      <c r="X136">
        <f t="shared" si="50"/>
        <v>93.55</v>
      </c>
      <c r="Y136">
        <f t="shared" si="52"/>
        <v>0.79863114510001998</v>
      </c>
    </row>
    <row r="137" spans="1:25" x14ac:dyDescent="0.3">
      <c r="A137" t="s">
        <v>151</v>
      </c>
      <c r="B137">
        <v>2011</v>
      </c>
      <c r="C137">
        <v>51</v>
      </c>
      <c r="D137">
        <v>77.25</v>
      </c>
      <c r="E137">
        <v>78.5</v>
      </c>
      <c r="F137">
        <v>78</v>
      </c>
      <c r="G137">
        <v>35</v>
      </c>
      <c r="H137">
        <v>134</v>
      </c>
      <c r="I137">
        <v>28</v>
      </c>
      <c r="J137">
        <v>127</v>
      </c>
      <c r="K137">
        <v>197</v>
      </c>
      <c r="L137">
        <v>8.5</v>
      </c>
      <c r="M137">
        <v>8.25</v>
      </c>
      <c r="N137">
        <v>8.25</v>
      </c>
      <c r="O137">
        <v>10.94</v>
      </c>
      <c r="P137">
        <v>3.37</v>
      </c>
      <c r="Q137">
        <f t="shared" si="51"/>
        <v>77.875</v>
      </c>
      <c r="R137">
        <f t="shared" si="44"/>
        <v>102.75</v>
      </c>
      <c r="S137">
        <f t="shared" si="45"/>
        <v>59.324999999999989</v>
      </c>
      <c r="T137">
        <f t="shared" si="46"/>
        <v>1.25</v>
      </c>
      <c r="U137">
        <f t="shared" si="47"/>
        <v>7</v>
      </c>
      <c r="V137">
        <f t="shared" si="48"/>
        <v>0.28899999999999998</v>
      </c>
      <c r="W137">
        <f t="shared" si="49"/>
        <v>0.625</v>
      </c>
      <c r="X137">
        <f t="shared" si="50"/>
        <v>94.25</v>
      </c>
      <c r="Y137">
        <f t="shared" si="52"/>
        <v>0.79863114510001998</v>
      </c>
    </row>
    <row r="138" spans="1:25" hidden="1" x14ac:dyDescent="0.3">
      <c r="A138" t="s">
        <v>152</v>
      </c>
      <c r="B138">
        <v>2011</v>
      </c>
      <c r="C138">
        <v>53</v>
      </c>
      <c r="D138">
        <v>77</v>
      </c>
      <c r="E138">
        <v>78.25</v>
      </c>
      <c r="F138">
        <v>83</v>
      </c>
      <c r="G138">
        <v>31</v>
      </c>
      <c r="H138">
        <v>134.5</v>
      </c>
      <c r="I138">
        <v>27</v>
      </c>
      <c r="J138">
        <v>130.5</v>
      </c>
      <c r="K138">
        <v>202</v>
      </c>
      <c r="L138">
        <v>5</v>
      </c>
      <c r="M138">
        <v>8.75</v>
      </c>
      <c r="N138">
        <v>10</v>
      </c>
      <c r="P138">
        <v>3.33</v>
      </c>
      <c r="Q138">
        <f t="shared" si="51"/>
        <v>77.625</v>
      </c>
      <c r="Y138">
        <f t="shared" si="52"/>
        <v>0.79863114510001998</v>
      </c>
    </row>
    <row r="139" spans="1:25" x14ac:dyDescent="0.3">
      <c r="A139" t="s">
        <v>153</v>
      </c>
      <c r="B139">
        <v>2011</v>
      </c>
      <c r="C139">
        <v>55</v>
      </c>
      <c r="D139">
        <v>74.5</v>
      </c>
      <c r="E139">
        <v>76</v>
      </c>
      <c r="F139">
        <v>81.5</v>
      </c>
      <c r="G139">
        <v>34.5</v>
      </c>
      <c r="H139">
        <v>134</v>
      </c>
      <c r="I139">
        <v>32</v>
      </c>
      <c r="J139">
        <v>131.5</v>
      </c>
      <c r="K139">
        <v>191</v>
      </c>
      <c r="L139">
        <v>7.6</v>
      </c>
      <c r="M139">
        <v>9</v>
      </c>
      <c r="N139">
        <v>10</v>
      </c>
      <c r="O139">
        <v>11.12</v>
      </c>
      <c r="P139">
        <v>3.31</v>
      </c>
      <c r="Q139">
        <f t="shared" si="51"/>
        <v>75.25</v>
      </c>
      <c r="R139">
        <f t="shared" ref="R139:R142" si="53">AVERAGE(K139,L139)</f>
        <v>99.3</v>
      </c>
      <c r="S139">
        <f t="shared" ref="S139:S142" si="54">(0.3*E139)+(0.25*G139)+(0.15*K139)-(0.2*O139)-(0.1*P139)</f>
        <v>57.52</v>
      </c>
      <c r="T139">
        <f t="shared" ref="T139:T142" si="55">E139-D139</f>
        <v>1.5</v>
      </c>
      <c r="U139">
        <f t="shared" ref="U139:U142" si="56">G139-I139</f>
        <v>2.5</v>
      </c>
      <c r="V139">
        <f t="shared" ref="V139:V142" si="57">_xlfn.PERCENTRANK.INC(E:E,D139)</f>
        <v>9.7000000000000003E-2</v>
      </c>
      <c r="W139">
        <f t="shared" ref="W139:W142" si="58">E139-Q139</f>
        <v>0.75</v>
      </c>
      <c r="X139">
        <f t="shared" ref="X139:X142" si="59">K139-R139</f>
        <v>91.7</v>
      </c>
      <c r="Y139">
        <f t="shared" si="52"/>
        <v>0.79863114510001998</v>
      </c>
    </row>
    <row r="140" spans="1:25" x14ac:dyDescent="0.3">
      <c r="A140" t="s">
        <v>154</v>
      </c>
      <c r="B140">
        <v>2011</v>
      </c>
      <c r="C140">
        <v>60</v>
      </c>
      <c r="D140">
        <v>68.75</v>
      </c>
      <c r="E140">
        <v>70.25</v>
      </c>
      <c r="F140">
        <v>73.75</v>
      </c>
      <c r="G140">
        <v>40</v>
      </c>
      <c r="H140">
        <v>131.5</v>
      </c>
      <c r="I140">
        <v>31.5</v>
      </c>
      <c r="J140">
        <v>123</v>
      </c>
      <c r="K140">
        <v>186</v>
      </c>
      <c r="L140">
        <v>6.7</v>
      </c>
      <c r="M140">
        <v>8.25</v>
      </c>
      <c r="N140">
        <v>9</v>
      </c>
      <c r="O140">
        <v>10.49</v>
      </c>
      <c r="P140">
        <v>3.14</v>
      </c>
      <c r="Q140">
        <f t="shared" si="51"/>
        <v>69.5</v>
      </c>
      <c r="R140">
        <f t="shared" si="53"/>
        <v>96.35</v>
      </c>
      <c r="S140">
        <f t="shared" si="54"/>
        <v>56.562999999999995</v>
      </c>
      <c r="T140">
        <f t="shared" si="55"/>
        <v>1.5</v>
      </c>
      <c r="U140">
        <f t="shared" si="56"/>
        <v>8.5</v>
      </c>
      <c r="V140" t="e">
        <f t="shared" si="57"/>
        <v>#N/A</v>
      </c>
      <c r="W140">
        <f t="shared" si="58"/>
        <v>0.75</v>
      </c>
      <c r="X140">
        <f t="shared" si="59"/>
        <v>89.65</v>
      </c>
      <c r="Y140">
        <f t="shared" si="52"/>
        <v>0.79863114510001998</v>
      </c>
    </row>
    <row r="141" spans="1:25" x14ac:dyDescent="0.3">
      <c r="A141" t="s">
        <v>155</v>
      </c>
      <c r="B141">
        <v>2011</v>
      </c>
      <c r="C141">
        <v>8</v>
      </c>
      <c r="D141">
        <v>73.5</v>
      </c>
      <c r="E141">
        <v>75.25</v>
      </c>
      <c r="F141">
        <v>78.75</v>
      </c>
      <c r="G141">
        <v>37.5</v>
      </c>
      <c r="H141">
        <v>136</v>
      </c>
      <c r="I141">
        <v>29</v>
      </c>
      <c r="J141">
        <v>127.5</v>
      </c>
      <c r="K141">
        <v>177</v>
      </c>
      <c r="L141">
        <v>4.2</v>
      </c>
      <c r="M141">
        <v>8.25</v>
      </c>
      <c r="N141">
        <v>9.5</v>
      </c>
      <c r="O141">
        <v>10.74</v>
      </c>
      <c r="P141">
        <v>3.07</v>
      </c>
      <c r="Q141">
        <f t="shared" si="51"/>
        <v>74.375</v>
      </c>
      <c r="R141">
        <f t="shared" si="53"/>
        <v>90.6</v>
      </c>
      <c r="S141">
        <f t="shared" si="54"/>
        <v>56.044999999999995</v>
      </c>
      <c r="T141">
        <f t="shared" si="55"/>
        <v>1.75</v>
      </c>
      <c r="U141">
        <f t="shared" si="56"/>
        <v>8.5</v>
      </c>
      <c r="V141">
        <f t="shared" si="57"/>
        <v>0.05</v>
      </c>
      <c r="W141">
        <f t="shared" si="58"/>
        <v>0.875</v>
      </c>
      <c r="X141">
        <f t="shared" si="59"/>
        <v>86.4</v>
      </c>
      <c r="Y141">
        <f t="shared" si="52"/>
        <v>0.79863114510001998</v>
      </c>
    </row>
    <row r="142" spans="1:25" x14ac:dyDescent="0.3">
      <c r="A142" t="s">
        <v>156</v>
      </c>
      <c r="B142">
        <v>2011</v>
      </c>
      <c r="C142">
        <v>9</v>
      </c>
      <c r="D142">
        <v>71.5</v>
      </c>
      <c r="E142">
        <v>73</v>
      </c>
      <c r="F142">
        <v>75.5</v>
      </c>
      <c r="G142">
        <v>39.5</v>
      </c>
      <c r="H142">
        <v>131</v>
      </c>
      <c r="I142">
        <v>32</v>
      </c>
      <c r="J142">
        <v>123.5</v>
      </c>
      <c r="K142">
        <v>184</v>
      </c>
      <c r="L142">
        <v>5.9</v>
      </c>
      <c r="M142">
        <v>8</v>
      </c>
      <c r="N142">
        <v>9</v>
      </c>
      <c r="O142">
        <v>10.87</v>
      </c>
      <c r="P142">
        <v>3.16</v>
      </c>
      <c r="Q142">
        <f t="shared" si="51"/>
        <v>72.25</v>
      </c>
      <c r="R142">
        <f t="shared" si="53"/>
        <v>94.95</v>
      </c>
      <c r="S142">
        <f t="shared" si="54"/>
        <v>56.884999999999998</v>
      </c>
      <c r="T142">
        <f t="shared" si="55"/>
        <v>1.5</v>
      </c>
      <c r="U142">
        <f t="shared" si="56"/>
        <v>7.5</v>
      </c>
      <c r="V142">
        <f t="shared" si="57"/>
        <v>1.0999999999999999E-2</v>
      </c>
      <c r="W142">
        <f t="shared" si="58"/>
        <v>0.75</v>
      </c>
      <c r="X142">
        <f t="shared" si="59"/>
        <v>89.05</v>
      </c>
      <c r="Y142">
        <f t="shared" si="52"/>
        <v>0.79863114510001998</v>
      </c>
    </row>
    <row r="143" spans="1:25" hidden="1" x14ac:dyDescent="0.3">
      <c r="A143" t="s">
        <v>157</v>
      </c>
      <c r="B143">
        <v>2011</v>
      </c>
      <c r="D143">
        <v>76.75</v>
      </c>
      <c r="E143">
        <v>78.5</v>
      </c>
      <c r="F143">
        <v>80</v>
      </c>
      <c r="G143">
        <v>33</v>
      </c>
      <c r="H143">
        <v>134</v>
      </c>
      <c r="I143">
        <v>28.5</v>
      </c>
      <c r="J143">
        <v>129.5</v>
      </c>
      <c r="K143">
        <v>216</v>
      </c>
      <c r="L143">
        <v>6.5</v>
      </c>
      <c r="M143">
        <v>9</v>
      </c>
      <c r="N143">
        <v>10</v>
      </c>
      <c r="O143">
        <v>10.81</v>
      </c>
      <c r="P143">
        <v>3.25</v>
      </c>
      <c r="Q143">
        <f t="shared" si="51"/>
        <v>77.625</v>
      </c>
      <c r="Y143">
        <f t="shared" si="52"/>
        <v>0.79863114510001998</v>
      </c>
    </row>
    <row r="144" spans="1:25" hidden="1" x14ac:dyDescent="0.3">
      <c r="A144" t="s">
        <v>158</v>
      </c>
      <c r="B144">
        <v>2011</v>
      </c>
      <c r="D144">
        <v>73.75</v>
      </c>
      <c r="E144">
        <v>75.25</v>
      </c>
      <c r="F144">
        <v>78.25</v>
      </c>
      <c r="G144">
        <v>33</v>
      </c>
      <c r="H144">
        <v>132.5</v>
      </c>
      <c r="I144">
        <v>27</v>
      </c>
      <c r="J144">
        <v>126.5</v>
      </c>
      <c r="K144">
        <v>204</v>
      </c>
      <c r="L144">
        <v>6.1</v>
      </c>
      <c r="M144">
        <v>8.5</v>
      </c>
      <c r="N144">
        <v>9</v>
      </c>
      <c r="O144">
        <v>11.55</v>
      </c>
      <c r="P144">
        <v>3.19</v>
      </c>
      <c r="Q144">
        <f t="shared" si="51"/>
        <v>74.5</v>
      </c>
      <c r="Y144">
        <f t="shared" si="52"/>
        <v>0.79863114510001998</v>
      </c>
    </row>
    <row r="145" spans="1:25" hidden="1" x14ac:dyDescent="0.3">
      <c r="A145" t="s">
        <v>159</v>
      </c>
      <c r="B145">
        <v>2011</v>
      </c>
      <c r="D145">
        <v>80</v>
      </c>
      <c r="E145">
        <v>81.25</v>
      </c>
      <c r="F145">
        <v>86.5</v>
      </c>
      <c r="G145">
        <v>36</v>
      </c>
      <c r="H145">
        <v>142.5</v>
      </c>
      <c r="I145">
        <v>29.5</v>
      </c>
      <c r="J145">
        <v>136</v>
      </c>
      <c r="K145">
        <v>253</v>
      </c>
      <c r="L145">
        <v>7.4</v>
      </c>
      <c r="M145">
        <v>9.75</v>
      </c>
      <c r="N145">
        <v>12</v>
      </c>
      <c r="O145">
        <v>12.43</v>
      </c>
      <c r="P145">
        <v>3.36</v>
      </c>
      <c r="Q145">
        <f t="shared" si="51"/>
        <v>80.625</v>
      </c>
      <c r="Y145">
        <f t="shared" si="52"/>
        <v>0.79863114510001998</v>
      </c>
    </row>
    <row r="146" spans="1:25" hidden="1" x14ac:dyDescent="0.3">
      <c r="A146" t="s">
        <v>160</v>
      </c>
      <c r="B146">
        <v>2011</v>
      </c>
      <c r="D146">
        <v>78.5</v>
      </c>
      <c r="E146">
        <v>80</v>
      </c>
      <c r="F146">
        <v>85.25</v>
      </c>
      <c r="G146">
        <v>30.5</v>
      </c>
      <c r="H146">
        <v>137</v>
      </c>
      <c r="I146">
        <v>26</v>
      </c>
      <c r="J146">
        <v>132.5</v>
      </c>
      <c r="K146">
        <v>242</v>
      </c>
      <c r="L146">
        <v>9.8000000000000007</v>
      </c>
      <c r="M146">
        <v>8.5</v>
      </c>
      <c r="N146">
        <v>8.5</v>
      </c>
      <c r="O146">
        <v>12.43</v>
      </c>
      <c r="P146">
        <v>3.46</v>
      </c>
      <c r="Q146">
        <f t="shared" si="51"/>
        <v>79.25</v>
      </c>
      <c r="Y146">
        <f t="shared" si="52"/>
        <v>0.79863114510001998</v>
      </c>
    </row>
    <row r="147" spans="1:25" hidden="1" x14ac:dyDescent="0.3">
      <c r="A147" t="s">
        <v>161</v>
      </c>
      <c r="B147">
        <v>2011</v>
      </c>
      <c r="D147">
        <v>78</v>
      </c>
      <c r="E147">
        <v>79.25</v>
      </c>
      <c r="F147">
        <v>82.25</v>
      </c>
      <c r="G147">
        <v>33.5</v>
      </c>
      <c r="H147">
        <v>140</v>
      </c>
      <c r="I147">
        <v>27</v>
      </c>
      <c r="J147">
        <v>133.5</v>
      </c>
      <c r="K147">
        <v>207</v>
      </c>
      <c r="L147">
        <v>5.5</v>
      </c>
      <c r="M147">
        <v>8.75</v>
      </c>
      <c r="N147">
        <v>9.5</v>
      </c>
      <c r="O147">
        <v>11.74</v>
      </c>
      <c r="P147">
        <v>3.02</v>
      </c>
      <c r="Q147">
        <f t="shared" si="51"/>
        <v>78.625</v>
      </c>
      <c r="Y147">
        <f t="shared" si="52"/>
        <v>0.79863114510001998</v>
      </c>
    </row>
    <row r="148" spans="1:25" hidden="1" x14ac:dyDescent="0.3">
      <c r="A148" t="s">
        <v>162</v>
      </c>
      <c r="B148">
        <v>2011</v>
      </c>
      <c r="D148">
        <v>75</v>
      </c>
      <c r="E148">
        <v>76</v>
      </c>
      <c r="F148">
        <v>78.25</v>
      </c>
      <c r="G148">
        <v>31</v>
      </c>
      <c r="H148">
        <v>132</v>
      </c>
      <c r="I148">
        <v>26.5</v>
      </c>
      <c r="J148">
        <v>127.5</v>
      </c>
      <c r="K148">
        <v>188</v>
      </c>
      <c r="L148">
        <v>5.5</v>
      </c>
      <c r="M148">
        <v>9</v>
      </c>
      <c r="N148">
        <v>10.25</v>
      </c>
      <c r="O148">
        <v>11.45</v>
      </c>
      <c r="P148">
        <v>3.27</v>
      </c>
      <c r="Q148">
        <f t="shared" si="51"/>
        <v>75.5</v>
      </c>
      <c r="Y148">
        <f t="shared" si="52"/>
        <v>0.79863114510001998</v>
      </c>
    </row>
    <row r="149" spans="1:25" hidden="1" x14ac:dyDescent="0.3">
      <c r="A149" t="s">
        <v>163</v>
      </c>
      <c r="B149">
        <v>2011</v>
      </c>
      <c r="D149">
        <v>79.5</v>
      </c>
      <c r="E149">
        <v>80.75</v>
      </c>
      <c r="F149">
        <v>84.5</v>
      </c>
      <c r="G149">
        <v>36.5</v>
      </c>
      <c r="H149">
        <v>144</v>
      </c>
      <c r="I149">
        <v>32</v>
      </c>
      <c r="J149">
        <v>139.5</v>
      </c>
      <c r="K149">
        <v>223</v>
      </c>
      <c r="L149">
        <v>5.9</v>
      </c>
      <c r="M149">
        <v>9.5</v>
      </c>
      <c r="N149">
        <v>10.5</v>
      </c>
      <c r="O149">
        <v>11.31</v>
      </c>
      <c r="P149">
        <v>3.29</v>
      </c>
      <c r="Q149">
        <f t="shared" si="51"/>
        <v>80.125</v>
      </c>
      <c r="Y149">
        <f t="shared" si="52"/>
        <v>0.79863114510001998</v>
      </c>
    </row>
    <row r="150" spans="1:25" hidden="1" x14ac:dyDescent="0.3">
      <c r="A150" t="s">
        <v>164</v>
      </c>
      <c r="B150">
        <v>2011</v>
      </c>
      <c r="D150">
        <v>80.5</v>
      </c>
      <c r="E150">
        <v>82</v>
      </c>
      <c r="F150">
        <v>87.25</v>
      </c>
      <c r="G150">
        <v>34.5</v>
      </c>
      <c r="H150">
        <v>142</v>
      </c>
      <c r="I150">
        <v>29.5</v>
      </c>
      <c r="J150">
        <v>137</v>
      </c>
      <c r="K150">
        <v>238</v>
      </c>
      <c r="L150">
        <v>8</v>
      </c>
      <c r="M150">
        <v>9</v>
      </c>
      <c r="N150">
        <v>10.75</v>
      </c>
      <c r="O150">
        <v>11.85</v>
      </c>
      <c r="P150">
        <v>3.27</v>
      </c>
      <c r="Q150">
        <f t="shared" si="51"/>
        <v>81.25</v>
      </c>
      <c r="Y150">
        <f t="shared" si="52"/>
        <v>0.79863114510001998</v>
      </c>
    </row>
    <row r="151" spans="1:25" hidden="1" x14ac:dyDescent="0.3">
      <c r="A151" t="s">
        <v>165</v>
      </c>
      <c r="B151">
        <v>2011</v>
      </c>
      <c r="D151">
        <v>80.25</v>
      </c>
      <c r="E151">
        <v>81.25</v>
      </c>
      <c r="F151">
        <v>86</v>
      </c>
      <c r="G151">
        <v>33</v>
      </c>
      <c r="H151">
        <v>139.5</v>
      </c>
      <c r="I151">
        <v>28.5</v>
      </c>
      <c r="J151">
        <v>135</v>
      </c>
      <c r="K151">
        <v>242</v>
      </c>
      <c r="L151">
        <v>8.3000000000000007</v>
      </c>
      <c r="M151">
        <v>8.75</v>
      </c>
      <c r="N151">
        <v>9.5</v>
      </c>
      <c r="O151">
        <v>11.51</v>
      </c>
      <c r="P151">
        <v>3.26</v>
      </c>
      <c r="Q151">
        <f t="shared" si="51"/>
        <v>80.75</v>
      </c>
      <c r="Y151">
        <f t="shared" si="52"/>
        <v>0.79863114510001998</v>
      </c>
    </row>
    <row r="152" spans="1:25" hidden="1" x14ac:dyDescent="0.3">
      <c r="A152" t="s">
        <v>166</v>
      </c>
      <c r="B152">
        <v>2011</v>
      </c>
      <c r="D152">
        <v>77.75</v>
      </c>
      <c r="E152">
        <v>78.5</v>
      </c>
      <c r="F152">
        <v>82.5</v>
      </c>
      <c r="G152">
        <v>36</v>
      </c>
      <c r="H152">
        <v>139.5</v>
      </c>
      <c r="I152">
        <v>32.5</v>
      </c>
      <c r="J152">
        <v>136</v>
      </c>
      <c r="K152">
        <v>205</v>
      </c>
      <c r="L152">
        <v>4.8</v>
      </c>
      <c r="M152">
        <v>8.5</v>
      </c>
      <c r="N152">
        <v>10</v>
      </c>
      <c r="O152">
        <v>10.47</v>
      </c>
      <c r="P152">
        <v>3.18</v>
      </c>
      <c r="Q152">
        <f t="shared" si="51"/>
        <v>78.125</v>
      </c>
      <c r="Y152">
        <f t="shared" si="52"/>
        <v>0.79863114510001998</v>
      </c>
    </row>
    <row r="153" spans="1:25" hidden="1" x14ac:dyDescent="0.3">
      <c r="A153" t="s">
        <v>167</v>
      </c>
      <c r="B153">
        <v>2012</v>
      </c>
      <c r="C153">
        <v>1</v>
      </c>
      <c r="D153">
        <v>81.25</v>
      </c>
      <c r="E153">
        <v>82.5</v>
      </c>
      <c r="F153">
        <v>89.5</v>
      </c>
      <c r="K153">
        <v>222</v>
      </c>
      <c r="L153">
        <v>7.9</v>
      </c>
      <c r="M153">
        <v>9</v>
      </c>
      <c r="N153">
        <v>8.5</v>
      </c>
      <c r="Q153">
        <f t="shared" si="51"/>
        <v>81.875</v>
      </c>
      <c r="Y153">
        <f t="shared" si="52"/>
        <v>0.79863114510001998</v>
      </c>
    </row>
    <row r="154" spans="1:25" x14ac:dyDescent="0.3">
      <c r="A154" t="s">
        <v>168</v>
      </c>
      <c r="B154">
        <v>2012</v>
      </c>
      <c r="C154">
        <v>10</v>
      </c>
      <c r="D154">
        <v>75.5</v>
      </c>
      <c r="E154">
        <v>77</v>
      </c>
      <c r="F154">
        <v>79.25</v>
      </c>
      <c r="G154">
        <v>37.5</v>
      </c>
      <c r="H154">
        <v>134</v>
      </c>
      <c r="I154">
        <v>32.5</v>
      </c>
      <c r="J154">
        <v>129</v>
      </c>
      <c r="K154">
        <v>203</v>
      </c>
      <c r="L154">
        <v>6.2</v>
      </c>
      <c r="M154">
        <v>8.5</v>
      </c>
      <c r="N154">
        <v>10</v>
      </c>
      <c r="O154">
        <v>11.54</v>
      </c>
      <c r="P154">
        <v>3.32</v>
      </c>
      <c r="Q154">
        <f t="shared" si="51"/>
        <v>76.25</v>
      </c>
      <c r="R154">
        <f t="shared" ref="R154:R157" si="60">AVERAGE(K154,L154)</f>
        <v>104.6</v>
      </c>
      <c r="S154">
        <f t="shared" ref="S154:S157" si="61">(0.3*E154)+(0.25*G154)+(0.15*K154)-(0.2*O154)-(0.1*P154)</f>
        <v>60.284999999999997</v>
      </c>
      <c r="T154">
        <f t="shared" ref="T154:T157" si="62">E154-D154</f>
        <v>1.5</v>
      </c>
      <c r="U154">
        <f t="shared" ref="U154:U157" si="63">G154-I154</f>
        <v>5</v>
      </c>
      <c r="V154">
        <f t="shared" ref="V154:V157" si="64">_xlfn.PERCENTRANK.INC(E:E,D154)</f>
        <v>0.16300000000000001</v>
      </c>
      <c r="W154">
        <f t="shared" ref="W154:W157" si="65">E154-Q154</f>
        <v>0.75</v>
      </c>
      <c r="X154">
        <f t="shared" ref="X154:X157" si="66">K154-R154</f>
        <v>98.4</v>
      </c>
      <c r="Y154">
        <f t="shared" si="52"/>
        <v>0.79863114510001998</v>
      </c>
    </row>
    <row r="155" spans="1:25" x14ac:dyDescent="0.3">
      <c r="A155" t="s">
        <v>169</v>
      </c>
      <c r="B155">
        <v>2012</v>
      </c>
      <c r="C155">
        <v>11</v>
      </c>
      <c r="D155">
        <v>83.75</v>
      </c>
      <c r="E155">
        <v>85.25</v>
      </c>
      <c r="F155">
        <v>87</v>
      </c>
      <c r="G155">
        <v>32.5</v>
      </c>
      <c r="H155">
        <v>140.5</v>
      </c>
      <c r="I155">
        <v>30</v>
      </c>
      <c r="J155">
        <v>138</v>
      </c>
      <c r="K155">
        <v>250</v>
      </c>
      <c r="L155">
        <v>5.7</v>
      </c>
      <c r="M155">
        <v>9.25</v>
      </c>
      <c r="N155">
        <v>11</v>
      </c>
      <c r="O155">
        <v>11.34</v>
      </c>
      <c r="P155">
        <v>3.41</v>
      </c>
      <c r="Q155">
        <f t="shared" si="51"/>
        <v>84.5</v>
      </c>
      <c r="R155">
        <f t="shared" si="60"/>
        <v>127.85</v>
      </c>
      <c r="S155">
        <f t="shared" si="61"/>
        <v>68.591000000000008</v>
      </c>
      <c r="T155">
        <f t="shared" si="62"/>
        <v>1.5</v>
      </c>
      <c r="U155">
        <f t="shared" si="63"/>
        <v>2.5</v>
      </c>
      <c r="V155">
        <f t="shared" si="64"/>
        <v>0.92800000000000005</v>
      </c>
      <c r="W155">
        <f t="shared" si="65"/>
        <v>0.75</v>
      </c>
      <c r="X155">
        <f t="shared" si="66"/>
        <v>122.15</v>
      </c>
      <c r="Y155">
        <f t="shared" si="52"/>
        <v>0.79863114510001998</v>
      </c>
    </row>
    <row r="156" spans="1:25" x14ac:dyDescent="0.3">
      <c r="A156" t="s">
        <v>170</v>
      </c>
      <c r="B156">
        <v>2012</v>
      </c>
      <c r="C156">
        <v>12</v>
      </c>
      <c r="D156">
        <v>76</v>
      </c>
      <c r="E156">
        <v>77.25</v>
      </c>
      <c r="F156">
        <v>83</v>
      </c>
      <c r="G156">
        <v>38</v>
      </c>
      <c r="H156">
        <v>140</v>
      </c>
      <c r="I156">
        <v>31.5</v>
      </c>
      <c r="J156">
        <v>133.5</v>
      </c>
      <c r="K156">
        <v>179</v>
      </c>
      <c r="L156">
        <v>4.5</v>
      </c>
      <c r="M156">
        <v>8.75</v>
      </c>
      <c r="N156">
        <v>9.25</v>
      </c>
      <c r="O156">
        <v>10.98</v>
      </c>
      <c r="P156">
        <v>3.25</v>
      </c>
      <c r="Q156">
        <f t="shared" si="51"/>
        <v>76.625</v>
      </c>
      <c r="R156">
        <f t="shared" si="60"/>
        <v>91.75</v>
      </c>
      <c r="S156">
        <f t="shared" si="61"/>
        <v>57.003999999999991</v>
      </c>
      <c r="T156">
        <f t="shared" si="62"/>
        <v>1.25</v>
      </c>
      <c r="U156">
        <f t="shared" si="63"/>
        <v>6.5</v>
      </c>
      <c r="V156">
        <f t="shared" si="64"/>
        <v>0.184</v>
      </c>
      <c r="W156">
        <f t="shared" si="65"/>
        <v>0.625</v>
      </c>
      <c r="X156">
        <f t="shared" si="66"/>
        <v>87.25</v>
      </c>
      <c r="Y156">
        <f t="shared" si="52"/>
        <v>0.79863114510001998</v>
      </c>
    </row>
    <row r="157" spans="1:25" x14ac:dyDescent="0.3">
      <c r="A157" t="s">
        <v>171</v>
      </c>
      <c r="B157">
        <v>2012</v>
      </c>
      <c r="C157">
        <v>13</v>
      </c>
      <c r="D157">
        <v>75.25</v>
      </c>
      <c r="E157">
        <v>76.25</v>
      </c>
      <c r="F157">
        <v>77.5</v>
      </c>
      <c r="G157">
        <v>37</v>
      </c>
      <c r="H157">
        <v>133</v>
      </c>
      <c r="I157">
        <v>31</v>
      </c>
      <c r="J157">
        <v>127</v>
      </c>
      <c r="K157">
        <v>198</v>
      </c>
      <c r="L157">
        <v>7.8</v>
      </c>
      <c r="M157">
        <v>8.5</v>
      </c>
      <c r="N157">
        <v>9</v>
      </c>
      <c r="O157">
        <v>12.03</v>
      </c>
      <c r="P157">
        <v>3.23</v>
      </c>
      <c r="Q157">
        <f t="shared" si="51"/>
        <v>75.75</v>
      </c>
      <c r="R157">
        <f t="shared" si="60"/>
        <v>102.9</v>
      </c>
      <c r="S157">
        <f t="shared" si="61"/>
        <v>59.096000000000004</v>
      </c>
      <c r="T157">
        <f t="shared" si="62"/>
        <v>1</v>
      </c>
      <c r="U157">
        <f t="shared" si="63"/>
        <v>6</v>
      </c>
      <c r="V157">
        <f t="shared" si="64"/>
        <v>0.13700000000000001</v>
      </c>
      <c r="W157">
        <f t="shared" si="65"/>
        <v>0.5</v>
      </c>
      <c r="X157">
        <f t="shared" si="66"/>
        <v>95.1</v>
      </c>
      <c r="Y157">
        <f t="shared" si="52"/>
        <v>0.79863114510001998</v>
      </c>
    </row>
    <row r="158" spans="1:25" hidden="1" x14ac:dyDescent="0.3">
      <c r="A158" t="s">
        <v>172</v>
      </c>
      <c r="B158">
        <v>2012</v>
      </c>
      <c r="C158">
        <v>14</v>
      </c>
      <c r="D158">
        <v>81</v>
      </c>
      <c r="E158">
        <v>82.5</v>
      </c>
      <c r="F158">
        <v>89</v>
      </c>
      <c r="G158">
        <v>30</v>
      </c>
      <c r="H158">
        <v>142</v>
      </c>
      <c r="I158">
        <v>25.5</v>
      </c>
      <c r="J158">
        <v>137.5</v>
      </c>
      <c r="K158">
        <v>216</v>
      </c>
      <c r="L158">
        <v>8.6</v>
      </c>
      <c r="M158">
        <v>9.25</v>
      </c>
      <c r="N158">
        <v>10</v>
      </c>
      <c r="Q158">
        <f t="shared" si="51"/>
        <v>81.75</v>
      </c>
      <c r="Y158">
        <f t="shared" si="52"/>
        <v>0.79863114510001998</v>
      </c>
    </row>
    <row r="159" spans="1:25" x14ac:dyDescent="0.3">
      <c r="A159" t="s">
        <v>173</v>
      </c>
      <c r="B159">
        <v>2012</v>
      </c>
      <c r="C159">
        <v>15</v>
      </c>
      <c r="D159">
        <v>79.25</v>
      </c>
      <c r="E159">
        <v>80.75</v>
      </c>
      <c r="F159">
        <v>84</v>
      </c>
      <c r="G159">
        <v>37</v>
      </c>
      <c r="H159">
        <v>139.5</v>
      </c>
      <c r="I159">
        <v>32.5</v>
      </c>
      <c r="J159">
        <v>135</v>
      </c>
      <c r="K159">
        <v>207</v>
      </c>
      <c r="L159">
        <v>5.3</v>
      </c>
      <c r="M159">
        <v>9.25</v>
      </c>
      <c r="N159">
        <v>10.25</v>
      </c>
      <c r="O159">
        <v>10.87</v>
      </c>
      <c r="P159">
        <v>3.25</v>
      </c>
      <c r="Q159">
        <f t="shared" si="51"/>
        <v>80</v>
      </c>
      <c r="R159">
        <f t="shared" ref="R159" si="67">AVERAGE(K159,L159)</f>
        <v>106.15</v>
      </c>
      <c r="S159">
        <f>(0.3*E159)+(0.25*G159)+(0.15*K159)-(0.2*O159)-(0.1*P159)</f>
        <v>62.025999999999989</v>
      </c>
      <c r="T159">
        <f>E159-D159</f>
        <v>1.5</v>
      </c>
      <c r="U159">
        <f>G159-I159</f>
        <v>4.5</v>
      </c>
      <c r="V159">
        <f>_xlfn.PERCENTRANK.INC(E:E,D159)</f>
        <v>0.51600000000000001</v>
      </c>
      <c r="W159">
        <f>E159-Q159</f>
        <v>0.75</v>
      </c>
      <c r="X159">
        <f>K159-R159</f>
        <v>100.85</v>
      </c>
      <c r="Y159">
        <f t="shared" si="52"/>
        <v>0.79863114510001998</v>
      </c>
    </row>
    <row r="160" spans="1:25" hidden="1" x14ac:dyDescent="0.3">
      <c r="A160" t="s">
        <v>174</v>
      </c>
      <c r="B160">
        <v>2012</v>
      </c>
      <c r="C160">
        <v>16</v>
      </c>
      <c r="D160">
        <v>79</v>
      </c>
      <c r="E160">
        <v>80</v>
      </c>
      <c r="F160">
        <v>84</v>
      </c>
      <c r="K160">
        <v>261</v>
      </c>
      <c r="L160">
        <v>10.6</v>
      </c>
      <c r="M160">
        <v>9.5</v>
      </c>
      <c r="N160">
        <v>11.5</v>
      </c>
      <c r="Q160">
        <f t="shared" si="51"/>
        <v>79.5</v>
      </c>
      <c r="Y160">
        <f t="shared" si="52"/>
        <v>0.79863114510001998</v>
      </c>
    </row>
    <row r="161" spans="1:25" x14ac:dyDescent="0.3">
      <c r="A161" t="s">
        <v>175</v>
      </c>
      <c r="B161">
        <v>2012</v>
      </c>
      <c r="C161">
        <v>17</v>
      </c>
      <c r="D161">
        <v>83.25</v>
      </c>
      <c r="E161">
        <v>84.5</v>
      </c>
      <c r="F161">
        <v>84</v>
      </c>
      <c r="G161">
        <v>34</v>
      </c>
      <c r="H161">
        <v>138.5</v>
      </c>
      <c r="I161">
        <v>30</v>
      </c>
      <c r="J161">
        <v>134.5</v>
      </c>
      <c r="K161">
        <v>247</v>
      </c>
      <c r="L161">
        <v>6.4</v>
      </c>
      <c r="M161">
        <v>9</v>
      </c>
      <c r="N161">
        <v>9.75</v>
      </c>
      <c r="O161">
        <v>11.13</v>
      </c>
      <c r="P161">
        <v>3.4</v>
      </c>
      <c r="Q161">
        <f t="shared" si="51"/>
        <v>83.875</v>
      </c>
      <c r="R161">
        <f t="shared" ref="R161:R167" si="68">AVERAGE(K161,L161)</f>
        <v>126.7</v>
      </c>
      <c r="S161">
        <f t="shared" ref="S161:S167" si="69">(0.3*E161)+(0.25*G161)+(0.15*K161)-(0.2*O161)-(0.1*P161)</f>
        <v>68.333999999999989</v>
      </c>
      <c r="T161">
        <f t="shared" ref="T161:T167" si="70">E161-D161</f>
        <v>1.25</v>
      </c>
      <c r="U161">
        <f t="shared" ref="U161:U167" si="71">G161-I161</f>
        <v>4</v>
      </c>
      <c r="V161">
        <f t="shared" ref="V161:V167" si="72">_xlfn.PERCENTRANK.INC(E:E,D161)</f>
        <v>0.9</v>
      </c>
      <c r="W161">
        <f t="shared" ref="W161:W167" si="73">E161-Q161</f>
        <v>0.625</v>
      </c>
      <c r="X161">
        <f t="shared" ref="X161:X167" si="74">K161-R161</f>
        <v>120.3</v>
      </c>
      <c r="Y161">
        <f t="shared" si="52"/>
        <v>0.79863114510001998</v>
      </c>
    </row>
    <row r="162" spans="1:25" x14ac:dyDescent="0.3">
      <c r="A162" t="s">
        <v>176</v>
      </c>
      <c r="B162">
        <v>2012</v>
      </c>
      <c r="C162">
        <v>18</v>
      </c>
      <c r="D162">
        <v>80.25</v>
      </c>
      <c r="E162">
        <v>81.5</v>
      </c>
      <c r="F162">
        <v>86.25</v>
      </c>
      <c r="G162">
        <v>34.5</v>
      </c>
      <c r="H162">
        <v>141.5</v>
      </c>
      <c r="I162">
        <v>29.5</v>
      </c>
      <c r="J162">
        <v>136.5</v>
      </c>
      <c r="K162">
        <v>252</v>
      </c>
      <c r="L162">
        <v>7.7</v>
      </c>
      <c r="M162">
        <v>9</v>
      </c>
      <c r="N162">
        <v>10</v>
      </c>
      <c r="O162">
        <v>11.57</v>
      </c>
      <c r="P162">
        <v>3.4</v>
      </c>
      <c r="Q162">
        <f t="shared" si="51"/>
        <v>80.875</v>
      </c>
      <c r="R162">
        <f t="shared" si="68"/>
        <v>129.85</v>
      </c>
      <c r="S162">
        <f t="shared" si="69"/>
        <v>68.221000000000004</v>
      </c>
      <c r="T162">
        <f t="shared" si="70"/>
        <v>1.25</v>
      </c>
      <c r="U162">
        <f t="shared" si="71"/>
        <v>5</v>
      </c>
      <c r="V162">
        <f t="shared" si="72"/>
        <v>0.60699999999999998</v>
      </c>
      <c r="W162">
        <f t="shared" si="73"/>
        <v>0.625</v>
      </c>
      <c r="X162">
        <f t="shared" si="74"/>
        <v>122.15</v>
      </c>
      <c r="Y162">
        <f t="shared" si="52"/>
        <v>0.79863114510001998</v>
      </c>
    </row>
    <row r="163" spans="1:25" x14ac:dyDescent="0.3">
      <c r="A163" t="s">
        <v>177</v>
      </c>
      <c r="B163">
        <v>2012</v>
      </c>
      <c r="C163">
        <v>19</v>
      </c>
      <c r="D163">
        <v>80.5</v>
      </c>
      <c r="E163">
        <v>81.5</v>
      </c>
      <c r="F163">
        <v>88</v>
      </c>
      <c r="G163">
        <v>30.5</v>
      </c>
      <c r="H163">
        <v>137.5</v>
      </c>
      <c r="I163">
        <v>28.5</v>
      </c>
      <c r="J163">
        <v>135.5</v>
      </c>
      <c r="K163">
        <v>234</v>
      </c>
      <c r="L163">
        <v>7.6</v>
      </c>
      <c r="M163">
        <v>10</v>
      </c>
      <c r="N163">
        <v>10.75</v>
      </c>
      <c r="O163">
        <v>11.89</v>
      </c>
      <c r="P163">
        <v>3.67</v>
      </c>
      <c r="Q163">
        <f t="shared" si="51"/>
        <v>81</v>
      </c>
      <c r="R163">
        <f t="shared" si="68"/>
        <v>120.8</v>
      </c>
      <c r="S163">
        <f t="shared" si="69"/>
        <v>64.430000000000007</v>
      </c>
      <c r="T163">
        <f t="shared" si="70"/>
        <v>1</v>
      </c>
      <c r="U163">
        <f t="shared" si="71"/>
        <v>2</v>
      </c>
      <c r="V163">
        <f t="shared" si="72"/>
        <v>0.63300000000000001</v>
      </c>
      <c r="W163">
        <f t="shared" si="73"/>
        <v>0.5</v>
      </c>
      <c r="X163">
        <f t="shared" si="74"/>
        <v>113.2</v>
      </c>
      <c r="Y163">
        <f t="shared" si="52"/>
        <v>0.79863114510001998</v>
      </c>
    </row>
    <row r="164" spans="1:25" x14ac:dyDescent="0.3">
      <c r="A164" t="s">
        <v>178</v>
      </c>
      <c r="B164">
        <v>2012</v>
      </c>
      <c r="C164">
        <v>2</v>
      </c>
      <c r="D164">
        <v>77.75</v>
      </c>
      <c r="E164">
        <v>79.5</v>
      </c>
      <c r="F164">
        <v>84</v>
      </c>
      <c r="G164">
        <v>35.5</v>
      </c>
      <c r="H164">
        <v>140</v>
      </c>
      <c r="I164">
        <v>32</v>
      </c>
      <c r="J164">
        <v>136.5</v>
      </c>
      <c r="K164">
        <v>233</v>
      </c>
      <c r="L164">
        <v>7</v>
      </c>
      <c r="M164">
        <v>9</v>
      </c>
      <c r="N164">
        <v>10.25</v>
      </c>
      <c r="O164">
        <v>11.77</v>
      </c>
      <c r="P164">
        <v>3.18</v>
      </c>
      <c r="Q164">
        <f t="shared" si="51"/>
        <v>78.625</v>
      </c>
      <c r="R164">
        <f t="shared" si="68"/>
        <v>120</v>
      </c>
      <c r="S164">
        <f t="shared" si="69"/>
        <v>65.002999999999986</v>
      </c>
      <c r="T164">
        <f t="shared" si="70"/>
        <v>1.75</v>
      </c>
      <c r="U164">
        <f t="shared" si="71"/>
        <v>3.5</v>
      </c>
      <c r="V164">
        <f t="shared" si="72"/>
        <v>0.34300000000000003</v>
      </c>
      <c r="W164">
        <f t="shared" si="73"/>
        <v>0.875</v>
      </c>
      <c r="X164">
        <f t="shared" si="74"/>
        <v>113</v>
      </c>
      <c r="Y164">
        <f t="shared" si="52"/>
        <v>0.79863114510001998</v>
      </c>
    </row>
    <row r="165" spans="1:25" x14ac:dyDescent="0.3">
      <c r="A165" t="s">
        <v>179</v>
      </c>
      <c r="B165">
        <v>2012</v>
      </c>
      <c r="C165">
        <v>21</v>
      </c>
      <c r="D165">
        <v>79.75</v>
      </c>
      <c r="E165">
        <v>81</v>
      </c>
      <c r="F165">
        <v>85.25</v>
      </c>
      <c r="G165">
        <v>31</v>
      </c>
      <c r="H165">
        <v>136.5</v>
      </c>
      <c r="I165">
        <v>29.5</v>
      </c>
      <c r="J165">
        <v>135</v>
      </c>
      <c r="K165">
        <v>268</v>
      </c>
      <c r="L165">
        <v>10.7</v>
      </c>
      <c r="M165">
        <v>9.25</v>
      </c>
      <c r="N165">
        <v>9.75</v>
      </c>
      <c r="O165">
        <v>12.77</v>
      </c>
      <c r="P165">
        <v>3.81</v>
      </c>
      <c r="Q165">
        <f t="shared" si="51"/>
        <v>80.375</v>
      </c>
      <c r="R165">
        <f t="shared" si="68"/>
        <v>139.35</v>
      </c>
      <c r="S165">
        <f t="shared" si="69"/>
        <v>69.314999999999998</v>
      </c>
      <c r="T165">
        <f t="shared" si="70"/>
        <v>1.25</v>
      </c>
      <c r="U165">
        <f t="shared" si="71"/>
        <v>1.5</v>
      </c>
      <c r="V165">
        <f t="shared" si="72"/>
        <v>0.55900000000000005</v>
      </c>
      <c r="W165">
        <f t="shared" si="73"/>
        <v>0.625</v>
      </c>
      <c r="X165">
        <f t="shared" si="74"/>
        <v>128.65</v>
      </c>
      <c r="Y165">
        <f t="shared" si="52"/>
        <v>0.79863114510001998</v>
      </c>
    </row>
    <row r="166" spans="1:25" x14ac:dyDescent="0.3">
      <c r="A166" t="s">
        <v>180</v>
      </c>
      <c r="B166">
        <v>2012</v>
      </c>
      <c r="C166">
        <v>22</v>
      </c>
      <c r="D166">
        <v>82.75</v>
      </c>
      <c r="E166">
        <v>84</v>
      </c>
      <c r="F166">
        <v>86.5</v>
      </c>
      <c r="G166">
        <v>31</v>
      </c>
      <c r="H166">
        <v>141</v>
      </c>
      <c r="I166">
        <v>29.5</v>
      </c>
      <c r="J166">
        <v>139.5</v>
      </c>
      <c r="K166">
        <v>255</v>
      </c>
      <c r="L166">
        <v>9.1999999999999993</v>
      </c>
      <c r="M166">
        <v>9</v>
      </c>
      <c r="N166">
        <v>10</v>
      </c>
      <c r="O166">
        <v>12.14</v>
      </c>
      <c r="P166">
        <v>3.44</v>
      </c>
      <c r="Q166">
        <f t="shared" si="51"/>
        <v>83.375</v>
      </c>
      <c r="R166">
        <f t="shared" si="68"/>
        <v>132.1</v>
      </c>
      <c r="S166">
        <f t="shared" si="69"/>
        <v>68.428000000000011</v>
      </c>
      <c r="T166">
        <f t="shared" si="70"/>
        <v>1.25</v>
      </c>
      <c r="U166">
        <f t="shared" si="71"/>
        <v>1.5</v>
      </c>
      <c r="V166">
        <f t="shared" si="72"/>
        <v>0.879</v>
      </c>
      <c r="W166">
        <f t="shared" si="73"/>
        <v>0.625</v>
      </c>
      <c r="X166">
        <f t="shared" si="74"/>
        <v>122.9</v>
      </c>
      <c r="Y166">
        <f t="shared" si="52"/>
        <v>0.79863114510001998</v>
      </c>
    </row>
    <row r="167" spans="1:25" x14ac:dyDescent="0.3">
      <c r="A167" t="s">
        <v>181</v>
      </c>
      <c r="B167">
        <v>2012</v>
      </c>
      <c r="C167">
        <v>23</v>
      </c>
      <c r="D167">
        <v>75.25</v>
      </c>
      <c r="E167">
        <v>76.25</v>
      </c>
      <c r="F167">
        <v>80.5</v>
      </c>
      <c r="G167">
        <v>36.5</v>
      </c>
      <c r="H167">
        <v>134.5</v>
      </c>
      <c r="I167">
        <v>30.5</v>
      </c>
      <c r="J167">
        <v>128.5</v>
      </c>
      <c r="K167">
        <v>212</v>
      </c>
      <c r="L167">
        <v>7.1</v>
      </c>
      <c r="M167">
        <v>9</v>
      </c>
      <c r="N167">
        <v>9</v>
      </c>
      <c r="O167">
        <v>11.36</v>
      </c>
      <c r="P167">
        <v>3.37</v>
      </c>
      <c r="Q167">
        <f t="shared" si="51"/>
        <v>75.75</v>
      </c>
      <c r="R167">
        <f t="shared" si="68"/>
        <v>109.55</v>
      </c>
      <c r="S167">
        <f t="shared" si="69"/>
        <v>61.190999999999995</v>
      </c>
      <c r="T167">
        <f t="shared" si="70"/>
        <v>1</v>
      </c>
      <c r="U167">
        <f t="shared" si="71"/>
        <v>6</v>
      </c>
      <c r="V167">
        <f t="shared" si="72"/>
        <v>0.13700000000000001</v>
      </c>
      <c r="W167">
        <f t="shared" si="73"/>
        <v>0.5</v>
      </c>
      <c r="X167">
        <f t="shared" si="74"/>
        <v>102.45</v>
      </c>
      <c r="Y167">
        <f t="shared" si="52"/>
        <v>0.79863114510001998</v>
      </c>
    </row>
    <row r="168" spans="1:25" hidden="1" x14ac:dyDescent="0.3">
      <c r="A168" t="s">
        <v>182</v>
      </c>
      <c r="B168">
        <v>2012</v>
      </c>
      <c r="C168">
        <v>24</v>
      </c>
      <c r="D168">
        <v>75.5</v>
      </c>
      <c r="E168">
        <v>77</v>
      </c>
      <c r="F168">
        <v>78.5</v>
      </c>
      <c r="K168">
        <v>188</v>
      </c>
      <c r="L168">
        <v>3.6</v>
      </c>
      <c r="M168">
        <v>8.25</v>
      </c>
      <c r="N168">
        <v>9</v>
      </c>
      <c r="Q168">
        <f t="shared" si="51"/>
        <v>76.25</v>
      </c>
      <c r="Y168">
        <f t="shared" si="52"/>
        <v>0.79863114510001998</v>
      </c>
    </row>
    <row r="169" spans="1:25" x14ac:dyDescent="0.3">
      <c r="A169" t="s">
        <v>183</v>
      </c>
      <c r="B169">
        <v>2012</v>
      </c>
      <c r="C169">
        <v>25</v>
      </c>
      <c r="D169">
        <v>76.75</v>
      </c>
      <c r="E169">
        <v>78</v>
      </c>
      <c r="F169">
        <v>81</v>
      </c>
      <c r="G169">
        <v>35.5</v>
      </c>
      <c r="H169">
        <v>136.5</v>
      </c>
      <c r="I169">
        <v>30</v>
      </c>
      <c r="J169">
        <v>131</v>
      </c>
      <c r="K169">
        <v>203</v>
      </c>
      <c r="L169">
        <v>5.2</v>
      </c>
      <c r="M169">
        <v>8</v>
      </c>
      <c r="N169">
        <v>9</v>
      </c>
      <c r="O169">
        <v>10.75</v>
      </c>
      <c r="P169">
        <v>3.24</v>
      </c>
      <c r="Q169">
        <f t="shared" si="51"/>
        <v>77.375</v>
      </c>
      <c r="R169">
        <f t="shared" ref="R169:R176" si="75">AVERAGE(K169,L169)</f>
        <v>104.1</v>
      </c>
      <c r="S169">
        <f t="shared" ref="S169:S176" si="76">(0.3*E169)+(0.25*G169)+(0.15*K169)-(0.2*O169)-(0.1*P169)</f>
        <v>60.250999999999998</v>
      </c>
      <c r="T169">
        <f t="shared" ref="T169:T176" si="77">E169-D169</f>
        <v>1.25</v>
      </c>
      <c r="U169">
        <f t="shared" ref="U169:U176" si="78">G169-I169</f>
        <v>5.5</v>
      </c>
      <c r="V169">
        <f t="shared" ref="V169:V176" si="79">_xlfn.PERCENTRANK.INC(E:E,D169)</f>
        <v>0.248</v>
      </c>
      <c r="W169">
        <f t="shared" ref="W169:W176" si="80">E169-Q169</f>
        <v>0.625</v>
      </c>
      <c r="X169">
        <f t="shared" ref="X169:X176" si="81">K169-R169</f>
        <v>98.9</v>
      </c>
      <c r="Y169">
        <f t="shared" si="52"/>
        <v>0.79863114510001998</v>
      </c>
    </row>
    <row r="170" spans="1:25" x14ac:dyDescent="0.3">
      <c r="A170" t="s">
        <v>184</v>
      </c>
      <c r="B170">
        <v>2012</v>
      </c>
      <c r="C170">
        <v>26</v>
      </c>
      <c r="D170">
        <v>82.5</v>
      </c>
      <c r="E170">
        <v>83.75</v>
      </c>
      <c r="F170">
        <v>84.75</v>
      </c>
      <c r="G170">
        <v>40.5</v>
      </c>
      <c r="H170">
        <v>146</v>
      </c>
      <c r="I170">
        <v>34</v>
      </c>
      <c r="J170">
        <v>139.5</v>
      </c>
      <c r="K170">
        <v>252</v>
      </c>
      <c r="L170">
        <v>11.4</v>
      </c>
      <c r="M170">
        <v>9.25</v>
      </c>
      <c r="N170">
        <v>9</v>
      </c>
      <c r="O170">
        <v>10.64</v>
      </c>
      <c r="P170">
        <v>3.36</v>
      </c>
      <c r="Q170">
        <f t="shared" si="51"/>
        <v>83.125</v>
      </c>
      <c r="R170">
        <f t="shared" si="75"/>
        <v>131.69999999999999</v>
      </c>
      <c r="S170">
        <f t="shared" si="76"/>
        <v>70.585999999999999</v>
      </c>
      <c r="T170">
        <f t="shared" si="77"/>
        <v>1.25</v>
      </c>
      <c r="U170">
        <f t="shared" si="78"/>
        <v>6.5</v>
      </c>
      <c r="V170">
        <f t="shared" si="79"/>
        <v>0.85599999999999998</v>
      </c>
      <c r="W170">
        <f t="shared" si="80"/>
        <v>0.625</v>
      </c>
      <c r="X170">
        <f t="shared" si="81"/>
        <v>120.30000000000001</v>
      </c>
      <c r="Y170">
        <f t="shared" si="52"/>
        <v>0.79863114510001998</v>
      </c>
    </row>
    <row r="171" spans="1:25" x14ac:dyDescent="0.3">
      <c r="A171" t="s">
        <v>185</v>
      </c>
      <c r="B171">
        <v>2012</v>
      </c>
      <c r="C171">
        <v>27</v>
      </c>
      <c r="D171">
        <v>81.5</v>
      </c>
      <c r="E171">
        <v>82.75</v>
      </c>
      <c r="F171">
        <v>86.25</v>
      </c>
      <c r="G171">
        <v>37.5</v>
      </c>
      <c r="H171">
        <v>144</v>
      </c>
      <c r="I171">
        <v>33.5</v>
      </c>
      <c r="J171">
        <v>140</v>
      </c>
      <c r="K171">
        <v>233</v>
      </c>
      <c r="L171">
        <v>7.7</v>
      </c>
      <c r="M171">
        <v>9.25</v>
      </c>
      <c r="N171">
        <v>9.25</v>
      </c>
      <c r="O171">
        <v>11.32</v>
      </c>
      <c r="P171">
        <v>3.22</v>
      </c>
      <c r="Q171">
        <f t="shared" si="51"/>
        <v>82.125</v>
      </c>
      <c r="R171">
        <f t="shared" si="75"/>
        <v>120.35</v>
      </c>
      <c r="S171">
        <f t="shared" si="76"/>
        <v>66.564000000000007</v>
      </c>
      <c r="T171">
        <f t="shared" si="77"/>
        <v>1.25</v>
      </c>
      <c r="U171">
        <f t="shared" si="78"/>
        <v>4</v>
      </c>
      <c r="V171">
        <f t="shared" si="79"/>
        <v>0.755</v>
      </c>
      <c r="W171">
        <f t="shared" si="80"/>
        <v>0.625</v>
      </c>
      <c r="X171">
        <f t="shared" si="81"/>
        <v>112.65</v>
      </c>
      <c r="Y171">
        <f t="shared" si="52"/>
        <v>0.79863114510001998</v>
      </c>
    </row>
    <row r="172" spans="1:25" x14ac:dyDescent="0.3">
      <c r="A172" t="s">
        <v>186</v>
      </c>
      <c r="B172">
        <v>2012</v>
      </c>
      <c r="C172">
        <v>28</v>
      </c>
      <c r="D172">
        <v>82.25</v>
      </c>
      <c r="E172">
        <v>83.25</v>
      </c>
      <c r="F172">
        <v>85.75</v>
      </c>
      <c r="G172">
        <v>38.5</v>
      </c>
      <c r="H172">
        <v>145.5</v>
      </c>
      <c r="I172">
        <v>33</v>
      </c>
      <c r="J172">
        <v>140</v>
      </c>
      <c r="K172">
        <v>234</v>
      </c>
      <c r="L172">
        <v>4.5999999999999996</v>
      </c>
      <c r="M172">
        <v>9.25</v>
      </c>
      <c r="N172">
        <v>9.5</v>
      </c>
      <c r="O172">
        <v>11.31</v>
      </c>
      <c r="P172">
        <v>3.19</v>
      </c>
      <c r="Q172">
        <f t="shared" si="51"/>
        <v>82.75</v>
      </c>
      <c r="R172">
        <f t="shared" si="75"/>
        <v>119.3</v>
      </c>
      <c r="S172">
        <f t="shared" si="76"/>
        <v>67.118999999999986</v>
      </c>
      <c r="T172">
        <f t="shared" si="77"/>
        <v>1</v>
      </c>
      <c r="U172">
        <f t="shared" si="78"/>
        <v>5.5</v>
      </c>
      <c r="V172">
        <f t="shared" si="79"/>
        <v>0.83599999999999997</v>
      </c>
      <c r="W172">
        <f t="shared" si="80"/>
        <v>0.5</v>
      </c>
      <c r="X172">
        <f t="shared" si="81"/>
        <v>114.7</v>
      </c>
      <c r="Y172">
        <f t="shared" si="52"/>
        <v>0.79863114510001998</v>
      </c>
    </row>
    <row r="173" spans="1:25" x14ac:dyDescent="0.3">
      <c r="A173" t="s">
        <v>187</v>
      </c>
      <c r="B173">
        <v>2012</v>
      </c>
      <c r="C173">
        <v>29</v>
      </c>
      <c r="D173">
        <v>73</v>
      </c>
      <c r="E173">
        <v>74</v>
      </c>
      <c r="F173">
        <v>79.25</v>
      </c>
      <c r="G173">
        <v>40.5</v>
      </c>
      <c r="H173">
        <v>137</v>
      </c>
      <c r="I173">
        <v>32.5</v>
      </c>
      <c r="J173">
        <v>129</v>
      </c>
      <c r="K173">
        <v>180</v>
      </c>
      <c r="L173">
        <v>6.3</v>
      </c>
      <c r="M173">
        <v>8.25</v>
      </c>
      <c r="N173">
        <v>7.75</v>
      </c>
      <c r="O173">
        <v>10.65</v>
      </c>
      <c r="P173">
        <v>3.19</v>
      </c>
      <c r="Q173">
        <f t="shared" si="51"/>
        <v>73.5</v>
      </c>
      <c r="R173">
        <f t="shared" si="75"/>
        <v>93.15</v>
      </c>
      <c r="S173">
        <f t="shared" si="76"/>
        <v>56.875999999999998</v>
      </c>
      <c r="T173">
        <f t="shared" si="77"/>
        <v>1</v>
      </c>
      <c r="U173">
        <f t="shared" si="78"/>
        <v>8</v>
      </c>
      <c r="V173">
        <f t="shared" si="79"/>
        <v>3.7999999999999999E-2</v>
      </c>
      <c r="W173">
        <f t="shared" si="80"/>
        <v>0.5</v>
      </c>
      <c r="X173">
        <f t="shared" si="81"/>
        <v>86.85</v>
      </c>
      <c r="Y173">
        <f t="shared" si="52"/>
        <v>0.79863114510001998</v>
      </c>
    </row>
    <row r="174" spans="1:25" x14ac:dyDescent="0.3">
      <c r="A174" t="s">
        <v>188</v>
      </c>
      <c r="B174">
        <v>2012</v>
      </c>
      <c r="C174">
        <v>3</v>
      </c>
      <c r="D174">
        <v>75.25</v>
      </c>
      <c r="E174">
        <v>76.75</v>
      </c>
      <c r="F174">
        <v>80</v>
      </c>
      <c r="G174">
        <v>39</v>
      </c>
      <c r="H174">
        <v>139</v>
      </c>
      <c r="I174">
        <v>33</v>
      </c>
      <c r="J174">
        <v>133</v>
      </c>
      <c r="K174">
        <v>202</v>
      </c>
      <c r="L174">
        <v>6</v>
      </c>
      <c r="M174">
        <v>8.5</v>
      </c>
      <c r="N174">
        <v>9</v>
      </c>
      <c r="O174">
        <v>10.95</v>
      </c>
      <c r="P174">
        <v>3.28</v>
      </c>
      <c r="Q174">
        <f t="shared" si="51"/>
        <v>76</v>
      </c>
      <c r="R174">
        <f t="shared" si="75"/>
        <v>104</v>
      </c>
      <c r="S174">
        <f t="shared" si="76"/>
        <v>60.556999999999995</v>
      </c>
      <c r="T174">
        <f t="shared" si="77"/>
        <v>1.5</v>
      </c>
      <c r="U174">
        <f t="shared" si="78"/>
        <v>6</v>
      </c>
      <c r="V174">
        <f t="shared" si="79"/>
        <v>0.13700000000000001</v>
      </c>
      <c r="W174">
        <f t="shared" si="80"/>
        <v>0.75</v>
      </c>
      <c r="X174">
        <f t="shared" si="81"/>
        <v>98</v>
      </c>
      <c r="Y174">
        <f t="shared" si="52"/>
        <v>0.79863114510001998</v>
      </c>
    </row>
    <row r="175" spans="1:25" x14ac:dyDescent="0.3">
      <c r="A175" t="s">
        <v>189</v>
      </c>
      <c r="B175">
        <v>2012</v>
      </c>
      <c r="C175">
        <v>30</v>
      </c>
      <c r="D175">
        <v>81.75</v>
      </c>
      <c r="E175">
        <v>83.5</v>
      </c>
      <c r="F175">
        <v>89.75</v>
      </c>
      <c r="G175">
        <v>33.5</v>
      </c>
      <c r="H175">
        <v>141.5</v>
      </c>
      <c r="I175">
        <v>34</v>
      </c>
      <c r="J175">
        <v>142</v>
      </c>
      <c r="K175">
        <v>264</v>
      </c>
      <c r="L175">
        <v>5.5</v>
      </c>
      <c r="M175">
        <v>9</v>
      </c>
      <c r="N175">
        <v>10.75</v>
      </c>
      <c r="O175">
        <v>12.35</v>
      </c>
      <c r="P175">
        <v>3.29</v>
      </c>
      <c r="Q175">
        <f t="shared" si="51"/>
        <v>82.625</v>
      </c>
      <c r="R175">
        <f t="shared" si="75"/>
        <v>134.75</v>
      </c>
      <c r="S175">
        <f t="shared" si="76"/>
        <v>70.226000000000013</v>
      </c>
      <c r="T175">
        <f t="shared" si="77"/>
        <v>1.75</v>
      </c>
      <c r="U175">
        <f t="shared" si="78"/>
        <v>-0.5</v>
      </c>
      <c r="V175">
        <f t="shared" si="79"/>
        <v>0.78200000000000003</v>
      </c>
      <c r="W175">
        <f t="shared" si="80"/>
        <v>0.875</v>
      </c>
      <c r="X175">
        <f t="shared" si="81"/>
        <v>129.25</v>
      </c>
      <c r="Y175">
        <f t="shared" si="52"/>
        <v>0.79863114510001998</v>
      </c>
    </row>
    <row r="176" spans="1:25" x14ac:dyDescent="0.3">
      <c r="A176" t="s">
        <v>190</v>
      </c>
      <c r="B176">
        <v>2012</v>
      </c>
      <c r="C176">
        <v>31</v>
      </c>
      <c r="D176">
        <v>78</v>
      </c>
      <c r="E176">
        <v>79.25</v>
      </c>
      <c r="F176">
        <v>78.25</v>
      </c>
      <c r="G176">
        <v>40</v>
      </c>
      <c r="H176">
        <v>141.5</v>
      </c>
      <c r="I176">
        <v>33.5</v>
      </c>
      <c r="J176">
        <v>135</v>
      </c>
      <c r="K176">
        <v>213</v>
      </c>
      <c r="L176">
        <v>4.2</v>
      </c>
      <c r="M176">
        <v>8.25</v>
      </c>
      <c r="N176">
        <v>9.75</v>
      </c>
      <c r="O176">
        <v>10.87</v>
      </c>
      <c r="P176">
        <v>3.29</v>
      </c>
      <c r="Q176">
        <f t="shared" si="51"/>
        <v>78.625</v>
      </c>
      <c r="R176">
        <f t="shared" si="75"/>
        <v>108.6</v>
      </c>
      <c r="S176">
        <f t="shared" si="76"/>
        <v>63.221999999999994</v>
      </c>
      <c r="T176">
        <f t="shared" si="77"/>
        <v>1.25</v>
      </c>
      <c r="U176">
        <f t="shared" si="78"/>
        <v>6.5</v>
      </c>
      <c r="V176">
        <f t="shared" si="79"/>
        <v>0.372</v>
      </c>
      <c r="W176">
        <f t="shared" si="80"/>
        <v>0.625</v>
      </c>
      <c r="X176">
        <f t="shared" si="81"/>
        <v>104.4</v>
      </c>
      <c r="Y176">
        <f t="shared" si="52"/>
        <v>0.79863114510001998</v>
      </c>
    </row>
    <row r="177" spans="1:25" hidden="1" x14ac:dyDescent="0.3">
      <c r="A177" t="s">
        <v>191</v>
      </c>
      <c r="B177">
        <v>2012</v>
      </c>
      <c r="C177">
        <v>32</v>
      </c>
      <c r="D177">
        <v>78.5</v>
      </c>
      <c r="E177">
        <v>79.5</v>
      </c>
      <c r="F177">
        <v>79.25</v>
      </c>
      <c r="K177">
        <v>201</v>
      </c>
      <c r="L177">
        <v>5.2</v>
      </c>
      <c r="M177">
        <v>8.5</v>
      </c>
      <c r="N177">
        <v>9.5</v>
      </c>
      <c r="Q177">
        <f t="shared" si="51"/>
        <v>79</v>
      </c>
      <c r="Y177">
        <f t="shared" si="52"/>
        <v>0.79863114510001998</v>
      </c>
    </row>
    <row r="178" spans="1:25" x14ac:dyDescent="0.3">
      <c r="A178" t="s">
        <v>192</v>
      </c>
      <c r="B178">
        <v>2012</v>
      </c>
      <c r="C178">
        <v>33</v>
      </c>
      <c r="D178">
        <v>80.75</v>
      </c>
      <c r="E178">
        <v>82</v>
      </c>
      <c r="F178">
        <v>87</v>
      </c>
      <c r="G178">
        <v>32.5</v>
      </c>
      <c r="H178">
        <v>141</v>
      </c>
      <c r="I178">
        <v>30</v>
      </c>
      <c r="J178">
        <v>138.5</v>
      </c>
      <c r="K178">
        <v>230</v>
      </c>
      <c r="L178">
        <v>5</v>
      </c>
      <c r="M178">
        <v>9</v>
      </c>
      <c r="N178">
        <v>9.25</v>
      </c>
      <c r="O178">
        <v>11.84</v>
      </c>
      <c r="P178">
        <v>3.4</v>
      </c>
      <c r="Q178">
        <f t="shared" si="51"/>
        <v>81.375</v>
      </c>
      <c r="R178">
        <f t="shared" ref="R178:R184" si="82">AVERAGE(K178,L178)</f>
        <v>117.5</v>
      </c>
      <c r="S178">
        <f t="shared" ref="S178:S184" si="83">(0.3*E178)+(0.25*G178)+(0.15*K178)-(0.2*O178)-(0.1*P178)</f>
        <v>64.516999999999996</v>
      </c>
      <c r="T178">
        <f t="shared" ref="T178:T184" si="84">E178-D178</f>
        <v>1.25</v>
      </c>
      <c r="U178">
        <f t="shared" ref="U178:U184" si="85">G178-I178</f>
        <v>2.5</v>
      </c>
      <c r="V178">
        <f t="shared" ref="V178:V184" si="86">_xlfn.PERCENTRANK.INC(E:E,D178)</f>
        <v>0.67300000000000004</v>
      </c>
      <c r="W178">
        <f t="shared" ref="W178:W184" si="87">E178-Q178</f>
        <v>0.625</v>
      </c>
      <c r="X178">
        <f t="shared" ref="X178:X184" si="88">K178-R178</f>
        <v>112.5</v>
      </c>
      <c r="Y178">
        <f t="shared" si="52"/>
        <v>0.79863114510001998</v>
      </c>
    </row>
    <row r="179" spans="1:25" x14ac:dyDescent="0.3">
      <c r="A179" t="s">
        <v>193</v>
      </c>
      <c r="B179">
        <v>2012</v>
      </c>
      <c r="C179">
        <v>34</v>
      </c>
      <c r="D179">
        <v>76.75</v>
      </c>
      <c r="E179">
        <v>78.5</v>
      </c>
      <c r="F179">
        <v>81.25</v>
      </c>
      <c r="G179">
        <v>34.5</v>
      </c>
      <c r="H179">
        <v>134</v>
      </c>
      <c r="I179">
        <v>31</v>
      </c>
      <c r="J179">
        <v>130.5</v>
      </c>
      <c r="K179">
        <v>241</v>
      </c>
      <c r="L179">
        <v>9</v>
      </c>
      <c r="M179">
        <v>9.5</v>
      </c>
      <c r="N179">
        <v>10.5</v>
      </c>
      <c r="O179">
        <v>11.45</v>
      </c>
      <c r="P179">
        <v>3.37</v>
      </c>
      <c r="Q179">
        <f t="shared" si="51"/>
        <v>77.625</v>
      </c>
      <c r="R179">
        <f t="shared" si="82"/>
        <v>125</v>
      </c>
      <c r="S179">
        <f t="shared" si="83"/>
        <v>65.697999999999979</v>
      </c>
      <c r="T179">
        <f t="shared" si="84"/>
        <v>1.75</v>
      </c>
      <c r="U179">
        <f t="shared" si="85"/>
        <v>3.5</v>
      </c>
      <c r="V179">
        <f t="shared" si="86"/>
        <v>0.248</v>
      </c>
      <c r="W179">
        <f t="shared" si="87"/>
        <v>0.875</v>
      </c>
      <c r="X179">
        <f t="shared" si="88"/>
        <v>116</v>
      </c>
      <c r="Y179">
        <f t="shared" si="52"/>
        <v>0.79863114510001998</v>
      </c>
    </row>
    <row r="180" spans="1:25" x14ac:dyDescent="0.3">
      <c r="A180" t="s">
        <v>194</v>
      </c>
      <c r="B180">
        <v>2012</v>
      </c>
      <c r="C180">
        <v>35</v>
      </c>
      <c r="D180">
        <v>77.75</v>
      </c>
      <c r="E180">
        <v>79.5</v>
      </c>
      <c r="F180">
        <v>85.25</v>
      </c>
      <c r="G180">
        <v>33</v>
      </c>
      <c r="H180">
        <v>138</v>
      </c>
      <c r="I180">
        <v>28</v>
      </c>
      <c r="J180">
        <v>133</v>
      </c>
      <c r="K180">
        <v>236</v>
      </c>
      <c r="L180">
        <v>11.3</v>
      </c>
      <c r="M180">
        <v>9</v>
      </c>
      <c r="N180">
        <v>9.5</v>
      </c>
      <c r="O180">
        <v>11.01</v>
      </c>
      <c r="P180">
        <v>3.4</v>
      </c>
      <c r="Q180">
        <f t="shared" si="51"/>
        <v>78.625</v>
      </c>
      <c r="R180">
        <f t="shared" si="82"/>
        <v>123.65</v>
      </c>
      <c r="S180">
        <f t="shared" si="83"/>
        <v>64.957999999999998</v>
      </c>
      <c r="T180">
        <f t="shared" si="84"/>
        <v>1.75</v>
      </c>
      <c r="U180">
        <f t="shared" si="85"/>
        <v>5</v>
      </c>
      <c r="V180">
        <f t="shared" si="86"/>
        <v>0.34300000000000003</v>
      </c>
      <c r="W180">
        <f t="shared" si="87"/>
        <v>0.875</v>
      </c>
      <c r="X180">
        <f t="shared" si="88"/>
        <v>112.35</v>
      </c>
      <c r="Y180">
        <f t="shared" si="52"/>
        <v>0.79863114510001998</v>
      </c>
    </row>
    <row r="181" spans="1:25" x14ac:dyDescent="0.3">
      <c r="A181" t="s">
        <v>195</v>
      </c>
      <c r="B181">
        <v>2012</v>
      </c>
      <c r="C181">
        <v>36</v>
      </c>
      <c r="D181">
        <v>75.75</v>
      </c>
      <c r="E181">
        <v>77.25</v>
      </c>
      <c r="F181">
        <v>83.25</v>
      </c>
      <c r="G181">
        <v>39.5</v>
      </c>
      <c r="H181">
        <v>138.5</v>
      </c>
      <c r="I181">
        <v>32</v>
      </c>
      <c r="J181">
        <v>131</v>
      </c>
      <c r="K181">
        <v>224</v>
      </c>
      <c r="L181">
        <v>7</v>
      </c>
      <c r="M181">
        <v>9</v>
      </c>
      <c r="N181">
        <v>9.5</v>
      </c>
      <c r="O181">
        <v>10.98</v>
      </c>
      <c r="P181">
        <v>3.25</v>
      </c>
      <c r="Q181">
        <f t="shared" si="51"/>
        <v>76.5</v>
      </c>
      <c r="R181">
        <f t="shared" si="82"/>
        <v>115.5</v>
      </c>
      <c r="S181">
        <f t="shared" si="83"/>
        <v>64.129000000000005</v>
      </c>
      <c r="T181">
        <f t="shared" si="84"/>
        <v>1.5</v>
      </c>
      <c r="U181">
        <f t="shared" si="85"/>
        <v>7.5</v>
      </c>
      <c r="V181">
        <f t="shared" si="86"/>
        <v>0.17399999999999999</v>
      </c>
      <c r="W181">
        <f t="shared" si="87"/>
        <v>0.75</v>
      </c>
      <c r="X181">
        <f t="shared" si="88"/>
        <v>108.5</v>
      </c>
      <c r="Y181">
        <f t="shared" si="52"/>
        <v>0.79863114510001998</v>
      </c>
    </row>
    <row r="182" spans="1:25" x14ac:dyDescent="0.3">
      <c r="A182" t="s">
        <v>196</v>
      </c>
      <c r="B182">
        <v>2012</v>
      </c>
      <c r="C182">
        <v>37</v>
      </c>
      <c r="D182">
        <v>78.5</v>
      </c>
      <c r="E182">
        <v>79.75</v>
      </c>
      <c r="F182">
        <v>86.75</v>
      </c>
      <c r="G182">
        <v>37</v>
      </c>
      <c r="H182">
        <v>143.5</v>
      </c>
      <c r="I182">
        <v>32</v>
      </c>
      <c r="J182">
        <v>138.5</v>
      </c>
      <c r="K182">
        <v>224</v>
      </c>
      <c r="L182">
        <v>7.1</v>
      </c>
      <c r="M182">
        <v>9.5</v>
      </c>
      <c r="N182">
        <v>11</v>
      </c>
      <c r="O182">
        <v>10.48</v>
      </c>
      <c r="P182">
        <v>3.28</v>
      </c>
      <c r="Q182">
        <f t="shared" si="51"/>
        <v>79.125</v>
      </c>
      <c r="R182">
        <f t="shared" si="82"/>
        <v>115.55</v>
      </c>
      <c r="S182">
        <f t="shared" si="83"/>
        <v>64.350999999999999</v>
      </c>
      <c r="T182">
        <f t="shared" si="84"/>
        <v>1.25</v>
      </c>
      <c r="U182">
        <f t="shared" si="85"/>
        <v>5</v>
      </c>
      <c r="V182">
        <f t="shared" si="86"/>
        <v>0.433</v>
      </c>
      <c r="W182">
        <f t="shared" si="87"/>
        <v>0.625</v>
      </c>
      <c r="X182">
        <f t="shared" si="88"/>
        <v>108.45</v>
      </c>
      <c r="Y182">
        <f t="shared" si="52"/>
        <v>0.79863114510001998</v>
      </c>
    </row>
    <row r="183" spans="1:25" x14ac:dyDescent="0.3">
      <c r="A183" t="s">
        <v>197</v>
      </c>
      <c r="B183">
        <v>2012</v>
      </c>
      <c r="C183">
        <v>38</v>
      </c>
      <c r="D183">
        <v>80.75</v>
      </c>
      <c r="E183">
        <v>82</v>
      </c>
      <c r="F183">
        <v>85.25</v>
      </c>
      <c r="G183">
        <v>36</v>
      </c>
      <c r="H183">
        <v>141</v>
      </c>
      <c r="I183">
        <v>30.5</v>
      </c>
      <c r="J183">
        <v>135.5</v>
      </c>
      <c r="K183">
        <v>219</v>
      </c>
      <c r="L183">
        <v>7.8</v>
      </c>
      <c r="M183">
        <v>9.25</v>
      </c>
      <c r="N183">
        <v>10.25</v>
      </c>
      <c r="O183">
        <v>11.05</v>
      </c>
      <c r="P183">
        <v>3.48</v>
      </c>
      <c r="Q183">
        <f t="shared" si="51"/>
        <v>81.375</v>
      </c>
      <c r="R183">
        <f t="shared" si="82"/>
        <v>113.4</v>
      </c>
      <c r="S183">
        <f t="shared" si="83"/>
        <v>63.891999999999996</v>
      </c>
      <c r="T183">
        <f t="shared" si="84"/>
        <v>1.25</v>
      </c>
      <c r="U183">
        <f t="shared" si="85"/>
        <v>5.5</v>
      </c>
      <c r="V183">
        <f t="shared" si="86"/>
        <v>0.67300000000000004</v>
      </c>
      <c r="W183">
        <f t="shared" si="87"/>
        <v>0.625</v>
      </c>
      <c r="X183">
        <f t="shared" si="88"/>
        <v>105.6</v>
      </c>
      <c r="Y183">
        <f t="shared" si="52"/>
        <v>0.79863114510001998</v>
      </c>
    </row>
    <row r="184" spans="1:25" x14ac:dyDescent="0.3">
      <c r="A184" t="s">
        <v>198</v>
      </c>
      <c r="B184">
        <v>2012</v>
      </c>
      <c r="C184">
        <v>39</v>
      </c>
      <c r="D184">
        <v>78.75</v>
      </c>
      <c r="E184">
        <v>80.25</v>
      </c>
      <c r="F184">
        <v>82.75</v>
      </c>
      <c r="G184">
        <v>31</v>
      </c>
      <c r="H184">
        <v>134</v>
      </c>
      <c r="I184">
        <v>28</v>
      </c>
      <c r="J184">
        <v>131</v>
      </c>
      <c r="K184">
        <v>216</v>
      </c>
      <c r="L184">
        <v>7.8</v>
      </c>
      <c r="M184">
        <v>9</v>
      </c>
      <c r="N184">
        <v>9</v>
      </c>
      <c r="O184">
        <v>11.45</v>
      </c>
      <c r="P184">
        <v>3.47</v>
      </c>
      <c r="Q184">
        <f t="shared" si="51"/>
        <v>79.5</v>
      </c>
      <c r="R184">
        <f t="shared" si="82"/>
        <v>111.9</v>
      </c>
      <c r="S184">
        <f t="shared" si="83"/>
        <v>61.587999999999994</v>
      </c>
      <c r="T184">
        <f t="shared" si="84"/>
        <v>1.5</v>
      </c>
      <c r="U184">
        <f t="shared" si="85"/>
        <v>3</v>
      </c>
      <c r="V184">
        <f t="shared" si="86"/>
        <v>0.46</v>
      </c>
      <c r="W184">
        <f t="shared" si="87"/>
        <v>0.75</v>
      </c>
      <c r="X184">
        <f t="shared" si="88"/>
        <v>104.1</v>
      </c>
      <c r="Y184">
        <f t="shared" si="52"/>
        <v>0.79863114510001998</v>
      </c>
    </row>
    <row r="185" spans="1:25" hidden="1" x14ac:dyDescent="0.3">
      <c r="A185" t="s">
        <v>199</v>
      </c>
      <c r="B185">
        <v>2012</v>
      </c>
      <c r="C185">
        <v>4</v>
      </c>
      <c r="D185">
        <v>74.5</v>
      </c>
      <c r="E185">
        <v>76</v>
      </c>
      <c r="F185">
        <v>79.25</v>
      </c>
      <c r="K185">
        <v>221</v>
      </c>
      <c r="L185">
        <v>8.5</v>
      </c>
      <c r="M185">
        <v>8.5</v>
      </c>
      <c r="N185">
        <v>9.5</v>
      </c>
      <c r="Q185">
        <f t="shared" si="51"/>
        <v>75.25</v>
      </c>
      <c r="Y185">
        <f t="shared" si="52"/>
        <v>0.79863114510001998</v>
      </c>
    </row>
    <row r="186" spans="1:25" x14ac:dyDescent="0.3">
      <c r="A186" t="s">
        <v>200</v>
      </c>
      <c r="B186">
        <v>2012</v>
      </c>
      <c r="C186">
        <v>40</v>
      </c>
      <c r="D186">
        <v>77</v>
      </c>
      <c r="E186">
        <v>78</v>
      </c>
      <c r="F186">
        <v>81.75</v>
      </c>
      <c r="G186">
        <v>34</v>
      </c>
      <c r="H186">
        <v>136.5</v>
      </c>
      <c r="I186">
        <v>30</v>
      </c>
      <c r="J186">
        <v>132.5</v>
      </c>
      <c r="K186">
        <v>174</v>
      </c>
      <c r="L186">
        <v>4.0999999999999996</v>
      </c>
      <c r="M186">
        <v>9</v>
      </c>
      <c r="N186">
        <v>9.5</v>
      </c>
      <c r="O186">
        <v>12.5</v>
      </c>
      <c r="P186">
        <v>3.6</v>
      </c>
      <c r="Q186">
        <f t="shared" si="51"/>
        <v>77.5</v>
      </c>
      <c r="R186">
        <f t="shared" ref="R186:R194" si="89">AVERAGE(K186,L186)</f>
        <v>89.05</v>
      </c>
      <c r="S186">
        <f t="shared" ref="S186:S194" si="90">(0.3*E186)+(0.25*G186)+(0.15*K186)-(0.2*O186)-(0.1*P186)</f>
        <v>55.14</v>
      </c>
      <c r="T186">
        <f t="shared" ref="T186:T194" si="91">E186-D186</f>
        <v>1</v>
      </c>
      <c r="U186">
        <f t="shared" ref="U186:U194" si="92">G186-I186</f>
        <v>4</v>
      </c>
      <c r="V186">
        <f t="shared" ref="V186:V194" si="93">_xlfn.PERCENTRANK.INC(E:E,D186)</f>
        <v>0.26200000000000001</v>
      </c>
      <c r="W186">
        <f t="shared" ref="W186:W194" si="94">E186-Q186</f>
        <v>0.5</v>
      </c>
      <c r="X186">
        <f t="shared" ref="X186:X194" si="95">K186-R186</f>
        <v>84.95</v>
      </c>
      <c r="Y186">
        <f t="shared" si="52"/>
        <v>0.79863114510001998</v>
      </c>
    </row>
    <row r="187" spans="1:25" x14ac:dyDescent="0.3">
      <c r="A187" t="s">
        <v>201</v>
      </c>
      <c r="B187">
        <v>2012</v>
      </c>
      <c r="C187">
        <v>41</v>
      </c>
      <c r="D187">
        <v>74.75</v>
      </c>
      <c r="E187">
        <v>76</v>
      </c>
      <c r="F187">
        <v>78.25</v>
      </c>
      <c r="G187">
        <v>36.5</v>
      </c>
      <c r="H187">
        <v>134</v>
      </c>
      <c r="I187">
        <v>32</v>
      </c>
      <c r="J187">
        <v>129.5</v>
      </c>
      <c r="K187">
        <v>177</v>
      </c>
      <c r="L187">
        <v>4.2</v>
      </c>
      <c r="M187">
        <v>8.75</v>
      </c>
      <c r="N187">
        <v>8.75</v>
      </c>
      <c r="O187">
        <v>11.48</v>
      </c>
      <c r="P187">
        <v>3.2</v>
      </c>
      <c r="Q187">
        <f t="shared" si="51"/>
        <v>75.375</v>
      </c>
      <c r="R187">
        <f t="shared" si="89"/>
        <v>90.6</v>
      </c>
      <c r="S187">
        <f t="shared" si="90"/>
        <v>55.859000000000002</v>
      </c>
      <c r="T187">
        <f t="shared" si="91"/>
        <v>1.25</v>
      </c>
      <c r="U187">
        <f t="shared" si="92"/>
        <v>4.5</v>
      </c>
      <c r="V187">
        <f t="shared" si="93"/>
        <v>0.106</v>
      </c>
      <c r="W187">
        <f t="shared" si="94"/>
        <v>0.625</v>
      </c>
      <c r="X187">
        <f t="shared" si="95"/>
        <v>86.4</v>
      </c>
      <c r="Y187">
        <f t="shared" si="52"/>
        <v>0.79863114510001998</v>
      </c>
    </row>
    <row r="188" spans="1:25" x14ac:dyDescent="0.3">
      <c r="A188" t="s">
        <v>202</v>
      </c>
      <c r="B188">
        <v>2012</v>
      </c>
      <c r="C188">
        <v>42</v>
      </c>
      <c r="D188">
        <v>75.25</v>
      </c>
      <c r="E188">
        <v>76.75</v>
      </c>
      <c r="F188">
        <v>78.75</v>
      </c>
      <c r="G188">
        <v>33.5</v>
      </c>
      <c r="H188">
        <v>132</v>
      </c>
      <c r="I188">
        <v>29</v>
      </c>
      <c r="J188">
        <v>127.5</v>
      </c>
      <c r="K188">
        <v>199</v>
      </c>
      <c r="L188">
        <v>6.7</v>
      </c>
      <c r="M188">
        <v>8.5</v>
      </c>
      <c r="N188">
        <v>8.75</v>
      </c>
      <c r="O188">
        <v>11.12</v>
      </c>
      <c r="P188">
        <v>3.41</v>
      </c>
      <c r="Q188">
        <f t="shared" si="51"/>
        <v>76</v>
      </c>
      <c r="R188">
        <f t="shared" si="89"/>
        <v>102.85</v>
      </c>
      <c r="S188">
        <f t="shared" si="90"/>
        <v>58.685000000000002</v>
      </c>
      <c r="T188">
        <f t="shared" si="91"/>
        <v>1.5</v>
      </c>
      <c r="U188">
        <f t="shared" si="92"/>
        <v>4.5</v>
      </c>
      <c r="V188">
        <f t="shared" si="93"/>
        <v>0.13700000000000001</v>
      </c>
      <c r="W188">
        <f t="shared" si="94"/>
        <v>0.75</v>
      </c>
      <c r="X188">
        <f t="shared" si="95"/>
        <v>96.15</v>
      </c>
      <c r="Y188">
        <f t="shared" si="52"/>
        <v>0.79863114510001998</v>
      </c>
    </row>
    <row r="189" spans="1:25" x14ac:dyDescent="0.3">
      <c r="A189" t="s">
        <v>203</v>
      </c>
      <c r="B189">
        <v>2012</v>
      </c>
      <c r="C189">
        <v>43</v>
      </c>
      <c r="D189">
        <v>79.25</v>
      </c>
      <c r="E189">
        <v>80.75</v>
      </c>
      <c r="F189">
        <v>82.75</v>
      </c>
      <c r="G189">
        <v>32.5</v>
      </c>
      <c r="H189">
        <v>136.5</v>
      </c>
      <c r="I189">
        <v>27</v>
      </c>
      <c r="J189">
        <v>131</v>
      </c>
      <c r="K189">
        <v>241</v>
      </c>
      <c r="L189">
        <v>10.6</v>
      </c>
      <c r="M189">
        <v>8.5</v>
      </c>
      <c r="N189">
        <v>9</v>
      </c>
      <c r="O189">
        <v>11.59</v>
      </c>
      <c r="P189">
        <v>3.44</v>
      </c>
      <c r="Q189">
        <f t="shared" si="51"/>
        <v>80</v>
      </c>
      <c r="R189">
        <f t="shared" si="89"/>
        <v>125.8</v>
      </c>
      <c r="S189">
        <f t="shared" si="90"/>
        <v>65.838000000000008</v>
      </c>
      <c r="T189">
        <f t="shared" si="91"/>
        <v>1.5</v>
      </c>
      <c r="U189">
        <f t="shared" si="92"/>
        <v>5.5</v>
      </c>
      <c r="V189">
        <f t="shared" si="93"/>
        <v>0.51600000000000001</v>
      </c>
      <c r="W189">
        <f t="shared" si="94"/>
        <v>0.75</v>
      </c>
      <c r="X189">
        <f t="shared" si="95"/>
        <v>115.2</v>
      </c>
      <c r="Y189">
        <f t="shared" si="52"/>
        <v>0.79863114510001998</v>
      </c>
    </row>
    <row r="190" spans="1:25" x14ac:dyDescent="0.3">
      <c r="A190" t="s">
        <v>204</v>
      </c>
      <c r="B190">
        <v>2012</v>
      </c>
      <c r="C190">
        <v>44</v>
      </c>
      <c r="D190">
        <v>76.5</v>
      </c>
      <c r="E190">
        <v>77.75</v>
      </c>
      <c r="F190">
        <v>78.5</v>
      </c>
      <c r="G190">
        <v>36.5</v>
      </c>
      <c r="H190">
        <v>134.5</v>
      </c>
      <c r="I190">
        <v>29</v>
      </c>
      <c r="J190">
        <v>127</v>
      </c>
      <c r="K190">
        <v>192</v>
      </c>
      <c r="L190">
        <v>4.3</v>
      </c>
      <c r="M190">
        <v>8.5</v>
      </c>
      <c r="N190">
        <v>8.75</v>
      </c>
      <c r="O190">
        <v>10.59</v>
      </c>
      <c r="P190">
        <v>3.33</v>
      </c>
      <c r="Q190">
        <f t="shared" si="51"/>
        <v>77.125</v>
      </c>
      <c r="R190">
        <f t="shared" si="89"/>
        <v>98.15</v>
      </c>
      <c r="S190">
        <f t="shared" si="90"/>
        <v>58.798999999999999</v>
      </c>
      <c r="T190">
        <f t="shared" si="91"/>
        <v>1.25</v>
      </c>
      <c r="U190">
        <f t="shared" si="92"/>
        <v>7.5</v>
      </c>
      <c r="V190">
        <f t="shared" si="93"/>
        <v>0.23100000000000001</v>
      </c>
      <c r="W190">
        <f t="shared" si="94"/>
        <v>0.625</v>
      </c>
      <c r="X190">
        <f t="shared" si="95"/>
        <v>93.85</v>
      </c>
      <c r="Y190">
        <f t="shared" si="52"/>
        <v>0.79863114510001998</v>
      </c>
    </row>
    <row r="191" spans="1:25" x14ac:dyDescent="0.3">
      <c r="A191" t="s">
        <v>205</v>
      </c>
      <c r="B191">
        <v>2012</v>
      </c>
      <c r="C191">
        <v>46</v>
      </c>
      <c r="D191">
        <v>78</v>
      </c>
      <c r="E191">
        <v>79.5</v>
      </c>
      <c r="F191">
        <v>81</v>
      </c>
      <c r="G191">
        <v>37</v>
      </c>
      <c r="H191">
        <v>138</v>
      </c>
      <c r="I191">
        <v>33</v>
      </c>
      <c r="J191">
        <v>134</v>
      </c>
      <c r="K191">
        <v>233</v>
      </c>
      <c r="L191">
        <v>7.5</v>
      </c>
      <c r="M191">
        <v>8.5</v>
      </c>
      <c r="N191">
        <v>8.75</v>
      </c>
      <c r="O191">
        <v>11.34</v>
      </c>
      <c r="P191">
        <v>3.31</v>
      </c>
      <c r="Q191">
        <f t="shared" si="51"/>
        <v>78.75</v>
      </c>
      <c r="R191">
        <f t="shared" si="89"/>
        <v>120.25</v>
      </c>
      <c r="S191">
        <f t="shared" si="90"/>
        <v>65.450999999999979</v>
      </c>
      <c r="T191">
        <f t="shared" si="91"/>
        <v>1.5</v>
      </c>
      <c r="U191">
        <f t="shared" si="92"/>
        <v>4</v>
      </c>
      <c r="V191">
        <f t="shared" si="93"/>
        <v>0.372</v>
      </c>
      <c r="W191">
        <f t="shared" si="94"/>
        <v>0.75</v>
      </c>
      <c r="X191">
        <f t="shared" si="95"/>
        <v>112.75</v>
      </c>
      <c r="Y191">
        <f t="shared" si="52"/>
        <v>0.79863114510001998</v>
      </c>
    </row>
    <row r="192" spans="1:25" x14ac:dyDescent="0.3">
      <c r="A192" t="s">
        <v>206</v>
      </c>
      <c r="B192">
        <v>2012</v>
      </c>
      <c r="C192">
        <v>47</v>
      </c>
      <c r="D192">
        <v>77</v>
      </c>
      <c r="E192">
        <v>78.25</v>
      </c>
      <c r="F192">
        <v>78.75</v>
      </c>
      <c r="G192">
        <v>36.5</v>
      </c>
      <c r="H192">
        <v>135.5</v>
      </c>
      <c r="I192">
        <v>31</v>
      </c>
      <c r="J192">
        <v>130</v>
      </c>
      <c r="K192">
        <v>194</v>
      </c>
      <c r="L192">
        <v>5.8</v>
      </c>
      <c r="M192">
        <v>8.5</v>
      </c>
      <c r="N192">
        <v>8.5</v>
      </c>
      <c r="O192">
        <v>10.97</v>
      </c>
      <c r="P192">
        <v>3.42</v>
      </c>
      <c r="Q192">
        <f t="shared" si="51"/>
        <v>77.625</v>
      </c>
      <c r="R192">
        <f t="shared" si="89"/>
        <v>99.9</v>
      </c>
      <c r="S192">
        <f t="shared" si="90"/>
        <v>59.163999999999987</v>
      </c>
      <c r="T192">
        <f t="shared" si="91"/>
        <v>1.25</v>
      </c>
      <c r="U192">
        <f t="shared" si="92"/>
        <v>5.5</v>
      </c>
      <c r="V192">
        <f t="shared" si="93"/>
        <v>0.26200000000000001</v>
      </c>
      <c r="W192">
        <f t="shared" si="94"/>
        <v>0.625</v>
      </c>
      <c r="X192">
        <f t="shared" si="95"/>
        <v>94.1</v>
      </c>
      <c r="Y192">
        <f t="shared" si="52"/>
        <v>0.79863114510001998</v>
      </c>
    </row>
    <row r="193" spans="1:25" x14ac:dyDescent="0.3">
      <c r="A193" t="s">
        <v>207</v>
      </c>
      <c r="B193">
        <v>2012</v>
      </c>
      <c r="C193">
        <v>49</v>
      </c>
      <c r="D193">
        <v>80.5</v>
      </c>
      <c r="E193">
        <v>82</v>
      </c>
      <c r="F193">
        <v>88.75</v>
      </c>
      <c r="G193">
        <v>31.5</v>
      </c>
      <c r="H193">
        <v>138</v>
      </c>
      <c r="I193">
        <v>31.5</v>
      </c>
      <c r="J193">
        <v>138</v>
      </c>
      <c r="K193">
        <v>241</v>
      </c>
      <c r="L193">
        <v>8</v>
      </c>
      <c r="M193">
        <v>9.5</v>
      </c>
      <c r="N193">
        <v>10</v>
      </c>
      <c r="O193">
        <v>11.65</v>
      </c>
      <c r="P193">
        <v>3.53</v>
      </c>
      <c r="Q193">
        <f t="shared" si="51"/>
        <v>81.25</v>
      </c>
      <c r="R193">
        <f t="shared" si="89"/>
        <v>124.5</v>
      </c>
      <c r="S193">
        <f t="shared" si="90"/>
        <v>65.942000000000007</v>
      </c>
      <c r="T193">
        <f t="shared" si="91"/>
        <v>1.5</v>
      </c>
      <c r="U193">
        <f t="shared" si="92"/>
        <v>0</v>
      </c>
      <c r="V193">
        <f t="shared" si="93"/>
        <v>0.63300000000000001</v>
      </c>
      <c r="W193">
        <f t="shared" si="94"/>
        <v>0.75</v>
      </c>
      <c r="X193">
        <f t="shared" si="95"/>
        <v>116.5</v>
      </c>
      <c r="Y193">
        <f t="shared" si="52"/>
        <v>0.79863114510001998</v>
      </c>
    </row>
    <row r="194" spans="1:25" x14ac:dyDescent="0.3">
      <c r="A194" t="s">
        <v>208</v>
      </c>
      <c r="B194">
        <v>2012</v>
      </c>
      <c r="C194">
        <v>5</v>
      </c>
      <c r="D194">
        <v>79.75</v>
      </c>
      <c r="E194">
        <v>80.75</v>
      </c>
      <c r="F194">
        <v>87.25</v>
      </c>
      <c r="G194">
        <v>35.5</v>
      </c>
      <c r="H194">
        <v>141.5</v>
      </c>
      <c r="I194">
        <v>28.5</v>
      </c>
      <c r="J194">
        <v>134.5</v>
      </c>
      <c r="K194">
        <v>244</v>
      </c>
      <c r="L194">
        <v>5</v>
      </c>
      <c r="M194">
        <v>9.75</v>
      </c>
      <c r="N194">
        <v>10.5</v>
      </c>
      <c r="O194">
        <v>11.96</v>
      </c>
      <c r="P194">
        <v>3.17</v>
      </c>
      <c r="Q194">
        <f t="shared" ref="Q194:Q257" si="96">AVERAGE(D194,E194)</f>
        <v>80.25</v>
      </c>
      <c r="R194">
        <f t="shared" si="89"/>
        <v>124.5</v>
      </c>
      <c r="S194">
        <f t="shared" si="90"/>
        <v>66.991</v>
      </c>
      <c r="T194">
        <f t="shared" si="91"/>
        <v>1</v>
      </c>
      <c r="U194">
        <f t="shared" si="92"/>
        <v>7</v>
      </c>
      <c r="V194">
        <f t="shared" si="93"/>
        <v>0.55900000000000005</v>
      </c>
      <c r="W194">
        <f t="shared" si="94"/>
        <v>0.5</v>
      </c>
      <c r="X194">
        <f t="shared" si="95"/>
        <v>119.5</v>
      </c>
      <c r="Y194">
        <f t="shared" ref="Y194:Y257" si="97">CORREL(E:E,S:S)</f>
        <v>0.79863114510001998</v>
      </c>
    </row>
    <row r="195" spans="1:25" hidden="1" x14ac:dyDescent="0.3">
      <c r="A195" t="s">
        <v>209</v>
      </c>
      <c r="B195">
        <v>2012</v>
      </c>
      <c r="C195">
        <v>51</v>
      </c>
      <c r="D195">
        <v>78</v>
      </c>
      <c r="E195">
        <v>79</v>
      </c>
      <c r="F195">
        <v>83</v>
      </c>
      <c r="G195">
        <v>35</v>
      </c>
      <c r="H195">
        <v>139</v>
      </c>
      <c r="I195">
        <v>28.5</v>
      </c>
      <c r="J195">
        <v>132.5</v>
      </c>
      <c r="K195">
        <v>215</v>
      </c>
      <c r="L195">
        <v>8.6</v>
      </c>
      <c r="M195">
        <v>9</v>
      </c>
      <c r="N195">
        <v>9</v>
      </c>
      <c r="P195">
        <v>3.46</v>
      </c>
      <c r="Q195">
        <f t="shared" si="96"/>
        <v>78.5</v>
      </c>
      <c r="Y195">
        <f t="shared" si="97"/>
        <v>0.79863114510001998</v>
      </c>
    </row>
    <row r="196" spans="1:25" x14ac:dyDescent="0.3">
      <c r="A196" t="s">
        <v>210</v>
      </c>
      <c r="B196">
        <v>2012</v>
      </c>
      <c r="C196">
        <v>55</v>
      </c>
      <c r="D196">
        <v>73.5</v>
      </c>
      <c r="E196">
        <v>75</v>
      </c>
      <c r="F196">
        <v>79</v>
      </c>
      <c r="G196">
        <v>41.5</v>
      </c>
      <c r="H196">
        <v>137.5</v>
      </c>
      <c r="I196">
        <v>33.5</v>
      </c>
      <c r="J196">
        <v>129.5</v>
      </c>
      <c r="K196">
        <v>212</v>
      </c>
      <c r="L196">
        <v>7</v>
      </c>
      <c r="M196">
        <v>8.75</v>
      </c>
      <c r="N196">
        <v>8.75</v>
      </c>
      <c r="O196">
        <v>10.76</v>
      </c>
      <c r="P196">
        <v>3.21</v>
      </c>
      <c r="Q196">
        <f t="shared" si="96"/>
        <v>74.25</v>
      </c>
      <c r="R196">
        <f t="shared" ref="R196:R202" si="98">AVERAGE(K196,L196)</f>
        <v>109.5</v>
      </c>
      <c r="S196">
        <f t="shared" ref="S196:S202" si="99">(0.3*E196)+(0.25*G196)+(0.15*K196)-(0.2*O196)-(0.1*P196)</f>
        <v>62.201999999999998</v>
      </c>
      <c r="T196">
        <f t="shared" ref="T196:T202" si="100">E196-D196</f>
        <v>1.5</v>
      </c>
      <c r="U196">
        <f t="shared" ref="U196:U202" si="101">G196-I196</f>
        <v>8</v>
      </c>
      <c r="V196">
        <f t="shared" ref="V196:V202" si="102">_xlfn.PERCENTRANK.INC(E:E,D196)</f>
        <v>0.05</v>
      </c>
      <c r="W196">
        <f t="shared" ref="W196:W202" si="103">E196-Q196</f>
        <v>0.75</v>
      </c>
      <c r="X196">
        <f t="shared" ref="X196:X202" si="104">K196-R196</f>
        <v>102.5</v>
      </c>
      <c r="Y196">
        <f t="shared" si="97"/>
        <v>0.79863114510001998</v>
      </c>
    </row>
    <row r="197" spans="1:25" x14ac:dyDescent="0.3">
      <c r="A197" t="s">
        <v>211</v>
      </c>
      <c r="B197">
        <v>2012</v>
      </c>
      <c r="C197">
        <v>58</v>
      </c>
      <c r="D197">
        <v>79.25</v>
      </c>
      <c r="E197">
        <v>80.5</v>
      </c>
      <c r="F197">
        <v>80.5</v>
      </c>
      <c r="G197">
        <v>30</v>
      </c>
      <c r="H197">
        <v>132</v>
      </c>
      <c r="I197">
        <v>27.5</v>
      </c>
      <c r="J197">
        <v>129.5</v>
      </c>
      <c r="K197">
        <v>218</v>
      </c>
      <c r="L197">
        <v>9.4</v>
      </c>
      <c r="M197">
        <v>8.5</v>
      </c>
      <c r="N197">
        <v>9.5</v>
      </c>
      <c r="O197">
        <v>11.56</v>
      </c>
      <c r="P197">
        <v>3.41</v>
      </c>
      <c r="Q197">
        <f t="shared" si="96"/>
        <v>79.875</v>
      </c>
      <c r="R197">
        <f t="shared" si="98"/>
        <v>113.7</v>
      </c>
      <c r="S197">
        <f t="shared" si="99"/>
        <v>61.696999999999996</v>
      </c>
      <c r="T197">
        <f t="shared" si="100"/>
        <v>1.25</v>
      </c>
      <c r="U197">
        <f t="shared" si="101"/>
        <v>2.5</v>
      </c>
      <c r="V197">
        <f t="shared" si="102"/>
        <v>0.51600000000000001</v>
      </c>
      <c r="W197">
        <f t="shared" si="103"/>
        <v>0.625</v>
      </c>
      <c r="X197">
        <f t="shared" si="104"/>
        <v>104.3</v>
      </c>
      <c r="Y197">
        <f t="shared" si="97"/>
        <v>0.79863114510001998</v>
      </c>
    </row>
    <row r="198" spans="1:25" x14ac:dyDescent="0.3">
      <c r="A198" t="s">
        <v>212</v>
      </c>
      <c r="B198">
        <v>2012</v>
      </c>
      <c r="C198">
        <v>59</v>
      </c>
      <c r="D198">
        <v>74.25</v>
      </c>
      <c r="E198">
        <v>75.25</v>
      </c>
      <c r="F198">
        <v>77</v>
      </c>
      <c r="G198">
        <v>40</v>
      </c>
      <c r="H198">
        <v>134.5</v>
      </c>
      <c r="I198">
        <v>33.5</v>
      </c>
      <c r="J198">
        <v>128</v>
      </c>
      <c r="K198">
        <v>188</v>
      </c>
      <c r="L198">
        <v>6.6</v>
      </c>
      <c r="M198">
        <v>8.25</v>
      </c>
      <c r="N198">
        <v>9.75</v>
      </c>
      <c r="O198">
        <v>10.82</v>
      </c>
      <c r="P198">
        <v>3.19</v>
      </c>
      <c r="Q198">
        <f t="shared" si="96"/>
        <v>74.75</v>
      </c>
      <c r="R198">
        <f t="shared" si="98"/>
        <v>97.3</v>
      </c>
      <c r="S198">
        <f t="shared" si="99"/>
        <v>58.292000000000002</v>
      </c>
      <c r="T198">
        <f t="shared" si="100"/>
        <v>1</v>
      </c>
      <c r="U198">
        <f t="shared" si="101"/>
        <v>6.5</v>
      </c>
      <c r="V198">
        <f t="shared" si="102"/>
        <v>8.8999999999999996E-2</v>
      </c>
      <c r="W198">
        <f t="shared" si="103"/>
        <v>0.5</v>
      </c>
      <c r="X198">
        <f t="shared" si="104"/>
        <v>90.7</v>
      </c>
      <c r="Y198">
        <f t="shared" si="97"/>
        <v>0.79863114510001998</v>
      </c>
    </row>
    <row r="199" spans="1:25" x14ac:dyDescent="0.3">
      <c r="A199" t="s">
        <v>213</v>
      </c>
      <c r="B199">
        <v>2012</v>
      </c>
      <c r="C199">
        <v>6</v>
      </c>
      <c r="D199">
        <v>73.75</v>
      </c>
      <c r="E199">
        <v>74.75</v>
      </c>
      <c r="F199">
        <v>79.75</v>
      </c>
      <c r="G199">
        <v>39.5</v>
      </c>
      <c r="H199">
        <v>135</v>
      </c>
      <c r="I199">
        <v>34.5</v>
      </c>
      <c r="J199">
        <v>130</v>
      </c>
      <c r="K199">
        <v>189</v>
      </c>
      <c r="L199">
        <v>5.9</v>
      </c>
      <c r="M199">
        <v>8.75</v>
      </c>
      <c r="N199">
        <v>9.75</v>
      </c>
      <c r="O199">
        <v>11.15</v>
      </c>
      <c r="P199">
        <v>3.34</v>
      </c>
      <c r="Q199">
        <f t="shared" si="96"/>
        <v>74.25</v>
      </c>
      <c r="R199">
        <f t="shared" si="98"/>
        <v>97.45</v>
      </c>
      <c r="S199">
        <f t="shared" si="99"/>
        <v>58.085999999999991</v>
      </c>
      <c r="T199">
        <f t="shared" si="100"/>
        <v>1</v>
      </c>
      <c r="U199">
        <f t="shared" si="101"/>
        <v>5</v>
      </c>
      <c r="V199">
        <f t="shared" si="102"/>
        <v>0.06</v>
      </c>
      <c r="W199">
        <f t="shared" si="103"/>
        <v>0.5</v>
      </c>
      <c r="X199">
        <f t="shared" si="104"/>
        <v>91.55</v>
      </c>
      <c r="Y199">
        <f t="shared" si="97"/>
        <v>0.79863114510001998</v>
      </c>
    </row>
    <row r="200" spans="1:25" x14ac:dyDescent="0.3">
      <c r="A200" t="s">
        <v>214</v>
      </c>
      <c r="B200">
        <v>2012</v>
      </c>
      <c r="C200">
        <v>7</v>
      </c>
      <c r="D200">
        <v>79</v>
      </c>
      <c r="E200">
        <v>80</v>
      </c>
      <c r="F200">
        <v>83.25</v>
      </c>
      <c r="G200">
        <v>39.5</v>
      </c>
      <c r="H200">
        <v>141</v>
      </c>
      <c r="I200">
        <v>38</v>
      </c>
      <c r="J200">
        <v>139.5</v>
      </c>
      <c r="K200">
        <v>228</v>
      </c>
      <c r="L200">
        <v>9.6</v>
      </c>
      <c r="M200">
        <v>9</v>
      </c>
      <c r="N200">
        <v>8.5</v>
      </c>
      <c r="O200">
        <v>10.93</v>
      </c>
      <c r="P200">
        <v>3.16</v>
      </c>
      <c r="Q200">
        <f t="shared" si="96"/>
        <v>79.5</v>
      </c>
      <c r="R200">
        <f t="shared" si="98"/>
        <v>118.8</v>
      </c>
      <c r="S200">
        <f t="shared" si="99"/>
        <v>65.572999999999979</v>
      </c>
      <c r="T200">
        <f t="shared" si="100"/>
        <v>1</v>
      </c>
      <c r="U200">
        <f t="shared" si="101"/>
        <v>1.5</v>
      </c>
      <c r="V200">
        <f t="shared" si="102"/>
        <v>0.48499999999999999</v>
      </c>
      <c r="W200">
        <f t="shared" si="103"/>
        <v>0.5</v>
      </c>
      <c r="X200">
        <f t="shared" si="104"/>
        <v>109.2</v>
      </c>
      <c r="Y200">
        <f t="shared" si="97"/>
        <v>0.79863114510001998</v>
      </c>
    </row>
    <row r="201" spans="1:25" x14ac:dyDescent="0.3">
      <c r="A201" t="s">
        <v>215</v>
      </c>
      <c r="B201">
        <v>2012</v>
      </c>
      <c r="C201">
        <v>8</v>
      </c>
      <c r="D201">
        <v>78</v>
      </c>
      <c r="E201">
        <v>79</v>
      </c>
      <c r="F201">
        <v>79.25</v>
      </c>
      <c r="G201">
        <v>37.5</v>
      </c>
      <c r="H201">
        <v>138</v>
      </c>
      <c r="I201">
        <v>31</v>
      </c>
      <c r="J201">
        <v>131.5</v>
      </c>
      <c r="K201">
        <v>197</v>
      </c>
      <c r="L201">
        <v>3.2</v>
      </c>
      <c r="M201">
        <v>8.75</v>
      </c>
      <c r="N201">
        <v>10.25</v>
      </c>
      <c r="O201">
        <v>11.78</v>
      </c>
      <c r="P201">
        <v>3.28</v>
      </c>
      <c r="Q201">
        <f t="shared" si="96"/>
        <v>78.5</v>
      </c>
      <c r="R201">
        <f t="shared" si="98"/>
        <v>100.1</v>
      </c>
      <c r="S201">
        <f t="shared" si="99"/>
        <v>59.940999999999995</v>
      </c>
      <c r="T201">
        <f t="shared" si="100"/>
        <v>1</v>
      </c>
      <c r="U201">
        <f t="shared" si="101"/>
        <v>6.5</v>
      </c>
      <c r="V201">
        <f t="shared" si="102"/>
        <v>0.372</v>
      </c>
      <c r="W201">
        <f t="shared" si="103"/>
        <v>0.5</v>
      </c>
      <c r="X201">
        <f t="shared" si="104"/>
        <v>96.9</v>
      </c>
      <c r="Y201">
        <f t="shared" si="97"/>
        <v>0.79863114510001998</v>
      </c>
    </row>
    <row r="202" spans="1:25" x14ac:dyDescent="0.3">
      <c r="A202" t="s">
        <v>216</v>
      </c>
      <c r="B202">
        <v>2012</v>
      </c>
      <c r="C202">
        <v>9</v>
      </c>
      <c r="D202">
        <v>81.75</v>
      </c>
      <c r="E202">
        <v>83.75</v>
      </c>
      <c r="F202">
        <v>90.25</v>
      </c>
      <c r="G202">
        <v>33.5</v>
      </c>
      <c r="H202">
        <v>143</v>
      </c>
      <c r="I202">
        <v>31.5</v>
      </c>
      <c r="J202">
        <v>141</v>
      </c>
      <c r="K202">
        <v>279</v>
      </c>
      <c r="L202">
        <v>7.5</v>
      </c>
      <c r="M202">
        <v>9.5</v>
      </c>
      <c r="N202">
        <v>9.5</v>
      </c>
      <c r="O202">
        <v>10.83</v>
      </c>
      <c r="P202">
        <v>3.39</v>
      </c>
      <c r="Q202">
        <f t="shared" si="96"/>
        <v>82.75</v>
      </c>
      <c r="R202">
        <f t="shared" si="98"/>
        <v>143.25</v>
      </c>
      <c r="S202">
        <f t="shared" si="99"/>
        <v>72.844999999999999</v>
      </c>
      <c r="T202">
        <f t="shared" si="100"/>
        <v>2</v>
      </c>
      <c r="U202">
        <f t="shared" si="101"/>
        <v>2</v>
      </c>
      <c r="V202">
        <f t="shared" si="102"/>
        <v>0.78200000000000003</v>
      </c>
      <c r="W202">
        <f t="shared" si="103"/>
        <v>1</v>
      </c>
      <c r="X202">
        <f t="shared" si="104"/>
        <v>135.75</v>
      </c>
      <c r="Y202">
        <f t="shared" si="97"/>
        <v>0.79863114510001998</v>
      </c>
    </row>
    <row r="203" spans="1:25" hidden="1" x14ac:dyDescent="0.3">
      <c r="A203" t="s">
        <v>217</v>
      </c>
      <c r="B203">
        <v>2012</v>
      </c>
      <c r="D203">
        <v>80</v>
      </c>
      <c r="E203">
        <v>80.75</v>
      </c>
      <c r="F203">
        <v>83.5</v>
      </c>
      <c r="G203">
        <v>34</v>
      </c>
      <c r="H203">
        <v>137.5</v>
      </c>
      <c r="I203">
        <v>29</v>
      </c>
      <c r="J203">
        <v>132.5</v>
      </c>
      <c r="K203">
        <v>239</v>
      </c>
      <c r="L203">
        <v>9.1</v>
      </c>
      <c r="M203">
        <v>8.5</v>
      </c>
      <c r="N203">
        <v>9.75</v>
      </c>
      <c r="O203">
        <v>11.35</v>
      </c>
      <c r="P203">
        <v>3.49</v>
      </c>
      <c r="Q203">
        <f t="shared" si="96"/>
        <v>80.375</v>
      </c>
      <c r="Y203">
        <f t="shared" si="97"/>
        <v>0.79863114510001998</v>
      </c>
    </row>
    <row r="204" spans="1:25" hidden="1" x14ac:dyDescent="0.3">
      <c r="A204" t="s">
        <v>218</v>
      </c>
      <c r="B204">
        <v>2012</v>
      </c>
      <c r="D204">
        <v>82</v>
      </c>
      <c r="E204">
        <v>83.75</v>
      </c>
      <c r="F204">
        <v>88</v>
      </c>
      <c r="G204">
        <v>29.5</v>
      </c>
      <c r="H204">
        <v>137.5</v>
      </c>
      <c r="I204">
        <v>26.5</v>
      </c>
      <c r="J204">
        <v>134.5</v>
      </c>
      <c r="K204">
        <v>241</v>
      </c>
      <c r="L204">
        <v>7.7</v>
      </c>
      <c r="M204">
        <v>9.25</v>
      </c>
      <c r="N204">
        <v>10</v>
      </c>
      <c r="O204">
        <v>12.33</v>
      </c>
      <c r="P204">
        <v>3.44</v>
      </c>
      <c r="Q204">
        <f t="shared" si="96"/>
        <v>82.875</v>
      </c>
      <c r="Y204">
        <f t="shared" si="97"/>
        <v>0.79863114510001998</v>
      </c>
    </row>
    <row r="205" spans="1:25" hidden="1" x14ac:dyDescent="0.3">
      <c r="A205" t="s">
        <v>219</v>
      </c>
      <c r="B205">
        <v>2012</v>
      </c>
      <c r="D205">
        <v>78.75</v>
      </c>
      <c r="E205">
        <v>80</v>
      </c>
      <c r="F205">
        <v>81.5</v>
      </c>
      <c r="G205">
        <v>36.5</v>
      </c>
      <c r="H205">
        <v>139</v>
      </c>
      <c r="I205">
        <v>28.5</v>
      </c>
      <c r="J205">
        <v>131</v>
      </c>
      <c r="K205">
        <v>206</v>
      </c>
      <c r="L205">
        <v>6</v>
      </c>
      <c r="M205">
        <v>8.25</v>
      </c>
      <c r="N205">
        <v>9.75</v>
      </c>
      <c r="O205">
        <v>11.72</v>
      </c>
      <c r="P205">
        <v>3.38</v>
      </c>
      <c r="Q205">
        <f t="shared" si="96"/>
        <v>79.375</v>
      </c>
      <c r="Y205">
        <f t="shared" si="97"/>
        <v>0.79863114510001998</v>
      </c>
    </row>
    <row r="206" spans="1:25" hidden="1" x14ac:dyDescent="0.3">
      <c r="A206" t="s">
        <v>220</v>
      </c>
      <c r="B206">
        <v>2012</v>
      </c>
      <c r="D206">
        <v>73</v>
      </c>
      <c r="E206">
        <v>74.25</v>
      </c>
      <c r="F206">
        <v>77.25</v>
      </c>
      <c r="G206">
        <v>29.5</v>
      </c>
      <c r="H206">
        <v>125.5</v>
      </c>
      <c r="I206">
        <v>26</v>
      </c>
      <c r="J206">
        <v>122</v>
      </c>
      <c r="K206">
        <v>202</v>
      </c>
      <c r="L206">
        <v>12.5</v>
      </c>
      <c r="M206">
        <v>7.75</v>
      </c>
      <c r="N206">
        <v>8.25</v>
      </c>
      <c r="O206">
        <v>11.68</v>
      </c>
      <c r="P206">
        <v>3.47</v>
      </c>
      <c r="Q206">
        <f t="shared" si="96"/>
        <v>73.625</v>
      </c>
      <c r="Y206">
        <f t="shared" si="97"/>
        <v>0.79863114510001998</v>
      </c>
    </row>
    <row r="207" spans="1:25" hidden="1" x14ac:dyDescent="0.3">
      <c r="A207" t="s">
        <v>221</v>
      </c>
      <c r="B207">
        <v>2012</v>
      </c>
      <c r="D207">
        <v>80</v>
      </c>
      <c r="E207">
        <v>81</v>
      </c>
      <c r="F207">
        <v>86.25</v>
      </c>
      <c r="G207">
        <v>32.5</v>
      </c>
      <c r="H207">
        <v>139</v>
      </c>
      <c r="I207">
        <v>29.5</v>
      </c>
      <c r="J207">
        <v>136</v>
      </c>
      <c r="K207">
        <v>217</v>
      </c>
      <c r="L207">
        <v>9.8000000000000007</v>
      </c>
      <c r="M207">
        <v>9.25</v>
      </c>
      <c r="N207">
        <v>9.25</v>
      </c>
      <c r="O207">
        <v>10.63</v>
      </c>
      <c r="P207">
        <v>3.38</v>
      </c>
      <c r="Q207">
        <f t="shared" si="96"/>
        <v>80.5</v>
      </c>
      <c r="Y207">
        <f t="shared" si="97"/>
        <v>0.79863114510001998</v>
      </c>
    </row>
    <row r="208" spans="1:25" hidden="1" x14ac:dyDescent="0.3">
      <c r="A208" t="s">
        <v>222</v>
      </c>
      <c r="B208">
        <v>2012</v>
      </c>
      <c r="D208">
        <v>73</v>
      </c>
      <c r="E208">
        <v>74</v>
      </c>
      <c r="F208">
        <v>75</v>
      </c>
      <c r="G208">
        <v>36.5</v>
      </c>
      <c r="H208">
        <v>129</v>
      </c>
      <c r="I208">
        <v>33</v>
      </c>
      <c r="J208">
        <v>125.5</v>
      </c>
      <c r="K208">
        <v>193</v>
      </c>
      <c r="L208">
        <v>5.5</v>
      </c>
      <c r="M208">
        <v>8.25</v>
      </c>
      <c r="N208">
        <v>9.5</v>
      </c>
      <c r="O208">
        <v>10.57</v>
      </c>
      <c r="P208">
        <v>3.19</v>
      </c>
      <c r="Q208">
        <f t="shared" si="96"/>
        <v>73.5</v>
      </c>
      <c r="Y208">
        <f t="shared" si="97"/>
        <v>0.79863114510001998</v>
      </c>
    </row>
    <row r="209" spans="1:25" hidden="1" x14ac:dyDescent="0.3">
      <c r="A209" t="s">
        <v>223</v>
      </c>
      <c r="B209">
        <v>2012</v>
      </c>
      <c r="D209">
        <v>78.25</v>
      </c>
      <c r="E209">
        <v>79.5</v>
      </c>
      <c r="F209">
        <v>85.5</v>
      </c>
      <c r="G209">
        <v>32.5</v>
      </c>
      <c r="H209">
        <v>137.5</v>
      </c>
      <c r="I209">
        <v>27.5</v>
      </c>
      <c r="J209">
        <v>132.5</v>
      </c>
      <c r="K209">
        <v>251</v>
      </c>
      <c r="L209">
        <v>11.2</v>
      </c>
      <c r="M209">
        <v>9</v>
      </c>
      <c r="N209">
        <v>7.75</v>
      </c>
      <c r="O209">
        <v>11.94</v>
      </c>
      <c r="P209">
        <v>3.6</v>
      </c>
      <c r="Q209">
        <f t="shared" si="96"/>
        <v>78.875</v>
      </c>
      <c r="Y209">
        <f t="shared" si="97"/>
        <v>0.79863114510001998</v>
      </c>
    </row>
    <row r="210" spans="1:25" hidden="1" x14ac:dyDescent="0.3">
      <c r="A210" t="s">
        <v>224</v>
      </c>
      <c r="B210">
        <v>2012</v>
      </c>
      <c r="D210">
        <v>73</v>
      </c>
      <c r="E210">
        <v>74</v>
      </c>
      <c r="F210">
        <v>76</v>
      </c>
      <c r="G210">
        <v>32.5</v>
      </c>
      <c r="H210">
        <v>127</v>
      </c>
      <c r="I210">
        <v>27</v>
      </c>
      <c r="J210">
        <v>121.5</v>
      </c>
      <c r="K210">
        <v>206</v>
      </c>
      <c r="L210">
        <v>5.8</v>
      </c>
      <c r="M210">
        <v>8.5</v>
      </c>
      <c r="N210">
        <v>9.5</v>
      </c>
      <c r="O210">
        <v>11.26</v>
      </c>
      <c r="P210">
        <v>3.3</v>
      </c>
      <c r="Q210">
        <f t="shared" si="96"/>
        <v>73.5</v>
      </c>
      <c r="Y210">
        <f t="shared" si="97"/>
        <v>0.79863114510001998</v>
      </c>
    </row>
    <row r="211" spans="1:25" hidden="1" x14ac:dyDescent="0.3">
      <c r="A211" t="s">
        <v>225</v>
      </c>
      <c r="B211">
        <v>2012</v>
      </c>
      <c r="D211">
        <v>77.25</v>
      </c>
      <c r="E211">
        <v>78.25</v>
      </c>
      <c r="F211">
        <v>82</v>
      </c>
      <c r="G211">
        <v>40</v>
      </c>
      <c r="H211">
        <v>140</v>
      </c>
      <c r="I211">
        <v>31.5</v>
      </c>
      <c r="J211">
        <v>131.5</v>
      </c>
      <c r="K211">
        <v>216</v>
      </c>
      <c r="L211">
        <v>5.7</v>
      </c>
      <c r="M211">
        <v>8.5</v>
      </c>
      <c r="N211">
        <v>10</v>
      </c>
      <c r="O211">
        <v>11.72</v>
      </c>
      <c r="P211">
        <v>3.47</v>
      </c>
      <c r="Q211">
        <f t="shared" si="96"/>
        <v>77.75</v>
      </c>
      <c r="Y211">
        <f t="shared" si="97"/>
        <v>0.79863114510001998</v>
      </c>
    </row>
    <row r="212" spans="1:25" hidden="1" x14ac:dyDescent="0.3">
      <c r="A212" t="s">
        <v>226</v>
      </c>
      <c r="B212">
        <v>2012</v>
      </c>
      <c r="D212">
        <v>70.5</v>
      </c>
      <c r="E212">
        <v>71.75</v>
      </c>
      <c r="F212">
        <v>77.5</v>
      </c>
      <c r="G212">
        <v>35</v>
      </c>
      <c r="H212">
        <v>129.5</v>
      </c>
      <c r="I212">
        <v>28</v>
      </c>
      <c r="J212">
        <v>122.5</v>
      </c>
      <c r="K212">
        <v>187</v>
      </c>
      <c r="L212">
        <v>8.5</v>
      </c>
      <c r="M212">
        <v>8.75</v>
      </c>
      <c r="N212">
        <v>10</v>
      </c>
      <c r="O212">
        <v>11</v>
      </c>
      <c r="P212">
        <v>3.42</v>
      </c>
      <c r="Q212">
        <f t="shared" si="96"/>
        <v>71.125</v>
      </c>
      <c r="Y212">
        <f t="shared" si="97"/>
        <v>0.79863114510001998</v>
      </c>
    </row>
    <row r="213" spans="1:25" hidden="1" x14ac:dyDescent="0.3">
      <c r="A213" t="s">
        <v>227</v>
      </c>
      <c r="B213">
        <v>2012</v>
      </c>
      <c r="D213">
        <v>76</v>
      </c>
      <c r="E213">
        <v>77</v>
      </c>
      <c r="F213">
        <v>81.5</v>
      </c>
      <c r="G213">
        <v>32.5</v>
      </c>
      <c r="H213">
        <v>134.5</v>
      </c>
      <c r="I213">
        <v>27.5</v>
      </c>
      <c r="J213">
        <v>129.5</v>
      </c>
      <c r="K213">
        <v>215</v>
      </c>
      <c r="L213">
        <v>11.3</v>
      </c>
      <c r="M213">
        <v>8.75</v>
      </c>
      <c r="N213">
        <v>10</v>
      </c>
      <c r="O213">
        <v>11.4</v>
      </c>
      <c r="P213">
        <v>3.43</v>
      </c>
      <c r="Q213">
        <f t="shared" si="96"/>
        <v>76.5</v>
      </c>
      <c r="Y213">
        <f t="shared" si="97"/>
        <v>0.79863114510001998</v>
      </c>
    </row>
    <row r="214" spans="1:25" x14ac:dyDescent="0.3">
      <c r="A214" t="s">
        <v>228</v>
      </c>
      <c r="B214">
        <v>2013</v>
      </c>
      <c r="C214">
        <v>10</v>
      </c>
      <c r="D214">
        <v>74.25</v>
      </c>
      <c r="E214">
        <v>75.25</v>
      </c>
      <c r="F214">
        <v>78.25</v>
      </c>
      <c r="G214">
        <v>38.5</v>
      </c>
      <c r="H214">
        <v>135</v>
      </c>
      <c r="I214">
        <v>32</v>
      </c>
      <c r="J214">
        <v>128.5</v>
      </c>
      <c r="K214">
        <v>197</v>
      </c>
      <c r="L214">
        <v>8.6</v>
      </c>
      <c r="M214">
        <v>8</v>
      </c>
      <c r="N214">
        <v>9.5</v>
      </c>
      <c r="O214">
        <v>11.02</v>
      </c>
      <c r="P214">
        <v>3.32</v>
      </c>
      <c r="Q214">
        <f t="shared" si="96"/>
        <v>74.75</v>
      </c>
      <c r="R214">
        <f t="shared" ref="R214:R222" si="105">AVERAGE(K214,L214)</f>
        <v>102.8</v>
      </c>
      <c r="S214">
        <f t="shared" ref="S214:S222" si="106">(0.3*E214)+(0.25*G214)+(0.15*K214)-(0.2*O214)-(0.1*P214)</f>
        <v>59.213999999999999</v>
      </c>
      <c r="T214">
        <f t="shared" ref="T214:T222" si="107">E214-D214</f>
        <v>1</v>
      </c>
      <c r="U214">
        <f t="shared" ref="U214:U222" si="108">G214-I214</f>
        <v>6.5</v>
      </c>
      <c r="V214">
        <f t="shared" ref="V214:V222" si="109">_xlfn.PERCENTRANK.INC(E:E,D214)</f>
        <v>8.8999999999999996E-2</v>
      </c>
      <c r="W214">
        <f t="shared" ref="W214:W222" si="110">E214-Q214</f>
        <v>0.5</v>
      </c>
      <c r="X214">
        <f t="shared" ref="X214:X222" si="111">K214-R214</f>
        <v>94.2</v>
      </c>
      <c r="Y214">
        <f t="shared" si="97"/>
        <v>0.79863114510001998</v>
      </c>
    </row>
    <row r="215" spans="1:25" x14ac:dyDescent="0.3">
      <c r="A215" t="s">
        <v>229</v>
      </c>
      <c r="B215">
        <v>2013</v>
      </c>
      <c r="C215">
        <v>11</v>
      </c>
      <c r="D215">
        <v>76.75</v>
      </c>
      <c r="E215">
        <v>77.75</v>
      </c>
      <c r="F215">
        <v>79.25</v>
      </c>
      <c r="G215">
        <v>41</v>
      </c>
      <c r="H215">
        <v>142</v>
      </c>
      <c r="I215">
        <v>31.5</v>
      </c>
      <c r="J215">
        <v>132.5</v>
      </c>
      <c r="K215">
        <v>184</v>
      </c>
      <c r="L215">
        <v>4.4000000000000004</v>
      </c>
      <c r="M215">
        <v>7.5</v>
      </c>
      <c r="N215">
        <v>8.5</v>
      </c>
      <c r="O215">
        <v>10.68</v>
      </c>
      <c r="P215">
        <v>3.22</v>
      </c>
      <c r="Q215">
        <f t="shared" si="96"/>
        <v>77.25</v>
      </c>
      <c r="R215">
        <f t="shared" si="105"/>
        <v>94.2</v>
      </c>
      <c r="S215">
        <f t="shared" si="106"/>
        <v>58.716999999999992</v>
      </c>
      <c r="T215">
        <f t="shared" si="107"/>
        <v>1</v>
      </c>
      <c r="U215">
        <f t="shared" si="108"/>
        <v>9.5</v>
      </c>
      <c r="V215">
        <f t="shared" si="109"/>
        <v>0.248</v>
      </c>
      <c r="W215">
        <f t="shared" si="110"/>
        <v>0.5</v>
      </c>
      <c r="X215">
        <f t="shared" si="111"/>
        <v>89.8</v>
      </c>
      <c r="Y215">
        <f t="shared" si="97"/>
        <v>0.79863114510001998</v>
      </c>
    </row>
    <row r="216" spans="1:25" x14ac:dyDescent="0.3">
      <c r="A216" t="s">
        <v>230</v>
      </c>
      <c r="B216">
        <v>2013</v>
      </c>
      <c r="C216">
        <v>12</v>
      </c>
      <c r="D216">
        <v>82.75</v>
      </c>
      <c r="E216">
        <v>84</v>
      </c>
      <c r="F216">
        <v>88.5</v>
      </c>
      <c r="G216">
        <v>33</v>
      </c>
      <c r="H216">
        <v>142.5</v>
      </c>
      <c r="I216">
        <v>28.5</v>
      </c>
      <c r="J216">
        <v>138</v>
      </c>
      <c r="K216">
        <v>255</v>
      </c>
      <c r="L216">
        <v>6.7</v>
      </c>
      <c r="M216">
        <v>9.5</v>
      </c>
      <c r="N216">
        <v>11</v>
      </c>
      <c r="O216">
        <v>11.85</v>
      </c>
      <c r="P216">
        <v>3.4</v>
      </c>
      <c r="Q216">
        <f t="shared" si="96"/>
        <v>83.375</v>
      </c>
      <c r="R216">
        <f t="shared" si="105"/>
        <v>130.85</v>
      </c>
      <c r="S216">
        <f t="shared" si="106"/>
        <v>68.989999999999995</v>
      </c>
      <c r="T216">
        <f t="shared" si="107"/>
        <v>1.25</v>
      </c>
      <c r="U216">
        <f t="shared" si="108"/>
        <v>4.5</v>
      </c>
      <c r="V216">
        <f t="shared" si="109"/>
        <v>0.879</v>
      </c>
      <c r="W216">
        <f t="shared" si="110"/>
        <v>0.625</v>
      </c>
      <c r="X216">
        <f t="shared" si="111"/>
        <v>124.15</v>
      </c>
      <c r="Y216">
        <f t="shared" si="97"/>
        <v>0.79863114510001998</v>
      </c>
    </row>
    <row r="217" spans="1:25" x14ac:dyDescent="0.3">
      <c r="A217" t="s">
        <v>231</v>
      </c>
      <c r="B217">
        <v>2013</v>
      </c>
      <c r="C217">
        <v>13</v>
      </c>
      <c r="D217">
        <v>82.75</v>
      </c>
      <c r="E217">
        <v>84</v>
      </c>
      <c r="F217">
        <v>81.75</v>
      </c>
      <c r="G217">
        <v>29.5</v>
      </c>
      <c r="H217">
        <v>137.5</v>
      </c>
      <c r="I217">
        <v>24.5</v>
      </c>
      <c r="J217">
        <v>132.5</v>
      </c>
      <c r="K217">
        <v>234</v>
      </c>
      <c r="L217">
        <v>6.7</v>
      </c>
      <c r="M217">
        <v>8.5</v>
      </c>
      <c r="N217">
        <v>10</v>
      </c>
      <c r="O217">
        <v>11.42</v>
      </c>
      <c r="P217">
        <v>3.59</v>
      </c>
      <c r="Q217">
        <f t="shared" si="96"/>
        <v>83.375</v>
      </c>
      <c r="R217">
        <f t="shared" si="105"/>
        <v>120.35</v>
      </c>
      <c r="S217">
        <f t="shared" si="106"/>
        <v>65.032000000000011</v>
      </c>
      <c r="T217">
        <f t="shared" si="107"/>
        <v>1.25</v>
      </c>
      <c r="U217">
        <f t="shared" si="108"/>
        <v>5</v>
      </c>
      <c r="V217">
        <f t="shared" si="109"/>
        <v>0.879</v>
      </c>
      <c r="W217">
        <f t="shared" si="110"/>
        <v>0.625</v>
      </c>
      <c r="X217">
        <f t="shared" si="111"/>
        <v>113.65</v>
      </c>
      <c r="Y217">
        <f t="shared" si="97"/>
        <v>0.79863114510001998</v>
      </c>
    </row>
    <row r="218" spans="1:25" x14ac:dyDescent="0.3">
      <c r="A218" t="s">
        <v>232</v>
      </c>
      <c r="B218">
        <v>2013</v>
      </c>
      <c r="C218">
        <v>14</v>
      </c>
      <c r="D218">
        <v>76.75</v>
      </c>
      <c r="E218">
        <v>78.25</v>
      </c>
      <c r="F218">
        <v>83</v>
      </c>
      <c r="G218">
        <v>37</v>
      </c>
      <c r="H218">
        <v>141.5</v>
      </c>
      <c r="I218">
        <v>29.5</v>
      </c>
      <c r="J218">
        <v>134</v>
      </c>
      <c r="K218">
        <v>222</v>
      </c>
      <c r="L218">
        <v>9</v>
      </c>
      <c r="M218">
        <v>9</v>
      </c>
      <c r="N218">
        <v>10</v>
      </c>
      <c r="O218">
        <v>10.99</v>
      </c>
      <c r="P218">
        <v>3.32</v>
      </c>
      <c r="Q218">
        <f t="shared" si="96"/>
        <v>77.5</v>
      </c>
      <c r="R218">
        <f t="shared" si="105"/>
        <v>115.5</v>
      </c>
      <c r="S218">
        <f t="shared" si="106"/>
        <v>63.49499999999999</v>
      </c>
      <c r="T218">
        <f t="shared" si="107"/>
        <v>1.5</v>
      </c>
      <c r="U218">
        <f t="shared" si="108"/>
        <v>7.5</v>
      </c>
      <c r="V218">
        <f t="shared" si="109"/>
        <v>0.248</v>
      </c>
      <c r="W218">
        <f t="shared" si="110"/>
        <v>0.75</v>
      </c>
      <c r="X218">
        <f t="shared" si="111"/>
        <v>106.5</v>
      </c>
      <c r="Y218">
        <f t="shared" si="97"/>
        <v>0.79863114510001998</v>
      </c>
    </row>
    <row r="219" spans="1:25" x14ac:dyDescent="0.3">
      <c r="A219" t="s">
        <v>233</v>
      </c>
      <c r="B219">
        <v>2013</v>
      </c>
      <c r="C219">
        <v>17</v>
      </c>
      <c r="D219">
        <v>73</v>
      </c>
      <c r="E219">
        <v>74</v>
      </c>
      <c r="F219">
        <v>79.75</v>
      </c>
      <c r="G219">
        <v>34</v>
      </c>
      <c r="H219">
        <v>132</v>
      </c>
      <c r="I219">
        <v>30</v>
      </c>
      <c r="J219">
        <v>128</v>
      </c>
      <c r="K219">
        <v>165</v>
      </c>
      <c r="L219">
        <v>4.0999999999999996</v>
      </c>
      <c r="M219">
        <v>8.75</v>
      </c>
      <c r="N219">
        <v>10.5</v>
      </c>
      <c r="O219">
        <v>11.09</v>
      </c>
      <c r="P219">
        <v>3.21</v>
      </c>
      <c r="Q219">
        <f t="shared" si="96"/>
        <v>73.5</v>
      </c>
      <c r="R219">
        <f t="shared" si="105"/>
        <v>84.55</v>
      </c>
      <c r="S219">
        <f t="shared" si="106"/>
        <v>52.911000000000001</v>
      </c>
      <c r="T219">
        <f t="shared" si="107"/>
        <v>1</v>
      </c>
      <c r="U219">
        <f t="shared" si="108"/>
        <v>4</v>
      </c>
      <c r="V219">
        <f t="shared" si="109"/>
        <v>3.7999999999999999E-2</v>
      </c>
      <c r="W219">
        <f t="shared" si="110"/>
        <v>0.5</v>
      </c>
      <c r="X219">
        <f t="shared" si="111"/>
        <v>80.45</v>
      </c>
      <c r="Y219">
        <f t="shared" si="97"/>
        <v>0.79863114510001998</v>
      </c>
    </row>
    <row r="220" spans="1:25" x14ac:dyDescent="0.3">
      <c r="A220" t="s">
        <v>234</v>
      </c>
      <c r="B220">
        <v>2013</v>
      </c>
      <c r="C220">
        <v>18</v>
      </c>
      <c r="D220">
        <v>70.25</v>
      </c>
      <c r="E220">
        <v>71.5</v>
      </c>
      <c r="F220">
        <v>70.75</v>
      </c>
      <c r="G220">
        <v>44</v>
      </c>
      <c r="H220">
        <v>133.5</v>
      </c>
      <c r="I220">
        <v>34.5</v>
      </c>
      <c r="J220">
        <v>124</v>
      </c>
      <c r="K220">
        <v>171</v>
      </c>
      <c r="L220">
        <v>3.8</v>
      </c>
      <c r="M220">
        <v>7.5</v>
      </c>
      <c r="N220">
        <v>8.75</v>
      </c>
      <c r="O220">
        <v>10.64</v>
      </c>
      <c r="P220">
        <v>3.08</v>
      </c>
      <c r="Q220">
        <f t="shared" si="96"/>
        <v>70.875</v>
      </c>
      <c r="R220">
        <f t="shared" si="105"/>
        <v>87.4</v>
      </c>
      <c r="S220">
        <f t="shared" si="106"/>
        <v>55.664000000000001</v>
      </c>
      <c r="T220">
        <f t="shared" si="107"/>
        <v>1.25</v>
      </c>
      <c r="U220">
        <f t="shared" si="108"/>
        <v>9.5</v>
      </c>
      <c r="V220">
        <f t="shared" si="109"/>
        <v>3.0000000000000001E-3</v>
      </c>
      <c r="W220">
        <f t="shared" si="110"/>
        <v>0.625</v>
      </c>
      <c r="X220">
        <f t="shared" si="111"/>
        <v>83.6</v>
      </c>
      <c r="Y220">
        <f t="shared" si="97"/>
        <v>0.79863114510001998</v>
      </c>
    </row>
    <row r="221" spans="1:25" x14ac:dyDescent="0.3">
      <c r="A221" t="s">
        <v>235</v>
      </c>
      <c r="B221">
        <v>2013</v>
      </c>
      <c r="C221">
        <v>2</v>
      </c>
      <c r="D221">
        <v>75.25</v>
      </c>
      <c r="E221">
        <v>76.25</v>
      </c>
      <c r="F221">
        <v>81.25</v>
      </c>
      <c r="G221">
        <v>42</v>
      </c>
      <c r="H221">
        <v>142.5</v>
      </c>
      <c r="I221">
        <v>33</v>
      </c>
      <c r="J221">
        <v>133.5</v>
      </c>
      <c r="K221">
        <v>213</v>
      </c>
      <c r="L221">
        <v>6.6</v>
      </c>
      <c r="M221">
        <v>8.75</v>
      </c>
      <c r="N221">
        <v>9.25</v>
      </c>
      <c r="O221">
        <v>10.69</v>
      </c>
      <c r="P221">
        <v>3.25</v>
      </c>
      <c r="Q221">
        <f t="shared" si="96"/>
        <v>75.75</v>
      </c>
      <c r="R221">
        <f t="shared" si="105"/>
        <v>109.8</v>
      </c>
      <c r="S221">
        <f t="shared" si="106"/>
        <v>62.862000000000002</v>
      </c>
      <c r="T221">
        <f t="shared" si="107"/>
        <v>1</v>
      </c>
      <c r="U221">
        <f t="shared" si="108"/>
        <v>9</v>
      </c>
      <c r="V221">
        <f t="shared" si="109"/>
        <v>0.13700000000000001</v>
      </c>
      <c r="W221">
        <f t="shared" si="110"/>
        <v>0.5</v>
      </c>
      <c r="X221">
        <f t="shared" si="111"/>
        <v>103.2</v>
      </c>
      <c r="Y221">
        <f t="shared" si="97"/>
        <v>0.79863114510001998</v>
      </c>
    </row>
    <row r="222" spans="1:25" x14ac:dyDescent="0.3">
      <c r="A222" t="s">
        <v>236</v>
      </c>
      <c r="B222">
        <v>2013</v>
      </c>
      <c r="C222">
        <v>20</v>
      </c>
      <c r="D222">
        <v>78</v>
      </c>
      <c r="E222">
        <v>79.25</v>
      </c>
      <c r="F222">
        <v>83.5</v>
      </c>
      <c r="G222">
        <v>36.5</v>
      </c>
      <c r="H222">
        <v>142</v>
      </c>
      <c r="I222">
        <v>30</v>
      </c>
      <c r="J222">
        <v>135.5</v>
      </c>
      <c r="K222">
        <v>198</v>
      </c>
      <c r="L222">
        <v>4.9000000000000004</v>
      </c>
      <c r="M222">
        <v>9</v>
      </c>
      <c r="N222">
        <v>9.5</v>
      </c>
      <c r="O222">
        <v>10.36</v>
      </c>
      <c r="P222">
        <v>3.25</v>
      </c>
      <c r="Q222">
        <f t="shared" si="96"/>
        <v>78.625</v>
      </c>
      <c r="R222">
        <f t="shared" si="105"/>
        <v>101.45</v>
      </c>
      <c r="S222">
        <f t="shared" si="106"/>
        <v>60.202999999999989</v>
      </c>
      <c r="T222">
        <f t="shared" si="107"/>
        <v>1.25</v>
      </c>
      <c r="U222">
        <f t="shared" si="108"/>
        <v>6.5</v>
      </c>
      <c r="V222">
        <f t="shared" si="109"/>
        <v>0.372</v>
      </c>
      <c r="W222">
        <f t="shared" si="110"/>
        <v>0.625</v>
      </c>
      <c r="X222">
        <f t="shared" si="111"/>
        <v>96.55</v>
      </c>
      <c r="Y222">
        <f t="shared" si="97"/>
        <v>0.79863114510001998</v>
      </c>
    </row>
    <row r="223" spans="1:25" hidden="1" x14ac:dyDescent="0.3">
      <c r="A223" t="s">
        <v>237</v>
      </c>
      <c r="B223">
        <v>2013</v>
      </c>
      <c r="C223">
        <v>21</v>
      </c>
      <c r="D223">
        <v>81.75</v>
      </c>
      <c r="E223">
        <v>82.75</v>
      </c>
      <c r="F223">
        <v>87.5</v>
      </c>
      <c r="K223">
        <v>230</v>
      </c>
      <c r="L223">
        <v>5.4</v>
      </c>
      <c r="M223">
        <v>9</v>
      </c>
      <c r="N223">
        <v>10</v>
      </c>
      <c r="Q223">
        <f t="shared" si="96"/>
        <v>82.25</v>
      </c>
      <c r="Y223">
        <f t="shared" si="97"/>
        <v>0.79863114510001998</v>
      </c>
    </row>
    <row r="224" spans="1:25" x14ac:dyDescent="0.3">
      <c r="A224" t="s">
        <v>238</v>
      </c>
      <c r="B224">
        <v>2013</v>
      </c>
      <c r="C224">
        <v>22</v>
      </c>
      <c r="D224">
        <v>83.25</v>
      </c>
      <c r="E224">
        <v>84.5</v>
      </c>
      <c r="F224">
        <v>83</v>
      </c>
      <c r="G224">
        <v>36</v>
      </c>
      <c r="H224">
        <v>144</v>
      </c>
      <c r="I224">
        <v>30.5</v>
      </c>
      <c r="J224">
        <v>138.5</v>
      </c>
      <c r="K224">
        <v>238</v>
      </c>
      <c r="L224">
        <v>6.2</v>
      </c>
      <c r="M224">
        <v>9.75</v>
      </c>
      <c r="N224">
        <v>9.5</v>
      </c>
      <c r="O224">
        <v>10.89</v>
      </c>
      <c r="P224">
        <v>3.29</v>
      </c>
      <c r="Q224">
        <f t="shared" si="96"/>
        <v>83.875</v>
      </c>
      <c r="R224">
        <f t="shared" ref="R224:R237" si="112">AVERAGE(K224,L224)</f>
        <v>122.1</v>
      </c>
      <c r="S224">
        <f t="shared" ref="S224:S237" si="113">(0.3*E224)+(0.25*G224)+(0.15*K224)-(0.2*O224)-(0.1*P224)</f>
        <v>67.542999999999992</v>
      </c>
      <c r="T224">
        <f t="shared" ref="T224:T237" si="114">E224-D224</f>
        <v>1.25</v>
      </c>
      <c r="U224">
        <f t="shared" ref="U224:U237" si="115">G224-I224</f>
        <v>5.5</v>
      </c>
      <c r="V224">
        <f t="shared" ref="V224:V237" si="116">_xlfn.PERCENTRANK.INC(E:E,D224)</f>
        <v>0.9</v>
      </c>
      <c r="W224">
        <f t="shared" ref="W224:W237" si="117">E224-Q224</f>
        <v>0.625</v>
      </c>
      <c r="X224">
        <f t="shared" ref="X224:X237" si="118">K224-R224</f>
        <v>115.9</v>
      </c>
      <c r="Y224">
        <f t="shared" si="97"/>
        <v>0.79863114510001998</v>
      </c>
    </row>
    <row r="225" spans="1:25" x14ac:dyDescent="0.3">
      <c r="A225" t="s">
        <v>239</v>
      </c>
      <c r="B225">
        <v>2013</v>
      </c>
      <c r="C225">
        <v>23</v>
      </c>
      <c r="D225">
        <v>77.5</v>
      </c>
      <c r="E225">
        <v>79</v>
      </c>
      <c r="F225">
        <v>81</v>
      </c>
      <c r="G225">
        <v>37.5</v>
      </c>
      <c r="H225">
        <v>140.5</v>
      </c>
      <c r="I225">
        <v>29.5</v>
      </c>
      <c r="J225">
        <v>132.5</v>
      </c>
      <c r="K225">
        <v>226</v>
      </c>
      <c r="L225">
        <v>7.6</v>
      </c>
      <c r="M225">
        <v>9</v>
      </c>
      <c r="N225">
        <v>10.5</v>
      </c>
      <c r="O225">
        <v>10.77</v>
      </c>
      <c r="P225">
        <v>3.19</v>
      </c>
      <c r="Q225">
        <f t="shared" si="96"/>
        <v>78.25</v>
      </c>
      <c r="R225">
        <f t="shared" si="112"/>
        <v>116.8</v>
      </c>
      <c r="S225">
        <f t="shared" si="113"/>
        <v>64.501999999999995</v>
      </c>
      <c r="T225">
        <f t="shared" si="114"/>
        <v>1.5</v>
      </c>
      <c r="U225">
        <f t="shared" si="115"/>
        <v>8</v>
      </c>
      <c r="V225">
        <f t="shared" si="116"/>
        <v>0.318</v>
      </c>
      <c r="W225">
        <f t="shared" si="117"/>
        <v>0.75</v>
      </c>
      <c r="X225">
        <f t="shared" si="118"/>
        <v>109.2</v>
      </c>
      <c r="Y225">
        <f t="shared" si="97"/>
        <v>0.79863114510001998</v>
      </c>
    </row>
    <row r="226" spans="1:25" x14ac:dyDescent="0.3">
      <c r="A226" t="s">
        <v>240</v>
      </c>
      <c r="B226">
        <v>2013</v>
      </c>
      <c r="C226">
        <v>24</v>
      </c>
      <c r="D226">
        <v>76.5</v>
      </c>
      <c r="E226">
        <v>78.25</v>
      </c>
      <c r="F226">
        <v>79</v>
      </c>
      <c r="G226">
        <v>37.5</v>
      </c>
      <c r="H226">
        <v>138.5</v>
      </c>
      <c r="I226">
        <v>31.5</v>
      </c>
      <c r="J226">
        <v>132.5</v>
      </c>
      <c r="K226">
        <v>199</v>
      </c>
      <c r="L226">
        <v>6.1</v>
      </c>
      <c r="M226">
        <v>8</v>
      </c>
      <c r="N226">
        <v>9.25</v>
      </c>
      <c r="O226">
        <v>10.68</v>
      </c>
      <c r="P226">
        <v>3.25</v>
      </c>
      <c r="Q226">
        <f t="shared" si="96"/>
        <v>77.375</v>
      </c>
      <c r="R226">
        <f t="shared" si="112"/>
        <v>102.55</v>
      </c>
      <c r="S226">
        <f t="shared" si="113"/>
        <v>60.238999999999983</v>
      </c>
      <c r="T226">
        <f t="shared" si="114"/>
        <v>1.75</v>
      </c>
      <c r="U226">
        <f t="shared" si="115"/>
        <v>6</v>
      </c>
      <c r="V226">
        <f t="shared" si="116"/>
        <v>0.23100000000000001</v>
      </c>
      <c r="W226">
        <f t="shared" si="117"/>
        <v>0.875</v>
      </c>
      <c r="X226">
        <f t="shared" si="118"/>
        <v>96.45</v>
      </c>
      <c r="Y226">
        <f t="shared" si="97"/>
        <v>0.79863114510001998</v>
      </c>
    </row>
    <row r="227" spans="1:25" x14ac:dyDescent="0.3">
      <c r="A227" t="s">
        <v>241</v>
      </c>
      <c r="B227">
        <v>2013</v>
      </c>
      <c r="C227">
        <v>25</v>
      </c>
      <c r="D227">
        <v>77.75</v>
      </c>
      <c r="E227">
        <v>79</v>
      </c>
      <c r="F227">
        <v>80.75</v>
      </c>
      <c r="G227">
        <v>36.5</v>
      </c>
      <c r="H227">
        <v>138.5</v>
      </c>
      <c r="I227">
        <v>31</v>
      </c>
      <c r="J227">
        <v>133</v>
      </c>
      <c r="K227">
        <v>200</v>
      </c>
      <c r="L227">
        <v>7</v>
      </c>
      <c r="M227">
        <v>8.5</v>
      </c>
      <c r="N227">
        <v>9</v>
      </c>
      <c r="O227">
        <v>11.33</v>
      </c>
      <c r="P227">
        <v>3.31</v>
      </c>
      <c r="Q227">
        <f t="shared" si="96"/>
        <v>78.375</v>
      </c>
      <c r="R227">
        <f t="shared" si="112"/>
        <v>103.5</v>
      </c>
      <c r="S227">
        <f t="shared" si="113"/>
        <v>60.228000000000002</v>
      </c>
      <c r="T227">
        <f t="shared" si="114"/>
        <v>1.25</v>
      </c>
      <c r="U227">
        <f t="shared" si="115"/>
        <v>5.5</v>
      </c>
      <c r="V227">
        <f t="shared" si="116"/>
        <v>0.34300000000000003</v>
      </c>
      <c r="W227">
        <f t="shared" si="117"/>
        <v>0.625</v>
      </c>
      <c r="X227">
        <f t="shared" si="118"/>
        <v>96.5</v>
      </c>
      <c r="Y227">
        <f t="shared" si="97"/>
        <v>0.79863114510001998</v>
      </c>
    </row>
    <row r="228" spans="1:25" x14ac:dyDescent="0.3">
      <c r="A228" t="s">
        <v>242</v>
      </c>
      <c r="B228">
        <v>2013</v>
      </c>
      <c r="C228">
        <v>26</v>
      </c>
      <c r="D228">
        <v>78.25</v>
      </c>
      <c r="E228">
        <v>79</v>
      </c>
      <c r="F228">
        <v>83</v>
      </c>
      <c r="G228">
        <v>36.5</v>
      </c>
      <c r="H228">
        <v>141</v>
      </c>
      <c r="I228">
        <v>30</v>
      </c>
      <c r="J228">
        <v>134.5</v>
      </c>
      <c r="K228">
        <v>206</v>
      </c>
      <c r="L228">
        <v>7.1</v>
      </c>
      <c r="M228">
        <v>8.75</v>
      </c>
      <c r="N228">
        <v>9.5</v>
      </c>
      <c r="O228">
        <v>11.36</v>
      </c>
      <c r="P228">
        <v>3.34</v>
      </c>
      <c r="Q228">
        <f t="shared" si="96"/>
        <v>78.625</v>
      </c>
      <c r="R228">
        <f t="shared" si="112"/>
        <v>106.55</v>
      </c>
      <c r="S228">
        <f t="shared" si="113"/>
        <v>61.119</v>
      </c>
      <c r="T228">
        <f t="shared" si="114"/>
        <v>0.75</v>
      </c>
      <c r="U228">
        <f t="shared" si="115"/>
        <v>6.5</v>
      </c>
      <c r="V228">
        <f t="shared" si="116"/>
        <v>0.4</v>
      </c>
      <c r="W228">
        <f t="shared" si="117"/>
        <v>0.375</v>
      </c>
      <c r="X228">
        <f t="shared" si="118"/>
        <v>99.45</v>
      </c>
      <c r="Y228">
        <f t="shared" si="97"/>
        <v>0.79863114510001998</v>
      </c>
    </row>
    <row r="229" spans="1:25" x14ac:dyDescent="0.3">
      <c r="A229" t="s">
        <v>243</v>
      </c>
      <c r="B229">
        <v>2013</v>
      </c>
      <c r="C229">
        <v>27</v>
      </c>
      <c r="D229">
        <v>84.5</v>
      </c>
      <c r="E229">
        <v>86</v>
      </c>
      <c r="F229">
        <v>92.5</v>
      </c>
      <c r="G229">
        <v>29</v>
      </c>
      <c r="H229">
        <v>144</v>
      </c>
      <c r="I229">
        <v>25</v>
      </c>
      <c r="J229">
        <v>140</v>
      </c>
      <c r="K229">
        <v>238</v>
      </c>
      <c r="L229">
        <v>4.4000000000000004</v>
      </c>
      <c r="M229">
        <v>9.75</v>
      </c>
      <c r="N229">
        <v>10</v>
      </c>
      <c r="O229">
        <v>12.85</v>
      </c>
      <c r="P229">
        <v>3.57</v>
      </c>
      <c r="Q229">
        <f t="shared" si="96"/>
        <v>85.25</v>
      </c>
      <c r="R229">
        <f t="shared" si="112"/>
        <v>121.2</v>
      </c>
      <c r="S229">
        <f t="shared" si="113"/>
        <v>65.823000000000008</v>
      </c>
      <c r="T229">
        <f t="shared" si="114"/>
        <v>1.5</v>
      </c>
      <c r="U229">
        <f t="shared" si="115"/>
        <v>4</v>
      </c>
      <c r="V229">
        <f t="shared" si="116"/>
        <v>0.96499999999999997</v>
      </c>
      <c r="W229">
        <f t="shared" si="117"/>
        <v>0.75</v>
      </c>
      <c r="X229">
        <f t="shared" si="118"/>
        <v>116.8</v>
      </c>
      <c r="Y229">
        <f t="shared" si="97"/>
        <v>0.79863114510001998</v>
      </c>
    </row>
    <row r="230" spans="1:25" x14ac:dyDescent="0.3">
      <c r="A230" t="s">
        <v>244</v>
      </c>
      <c r="B230">
        <v>2013</v>
      </c>
      <c r="C230">
        <v>29</v>
      </c>
      <c r="D230">
        <v>75.75</v>
      </c>
      <c r="E230">
        <v>77.25</v>
      </c>
      <c r="F230">
        <v>81.5</v>
      </c>
      <c r="G230">
        <v>36</v>
      </c>
      <c r="H230">
        <v>138</v>
      </c>
      <c r="I230">
        <v>30</v>
      </c>
      <c r="J230">
        <v>132</v>
      </c>
      <c r="K230">
        <v>189</v>
      </c>
      <c r="L230">
        <v>4.5999999999999996</v>
      </c>
      <c r="M230">
        <v>8.5</v>
      </c>
      <c r="N230">
        <v>9</v>
      </c>
      <c r="O230">
        <v>10.75</v>
      </c>
      <c r="P230">
        <v>3.27</v>
      </c>
      <c r="Q230">
        <f t="shared" si="96"/>
        <v>76.5</v>
      </c>
      <c r="R230">
        <f t="shared" si="112"/>
        <v>96.8</v>
      </c>
      <c r="S230">
        <f t="shared" si="113"/>
        <v>58.047999999999995</v>
      </c>
      <c r="T230">
        <f t="shared" si="114"/>
        <v>1.5</v>
      </c>
      <c r="U230">
        <f t="shared" si="115"/>
        <v>6</v>
      </c>
      <c r="V230">
        <f t="shared" si="116"/>
        <v>0.17399999999999999</v>
      </c>
      <c r="W230">
        <f t="shared" si="117"/>
        <v>0.75</v>
      </c>
      <c r="X230">
        <f t="shared" si="118"/>
        <v>92.2</v>
      </c>
      <c r="Y230">
        <f t="shared" si="97"/>
        <v>0.79863114510001998</v>
      </c>
    </row>
    <row r="231" spans="1:25" x14ac:dyDescent="0.3">
      <c r="A231" t="s">
        <v>245</v>
      </c>
      <c r="B231">
        <v>2013</v>
      </c>
      <c r="C231">
        <v>3</v>
      </c>
      <c r="D231">
        <v>79.5</v>
      </c>
      <c r="E231">
        <v>80.5</v>
      </c>
      <c r="F231">
        <v>85.5</v>
      </c>
      <c r="G231">
        <v>36</v>
      </c>
      <c r="H231">
        <v>141.5</v>
      </c>
      <c r="I231">
        <v>27</v>
      </c>
      <c r="J231">
        <v>132.5</v>
      </c>
      <c r="K231">
        <v>198</v>
      </c>
      <c r="L231">
        <v>6.7</v>
      </c>
      <c r="M231">
        <v>8.75</v>
      </c>
      <c r="N231">
        <v>9.25</v>
      </c>
      <c r="O231">
        <v>11.25</v>
      </c>
      <c r="P231">
        <v>3.4</v>
      </c>
      <c r="Q231">
        <f t="shared" si="96"/>
        <v>80</v>
      </c>
      <c r="R231">
        <f t="shared" si="112"/>
        <v>102.35</v>
      </c>
      <c r="S231">
        <f t="shared" si="113"/>
        <v>60.259999999999991</v>
      </c>
      <c r="T231">
        <f t="shared" si="114"/>
        <v>1</v>
      </c>
      <c r="U231">
        <f t="shared" si="115"/>
        <v>9</v>
      </c>
      <c r="V231">
        <f t="shared" si="116"/>
        <v>0.53200000000000003</v>
      </c>
      <c r="W231">
        <f t="shared" si="117"/>
        <v>0.5</v>
      </c>
      <c r="X231">
        <f t="shared" si="118"/>
        <v>95.65</v>
      </c>
      <c r="Y231">
        <f t="shared" si="97"/>
        <v>0.79863114510001998</v>
      </c>
    </row>
    <row r="232" spans="1:25" x14ac:dyDescent="0.3">
      <c r="A232" t="s">
        <v>246</v>
      </c>
      <c r="B232">
        <v>2013</v>
      </c>
      <c r="C232">
        <v>31</v>
      </c>
      <c r="D232">
        <v>77.25</v>
      </c>
      <c r="E232">
        <v>78.25</v>
      </c>
      <c r="F232">
        <v>83.25</v>
      </c>
      <c r="G232">
        <v>36</v>
      </c>
      <c r="H232">
        <v>139.5</v>
      </c>
      <c r="I232">
        <v>30.5</v>
      </c>
      <c r="J232">
        <v>134</v>
      </c>
      <c r="K232">
        <v>197</v>
      </c>
      <c r="L232">
        <v>4.7</v>
      </c>
      <c r="M232">
        <v>8.25</v>
      </c>
      <c r="N232">
        <v>8.5</v>
      </c>
      <c r="O232">
        <v>10.67</v>
      </c>
      <c r="P232">
        <v>3.32</v>
      </c>
      <c r="Q232">
        <f t="shared" si="96"/>
        <v>77.75</v>
      </c>
      <c r="R232">
        <f t="shared" si="112"/>
        <v>100.85</v>
      </c>
      <c r="S232">
        <f t="shared" si="113"/>
        <v>59.55899999999999</v>
      </c>
      <c r="T232">
        <f t="shared" si="114"/>
        <v>1</v>
      </c>
      <c r="U232">
        <f t="shared" si="115"/>
        <v>5.5</v>
      </c>
      <c r="V232">
        <f t="shared" si="116"/>
        <v>0.28899999999999998</v>
      </c>
      <c r="W232">
        <f t="shared" si="117"/>
        <v>0.5</v>
      </c>
      <c r="X232">
        <f t="shared" si="118"/>
        <v>96.15</v>
      </c>
      <c r="Y232">
        <f t="shared" si="97"/>
        <v>0.79863114510001998</v>
      </c>
    </row>
    <row r="233" spans="1:25" x14ac:dyDescent="0.3">
      <c r="A233" t="s">
        <v>247</v>
      </c>
      <c r="B233">
        <v>2013</v>
      </c>
      <c r="C233">
        <v>33</v>
      </c>
      <c r="D233">
        <v>76.75</v>
      </c>
      <c r="E233">
        <v>78.25</v>
      </c>
      <c r="F233">
        <v>81.25</v>
      </c>
      <c r="G233">
        <v>38.5</v>
      </c>
      <c r="H233">
        <v>142</v>
      </c>
      <c r="I233">
        <v>32</v>
      </c>
      <c r="J233">
        <v>135.5</v>
      </c>
      <c r="K233">
        <v>203</v>
      </c>
      <c r="L233">
        <v>3.3</v>
      </c>
      <c r="M233">
        <v>8.5</v>
      </c>
      <c r="N233">
        <v>9.5</v>
      </c>
      <c r="O233">
        <v>11.16</v>
      </c>
      <c r="P233">
        <v>3.25</v>
      </c>
      <c r="Q233">
        <f t="shared" si="96"/>
        <v>77.5</v>
      </c>
      <c r="R233">
        <f t="shared" si="112"/>
        <v>103.15</v>
      </c>
      <c r="S233">
        <f t="shared" si="113"/>
        <v>60.992999999999995</v>
      </c>
      <c r="T233">
        <f t="shared" si="114"/>
        <v>1.5</v>
      </c>
      <c r="U233">
        <f t="shared" si="115"/>
        <v>6.5</v>
      </c>
      <c r="V233">
        <f t="shared" si="116"/>
        <v>0.248</v>
      </c>
      <c r="W233">
        <f t="shared" si="117"/>
        <v>0.75</v>
      </c>
      <c r="X233">
        <f t="shared" si="118"/>
        <v>99.85</v>
      </c>
      <c r="Y233">
        <f t="shared" si="97"/>
        <v>0.79863114510001998</v>
      </c>
    </row>
    <row r="234" spans="1:25" x14ac:dyDescent="0.3">
      <c r="A234" t="s">
        <v>248</v>
      </c>
      <c r="B234">
        <v>2013</v>
      </c>
      <c r="C234">
        <v>34</v>
      </c>
      <c r="D234">
        <v>71</v>
      </c>
      <c r="E234">
        <v>72</v>
      </c>
      <c r="F234">
        <v>76.5</v>
      </c>
      <c r="G234">
        <v>40.5</v>
      </c>
      <c r="H234">
        <v>135</v>
      </c>
      <c r="I234">
        <v>33</v>
      </c>
      <c r="J234">
        <v>127.5</v>
      </c>
      <c r="K234">
        <v>188</v>
      </c>
      <c r="L234">
        <v>5.9</v>
      </c>
      <c r="M234">
        <v>8.25</v>
      </c>
      <c r="N234">
        <v>9.5</v>
      </c>
      <c r="O234">
        <v>10.98</v>
      </c>
      <c r="P234">
        <v>3.22</v>
      </c>
      <c r="Q234">
        <f t="shared" si="96"/>
        <v>71.5</v>
      </c>
      <c r="R234">
        <f t="shared" si="112"/>
        <v>96.95</v>
      </c>
      <c r="S234">
        <f t="shared" si="113"/>
        <v>57.406999999999996</v>
      </c>
      <c r="T234">
        <f t="shared" si="114"/>
        <v>1</v>
      </c>
      <c r="U234">
        <f t="shared" si="115"/>
        <v>7.5</v>
      </c>
      <c r="V234">
        <f t="shared" si="116"/>
        <v>7.0000000000000001E-3</v>
      </c>
      <c r="W234">
        <f t="shared" si="117"/>
        <v>0.5</v>
      </c>
      <c r="X234">
        <f t="shared" si="118"/>
        <v>91.05</v>
      </c>
      <c r="Y234">
        <f t="shared" si="97"/>
        <v>0.79863114510001998</v>
      </c>
    </row>
    <row r="235" spans="1:25" x14ac:dyDescent="0.3">
      <c r="A235" t="s">
        <v>249</v>
      </c>
      <c r="B235">
        <v>2013</v>
      </c>
      <c r="C235">
        <v>35</v>
      </c>
      <c r="D235">
        <v>76.5</v>
      </c>
      <c r="E235">
        <v>77.75</v>
      </c>
      <c r="F235">
        <v>81.25</v>
      </c>
      <c r="G235">
        <v>40.5</v>
      </c>
      <c r="H235">
        <v>142</v>
      </c>
      <c r="I235">
        <v>33</v>
      </c>
      <c r="J235">
        <v>134.5</v>
      </c>
      <c r="K235">
        <v>211</v>
      </c>
      <c r="L235">
        <v>8.5</v>
      </c>
      <c r="M235">
        <v>8.5</v>
      </c>
      <c r="N235">
        <v>9</v>
      </c>
      <c r="O235">
        <v>10.99</v>
      </c>
      <c r="P235">
        <v>3.25</v>
      </c>
      <c r="Q235">
        <f t="shared" si="96"/>
        <v>77.125</v>
      </c>
      <c r="R235">
        <f t="shared" si="112"/>
        <v>109.75</v>
      </c>
      <c r="S235">
        <f t="shared" si="113"/>
        <v>62.576999999999991</v>
      </c>
      <c r="T235">
        <f t="shared" si="114"/>
        <v>1.25</v>
      </c>
      <c r="U235">
        <f t="shared" si="115"/>
        <v>7.5</v>
      </c>
      <c r="V235">
        <f t="shared" si="116"/>
        <v>0.23100000000000001</v>
      </c>
      <c r="W235">
        <f t="shared" si="117"/>
        <v>0.625</v>
      </c>
      <c r="X235">
        <f t="shared" si="118"/>
        <v>101.25</v>
      </c>
      <c r="Y235">
        <f t="shared" si="97"/>
        <v>0.79863114510001998</v>
      </c>
    </row>
    <row r="236" spans="1:25" x14ac:dyDescent="0.3">
      <c r="A236" t="s">
        <v>250</v>
      </c>
      <c r="B236">
        <v>2013</v>
      </c>
      <c r="C236">
        <v>36</v>
      </c>
      <c r="D236">
        <v>72.25</v>
      </c>
      <c r="E236">
        <v>73.75</v>
      </c>
      <c r="F236">
        <v>75.25</v>
      </c>
      <c r="G236">
        <v>40</v>
      </c>
      <c r="H236">
        <v>136.5</v>
      </c>
      <c r="I236">
        <v>30.5</v>
      </c>
      <c r="J236">
        <v>127</v>
      </c>
      <c r="K236">
        <v>191</v>
      </c>
      <c r="L236">
        <v>7.3</v>
      </c>
      <c r="M236">
        <v>8</v>
      </c>
      <c r="N236">
        <v>8.75</v>
      </c>
      <c r="O236">
        <v>10.82</v>
      </c>
      <c r="P236">
        <v>3.25</v>
      </c>
      <c r="Q236">
        <f t="shared" si="96"/>
        <v>73</v>
      </c>
      <c r="R236">
        <f t="shared" si="112"/>
        <v>99.15</v>
      </c>
      <c r="S236">
        <f t="shared" si="113"/>
        <v>58.285999999999994</v>
      </c>
      <c r="T236">
        <f t="shared" si="114"/>
        <v>1.5</v>
      </c>
      <c r="U236">
        <f t="shared" si="115"/>
        <v>9.5</v>
      </c>
      <c r="V236">
        <f t="shared" si="116"/>
        <v>2.5999999999999999E-2</v>
      </c>
      <c r="W236">
        <f t="shared" si="117"/>
        <v>0.75</v>
      </c>
      <c r="X236">
        <f t="shared" si="118"/>
        <v>91.85</v>
      </c>
      <c r="Y236">
        <f t="shared" si="97"/>
        <v>0.79863114510001998</v>
      </c>
    </row>
    <row r="237" spans="1:25" x14ac:dyDescent="0.3">
      <c r="A237" t="s">
        <v>251</v>
      </c>
      <c r="B237">
        <v>2013</v>
      </c>
      <c r="C237">
        <v>37</v>
      </c>
      <c r="D237">
        <v>79.5</v>
      </c>
      <c r="E237">
        <v>80.75</v>
      </c>
      <c r="F237">
        <v>86.5</v>
      </c>
      <c r="G237">
        <v>38</v>
      </c>
      <c r="H237">
        <v>144.5</v>
      </c>
      <c r="I237">
        <v>33.5</v>
      </c>
      <c r="J237">
        <v>140</v>
      </c>
      <c r="K237">
        <v>236</v>
      </c>
      <c r="L237">
        <v>5.6</v>
      </c>
      <c r="M237">
        <v>9</v>
      </c>
      <c r="N237">
        <v>10</v>
      </c>
      <c r="O237">
        <v>11.82</v>
      </c>
      <c r="P237">
        <v>3.52</v>
      </c>
      <c r="Q237">
        <f t="shared" si="96"/>
        <v>80.125</v>
      </c>
      <c r="R237">
        <f t="shared" si="112"/>
        <v>120.8</v>
      </c>
      <c r="S237">
        <f t="shared" si="113"/>
        <v>66.408999999999992</v>
      </c>
      <c r="T237">
        <f t="shared" si="114"/>
        <v>1.25</v>
      </c>
      <c r="U237">
        <f t="shared" si="115"/>
        <v>4.5</v>
      </c>
      <c r="V237">
        <f t="shared" si="116"/>
        <v>0.53200000000000003</v>
      </c>
      <c r="W237">
        <f t="shared" si="117"/>
        <v>0.625</v>
      </c>
      <c r="X237">
        <f t="shared" si="118"/>
        <v>115.2</v>
      </c>
      <c r="Y237">
        <f t="shared" si="97"/>
        <v>0.79863114510001998</v>
      </c>
    </row>
    <row r="238" spans="1:25" hidden="1" x14ac:dyDescent="0.3">
      <c r="A238" t="s">
        <v>252</v>
      </c>
      <c r="B238">
        <v>2013</v>
      </c>
      <c r="C238">
        <v>38</v>
      </c>
      <c r="D238">
        <v>75.5</v>
      </c>
      <c r="E238">
        <v>76.75</v>
      </c>
      <c r="F238">
        <v>75.75</v>
      </c>
      <c r="K238">
        <v>196</v>
      </c>
      <c r="L238">
        <v>5.5</v>
      </c>
      <c r="M238">
        <v>8.25</v>
      </c>
      <c r="N238">
        <v>8.75</v>
      </c>
      <c r="Q238">
        <f t="shared" si="96"/>
        <v>76.125</v>
      </c>
      <c r="Y238">
        <f t="shared" si="97"/>
        <v>0.79863114510001998</v>
      </c>
    </row>
    <row r="239" spans="1:25" x14ac:dyDescent="0.3">
      <c r="A239" t="s">
        <v>253</v>
      </c>
      <c r="B239">
        <v>2013</v>
      </c>
      <c r="C239">
        <v>39</v>
      </c>
      <c r="D239">
        <v>82.75</v>
      </c>
      <c r="E239">
        <v>84.5</v>
      </c>
      <c r="F239">
        <v>86</v>
      </c>
      <c r="G239">
        <v>29</v>
      </c>
      <c r="H239">
        <v>139.5</v>
      </c>
      <c r="I239">
        <v>26.5</v>
      </c>
      <c r="J239">
        <v>137</v>
      </c>
      <c r="K239">
        <v>222</v>
      </c>
      <c r="L239">
        <v>8.6999999999999993</v>
      </c>
      <c r="M239">
        <v>9</v>
      </c>
      <c r="N239">
        <v>9.75</v>
      </c>
      <c r="O239">
        <v>12.49</v>
      </c>
      <c r="P239">
        <v>3.47</v>
      </c>
      <c r="Q239">
        <f t="shared" si="96"/>
        <v>83.625</v>
      </c>
      <c r="R239">
        <f t="shared" ref="R239:R241" si="119">AVERAGE(K239,L239)</f>
        <v>115.35</v>
      </c>
      <c r="S239">
        <f t="shared" ref="S239:S241" si="120">(0.3*E239)+(0.25*G239)+(0.15*K239)-(0.2*O239)-(0.1*P239)</f>
        <v>63.054999999999993</v>
      </c>
      <c r="T239">
        <f t="shared" ref="T239:T241" si="121">E239-D239</f>
        <v>1.75</v>
      </c>
      <c r="U239">
        <f t="shared" ref="U239:U241" si="122">G239-I239</f>
        <v>2.5</v>
      </c>
      <c r="V239">
        <f t="shared" ref="V239:V241" si="123">_xlfn.PERCENTRANK.INC(E:E,D239)</f>
        <v>0.879</v>
      </c>
      <c r="W239">
        <f t="shared" ref="W239:W241" si="124">E239-Q239</f>
        <v>0.875</v>
      </c>
      <c r="X239">
        <f t="shared" ref="X239:X241" si="125">K239-R239</f>
        <v>106.65</v>
      </c>
      <c r="Y239">
        <f t="shared" si="97"/>
        <v>0.79863114510001998</v>
      </c>
    </row>
    <row r="240" spans="1:25" x14ac:dyDescent="0.3">
      <c r="A240" t="s">
        <v>254</v>
      </c>
      <c r="B240">
        <v>2013</v>
      </c>
      <c r="C240">
        <v>4</v>
      </c>
      <c r="D240">
        <v>82.75</v>
      </c>
      <c r="E240">
        <v>84.25</v>
      </c>
      <c r="F240">
        <v>82.75</v>
      </c>
      <c r="G240">
        <v>37.5</v>
      </c>
      <c r="H240">
        <v>143.5</v>
      </c>
      <c r="I240">
        <v>35.5</v>
      </c>
      <c r="J240">
        <v>141.5</v>
      </c>
      <c r="K240">
        <v>230</v>
      </c>
      <c r="L240">
        <v>4.8</v>
      </c>
      <c r="M240">
        <v>8.5</v>
      </c>
      <c r="N240">
        <v>10.5</v>
      </c>
      <c r="O240">
        <v>10.82</v>
      </c>
      <c r="P240">
        <v>3.15</v>
      </c>
      <c r="Q240">
        <f t="shared" si="96"/>
        <v>83.5</v>
      </c>
      <c r="R240">
        <f t="shared" si="119"/>
        <v>117.4</v>
      </c>
      <c r="S240">
        <f t="shared" si="120"/>
        <v>66.671000000000006</v>
      </c>
      <c r="T240">
        <f t="shared" si="121"/>
        <v>1.5</v>
      </c>
      <c r="U240">
        <f t="shared" si="122"/>
        <v>2</v>
      </c>
      <c r="V240">
        <f t="shared" si="123"/>
        <v>0.879</v>
      </c>
      <c r="W240">
        <f t="shared" si="124"/>
        <v>0.75</v>
      </c>
      <c r="X240">
        <f t="shared" si="125"/>
        <v>112.6</v>
      </c>
      <c r="Y240">
        <f t="shared" si="97"/>
        <v>0.79863114510001998</v>
      </c>
    </row>
    <row r="241" spans="1:25" x14ac:dyDescent="0.3">
      <c r="A241" t="s">
        <v>255</v>
      </c>
      <c r="B241">
        <v>2013</v>
      </c>
      <c r="C241">
        <v>40</v>
      </c>
      <c r="D241">
        <v>80.75</v>
      </c>
      <c r="E241">
        <v>82.25</v>
      </c>
      <c r="F241">
        <v>86</v>
      </c>
      <c r="G241">
        <v>34</v>
      </c>
      <c r="H241">
        <v>143</v>
      </c>
      <c r="I241">
        <v>28.5</v>
      </c>
      <c r="J241">
        <v>137.5</v>
      </c>
      <c r="K241">
        <v>232</v>
      </c>
      <c r="L241">
        <v>10.1</v>
      </c>
      <c r="M241">
        <v>8.5</v>
      </c>
      <c r="N241">
        <v>9.25</v>
      </c>
      <c r="O241">
        <v>11.85</v>
      </c>
      <c r="P241">
        <v>3.51</v>
      </c>
      <c r="Q241">
        <f t="shared" si="96"/>
        <v>81.5</v>
      </c>
      <c r="R241">
        <f t="shared" si="119"/>
        <v>121.05</v>
      </c>
      <c r="S241">
        <f t="shared" si="120"/>
        <v>65.253999999999991</v>
      </c>
      <c r="T241">
        <f t="shared" si="121"/>
        <v>1.5</v>
      </c>
      <c r="U241">
        <f t="shared" si="122"/>
        <v>5.5</v>
      </c>
      <c r="V241">
        <f t="shared" si="123"/>
        <v>0.67300000000000004</v>
      </c>
      <c r="W241">
        <f t="shared" si="124"/>
        <v>0.75</v>
      </c>
      <c r="X241">
        <f t="shared" si="125"/>
        <v>110.95</v>
      </c>
      <c r="Y241">
        <f t="shared" si="97"/>
        <v>0.79863114510001998</v>
      </c>
    </row>
    <row r="242" spans="1:25" hidden="1" x14ac:dyDescent="0.3">
      <c r="A242" t="s">
        <v>256</v>
      </c>
      <c r="B242">
        <v>2013</v>
      </c>
      <c r="C242">
        <v>41</v>
      </c>
      <c r="D242">
        <v>76</v>
      </c>
      <c r="E242">
        <v>77.25</v>
      </c>
      <c r="F242">
        <v>83.25</v>
      </c>
      <c r="K242">
        <v>191</v>
      </c>
      <c r="L242">
        <v>8.3000000000000007</v>
      </c>
      <c r="M242">
        <v>8.5</v>
      </c>
      <c r="N242">
        <v>8.25</v>
      </c>
      <c r="Q242">
        <f t="shared" si="96"/>
        <v>76.625</v>
      </c>
      <c r="Y242">
        <f t="shared" si="97"/>
        <v>0.79863114510001998</v>
      </c>
    </row>
    <row r="243" spans="1:25" hidden="1" x14ac:dyDescent="0.3">
      <c r="A243" t="s">
        <v>257</v>
      </c>
      <c r="B243">
        <v>2013</v>
      </c>
      <c r="C243">
        <v>42</v>
      </c>
      <c r="D243">
        <v>69.5</v>
      </c>
      <c r="E243">
        <v>70.5</v>
      </c>
      <c r="F243">
        <v>70</v>
      </c>
      <c r="K243">
        <v>176</v>
      </c>
      <c r="L243">
        <v>4.5</v>
      </c>
      <c r="M243">
        <v>7.5</v>
      </c>
      <c r="N243">
        <v>8.25</v>
      </c>
      <c r="Q243">
        <f t="shared" si="96"/>
        <v>70</v>
      </c>
      <c r="Y243">
        <f t="shared" si="97"/>
        <v>0.79863114510001998</v>
      </c>
    </row>
    <row r="244" spans="1:25" x14ac:dyDescent="0.3">
      <c r="A244" t="s">
        <v>258</v>
      </c>
      <c r="B244">
        <v>2013</v>
      </c>
      <c r="C244">
        <v>43</v>
      </c>
      <c r="D244">
        <v>76.75</v>
      </c>
      <c r="E244">
        <v>78</v>
      </c>
      <c r="F244">
        <v>79.25</v>
      </c>
      <c r="G244">
        <v>33.5</v>
      </c>
      <c r="H244">
        <v>136</v>
      </c>
      <c r="I244">
        <v>27</v>
      </c>
      <c r="J244">
        <v>129.5</v>
      </c>
      <c r="K244">
        <v>197</v>
      </c>
      <c r="L244">
        <v>10.3</v>
      </c>
      <c r="M244">
        <v>8.5</v>
      </c>
      <c r="N244">
        <v>9.25</v>
      </c>
      <c r="O244">
        <v>10.72</v>
      </c>
      <c r="P244">
        <v>3.32</v>
      </c>
      <c r="Q244">
        <f t="shared" si="96"/>
        <v>77.375</v>
      </c>
      <c r="R244">
        <f t="shared" ref="R244:R245" si="126">AVERAGE(K244,L244)</f>
        <v>103.65</v>
      </c>
      <c r="S244">
        <f t="shared" ref="S244:S245" si="127">(0.3*E244)+(0.25*G244)+(0.15*K244)-(0.2*O244)-(0.1*P244)</f>
        <v>58.848999999999997</v>
      </c>
      <c r="T244">
        <f t="shared" ref="T244:T245" si="128">E244-D244</f>
        <v>1.25</v>
      </c>
      <c r="U244">
        <f t="shared" ref="U244:U245" si="129">G244-I244</f>
        <v>6.5</v>
      </c>
      <c r="V244">
        <f t="shared" ref="V244:V245" si="130">_xlfn.PERCENTRANK.INC(E:E,D244)</f>
        <v>0.248</v>
      </c>
      <c r="W244">
        <f t="shared" ref="W244:W245" si="131">E244-Q244</f>
        <v>0.625</v>
      </c>
      <c r="X244">
        <f t="shared" ref="X244:X245" si="132">K244-R244</f>
        <v>93.35</v>
      </c>
      <c r="Y244">
        <f t="shared" si="97"/>
        <v>0.79863114510001998</v>
      </c>
    </row>
    <row r="245" spans="1:25" x14ac:dyDescent="0.3">
      <c r="A245" t="s">
        <v>259</v>
      </c>
      <c r="B245">
        <v>2013</v>
      </c>
      <c r="C245">
        <v>44</v>
      </c>
      <c r="D245">
        <v>82.25</v>
      </c>
      <c r="E245">
        <v>83.5</v>
      </c>
      <c r="F245">
        <v>85</v>
      </c>
      <c r="G245">
        <v>33.5</v>
      </c>
      <c r="H245">
        <v>141.5</v>
      </c>
      <c r="I245">
        <v>28</v>
      </c>
      <c r="J245">
        <v>136</v>
      </c>
      <c r="K245">
        <v>230</v>
      </c>
      <c r="L245">
        <v>6.8</v>
      </c>
      <c r="M245">
        <v>8.5</v>
      </c>
      <c r="N245">
        <v>9</v>
      </c>
      <c r="O245">
        <v>11.76</v>
      </c>
      <c r="P245">
        <v>3.44</v>
      </c>
      <c r="Q245">
        <f t="shared" si="96"/>
        <v>82.875</v>
      </c>
      <c r="R245">
        <f t="shared" si="126"/>
        <v>118.4</v>
      </c>
      <c r="S245">
        <f t="shared" si="127"/>
        <v>65.228999999999999</v>
      </c>
      <c r="T245">
        <f t="shared" si="128"/>
        <v>1.25</v>
      </c>
      <c r="U245">
        <f t="shared" si="129"/>
        <v>5.5</v>
      </c>
      <c r="V245">
        <f t="shared" si="130"/>
        <v>0.83599999999999997</v>
      </c>
      <c r="W245">
        <f t="shared" si="131"/>
        <v>0.625</v>
      </c>
      <c r="X245">
        <f t="shared" si="132"/>
        <v>111.6</v>
      </c>
      <c r="Y245">
        <f t="shared" si="97"/>
        <v>0.79863114510001998</v>
      </c>
    </row>
    <row r="246" spans="1:25" hidden="1" x14ac:dyDescent="0.3">
      <c r="A246" t="s">
        <v>260</v>
      </c>
      <c r="B246">
        <v>2013</v>
      </c>
      <c r="C246">
        <v>46</v>
      </c>
      <c r="D246">
        <v>73.5</v>
      </c>
      <c r="E246">
        <v>75</v>
      </c>
      <c r="F246">
        <v>77.75</v>
      </c>
      <c r="K246">
        <v>178</v>
      </c>
      <c r="L246">
        <v>4.4000000000000004</v>
      </c>
      <c r="M246">
        <v>8.5</v>
      </c>
      <c r="N246">
        <v>9</v>
      </c>
      <c r="Q246">
        <f t="shared" si="96"/>
        <v>74.25</v>
      </c>
      <c r="Y246">
        <f t="shared" si="97"/>
        <v>0.79863114510001998</v>
      </c>
    </row>
    <row r="247" spans="1:25" hidden="1" x14ac:dyDescent="0.3">
      <c r="A247" t="s">
        <v>261</v>
      </c>
      <c r="B247">
        <v>2013</v>
      </c>
      <c r="C247">
        <v>48</v>
      </c>
      <c r="D247">
        <v>81.75</v>
      </c>
      <c r="E247">
        <v>83.75</v>
      </c>
      <c r="F247">
        <v>83.5</v>
      </c>
      <c r="K247">
        <v>228</v>
      </c>
      <c r="L247">
        <v>14.8</v>
      </c>
      <c r="M247">
        <v>9</v>
      </c>
      <c r="N247">
        <v>10</v>
      </c>
      <c r="Q247">
        <f t="shared" si="96"/>
        <v>82.75</v>
      </c>
      <c r="Y247">
        <f t="shared" si="97"/>
        <v>0.79863114510001998</v>
      </c>
    </row>
    <row r="248" spans="1:25" x14ac:dyDescent="0.3">
      <c r="A248" t="s">
        <v>262</v>
      </c>
      <c r="B248">
        <v>2013</v>
      </c>
      <c r="C248">
        <v>49</v>
      </c>
      <c r="D248">
        <v>80.75</v>
      </c>
      <c r="E248">
        <v>81.5</v>
      </c>
      <c r="F248">
        <v>82.5</v>
      </c>
      <c r="G248">
        <v>29.5</v>
      </c>
      <c r="H248">
        <v>137.5</v>
      </c>
      <c r="I248">
        <v>24.5</v>
      </c>
      <c r="J248">
        <v>132.5</v>
      </c>
      <c r="K248">
        <v>240</v>
      </c>
      <c r="L248">
        <v>8</v>
      </c>
      <c r="M248">
        <v>8.75</v>
      </c>
      <c r="N248">
        <v>9.75</v>
      </c>
      <c r="O248">
        <v>12.19</v>
      </c>
      <c r="P248">
        <v>3.57</v>
      </c>
      <c r="Q248">
        <f t="shared" si="96"/>
        <v>81.125</v>
      </c>
      <c r="R248">
        <f t="shared" ref="R248:R250" si="133">AVERAGE(K248,L248)</f>
        <v>124</v>
      </c>
      <c r="S248">
        <f t="shared" ref="S248:S250" si="134">(0.3*E248)+(0.25*G248)+(0.15*K248)-(0.2*O248)-(0.1*P248)</f>
        <v>65.03</v>
      </c>
      <c r="T248">
        <f t="shared" ref="T248:T250" si="135">E248-D248</f>
        <v>0.75</v>
      </c>
      <c r="U248">
        <f t="shared" ref="U248:U250" si="136">G248-I248</f>
        <v>5</v>
      </c>
      <c r="V248">
        <f t="shared" ref="V248:V250" si="137">_xlfn.PERCENTRANK.INC(E:E,D248)</f>
        <v>0.67300000000000004</v>
      </c>
      <c r="W248">
        <f t="shared" ref="W248:W250" si="138">E248-Q248</f>
        <v>0.375</v>
      </c>
      <c r="X248">
        <f t="shared" ref="X248:X250" si="139">K248-R248</f>
        <v>116</v>
      </c>
      <c r="Y248">
        <f t="shared" si="97"/>
        <v>0.79863114510001998</v>
      </c>
    </row>
    <row r="249" spans="1:25" x14ac:dyDescent="0.3">
      <c r="A249" t="s">
        <v>263</v>
      </c>
      <c r="B249">
        <v>2013</v>
      </c>
      <c r="C249">
        <v>50</v>
      </c>
      <c r="D249">
        <v>77.75</v>
      </c>
      <c r="E249">
        <v>79</v>
      </c>
      <c r="F249">
        <v>83.5</v>
      </c>
      <c r="G249">
        <v>36.5</v>
      </c>
      <c r="H249">
        <v>141</v>
      </c>
      <c r="I249">
        <v>29.5</v>
      </c>
      <c r="J249">
        <v>134</v>
      </c>
      <c r="K249">
        <v>201</v>
      </c>
      <c r="L249">
        <v>4.5</v>
      </c>
      <c r="M249">
        <v>8.5</v>
      </c>
      <c r="N249">
        <v>8.75</v>
      </c>
      <c r="O249">
        <v>11.55</v>
      </c>
      <c r="P249">
        <v>3.4</v>
      </c>
      <c r="Q249">
        <f t="shared" si="96"/>
        <v>78.375</v>
      </c>
      <c r="R249">
        <f t="shared" si="133"/>
        <v>102.75</v>
      </c>
      <c r="S249">
        <f t="shared" si="134"/>
        <v>60.324999999999996</v>
      </c>
      <c r="T249">
        <f t="shared" si="135"/>
        <v>1.25</v>
      </c>
      <c r="U249">
        <f t="shared" si="136"/>
        <v>7</v>
      </c>
      <c r="V249">
        <f t="shared" si="137"/>
        <v>0.34300000000000003</v>
      </c>
      <c r="W249">
        <f t="shared" si="138"/>
        <v>0.625</v>
      </c>
      <c r="X249">
        <f t="shared" si="139"/>
        <v>98.25</v>
      </c>
      <c r="Y249">
        <f t="shared" si="97"/>
        <v>0.79863114510001998</v>
      </c>
    </row>
    <row r="250" spans="1:25" x14ac:dyDescent="0.3">
      <c r="A250" t="s">
        <v>264</v>
      </c>
      <c r="B250">
        <v>2013</v>
      </c>
      <c r="C250">
        <v>52</v>
      </c>
      <c r="D250">
        <v>76</v>
      </c>
      <c r="E250">
        <v>77.25</v>
      </c>
      <c r="F250">
        <v>79</v>
      </c>
      <c r="G250">
        <v>34</v>
      </c>
      <c r="H250">
        <v>134</v>
      </c>
      <c r="I250">
        <v>28</v>
      </c>
      <c r="J250">
        <v>128</v>
      </c>
      <c r="K250">
        <v>189</v>
      </c>
      <c r="L250">
        <v>4</v>
      </c>
      <c r="M250">
        <v>8.25</v>
      </c>
      <c r="N250">
        <v>8.5</v>
      </c>
      <c r="O250">
        <v>11.78</v>
      </c>
      <c r="P250">
        <v>3.4</v>
      </c>
      <c r="Q250">
        <f t="shared" si="96"/>
        <v>76.625</v>
      </c>
      <c r="R250">
        <f t="shared" si="133"/>
        <v>96.5</v>
      </c>
      <c r="S250">
        <f t="shared" si="134"/>
        <v>57.328999999999994</v>
      </c>
      <c r="T250">
        <f t="shared" si="135"/>
        <v>1.25</v>
      </c>
      <c r="U250">
        <f t="shared" si="136"/>
        <v>6</v>
      </c>
      <c r="V250">
        <f t="shared" si="137"/>
        <v>0.184</v>
      </c>
      <c r="W250">
        <f t="shared" si="138"/>
        <v>0.625</v>
      </c>
      <c r="X250">
        <f t="shared" si="139"/>
        <v>92.5</v>
      </c>
      <c r="Y250">
        <f t="shared" si="97"/>
        <v>0.79863114510001998</v>
      </c>
    </row>
    <row r="251" spans="1:25" hidden="1" x14ac:dyDescent="0.3">
      <c r="A251" t="s">
        <v>265</v>
      </c>
      <c r="B251">
        <v>2013</v>
      </c>
      <c r="C251">
        <v>53</v>
      </c>
      <c r="D251">
        <v>82.5</v>
      </c>
      <c r="E251">
        <v>84</v>
      </c>
      <c r="F251">
        <v>86</v>
      </c>
      <c r="K251">
        <v>263</v>
      </c>
      <c r="L251">
        <v>9.6</v>
      </c>
      <c r="M251">
        <v>9.25</v>
      </c>
      <c r="N251">
        <v>9.5</v>
      </c>
      <c r="Q251">
        <f t="shared" si="96"/>
        <v>83.25</v>
      </c>
      <c r="Y251">
        <f t="shared" si="97"/>
        <v>0.79863114510001998</v>
      </c>
    </row>
    <row r="252" spans="1:25" x14ac:dyDescent="0.3">
      <c r="A252" t="s">
        <v>266</v>
      </c>
      <c r="B252">
        <v>2013</v>
      </c>
      <c r="C252">
        <v>56</v>
      </c>
      <c r="D252">
        <v>71.5</v>
      </c>
      <c r="E252">
        <v>73</v>
      </c>
      <c r="F252">
        <v>75</v>
      </c>
      <c r="G252">
        <v>41.5</v>
      </c>
      <c r="H252">
        <v>134.5</v>
      </c>
      <c r="I252">
        <v>33.5</v>
      </c>
      <c r="J252">
        <v>126.5</v>
      </c>
      <c r="K252">
        <v>181</v>
      </c>
      <c r="L252">
        <v>6.1</v>
      </c>
      <c r="M252">
        <v>8</v>
      </c>
      <c r="N252">
        <v>9.75</v>
      </c>
      <c r="O252">
        <v>10.59</v>
      </c>
      <c r="P252">
        <v>3.16</v>
      </c>
      <c r="Q252">
        <f t="shared" si="96"/>
        <v>72.25</v>
      </c>
      <c r="R252">
        <f t="shared" ref="R252:R253" si="140">AVERAGE(K252,L252)</f>
        <v>93.55</v>
      </c>
      <c r="S252">
        <f t="shared" ref="S252:S253" si="141">(0.3*E252)+(0.25*G252)+(0.15*K252)-(0.2*O252)-(0.1*P252)</f>
        <v>56.990999999999993</v>
      </c>
      <c r="T252">
        <f t="shared" ref="T252:T253" si="142">E252-D252</f>
        <v>1.5</v>
      </c>
      <c r="U252">
        <f t="shared" ref="U252:U253" si="143">G252-I252</f>
        <v>8</v>
      </c>
      <c r="V252">
        <f t="shared" ref="V252:V253" si="144">_xlfn.PERCENTRANK.INC(E:E,D252)</f>
        <v>1.0999999999999999E-2</v>
      </c>
      <c r="W252">
        <f t="shared" ref="W252:W253" si="145">E252-Q252</f>
        <v>0.75</v>
      </c>
      <c r="X252">
        <f t="shared" ref="X252:X253" si="146">K252-R252</f>
        <v>87.45</v>
      </c>
      <c r="Y252">
        <f t="shared" si="97"/>
        <v>0.79863114510001998</v>
      </c>
    </row>
    <row r="253" spans="1:25" x14ac:dyDescent="0.3">
      <c r="A253" t="s">
        <v>267</v>
      </c>
      <c r="B253">
        <v>2013</v>
      </c>
      <c r="C253">
        <v>58</v>
      </c>
      <c r="D253">
        <v>77</v>
      </c>
      <c r="E253">
        <v>79</v>
      </c>
      <c r="F253">
        <v>82</v>
      </c>
      <c r="G253">
        <v>32</v>
      </c>
      <c r="H253">
        <v>136</v>
      </c>
      <c r="I253">
        <v>28.5</v>
      </c>
      <c r="J253">
        <v>132.5</v>
      </c>
      <c r="K253">
        <v>220</v>
      </c>
      <c r="L253">
        <v>9.1</v>
      </c>
      <c r="M253">
        <v>8</v>
      </c>
      <c r="N253">
        <v>8.75</v>
      </c>
      <c r="O253">
        <v>12.94</v>
      </c>
      <c r="P253">
        <v>3.53</v>
      </c>
      <c r="Q253">
        <f t="shared" si="96"/>
        <v>78</v>
      </c>
      <c r="R253">
        <f t="shared" si="140"/>
        <v>114.55</v>
      </c>
      <c r="S253">
        <f t="shared" si="141"/>
        <v>61.759</v>
      </c>
      <c r="T253">
        <f t="shared" si="142"/>
        <v>2</v>
      </c>
      <c r="U253">
        <f t="shared" si="143"/>
        <v>3.5</v>
      </c>
      <c r="V253">
        <f t="shared" si="144"/>
        <v>0.26200000000000001</v>
      </c>
      <c r="W253">
        <f t="shared" si="145"/>
        <v>1</v>
      </c>
      <c r="X253">
        <f t="shared" si="146"/>
        <v>105.45</v>
      </c>
      <c r="Y253">
        <f t="shared" si="97"/>
        <v>0.79863114510001998</v>
      </c>
    </row>
    <row r="254" spans="1:25" hidden="1" x14ac:dyDescent="0.3">
      <c r="A254" t="s">
        <v>268</v>
      </c>
      <c r="B254">
        <v>2013</v>
      </c>
      <c r="C254">
        <v>6</v>
      </c>
      <c r="D254">
        <v>82</v>
      </c>
      <c r="E254">
        <v>83.75</v>
      </c>
      <c r="F254">
        <v>87.75</v>
      </c>
      <c r="K254">
        <v>206</v>
      </c>
      <c r="L254">
        <v>4.2</v>
      </c>
      <c r="M254">
        <v>9.5</v>
      </c>
      <c r="N254">
        <v>10</v>
      </c>
      <c r="Q254">
        <f t="shared" si="96"/>
        <v>82.875</v>
      </c>
      <c r="Y254">
        <f t="shared" si="97"/>
        <v>0.79863114510001998</v>
      </c>
    </row>
    <row r="255" spans="1:25" x14ac:dyDescent="0.3">
      <c r="A255" t="s">
        <v>269</v>
      </c>
      <c r="B255">
        <v>2013</v>
      </c>
      <c r="C255">
        <v>7</v>
      </c>
      <c r="D255">
        <v>75.5</v>
      </c>
      <c r="E255">
        <v>76.75</v>
      </c>
      <c r="F255">
        <v>79.75</v>
      </c>
      <c r="G255">
        <v>42</v>
      </c>
      <c r="H255">
        <v>142.5</v>
      </c>
      <c r="I255">
        <v>32.5</v>
      </c>
      <c r="J255">
        <v>133</v>
      </c>
      <c r="K255">
        <v>189</v>
      </c>
      <c r="L255">
        <v>5</v>
      </c>
      <c r="M255">
        <v>8.75</v>
      </c>
      <c r="N255">
        <v>9.5</v>
      </c>
      <c r="O255">
        <v>11.87</v>
      </c>
      <c r="P255">
        <v>3.27</v>
      </c>
      <c r="Q255">
        <f t="shared" si="96"/>
        <v>76.125</v>
      </c>
      <c r="R255">
        <f t="shared" ref="R255:R257" si="147">AVERAGE(K255,L255)</f>
        <v>97</v>
      </c>
      <c r="S255">
        <f t="shared" ref="S255:S257" si="148">(0.3*E255)+(0.25*G255)+(0.15*K255)-(0.2*O255)-(0.1*P255)</f>
        <v>59.173999999999999</v>
      </c>
      <c r="T255">
        <f t="shared" ref="T255:T257" si="149">E255-D255</f>
        <v>1.25</v>
      </c>
      <c r="U255">
        <f t="shared" ref="U255:U257" si="150">G255-I255</f>
        <v>9.5</v>
      </c>
      <c r="V255">
        <f t="shared" ref="V255:V257" si="151">_xlfn.PERCENTRANK.INC(E:E,D255)</f>
        <v>0.16300000000000001</v>
      </c>
      <c r="W255">
        <f t="shared" ref="W255:W257" si="152">E255-Q255</f>
        <v>0.625</v>
      </c>
      <c r="X255">
        <f t="shared" ref="X255:X257" si="153">K255-R255</f>
        <v>92</v>
      </c>
      <c r="Y255">
        <f t="shared" si="97"/>
        <v>0.79863114510001998</v>
      </c>
    </row>
    <row r="256" spans="1:25" x14ac:dyDescent="0.3">
      <c r="A256" t="s">
        <v>270</v>
      </c>
      <c r="B256">
        <v>2013</v>
      </c>
      <c r="C256">
        <v>8</v>
      </c>
      <c r="D256">
        <v>76.5</v>
      </c>
      <c r="E256">
        <v>77.5</v>
      </c>
      <c r="F256">
        <v>80</v>
      </c>
      <c r="G256">
        <v>34.5</v>
      </c>
      <c r="H256">
        <v>135</v>
      </c>
      <c r="I256">
        <v>29</v>
      </c>
      <c r="J256">
        <v>129.5</v>
      </c>
      <c r="K256">
        <v>204</v>
      </c>
      <c r="L256">
        <v>6.5</v>
      </c>
      <c r="M256">
        <v>8.5</v>
      </c>
      <c r="N256">
        <v>9</v>
      </c>
      <c r="O256">
        <v>10.6</v>
      </c>
      <c r="P256">
        <v>3.12</v>
      </c>
      <c r="Q256">
        <f t="shared" si="96"/>
        <v>77</v>
      </c>
      <c r="R256">
        <f t="shared" si="147"/>
        <v>105.25</v>
      </c>
      <c r="S256">
        <f t="shared" si="148"/>
        <v>60.042999999999999</v>
      </c>
      <c r="T256">
        <f t="shared" si="149"/>
        <v>1</v>
      </c>
      <c r="U256">
        <f t="shared" si="150"/>
        <v>5.5</v>
      </c>
      <c r="V256">
        <f t="shared" si="151"/>
        <v>0.23100000000000001</v>
      </c>
      <c r="W256">
        <f t="shared" si="152"/>
        <v>0.5</v>
      </c>
      <c r="X256">
        <f t="shared" si="153"/>
        <v>98.75</v>
      </c>
      <c r="Y256">
        <f t="shared" si="97"/>
        <v>0.79863114510001998</v>
      </c>
    </row>
    <row r="257" spans="1:25" x14ac:dyDescent="0.3">
      <c r="A257" t="s">
        <v>271</v>
      </c>
      <c r="B257">
        <v>2013</v>
      </c>
      <c r="C257">
        <v>9</v>
      </c>
      <c r="D257">
        <v>71.75</v>
      </c>
      <c r="E257">
        <v>73.25</v>
      </c>
      <c r="F257">
        <v>77.5</v>
      </c>
      <c r="G257">
        <v>36.5</v>
      </c>
      <c r="H257">
        <v>134</v>
      </c>
      <c r="I257">
        <v>29.5</v>
      </c>
      <c r="J257">
        <v>127</v>
      </c>
      <c r="K257">
        <v>187</v>
      </c>
      <c r="L257">
        <v>6.9</v>
      </c>
      <c r="M257">
        <v>8.25</v>
      </c>
      <c r="N257">
        <v>8.75</v>
      </c>
      <c r="O257">
        <v>11.2</v>
      </c>
      <c r="P257">
        <v>3.16</v>
      </c>
      <c r="Q257">
        <f t="shared" si="96"/>
        <v>72.5</v>
      </c>
      <c r="R257">
        <f t="shared" si="147"/>
        <v>96.95</v>
      </c>
      <c r="S257">
        <f t="shared" si="148"/>
        <v>56.593999999999994</v>
      </c>
      <c r="T257">
        <f t="shared" si="149"/>
        <v>1.5</v>
      </c>
      <c r="U257">
        <f t="shared" si="150"/>
        <v>7</v>
      </c>
      <c r="V257">
        <f t="shared" si="151"/>
        <v>1.7000000000000001E-2</v>
      </c>
      <c r="W257">
        <f t="shared" si="152"/>
        <v>0.75</v>
      </c>
      <c r="X257">
        <f t="shared" si="153"/>
        <v>90.05</v>
      </c>
      <c r="Y257">
        <f t="shared" si="97"/>
        <v>0.79863114510001998</v>
      </c>
    </row>
    <row r="258" spans="1:25" hidden="1" x14ac:dyDescent="0.3">
      <c r="A258" t="s">
        <v>272</v>
      </c>
      <c r="B258">
        <v>2013</v>
      </c>
      <c r="D258">
        <v>76.75</v>
      </c>
      <c r="E258">
        <v>77.75</v>
      </c>
      <c r="F258">
        <v>85</v>
      </c>
      <c r="G258">
        <v>40.5</v>
      </c>
      <c r="H258">
        <v>139.5</v>
      </c>
      <c r="I258">
        <v>34.5</v>
      </c>
      <c r="J258">
        <v>133.5</v>
      </c>
      <c r="K258">
        <v>232</v>
      </c>
      <c r="L258">
        <v>7.5</v>
      </c>
      <c r="M258">
        <v>9.25</v>
      </c>
      <c r="N258">
        <v>9.5</v>
      </c>
      <c r="O258">
        <v>11.66</v>
      </c>
      <c r="P258">
        <v>3.32</v>
      </c>
      <c r="Q258">
        <f t="shared" ref="Q258:Q321" si="154">AVERAGE(D258,E258)</f>
        <v>77.25</v>
      </c>
      <c r="Y258">
        <f t="shared" ref="Y258:Y321" si="155">CORREL(E:E,S:S)</f>
        <v>0.79863114510001998</v>
      </c>
    </row>
    <row r="259" spans="1:25" hidden="1" x14ac:dyDescent="0.3">
      <c r="A259" t="s">
        <v>273</v>
      </c>
      <c r="B259">
        <v>2013</v>
      </c>
      <c r="D259">
        <v>74.25</v>
      </c>
      <c r="E259">
        <v>75.5</v>
      </c>
      <c r="F259">
        <v>80.25</v>
      </c>
      <c r="K259">
        <v>179</v>
      </c>
      <c r="L259">
        <v>4.7</v>
      </c>
      <c r="M259">
        <v>8.5</v>
      </c>
      <c r="N259">
        <v>9.5</v>
      </c>
      <c r="Q259">
        <f t="shared" si="154"/>
        <v>74.875</v>
      </c>
      <c r="Y259">
        <f t="shared" si="155"/>
        <v>0.79863114510001998</v>
      </c>
    </row>
    <row r="260" spans="1:25" hidden="1" x14ac:dyDescent="0.3">
      <c r="A260" t="s">
        <v>274</v>
      </c>
      <c r="B260">
        <v>2013</v>
      </c>
      <c r="D260">
        <v>80.5</v>
      </c>
      <c r="E260">
        <v>82.25</v>
      </c>
      <c r="F260">
        <v>85.5</v>
      </c>
      <c r="G260">
        <v>31.5</v>
      </c>
      <c r="H260">
        <v>140</v>
      </c>
      <c r="I260">
        <v>26</v>
      </c>
      <c r="J260">
        <v>134.5</v>
      </c>
      <c r="K260">
        <v>242</v>
      </c>
      <c r="L260">
        <v>8.6</v>
      </c>
      <c r="M260">
        <v>9</v>
      </c>
      <c r="N260">
        <v>11</v>
      </c>
      <c r="O260">
        <v>11.22</v>
      </c>
      <c r="P260">
        <v>3.5</v>
      </c>
      <c r="Q260">
        <f t="shared" si="154"/>
        <v>81.375</v>
      </c>
      <c r="Y260">
        <f t="shared" si="155"/>
        <v>0.79863114510001998</v>
      </c>
    </row>
    <row r="261" spans="1:25" hidden="1" x14ac:dyDescent="0.3">
      <c r="A261" t="s">
        <v>275</v>
      </c>
      <c r="B261">
        <v>2013</v>
      </c>
      <c r="D261">
        <v>74.75</v>
      </c>
      <c r="E261">
        <v>76</v>
      </c>
      <c r="F261">
        <v>82.25</v>
      </c>
      <c r="G261">
        <v>39.5</v>
      </c>
      <c r="H261">
        <v>137.5</v>
      </c>
      <c r="I261">
        <v>33.5</v>
      </c>
      <c r="J261">
        <v>131.5</v>
      </c>
      <c r="K261">
        <v>201</v>
      </c>
      <c r="L261">
        <v>5.3</v>
      </c>
      <c r="M261">
        <v>8.5</v>
      </c>
      <c r="N261">
        <v>9.5</v>
      </c>
      <c r="O261">
        <v>11.16</v>
      </c>
      <c r="P261">
        <v>3.37</v>
      </c>
      <c r="Q261">
        <f t="shared" si="154"/>
        <v>75.375</v>
      </c>
      <c r="Y261">
        <f t="shared" si="155"/>
        <v>0.79863114510001998</v>
      </c>
    </row>
    <row r="262" spans="1:25" hidden="1" x14ac:dyDescent="0.3">
      <c r="A262" t="s">
        <v>276</v>
      </c>
      <c r="B262">
        <v>2013</v>
      </c>
      <c r="D262">
        <v>79.5</v>
      </c>
      <c r="E262">
        <v>80.75</v>
      </c>
      <c r="F262">
        <v>86.25</v>
      </c>
      <c r="G262">
        <v>40.5</v>
      </c>
      <c r="H262">
        <v>145</v>
      </c>
      <c r="I262">
        <v>32.5</v>
      </c>
      <c r="J262">
        <v>137</v>
      </c>
      <c r="K262">
        <v>209</v>
      </c>
      <c r="L262">
        <v>8</v>
      </c>
      <c r="M262">
        <v>8.75</v>
      </c>
      <c r="N262">
        <v>9</v>
      </c>
      <c r="O262">
        <v>10.19</v>
      </c>
      <c r="P262">
        <v>3.1</v>
      </c>
      <c r="Q262">
        <f t="shared" si="154"/>
        <v>80.125</v>
      </c>
      <c r="Y262">
        <f t="shared" si="155"/>
        <v>0.79863114510001998</v>
      </c>
    </row>
    <row r="263" spans="1:25" hidden="1" x14ac:dyDescent="0.3">
      <c r="A263" t="s">
        <v>277</v>
      </c>
      <c r="B263">
        <v>2013</v>
      </c>
      <c r="D263">
        <v>82</v>
      </c>
      <c r="E263">
        <v>83.5</v>
      </c>
      <c r="F263">
        <v>88</v>
      </c>
      <c r="G263">
        <v>32.5</v>
      </c>
      <c r="H263">
        <v>141.5</v>
      </c>
      <c r="I263">
        <v>28</v>
      </c>
      <c r="J263">
        <v>137</v>
      </c>
      <c r="K263">
        <v>239</v>
      </c>
      <c r="L263">
        <v>8.4</v>
      </c>
      <c r="M263">
        <v>9</v>
      </c>
      <c r="N263">
        <v>11</v>
      </c>
      <c r="O263">
        <v>12.75</v>
      </c>
      <c r="P263">
        <v>3.4</v>
      </c>
      <c r="Q263">
        <f t="shared" si="154"/>
        <v>82.75</v>
      </c>
      <c r="Y263">
        <f t="shared" si="155"/>
        <v>0.79863114510001998</v>
      </c>
    </row>
    <row r="264" spans="1:25" hidden="1" x14ac:dyDescent="0.3">
      <c r="A264" t="s">
        <v>278</v>
      </c>
      <c r="B264">
        <v>2013</v>
      </c>
      <c r="D264">
        <v>79.5</v>
      </c>
      <c r="E264">
        <v>81</v>
      </c>
      <c r="F264">
        <v>85.5</v>
      </c>
      <c r="G264">
        <v>32</v>
      </c>
      <c r="H264">
        <v>139</v>
      </c>
      <c r="I264">
        <v>30</v>
      </c>
      <c r="J264">
        <v>137</v>
      </c>
      <c r="K264">
        <v>241</v>
      </c>
      <c r="L264">
        <v>5.8</v>
      </c>
      <c r="M264">
        <v>9</v>
      </c>
      <c r="N264">
        <v>10.25</v>
      </c>
      <c r="O264">
        <v>11.83</v>
      </c>
      <c r="P264">
        <v>3.35</v>
      </c>
      <c r="Q264">
        <f t="shared" si="154"/>
        <v>80.25</v>
      </c>
      <c r="Y264">
        <f t="shared" si="155"/>
        <v>0.79863114510001998</v>
      </c>
    </row>
    <row r="265" spans="1:25" hidden="1" x14ac:dyDescent="0.3">
      <c r="A265" t="s">
        <v>279</v>
      </c>
      <c r="B265">
        <v>2013</v>
      </c>
      <c r="D265">
        <v>79</v>
      </c>
      <c r="E265">
        <v>80</v>
      </c>
      <c r="F265">
        <v>85</v>
      </c>
      <c r="G265">
        <v>32</v>
      </c>
      <c r="H265">
        <v>138</v>
      </c>
      <c r="I265">
        <v>29</v>
      </c>
      <c r="J265">
        <v>135</v>
      </c>
      <c r="K265">
        <v>221</v>
      </c>
      <c r="L265">
        <v>8.1</v>
      </c>
      <c r="M265">
        <v>8</v>
      </c>
      <c r="N265">
        <v>9.5</v>
      </c>
      <c r="O265">
        <v>10.9</v>
      </c>
      <c r="P265">
        <v>3.38</v>
      </c>
      <c r="Q265">
        <f t="shared" si="154"/>
        <v>79.5</v>
      </c>
      <c r="Y265">
        <f t="shared" si="155"/>
        <v>0.79863114510001998</v>
      </c>
    </row>
    <row r="266" spans="1:25" hidden="1" x14ac:dyDescent="0.3">
      <c r="A266" t="s">
        <v>280</v>
      </c>
      <c r="B266">
        <v>2013</v>
      </c>
      <c r="D266">
        <v>80.75</v>
      </c>
      <c r="E266">
        <v>82</v>
      </c>
      <c r="F266">
        <v>87</v>
      </c>
      <c r="G266">
        <v>38</v>
      </c>
      <c r="H266">
        <v>144.5</v>
      </c>
      <c r="I266">
        <v>34</v>
      </c>
      <c r="J266">
        <v>140.5</v>
      </c>
      <c r="K266">
        <v>242</v>
      </c>
      <c r="L266">
        <v>7.5</v>
      </c>
      <c r="M266">
        <v>9</v>
      </c>
      <c r="N266">
        <v>10.25</v>
      </c>
      <c r="O266">
        <v>11.47</v>
      </c>
      <c r="P266">
        <v>3.44</v>
      </c>
      <c r="Q266">
        <f t="shared" si="154"/>
        <v>81.375</v>
      </c>
      <c r="Y266">
        <f t="shared" si="155"/>
        <v>0.79863114510001998</v>
      </c>
    </row>
    <row r="267" spans="1:25" hidden="1" x14ac:dyDescent="0.3">
      <c r="A267" t="s">
        <v>281</v>
      </c>
      <c r="B267">
        <v>2013</v>
      </c>
      <c r="D267">
        <v>73.25</v>
      </c>
      <c r="E267">
        <v>74.75</v>
      </c>
      <c r="F267">
        <v>78.25</v>
      </c>
      <c r="G267">
        <v>33.5</v>
      </c>
      <c r="H267">
        <v>131.5</v>
      </c>
      <c r="I267">
        <v>27.5</v>
      </c>
      <c r="J267">
        <v>125.5</v>
      </c>
      <c r="K267">
        <v>180</v>
      </c>
      <c r="L267">
        <v>6</v>
      </c>
      <c r="M267">
        <v>8.25</v>
      </c>
      <c r="N267">
        <v>9</v>
      </c>
      <c r="O267">
        <v>10.64</v>
      </c>
      <c r="P267">
        <v>3.34</v>
      </c>
      <c r="Q267">
        <f t="shared" si="154"/>
        <v>74</v>
      </c>
      <c r="Y267">
        <f t="shared" si="155"/>
        <v>0.79863114510001998</v>
      </c>
    </row>
    <row r="268" spans="1:25" hidden="1" x14ac:dyDescent="0.3">
      <c r="A268" t="s">
        <v>282</v>
      </c>
      <c r="B268">
        <v>2013</v>
      </c>
      <c r="D268">
        <v>81.5</v>
      </c>
      <c r="E268">
        <v>82.5</v>
      </c>
      <c r="F268">
        <v>86.5</v>
      </c>
      <c r="G268">
        <v>34.5</v>
      </c>
      <c r="H268">
        <v>143.5</v>
      </c>
      <c r="I268">
        <v>31</v>
      </c>
      <c r="J268">
        <v>140</v>
      </c>
      <c r="K268">
        <v>207</v>
      </c>
      <c r="L268">
        <v>5.2</v>
      </c>
      <c r="M268">
        <v>8.75</v>
      </c>
      <c r="N268">
        <v>9.5</v>
      </c>
      <c r="O268">
        <v>11.49</v>
      </c>
      <c r="P268">
        <v>3.32</v>
      </c>
      <c r="Q268">
        <f t="shared" si="154"/>
        <v>82</v>
      </c>
      <c r="Y268">
        <f t="shared" si="155"/>
        <v>0.79863114510001998</v>
      </c>
    </row>
    <row r="269" spans="1:25" hidden="1" x14ac:dyDescent="0.3">
      <c r="A269" t="s">
        <v>283</v>
      </c>
      <c r="B269">
        <v>2013</v>
      </c>
      <c r="D269">
        <v>69.5</v>
      </c>
      <c r="E269">
        <v>71.5</v>
      </c>
      <c r="F269">
        <v>74.25</v>
      </c>
      <c r="G269">
        <v>38.5</v>
      </c>
      <c r="H269">
        <v>130.5</v>
      </c>
      <c r="I269">
        <v>33</v>
      </c>
      <c r="J269">
        <v>125</v>
      </c>
      <c r="K269">
        <v>177</v>
      </c>
      <c r="L269">
        <v>4.7</v>
      </c>
      <c r="M269">
        <v>7.75</v>
      </c>
      <c r="N269">
        <v>9.75</v>
      </c>
      <c r="O269">
        <v>10.86</v>
      </c>
      <c r="P269">
        <v>3.13</v>
      </c>
      <c r="Q269">
        <f t="shared" si="154"/>
        <v>70.5</v>
      </c>
      <c r="Y269">
        <f t="shared" si="155"/>
        <v>0.79863114510001998</v>
      </c>
    </row>
    <row r="270" spans="1:25" hidden="1" x14ac:dyDescent="0.3">
      <c r="A270" t="s">
        <v>284</v>
      </c>
      <c r="B270">
        <v>2013</v>
      </c>
      <c r="D270">
        <v>78.25</v>
      </c>
      <c r="E270">
        <v>79.5</v>
      </c>
      <c r="F270">
        <v>82.25</v>
      </c>
      <c r="K270">
        <v>250</v>
      </c>
      <c r="L270">
        <v>8.8000000000000007</v>
      </c>
      <c r="M270">
        <v>8.75</v>
      </c>
      <c r="N270">
        <v>9.5</v>
      </c>
      <c r="Q270">
        <f t="shared" si="154"/>
        <v>78.875</v>
      </c>
      <c r="Y270">
        <f t="shared" si="155"/>
        <v>0.79863114510001998</v>
      </c>
    </row>
    <row r="271" spans="1:25" hidden="1" x14ac:dyDescent="0.3">
      <c r="A271" t="s">
        <v>285</v>
      </c>
      <c r="B271">
        <v>2013</v>
      </c>
      <c r="D271">
        <v>78.25</v>
      </c>
      <c r="E271">
        <v>79.5</v>
      </c>
      <c r="F271">
        <v>85.75</v>
      </c>
      <c r="G271">
        <v>36</v>
      </c>
      <c r="H271">
        <v>142</v>
      </c>
      <c r="I271">
        <v>29.5</v>
      </c>
      <c r="J271">
        <v>135.5</v>
      </c>
      <c r="K271">
        <v>209</v>
      </c>
      <c r="L271">
        <v>4.7</v>
      </c>
      <c r="M271">
        <v>9</v>
      </c>
      <c r="N271">
        <v>8.5</v>
      </c>
      <c r="O271">
        <v>11.69</v>
      </c>
      <c r="P271">
        <v>3.34</v>
      </c>
      <c r="Q271">
        <f t="shared" si="154"/>
        <v>78.875</v>
      </c>
      <c r="Y271">
        <f t="shared" si="155"/>
        <v>0.79863114510001998</v>
      </c>
    </row>
    <row r="272" spans="1:25" hidden="1" x14ac:dyDescent="0.3">
      <c r="A272" t="s">
        <v>286</v>
      </c>
      <c r="B272">
        <v>2013</v>
      </c>
      <c r="D272">
        <v>73</v>
      </c>
      <c r="E272">
        <v>75</v>
      </c>
      <c r="F272">
        <v>76</v>
      </c>
      <c r="K272">
        <v>179</v>
      </c>
      <c r="L272">
        <v>9.6</v>
      </c>
      <c r="M272">
        <v>8</v>
      </c>
      <c r="N272">
        <v>8.25</v>
      </c>
      <c r="Q272">
        <f t="shared" si="154"/>
        <v>74</v>
      </c>
      <c r="Y272">
        <f t="shared" si="155"/>
        <v>0.79863114510001998</v>
      </c>
    </row>
    <row r="273" spans="1:25" hidden="1" x14ac:dyDescent="0.3">
      <c r="A273" t="s">
        <v>287</v>
      </c>
      <c r="B273">
        <v>2013</v>
      </c>
      <c r="D273">
        <v>78.75</v>
      </c>
      <c r="E273">
        <v>80</v>
      </c>
      <c r="F273">
        <v>88</v>
      </c>
      <c r="G273">
        <v>36.5</v>
      </c>
      <c r="H273">
        <v>143</v>
      </c>
      <c r="I273">
        <v>30</v>
      </c>
      <c r="J273">
        <v>136.5</v>
      </c>
      <c r="K273">
        <v>236</v>
      </c>
      <c r="L273">
        <v>5.9</v>
      </c>
      <c r="M273">
        <v>9.5</v>
      </c>
      <c r="N273">
        <v>11.5</v>
      </c>
      <c r="O273">
        <v>12.01</v>
      </c>
      <c r="P273">
        <v>3.32</v>
      </c>
      <c r="Q273">
        <f t="shared" si="154"/>
        <v>79.375</v>
      </c>
      <c r="Y273">
        <f t="shared" si="155"/>
        <v>0.79863114510001998</v>
      </c>
    </row>
    <row r="274" spans="1:25" hidden="1" x14ac:dyDescent="0.3">
      <c r="A274" t="s">
        <v>288</v>
      </c>
      <c r="B274">
        <v>2013</v>
      </c>
      <c r="D274">
        <v>75.5</v>
      </c>
      <c r="E274">
        <v>77.25</v>
      </c>
      <c r="F274">
        <v>78</v>
      </c>
      <c r="G274">
        <v>37.5</v>
      </c>
      <c r="H274">
        <v>138</v>
      </c>
      <c r="I274">
        <v>28</v>
      </c>
      <c r="J274">
        <v>128.5</v>
      </c>
      <c r="K274">
        <v>197</v>
      </c>
      <c r="L274">
        <v>4.5999999999999996</v>
      </c>
      <c r="M274">
        <v>8.5</v>
      </c>
      <c r="N274">
        <v>9.5</v>
      </c>
      <c r="O274">
        <v>10.4</v>
      </c>
      <c r="P274">
        <v>3.14</v>
      </c>
      <c r="Q274">
        <f t="shared" si="154"/>
        <v>76.375</v>
      </c>
      <c r="Y274">
        <f t="shared" si="155"/>
        <v>0.79863114510001998</v>
      </c>
    </row>
    <row r="275" spans="1:25" hidden="1" x14ac:dyDescent="0.3">
      <c r="A275" t="s">
        <v>289</v>
      </c>
      <c r="B275">
        <v>2013</v>
      </c>
      <c r="D275">
        <v>77.75</v>
      </c>
      <c r="E275">
        <v>79</v>
      </c>
      <c r="F275">
        <v>84.25</v>
      </c>
      <c r="G275">
        <v>34.5</v>
      </c>
      <c r="H275">
        <v>139.5</v>
      </c>
      <c r="I275">
        <v>28</v>
      </c>
      <c r="J275">
        <v>133</v>
      </c>
      <c r="K275">
        <v>210</v>
      </c>
      <c r="L275">
        <v>6.9</v>
      </c>
      <c r="M275">
        <v>9.25</v>
      </c>
      <c r="N275">
        <v>10.25</v>
      </c>
      <c r="O275">
        <v>11.68</v>
      </c>
      <c r="P275">
        <v>3.38</v>
      </c>
      <c r="Q275">
        <f t="shared" si="154"/>
        <v>78.375</v>
      </c>
      <c r="Y275">
        <f t="shared" si="155"/>
        <v>0.79863114510001998</v>
      </c>
    </row>
    <row r="276" spans="1:25" x14ac:dyDescent="0.3">
      <c r="A276" t="s">
        <v>290</v>
      </c>
      <c r="B276">
        <v>2014</v>
      </c>
      <c r="C276">
        <v>10</v>
      </c>
      <c r="D276">
        <v>74.5</v>
      </c>
      <c r="E276">
        <v>75.75</v>
      </c>
      <c r="F276">
        <v>80</v>
      </c>
      <c r="G276">
        <v>35.5</v>
      </c>
      <c r="H276">
        <v>134</v>
      </c>
      <c r="I276">
        <v>31.5</v>
      </c>
      <c r="J276">
        <v>130</v>
      </c>
      <c r="K276">
        <v>185</v>
      </c>
      <c r="L276">
        <v>5.7</v>
      </c>
      <c r="M276">
        <v>8.75</v>
      </c>
      <c r="N276">
        <v>9</v>
      </c>
      <c r="O276">
        <v>11.06</v>
      </c>
      <c r="P276">
        <v>3.23</v>
      </c>
      <c r="Q276">
        <f t="shared" si="154"/>
        <v>75.125</v>
      </c>
      <c r="R276">
        <f t="shared" ref="R276:R279" si="156">AVERAGE(K276,L276)</f>
        <v>95.35</v>
      </c>
      <c r="S276">
        <f t="shared" ref="S276:S279" si="157">(0.3*E276)+(0.25*G276)+(0.15*K276)-(0.2*O276)-(0.1*P276)</f>
        <v>56.814999999999991</v>
      </c>
      <c r="T276">
        <f t="shared" ref="T276:T279" si="158">E276-D276</f>
        <v>1.25</v>
      </c>
      <c r="U276">
        <f t="shared" ref="U276:U279" si="159">G276-I276</f>
        <v>4</v>
      </c>
      <c r="V276">
        <f t="shared" ref="V276:V279" si="160">_xlfn.PERCENTRANK.INC(E:E,D276)</f>
        <v>9.7000000000000003E-2</v>
      </c>
      <c r="W276">
        <f t="shared" ref="W276:W279" si="161">E276-Q276</f>
        <v>0.625</v>
      </c>
      <c r="X276">
        <f t="shared" ref="X276:X279" si="162">K276-R276</f>
        <v>89.65</v>
      </c>
      <c r="Y276">
        <f t="shared" si="155"/>
        <v>0.79863114510001998</v>
      </c>
    </row>
    <row r="277" spans="1:25" x14ac:dyDescent="0.3">
      <c r="A277" t="s">
        <v>291</v>
      </c>
      <c r="B277">
        <v>2014</v>
      </c>
      <c r="C277">
        <v>11</v>
      </c>
      <c r="D277">
        <v>78.25</v>
      </c>
      <c r="E277">
        <v>79.75</v>
      </c>
      <c r="F277">
        <v>81.25</v>
      </c>
      <c r="G277">
        <v>36.5</v>
      </c>
      <c r="H277">
        <v>139.5</v>
      </c>
      <c r="I277">
        <v>28.5</v>
      </c>
      <c r="J277">
        <v>131.5</v>
      </c>
      <c r="K277">
        <v>218</v>
      </c>
      <c r="L277">
        <v>7.1</v>
      </c>
      <c r="M277">
        <v>8.75</v>
      </c>
      <c r="N277">
        <v>9.75</v>
      </c>
      <c r="O277">
        <v>11.1</v>
      </c>
      <c r="P277">
        <v>3.29</v>
      </c>
      <c r="Q277">
        <f t="shared" si="154"/>
        <v>79</v>
      </c>
      <c r="R277">
        <f t="shared" si="156"/>
        <v>112.55</v>
      </c>
      <c r="S277">
        <f t="shared" si="157"/>
        <v>63.201000000000001</v>
      </c>
      <c r="T277">
        <f t="shared" si="158"/>
        <v>1.5</v>
      </c>
      <c r="U277">
        <f t="shared" si="159"/>
        <v>8</v>
      </c>
      <c r="V277">
        <f t="shared" si="160"/>
        <v>0.4</v>
      </c>
      <c r="W277">
        <f t="shared" si="161"/>
        <v>0.75</v>
      </c>
      <c r="X277">
        <f t="shared" si="162"/>
        <v>105.45</v>
      </c>
      <c r="Y277">
        <f t="shared" si="155"/>
        <v>0.79863114510001998</v>
      </c>
    </row>
    <row r="278" spans="1:25" x14ac:dyDescent="0.3">
      <c r="A278" t="s">
        <v>292</v>
      </c>
      <c r="B278">
        <v>2014</v>
      </c>
      <c r="C278">
        <v>13</v>
      </c>
      <c r="D278">
        <v>76.5</v>
      </c>
      <c r="E278">
        <v>77.75</v>
      </c>
      <c r="F278">
        <v>80.25</v>
      </c>
      <c r="G278">
        <v>41.5</v>
      </c>
      <c r="H278">
        <v>141.5</v>
      </c>
      <c r="I278">
        <v>33.5</v>
      </c>
      <c r="J278">
        <v>133.5</v>
      </c>
      <c r="K278">
        <v>181</v>
      </c>
      <c r="L278">
        <v>4.7</v>
      </c>
      <c r="M278">
        <v>8.25</v>
      </c>
      <c r="N278">
        <v>8.75</v>
      </c>
      <c r="O278">
        <v>10.42</v>
      </c>
      <c r="P278">
        <v>3.19</v>
      </c>
      <c r="Q278">
        <f t="shared" si="154"/>
        <v>77.125</v>
      </c>
      <c r="R278">
        <f t="shared" si="156"/>
        <v>92.85</v>
      </c>
      <c r="S278">
        <f t="shared" si="157"/>
        <v>58.446999999999996</v>
      </c>
      <c r="T278">
        <f t="shared" si="158"/>
        <v>1.25</v>
      </c>
      <c r="U278">
        <f t="shared" si="159"/>
        <v>8</v>
      </c>
      <c r="V278">
        <f t="shared" si="160"/>
        <v>0.23100000000000001</v>
      </c>
      <c r="W278">
        <f t="shared" si="161"/>
        <v>0.625</v>
      </c>
      <c r="X278">
        <f t="shared" si="162"/>
        <v>88.15</v>
      </c>
      <c r="Y278">
        <f t="shared" si="155"/>
        <v>0.79863114510001998</v>
      </c>
    </row>
    <row r="279" spans="1:25" x14ac:dyDescent="0.3">
      <c r="A279" t="s">
        <v>293</v>
      </c>
      <c r="B279">
        <v>2014</v>
      </c>
      <c r="C279">
        <v>14</v>
      </c>
      <c r="D279">
        <v>79</v>
      </c>
      <c r="E279">
        <v>80.25</v>
      </c>
      <c r="F279">
        <v>82.25</v>
      </c>
      <c r="G279">
        <v>35.5</v>
      </c>
      <c r="H279">
        <v>139.5</v>
      </c>
      <c r="I279">
        <v>27</v>
      </c>
      <c r="J279">
        <v>131</v>
      </c>
      <c r="K279">
        <v>220</v>
      </c>
      <c r="L279">
        <v>8</v>
      </c>
      <c r="M279">
        <v>8.75</v>
      </c>
      <c r="N279">
        <v>9</v>
      </c>
      <c r="O279">
        <v>11.1</v>
      </c>
      <c r="P279">
        <v>3.26</v>
      </c>
      <c r="Q279">
        <f t="shared" si="154"/>
        <v>79.625</v>
      </c>
      <c r="R279">
        <f t="shared" si="156"/>
        <v>114</v>
      </c>
      <c r="S279">
        <f t="shared" si="157"/>
        <v>63.404000000000003</v>
      </c>
      <c r="T279">
        <f t="shared" si="158"/>
        <v>1.25</v>
      </c>
      <c r="U279">
        <f t="shared" si="159"/>
        <v>8.5</v>
      </c>
      <c r="V279">
        <f t="shared" si="160"/>
        <v>0.48499999999999999</v>
      </c>
      <c r="W279">
        <f t="shared" si="161"/>
        <v>0.625</v>
      </c>
      <c r="X279">
        <f t="shared" si="162"/>
        <v>106</v>
      </c>
      <c r="Y279">
        <f t="shared" si="155"/>
        <v>0.79863114510001998</v>
      </c>
    </row>
    <row r="280" spans="1:25" hidden="1" x14ac:dyDescent="0.3">
      <c r="A280" t="s">
        <v>294</v>
      </c>
      <c r="B280">
        <v>2014</v>
      </c>
      <c r="C280">
        <v>15</v>
      </c>
      <c r="D280">
        <v>81</v>
      </c>
      <c r="E280">
        <v>81.75</v>
      </c>
      <c r="F280">
        <v>88</v>
      </c>
      <c r="K280">
        <v>239</v>
      </c>
      <c r="L280">
        <v>7.6</v>
      </c>
      <c r="M280">
        <v>9.25</v>
      </c>
      <c r="N280">
        <v>9.5</v>
      </c>
      <c r="Q280">
        <f t="shared" si="154"/>
        <v>81.375</v>
      </c>
      <c r="Y280">
        <f t="shared" si="155"/>
        <v>0.79863114510001998</v>
      </c>
    </row>
    <row r="281" spans="1:25" hidden="1" x14ac:dyDescent="0.3">
      <c r="A281" t="s">
        <v>295</v>
      </c>
      <c r="B281">
        <v>2014</v>
      </c>
      <c r="C281">
        <v>17</v>
      </c>
      <c r="D281">
        <v>77.25</v>
      </c>
      <c r="E281">
        <v>78.75</v>
      </c>
      <c r="F281">
        <v>84</v>
      </c>
      <c r="G281">
        <v>35.5</v>
      </c>
      <c r="H281">
        <v>139.5</v>
      </c>
      <c r="I281">
        <v>28</v>
      </c>
      <c r="J281">
        <v>132</v>
      </c>
      <c r="K281">
        <v>213</v>
      </c>
      <c r="L281">
        <v>5.0999999999999996</v>
      </c>
      <c r="M281">
        <v>9</v>
      </c>
      <c r="N281">
        <v>9.5</v>
      </c>
      <c r="Q281">
        <f t="shared" si="154"/>
        <v>78</v>
      </c>
      <c r="Y281">
        <f t="shared" si="155"/>
        <v>0.79863114510001998</v>
      </c>
    </row>
    <row r="282" spans="1:25" x14ac:dyDescent="0.3">
      <c r="A282" t="s">
        <v>296</v>
      </c>
      <c r="B282">
        <v>2014</v>
      </c>
      <c r="C282">
        <v>18</v>
      </c>
      <c r="D282">
        <v>73</v>
      </c>
      <c r="E282">
        <v>74.5</v>
      </c>
      <c r="F282">
        <v>79.25</v>
      </c>
      <c r="G282">
        <v>36</v>
      </c>
      <c r="H282">
        <v>134</v>
      </c>
      <c r="I282">
        <v>29</v>
      </c>
      <c r="J282">
        <v>127</v>
      </c>
      <c r="K282">
        <v>182</v>
      </c>
      <c r="L282">
        <v>6.2</v>
      </c>
      <c r="M282">
        <v>8.25</v>
      </c>
      <c r="N282">
        <v>8.75</v>
      </c>
      <c r="O282">
        <v>11.12</v>
      </c>
      <c r="P282">
        <v>3.3</v>
      </c>
      <c r="Q282">
        <f t="shared" si="154"/>
        <v>73.75</v>
      </c>
      <c r="R282">
        <f t="shared" ref="R282" si="163">AVERAGE(K282,L282)</f>
        <v>94.1</v>
      </c>
      <c r="S282">
        <f>(0.3*E282)+(0.25*G282)+(0.15*K282)-(0.2*O282)-(0.1*P282)</f>
        <v>56.096000000000004</v>
      </c>
      <c r="T282">
        <f>E282-D282</f>
        <v>1.5</v>
      </c>
      <c r="U282">
        <f>G282-I282</f>
        <v>7</v>
      </c>
      <c r="V282">
        <f>_xlfn.PERCENTRANK.INC(E:E,D282)</f>
        <v>3.7999999999999999E-2</v>
      </c>
      <c r="W282">
        <f>E282-Q282</f>
        <v>0.75</v>
      </c>
      <c r="X282">
        <f>K282-R282</f>
        <v>87.9</v>
      </c>
      <c r="Y282">
        <f t="shared" si="155"/>
        <v>0.79863114510001998</v>
      </c>
    </row>
    <row r="283" spans="1:25" hidden="1" x14ac:dyDescent="0.3">
      <c r="A283" t="s">
        <v>297</v>
      </c>
      <c r="B283">
        <v>2014</v>
      </c>
      <c r="C283">
        <v>19</v>
      </c>
      <c r="D283">
        <v>74.5</v>
      </c>
      <c r="E283">
        <v>76.5</v>
      </c>
      <c r="F283">
        <v>78.75</v>
      </c>
      <c r="K283">
        <v>205</v>
      </c>
      <c r="L283">
        <v>4.5999999999999996</v>
      </c>
      <c r="M283">
        <v>8.5</v>
      </c>
      <c r="N283">
        <v>9.5</v>
      </c>
      <c r="Q283">
        <f t="shared" si="154"/>
        <v>75.5</v>
      </c>
      <c r="Y283">
        <f t="shared" si="155"/>
        <v>0.79863114510001998</v>
      </c>
    </row>
    <row r="284" spans="1:25" x14ac:dyDescent="0.3">
      <c r="A284" t="s">
        <v>298</v>
      </c>
      <c r="B284">
        <v>2014</v>
      </c>
      <c r="C284">
        <v>22</v>
      </c>
      <c r="D284">
        <v>75.5</v>
      </c>
      <c r="E284">
        <v>76.75</v>
      </c>
      <c r="F284">
        <v>82</v>
      </c>
      <c r="G284">
        <v>29.5</v>
      </c>
      <c r="H284">
        <v>131.5</v>
      </c>
      <c r="I284">
        <v>24.5</v>
      </c>
      <c r="J284">
        <v>126.5</v>
      </c>
      <c r="K284">
        <v>209</v>
      </c>
      <c r="L284">
        <v>10.8</v>
      </c>
      <c r="M284">
        <v>8.5</v>
      </c>
      <c r="N284">
        <v>7.5</v>
      </c>
      <c r="O284">
        <v>12.13</v>
      </c>
      <c r="P284">
        <v>3.5</v>
      </c>
      <c r="Q284">
        <f t="shared" si="154"/>
        <v>76.125</v>
      </c>
      <c r="R284">
        <f t="shared" ref="R284:R288" si="164">AVERAGE(K284,L284)</f>
        <v>109.9</v>
      </c>
      <c r="S284">
        <f t="shared" ref="S284:S288" si="165">(0.3*E284)+(0.25*G284)+(0.15*K284)-(0.2*O284)-(0.1*P284)</f>
        <v>58.973999999999997</v>
      </c>
      <c r="T284">
        <f t="shared" ref="T284:T288" si="166">E284-D284</f>
        <v>1.25</v>
      </c>
      <c r="U284">
        <f t="shared" ref="U284:U288" si="167">G284-I284</f>
        <v>5</v>
      </c>
      <c r="V284">
        <f t="shared" ref="V284:V288" si="168">_xlfn.PERCENTRANK.INC(E:E,D284)</f>
        <v>0.16300000000000001</v>
      </c>
      <c r="W284">
        <f t="shared" ref="W284:W288" si="169">E284-Q284</f>
        <v>0.625</v>
      </c>
      <c r="X284">
        <f t="shared" ref="X284:X288" si="170">K284-R284</f>
        <v>99.1</v>
      </c>
      <c r="Y284">
        <f t="shared" si="155"/>
        <v>0.79863114510001998</v>
      </c>
    </row>
    <row r="285" spans="1:25" x14ac:dyDescent="0.3">
      <c r="A285" t="s">
        <v>299</v>
      </c>
      <c r="B285">
        <v>2014</v>
      </c>
      <c r="C285">
        <v>23</v>
      </c>
      <c r="D285">
        <v>79.25</v>
      </c>
      <c r="E285">
        <v>80.5</v>
      </c>
      <c r="F285">
        <v>80.5</v>
      </c>
      <c r="G285">
        <v>36</v>
      </c>
      <c r="H285">
        <v>139</v>
      </c>
      <c r="I285">
        <v>29</v>
      </c>
      <c r="J285">
        <v>132</v>
      </c>
      <c r="K285">
        <v>208</v>
      </c>
      <c r="L285">
        <v>7.5</v>
      </c>
      <c r="M285">
        <v>8.5</v>
      </c>
      <c r="N285">
        <v>8.5</v>
      </c>
      <c r="O285">
        <v>11.21</v>
      </c>
      <c r="P285">
        <v>3.38</v>
      </c>
      <c r="Q285">
        <f t="shared" si="154"/>
        <v>79.875</v>
      </c>
      <c r="R285">
        <f t="shared" si="164"/>
        <v>107.75</v>
      </c>
      <c r="S285">
        <f t="shared" si="165"/>
        <v>61.769999999999996</v>
      </c>
      <c r="T285">
        <f t="shared" si="166"/>
        <v>1.25</v>
      </c>
      <c r="U285">
        <f t="shared" si="167"/>
        <v>7</v>
      </c>
      <c r="V285">
        <f t="shared" si="168"/>
        <v>0.51600000000000001</v>
      </c>
      <c r="W285">
        <f t="shared" si="169"/>
        <v>0.625</v>
      </c>
      <c r="X285">
        <f t="shared" si="170"/>
        <v>100.25</v>
      </c>
      <c r="Y285">
        <f t="shared" si="155"/>
        <v>0.79863114510001998</v>
      </c>
    </row>
    <row r="286" spans="1:25" x14ac:dyDescent="0.3">
      <c r="A286" t="s">
        <v>300</v>
      </c>
      <c r="B286">
        <v>2014</v>
      </c>
      <c r="C286">
        <v>24</v>
      </c>
      <c r="D286">
        <v>71</v>
      </c>
      <c r="E286">
        <v>73</v>
      </c>
      <c r="F286">
        <v>75.25</v>
      </c>
      <c r="G286">
        <v>37.5</v>
      </c>
      <c r="H286">
        <v>130.5</v>
      </c>
      <c r="I286">
        <v>30.5</v>
      </c>
      <c r="J286">
        <v>123.5</v>
      </c>
      <c r="K286">
        <v>175</v>
      </c>
      <c r="L286">
        <v>7.4</v>
      </c>
      <c r="M286">
        <v>8.25</v>
      </c>
      <c r="N286">
        <v>8.5</v>
      </c>
      <c r="O286">
        <v>11.6</v>
      </c>
      <c r="P286">
        <v>3.2</v>
      </c>
      <c r="Q286">
        <f t="shared" si="154"/>
        <v>72</v>
      </c>
      <c r="R286">
        <f t="shared" si="164"/>
        <v>91.2</v>
      </c>
      <c r="S286">
        <f t="shared" si="165"/>
        <v>54.884999999999998</v>
      </c>
      <c r="T286">
        <f t="shared" si="166"/>
        <v>2</v>
      </c>
      <c r="U286">
        <f t="shared" si="167"/>
        <v>7</v>
      </c>
      <c r="V286">
        <f t="shared" si="168"/>
        <v>7.0000000000000001E-3</v>
      </c>
      <c r="W286">
        <f t="shared" si="169"/>
        <v>1</v>
      </c>
      <c r="X286">
        <f t="shared" si="170"/>
        <v>83.8</v>
      </c>
      <c r="Y286">
        <f t="shared" si="155"/>
        <v>0.79863114510001998</v>
      </c>
    </row>
    <row r="287" spans="1:25" x14ac:dyDescent="0.3">
      <c r="A287" t="s">
        <v>301</v>
      </c>
      <c r="B287">
        <v>2014</v>
      </c>
      <c r="C287">
        <v>26</v>
      </c>
      <c r="D287">
        <v>76.25</v>
      </c>
      <c r="E287">
        <v>77.25</v>
      </c>
      <c r="F287">
        <v>81</v>
      </c>
      <c r="G287">
        <v>37</v>
      </c>
      <c r="H287">
        <v>138</v>
      </c>
      <c r="I287">
        <v>32</v>
      </c>
      <c r="J287">
        <v>133</v>
      </c>
      <c r="K287">
        <v>229</v>
      </c>
      <c r="L287">
        <v>8.1999999999999993</v>
      </c>
      <c r="M287">
        <v>8.75</v>
      </c>
      <c r="N287">
        <v>9.75</v>
      </c>
      <c r="O287">
        <v>11.12</v>
      </c>
      <c r="P287">
        <v>3.32</v>
      </c>
      <c r="Q287">
        <f t="shared" si="154"/>
        <v>76.75</v>
      </c>
      <c r="R287">
        <f t="shared" si="164"/>
        <v>118.6</v>
      </c>
      <c r="S287">
        <f t="shared" si="165"/>
        <v>64.219000000000008</v>
      </c>
      <c r="T287">
        <f t="shared" si="166"/>
        <v>1</v>
      </c>
      <c r="U287">
        <f t="shared" si="167"/>
        <v>5</v>
      </c>
      <c r="V287">
        <f t="shared" si="168"/>
        <v>0.20300000000000001</v>
      </c>
      <c r="W287">
        <f t="shared" si="169"/>
        <v>0.5</v>
      </c>
      <c r="X287">
        <f t="shared" si="170"/>
        <v>110.4</v>
      </c>
      <c r="Y287">
        <f t="shared" si="155"/>
        <v>0.79863114510001998</v>
      </c>
    </row>
    <row r="288" spans="1:25" x14ac:dyDescent="0.3">
      <c r="A288" t="s">
        <v>302</v>
      </c>
      <c r="B288">
        <v>2014</v>
      </c>
      <c r="C288">
        <v>28</v>
      </c>
      <c r="D288">
        <v>75.5</v>
      </c>
      <c r="E288">
        <v>77</v>
      </c>
      <c r="F288">
        <v>81.75</v>
      </c>
      <c r="G288">
        <v>37.5</v>
      </c>
      <c r="H288">
        <v>138</v>
      </c>
      <c r="I288">
        <v>31</v>
      </c>
      <c r="J288">
        <v>131.5</v>
      </c>
      <c r="K288">
        <v>201</v>
      </c>
      <c r="L288">
        <v>6.5</v>
      </c>
      <c r="M288">
        <v>8.75</v>
      </c>
      <c r="N288">
        <v>9</v>
      </c>
      <c r="O288">
        <v>11.3</v>
      </c>
      <c r="P288">
        <v>3.22</v>
      </c>
      <c r="Q288">
        <f t="shared" si="154"/>
        <v>76.25</v>
      </c>
      <c r="R288">
        <f t="shared" si="164"/>
        <v>103.75</v>
      </c>
      <c r="S288">
        <f t="shared" si="165"/>
        <v>60.042999999999992</v>
      </c>
      <c r="T288">
        <f t="shared" si="166"/>
        <v>1.5</v>
      </c>
      <c r="U288">
        <f t="shared" si="167"/>
        <v>6.5</v>
      </c>
      <c r="V288">
        <f t="shared" si="168"/>
        <v>0.16300000000000001</v>
      </c>
      <c r="W288">
        <f t="shared" si="169"/>
        <v>0.75</v>
      </c>
      <c r="X288">
        <f t="shared" si="170"/>
        <v>97.25</v>
      </c>
      <c r="Y288">
        <f t="shared" si="155"/>
        <v>0.79863114510001998</v>
      </c>
    </row>
    <row r="289" spans="1:25" hidden="1" x14ac:dyDescent="0.3">
      <c r="A289" t="s">
        <v>303</v>
      </c>
      <c r="B289">
        <v>2014</v>
      </c>
      <c r="C289">
        <v>30</v>
      </c>
      <c r="D289">
        <v>79.5</v>
      </c>
      <c r="E289">
        <v>80.5</v>
      </c>
      <c r="F289">
        <v>86.75</v>
      </c>
      <c r="K289">
        <v>230</v>
      </c>
      <c r="L289">
        <v>13.4</v>
      </c>
      <c r="M289">
        <v>8.25</v>
      </c>
      <c r="N289">
        <v>8.75</v>
      </c>
      <c r="Q289">
        <f t="shared" si="154"/>
        <v>80</v>
      </c>
      <c r="Y289">
        <f t="shared" si="155"/>
        <v>0.79863114510001998</v>
      </c>
    </row>
    <row r="290" spans="1:25" x14ac:dyDescent="0.3">
      <c r="A290" t="s">
        <v>304</v>
      </c>
      <c r="B290">
        <v>2014</v>
      </c>
      <c r="C290">
        <v>32</v>
      </c>
      <c r="D290">
        <v>76.5</v>
      </c>
      <c r="E290">
        <v>78</v>
      </c>
      <c r="F290">
        <v>83.25</v>
      </c>
      <c r="G290">
        <v>37</v>
      </c>
      <c r="H290">
        <v>139</v>
      </c>
      <c r="I290">
        <v>33</v>
      </c>
      <c r="J290">
        <v>135</v>
      </c>
      <c r="K290">
        <v>196</v>
      </c>
      <c r="L290">
        <v>4.5</v>
      </c>
      <c r="M290">
        <v>8.75</v>
      </c>
      <c r="N290">
        <v>9.75</v>
      </c>
      <c r="O290">
        <v>12.71</v>
      </c>
      <c r="P290">
        <v>3.1</v>
      </c>
      <c r="Q290">
        <f t="shared" si="154"/>
        <v>77.25</v>
      </c>
      <c r="R290">
        <f t="shared" ref="R290:R295" si="171">AVERAGE(K290,L290)</f>
        <v>100.25</v>
      </c>
      <c r="S290">
        <f t="shared" ref="S290:S295" si="172">(0.3*E290)+(0.25*G290)+(0.15*K290)-(0.2*O290)-(0.1*P290)</f>
        <v>59.197999999999993</v>
      </c>
      <c r="T290">
        <f t="shared" ref="T290:T295" si="173">E290-D290</f>
        <v>1.5</v>
      </c>
      <c r="U290">
        <f t="shared" ref="U290:U295" si="174">G290-I290</f>
        <v>4</v>
      </c>
      <c r="V290">
        <f t="shared" ref="V290:V295" si="175">_xlfn.PERCENTRANK.INC(E:E,D290)</f>
        <v>0.23100000000000001</v>
      </c>
      <c r="W290">
        <f t="shared" ref="W290:W295" si="176">E290-Q290</f>
        <v>0.75</v>
      </c>
      <c r="X290">
        <f t="shared" ref="X290:X295" si="177">K290-R290</f>
        <v>95.75</v>
      </c>
      <c r="Y290">
        <f t="shared" si="155"/>
        <v>0.79863114510001998</v>
      </c>
    </row>
    <row r="291" spans="1:25" x14ac:dyDescent="0.3">
      <c r="A291" t="s">
        <v>305</v>
      </c>
      <c r="B291">
        <v>2014</v>
      </c>
      <c r="C291">
        <v>33</v>
      </c>
      <c r="D291">
        <v>76.75</v>
      </c>
      <c r="E291">
        <v>78.25</v>
      </c>
      <c r="F291">
        <v>78</v>
      </c>
      <c r="G291">
        <v>33.5</v>
      </c>
      <c r="H291">
        <v>133.5</v>
      </c>
      <c r="I291">
        <v>28.5</v>
      </c>
      <c r="J291">
        <v>128.5</v>
      </c>
      <c r="K291">
        <v>215</v>
      </c>
      <c r="L291">
        <v>6.2</v>
      </c>
      <c r="M291">
        <v>8.5</v>
      </c>
      <c r="N291">
        <v>9.75</v>
      </c>
      <c r="O291">
        <v>11.11</v>
      </c>
      <c r="P291">
        <v>3.31</v>
      </c>
      <c r="Q291">
        <f t="shared" si="154"/>
        <v>77.5</v>
      </c>
      <c r="R291">
        <f t="shared" si="171"/>
        <v>110.6</v>
      </c>
      <c r="S291">
        <f t="shared" si="172"/>
        <v>61.54699999999999</v>
      </c>
      <c r="T291">
        <f t="shared" si="173"/>
        <v>1.5</v>
      </c>
      <c r="U291">
        <f t="shared" si="174"/>
        <v>5</v>
      </c>
      <c r="V291">
        <f t="shared" si="175"/>
        <v>0.248</v>
      </c>
      <c r="W291">
        <f t="shared" si="176"/>
        <v>0.75</v>
      </c>
      <c r="X291">
        <f t="shared" si="177"/>
        <v>104.4</v>
      </c>
      <c r="Y291">
        <f t="shared" si="155"/>
        <v>0.79863114510001998</v>
      </c>
    </row>
    <row r="292" spans="1:25" x14ac:dyDescent="0.3">
      <c r="A292" t="s">
        <v>306</v>
      </c>
      <c r="B292">
        <v>2014</v>
      </c>
      <c r="C292">
        <v>34</v>
      </c>
      <c r="D292">
        <v>78</v>
      </c>
      <c r="E292">
        <v>79.25</v>
      </c>
      <c r="F292">
        <v>82.75</v>
      </c>
      <c r="G292">
        <v>40</v>
      </c>
      <c r="H292">
        <v>141.5</v>
      </c>
      <c r="I292">
        <v>34</v>
      </c>
      <c r="J292">
        <v>135.5</v>
      </c>
      <c r="K292">
        <v>209</v>
      </c>
      <c r="L292">
        <v>4.5</v>
      </c>
      <c r="M292">
        <v>8.5</v>
      </c>
      <c r="N292">
        <v>9</v>
      </c>
      <c r="O292">
        <v>11.15</v>
      </c>
      <c r="P292">
        <v>3.18</v>
      </c>
      <c r="Q292">
        <f t="shared" si="154"/>
        <v>78.625</v>
      </c>
      <c r="R292">
        <f t="shared" si="171"/>
        <v>106.75</v>
      </c>
      <c r="S292">
        <f t="shared" si="172"/>
        <v>62.577000000000005</v>
      </c>
      <c r="T292">
        <f t="shared" si="173"/>
        <v>1.25</v>
      </c>
      <c r="U292">
        <f t="shared" si="174"/>
        <v>6</v>
      </c>
      <c r="V292">
        <f t="shared" si="175"/>
        <v>0.372</v>
      </c>
      <c r="W292">
        <f t="shared" si="176"/>
        <v>0.625</v>
      </c>
      <c r="X292">
        <f t="shared" si="177"/>
        <v>102.25</v>
      </c>
      <c r="Y292">
        <f t="shared" si="155"/>
        <v>0.79863114510001998</v>
      </c>
    </row>
    <row r="293" spans="1:25" x14ac:dyDescent="0.3">
      <c r="A293" t="s">
        <v>307</v>
      </c>
      <c r="B293">
        <v>2014</v>
      </c>
      <c r="C293">
        <v>35</v>
      </c>
      <c r="D293">
        <v>79</v>
      </c>
      <c r="E293">
        <v>80.5</v>
      </c>
      <c r="F293">
        <v>85.25</v>
      </c>
      <c r="G293">
        <v>36</v>
      </c>
      <c r="H293">
        <v>139.5</v>
      </c>
      <c r="I293">
        <v>31</v>
      </c>
      <c r="J293">
        <v>134.5</v>
      </c>
      <c r="K293">
        <v>263</v>
      </c>
      <c r="L293">
        <v>8.1999999999999993</v>
      </c>
      <c r="M293">
        <v>9.75</v>
      </c>
      <c r="N293">
        <v>10.5</v>
      </c>
      <c r="O293">
        <v>11.92</v>
      </c>
      <c r="P293">
        <v>3.26</v>
      </c>
      <c r="Q293">
        <f t="shared" si="154"/>
        <v>79.75</v>
      </c>
      <c r="R293">
        <f t="shared" si="171"/>
        <v>135.6</v>
      </c>
      <c r="S293">
        <f t="shared" si="172"/>
        <v>69.89</v>
      </c>
      <c r="T293">
        <f t="shared" si="173"/>
        <v>1.5</v>
      </c>
      <c r="U293">
        <f t="shared" si="174"/>
        <v>5</v>
      </c>
      <c r="V293">
        <f t="shared" si="175"/>
        <v>0.48499999999999999</v>
      </c>
      <c r="W293">
        <f t="shared" si="176"/>
        <v>0.75</v>
      </c>
      <c r="X293">
        <f t="shared" si="177"/>
        <v>127.4</v>
      </c>
      <c r="Y293">
        <f t="shared" si="155"/>
        <v>0.79863114510001998</v>
      </c>
    </row>
    <row r="294" spans="1:25" x14ac:dyDescent="0.3">
      <c r="A294" t="s">
        <v>308</v>
      </c>
      <c r="B294">
        <v>2014</v>
      </c>
      <c r="C294">
        <v>36</v>
      </c>
      <c r="D294">
        <v>79.25</v>
      </c>
      <c r="E294">
        <v>80.5</v>
      </c>
      <c r="F294">
        <v>86.25</v>
      </c>
      <c r="G294">
        <v>35.5</v>
      </c>
      <c r="H294">
        <v>140.5</v>
      </c>
      <c r="I294">
        <v>31</v>
      </c>
      <c r="J294">
        <v>136</v>
      </c>
      <c r="K294">
        <v>257</v>
      </c>
      <c r="L294">
        <v>10.8</v>
      </c>
      <c r="M294">
        <v>9.25</v>
      </c>
      <c r="N294">
        <v>9.5</v>
      </c>
      <c r="O294">
        <v>11.57</v>
      </c>
      <c r="P294">
        <v>3.45</v>
      </c>
      <c r="Q294">
        <f t="shared" si="154"/>
        <v>79.875</v>
      </c>
      <c r="R294">
        <f t="shared" si="171"/>
        <v>133.9</v>
      </c>
      <c r="S294">
        <f t="shared" si="172"/>
        <v>68.915999999999997</v>
      </c>
      <c r="T294">
        <f t="shared" si="173"/>
        <v>1.25</v>
      </c>
      <c r="U294">
        <f t="shared" si="174"/>
        <v>4.5</v>
      </c>
      <c r="V294">
        <f t="shared" si="175"/>
        <v>0.51600000000000001</v>
      </c>
      <c r="W294">
        <f t="shared" si="176"/>
        <v>0.625</v>
      </c>
      <c r="X294">
        <f t="shared" si="177"/>
        <v>123.1</v>
      </c>
      <c r="Y294">
        <f t="shared" si="155"/>
        <v>0.79863114510001998</v>
      </c>
    </row>
    <row r="295" spans="1:25" x14ac:dyDescent="0.3">
      <c r="A295" t="s">
        <v>309</v>
      </c>
      <c r="B295">
        <v>2014</v>
      </c>
      <c r="C295">
        <v>37</v>
      </c>
      <c r="D295">
        <v>79.25</v>
      </c>
      <c r="E295">
        <v>80.5</v>
      </c>
      <c r="F295">
        <v>86</v>
      </c>
      <c r="G295">
        <v>32</v>
      </c>
      <c r="H295">
        <v>138.5</v>
      </c>
      <c r="I295">
        <v>26.5</v>
      </c>
      <c r="J295">
        <v>133</v>
      </c>
      <c r="K295">
        <v>196</v>
      </c>
      <c r="L295">
        <v>3.9</v>
      </c>
      <c r="M295">
        <v>9.25</v>
      </c>
      <c r="N295">
        <v>10.5</v>
      </c>
      <c r="O295">
        <v>11.46</v>
      </c>
      <c r="P295">
        <v>3.44</v>
      </c>
      <c r="Q295">
        <f t="shared" si="154"/>
        <v>79.875</v>
      </c>
      <c r="R295">
        <f t="shared" si="171"/>
        <v>99.95</v>
      </c>
      <c r="S295">
        <f t="shared" si="172"/>
        <v>58.913999999999994</v>
      </c>
      <c r="T295">
        <f t="shared" si="173"/>
        <v>1.25</v>
      </c>
      <c r="U295">
        <f t="shared" si="174"/>
        <v>5.5</v>
      </c>
      <c r="V295">
        <f t="shared" si="175"/>
        <v>0.51600000000000001</v>
      </c>
      <c r="W295">
        <f t="shared" si="176"/>
        <v>0.625</v>
      </c>
      <c r="X295">
        <f t="shared" si="177"/>
        <v>96.05</v>
      </c>
      <c r="Y295">
        <f t="shared" si="155"/>
        <v>0.79863114510001998</v>
      </c>
    </row>
    <row r="296" spans="1:25" hidden="1" x14ac:dyDescent="0.3">
      <c r="A296" t="s">
        <v>310</v>
      </c>
      <c r="B296">
        <v>2014</v>
      </c>
      <c r="C296">
        <v>38</v>
      </c>
      <c r="D296">
        <v>76.5</v>
      </c>
      <c r="E296">
        <v>78</v>
      </c>
      <c r="F296">
        <v>80.25</v>
      </c>
      <c r="K296">
        <v>205</v>
      </c>
      <c r="L296">
        <v>5.4</v>
      </c>
      <c r="M296">
        <v>8.25</v>
      </c>
      <c r="N296">
        <v>9</v>
      </c>
      <c r="Q296">
        <f t="shared" si="154"/>
        <v>77.25</v>
      </c>
      <c r="Y296">
        <f t="shared" si="155"/>
        <v>0.79863114510001998</v>
      </c>
    </row>
    <row r="297" spans="1:25" hidden="1" x14ac:dyDescent="0.3">
      <c r="A297" t="s">
        <v>311</v>
      </c>
      <c r="B297">
        <v>2014</v>
      </c>
      <c r="C297">
        <v>39</v>
      </c>
      <c r="D297">
        <v>78.5</v>
      </c>
      <c r="E297">
        <v>79.75</v>
      </c>
      <c r="F297">
        <v>86.75</v>
      </c>
      <c r="K297">
        <v>214</v>
      </c>
      <c r="L297">
        <v>3.8</v>
      </c>
      <c r="M297">
        <v>9.25</v>
      </c>
      <c r="N297">
        <v>9.25</v>
      </c>
      <c r="Q297">
        <f t="shared" si="154"/>
        <v>79.125</v>
      </c>
      <c r="Y297">
        <f t="shared" si="155"/>
        <v>0.79863114510001998</v>
      </c>
    </row>
    <row r="298" spans="1:25" x14ac:dyDescent="0.3">
      <c r="A298" t="s">
        <v>312</v>
      </c>
      <c r="B298">
        <v>2014</v>
      </c>
      <c r="C298">
        <v>4</v>
      </c>
      <c r="D298">
        <v>79.5</v>
      </c>
      <c r="E298">
        <v>80.75</v>
      </c>
      <c r="F298">
        <v>83.75</v>
      </c>
      <c r="G298">
        <v>39</v>
      </c>
      <c r="H298">
        <v>144</v>
      </c>
      <c r="I298">
        <v>32.5</v>
      </c>
      <c r="J298">
        <v>137.5</v>
      </c>
      <c r="K298">
        <v>220</v>
      </c>
      <c r="L298">
        <v>5.0999999999999996</v>
      </c>
      <c r="M298">
        <v>8.75</v>
      </c>
      <c r="N298">
        <v>10.5</v>
      </c>
      <c r="O298">
        <v>10.81</v>
      </c>
      <c r="P298">
        <v>3.27</v>
      </c>
      <c r="Q298">
        <f t="shared" si="154"/>
        <v>80.125</v>
      </c>
      <c r="R298">
        <f t="shared" ref="R298:R318" si="178">AVERAGE(K298,L298)</f>
        <v>112.55</v>
      </c>
      <c r="S298">
        <f t="shared" ref="S298:S318" si="179">(0.3*E298)+(0.25*G298)+(0.15*K298)-(0.2*O298)-(0.1*P298)</f>
        <v>64.48599999999999</v>
      </c>
      <c r="T298">
        <f t="shared" ref="T298:T318" si="180">E298-D298</f>
        <v>1.25</v>
      </c>
      <c r="U298">
        <f t="shared" ref="U298:U318" si="181">G298-I298</f>
        <v>6.5</v>
      </c>
      <c r="V298">
        <f t="shared" ref="V298:V318" si="182">_xlfn.PERCENTRANK.INC(E:E,D298)</f>
        <v>0.53200000000000003</v>
      </c>
      <c r="W298">
        <f t="shared" ref="W298:W318" si="183">E298-Q298</f>
        <v>0.625</v>
      </c>
      <c r="X298">
        <f t="shared" ref="X298:X318" si="184">K298-R298</f>
        <v>107.45</v>
      </c>
      <c r="Y298">
        <f t="shared" si="155"/>
        <v>0.79863114510001998</v>
      </c>
    </row>
    <row r="299" spans="1:25" x14ac:dyDescent="0.3">
      <c r="A299" t="s">
        <v>313</v>
      </c>
      <c r="B299">
        <v>2014</v>
      </c>
      <c r="C299">
        <v>40</v>
      </c>
      <c r="D299">
        <v>77.5</v>
      </c>
      <c r="E299">
        <v>78.75</v>
      </c>
      <c r="F299">
        <v>82</v>
      </c>
      <c r="G299">
        <v>41.5</v>
      </c>
      <c r="H299">
        <v>142</v>
      </c>
      <c r="I299">
        <v>36.5</v>
      </c>
      <c r="J299">
        <v>137</v>
      </c>
      <c r="K299">
        <v>211</v>
      </c>
      <c r="L299">
        <v>5.0999999999999996</v>
      </c>
      <c r="M299">
        <v>9</v>
      </c>
      <c r="N299">
        <v>9.5</v>
      </c>
      <c r="O299">
        <v>11.22</v>
      </c>
      <c r="P299">
        <v>3.15</v>
      </c>
      <c r="Q299">
        <f t="shared" si="154"/>
        <v>78.125</v>
      </c>
      <c r="R299">
        <f t="shared" si="178"/>
        <v>108.05</v>
      </c>
      <c r="S299">
        <f t="shared" si="179"/>
        <v>63.091000000000008</v>
      </c>
      <c r="T299">
        <f t="shared" si="180"/>
        <v>1.25</v>
      </c>
      <c r="U299">
        <f t="shared" si="181"/>
        <v>5</v>
      </c>
      <c r="V299">
        <f t="shared" si="182"/>
        <v>0.318</v>
      </c>
      <c r="W299">
        <f t="shared" si="183"/>
        <v>0.625</v>
      </c>
      <c r="X299">
        <f t="shared" si="184"/>
        <v>102.95</v>
      </c>
      <c r="Y299">
        <f t="shared" si="155"/>
        <v>0.79863114510001998</v>
      </c>
    </row>
    <row r="300" spans="1:25" x14ac:dyDescent="0.3">
      <c r="A300" t="s">
        <v>314</v>
      </c>
      <c r="B300">
        <v>2014</v>
      </c>
      <c r="C300">
        <v>42</v>
      </c>
      <c r="D300">
        <v>73.5</v>
      </c>
      <c r="E300">
        <v>75</v>
      </c>
      <c r="F300">
        <v>79.25</v>
      </c>
      <c r="G300">
        <v>41.5</v>
      </c>
      <c r="H300">
        <v>138</v>
      </c>
      <c r="I300">
        <v>33.5</v>
      </c>
      <c r="J300">
        <v>130</v>
      </c>
      <c r="K300">
        <v>198</v>
      </c>
      <c r="L300">
        <v>6.1</v>
      </c>
      <c r="M300">
        <v>8.75</v>
      </c>
      <c r="N300">
        <v>9.75</v>
      </c>
      <c r="O300">
        <v>10.8</v>
      </c>
      <c r="P300">
        <v>3.27</v>
      </c>
      <c r="Q300">
        <f t="shared" si="154"/>
        <v>74.25</v>
      </c>
      <c r="R300">
        <f t="shared" si="178"/>
        <v>102.05</v>
      </c>
      <c r="S300">
        <f t="shared" si="179"/>
        <v>60.088000000000008</v>
      </c>
      <c r="T300">
        <f t="shared" si="180"/>
        <v>1.5</v>
      </c>
      <c r="U300">
        <f t="shared" si="181"/>
        <v>8</v>
      </c>
      <c r="V300">
        <f t="shared" si="182"/>
        <v>0.05</v>
      </c>
      <c r="W300">
        <f t="shared" si="183"/>
        <v>0.75</v>
      </c>
      <c r="X300">
        <f t="shared" si="184"/>
        <v>95.95</v>
      </c>
      <c r="Y300">
        <f t="shared" si="155"/>
        <v>0.79863114510001998</v>
      </c>
    </row>
    <row r="301" spans="1:25" x14ac:dyDescent="0.3">
      <c r="A301" t="s">
        <v>315</v>
      </c>
      <c r="B301">
        <v>2014</v>
      </c>
      <c r="C301">
        <v>44</v>
      </c>
      <c r="D301">
        <v>74.5</v>
      </c>
      <c r="E301">
        <v>75.5</v>
      </c>
      <c r="F301">
        <v>80.75</v>
      </c>
      <c r="G301">
        <v>43.5</v>
      </c>
      <c r="H301">
        <v>143.5</v>
      </c>
      <c r="I301">
        <v>36.5</v>
      </c>
      <c r="J301">
        <v>136.5</v>
      </c>
      <c r="K301">
        <v>184</v>
      </c>
      <c r="L301">
        <v>4.2</v>
      </c>
      <c r="M301">
        <v>8.25</v>
      </c>
      <c r="N301">
        <v>9.75</v>
      </c>
      <c r="O301">
        <v>12.62</v>
      </c>
      <c r="P301">
        <v>3.18</v>
      </c>
      <c r="Q301">
        <f t="shared" si="154"/>
        <v>75</v>
      </c>
      <c r="R301">
        <f t="shared" si="178"/>
        <v>94.1</v>
      </c>
      <c r="S301">
        <f t="shared" si="179"/>
        <v>58.283000000000001</v>
      </c>
      <c r="T301">
        <f t="shared" si="180"/>
        <v>1</v>
      </c>
      <c r="U301">
        <f t="shared" si="181"/>
        <v>7</v>
      </c>
      <c r="V301">
        <f t="shared" si="182"/>
        <v>9.7000000000000003E-2</v>
      </c>
      <c r="W301">
        <f t="shared" si="183"/>
        <v>0.5</v>
      </c>
      <c r="X301">
        <f t="shared" si="184"/>
        <v>89.9</v>
      </c>
      <c r="Y301">
        <f t="shared" si="155"/>
        <v>0.79863114510001998</v>
      </c>
    </row>
    <row r="302" spans="1:25" x14ac:dyDescent="0.3">
      <c r="A302" t="s">
        <v>316</v>
      </c>
      <c r="B302">
        <v>2014</v>
      </c>
      <c r="C302">
        <v>45</v>
      </c>
      <c r="D302">
        <v>81.5</v>
      </c>
      <c r="E302">
        <v>83</v>
      </c>
      <c r="F302">
        <v>84.5</v>
      </c>
      <c r="G302">
        <v>35</v>
      </c>
      <c r="H302">
        <v>140</v>
      </c>
      <c r="I302">
        <v>28.5</v>
      </c>
      <c r="J302">
        <v>133.5</v>
      </c>
      <c r="K302">
        <v>234</v>
      </c>
      <c r="L302">
        <v>6.2</v>
      </c>
      <c r="M302">
        <v>9</v>
      </c>
      <c r="N302">
        <v>9.25</v>
      </c>
      <c r="O302">
        <v>11.28</v>
      </c>
      <c r="P302">
        <v>3.2</v>
      </c>
      <c r="Q302">
        <f t="shared" si="154"/>
        <v>82.25</v>
      </c>
      <c r="R302">
        <f t="shared" si="178"/>
        <v>120.1</v>
      </c>
      <c r="S302">
        <f t="shared" si="179"/>
        <v>66.174000000000007</v>
      </c>
      <c r="T302">
        <f t="shared" si="180"/>
        <v>1.5</v>
      </c>
      <c r="U302">
        <f t="shared" si="181"/>
        <v>6.5</v>
      </c>
      <c r="V302">
        <f t="shared" si="182"/>
        <v>0.755</v>
      </c>
      <c r="W302">
        <f t="shared" si="183"/>
        <v>0.75</v>
      </c>
      <c r="X302">
        <f t="shared" si="184"/>
        <v>113.9</v>
      </c>
      <c r="Y302">
        <f t="shared" si="155"/>
        <v>0.79863114510001998</v>
      </c>
    </row>
    <row r="303" spans="1:25" x14ac:dyDescent="0.3">
      <c r="A303" t="s">
        <v>317</v>
      </c>
      <c r="B303">
        <v>2014</v>
      </c>
      <c r="C303">
        <v>46</v>
      </c>
      <c r="D303">
        <v>75.25</v>
      </c>
      <c r="E303">
        <v>77</v>
      </c>
      <c r="F303">
        <v>80</v>
      </c>
      <c r="G303">
        <v>38.5</v>
      </c>
      <c r="H303">
        <v>136.5</v>
      </c>
      <c r="I303">
        <v>33</v>
      </c>
      <c r="J303">
        <v>131</v>
      </c>
      <c r="K303">
        <v>186</v>
      </c>
      <c r="L303">
        <v>4.3</v>
      </c>
      <c r="M303">
        <v>8.25</v>
      </c>
      <c r="N303">
        <v>9</v>
      </c>
      <c r="O303">
        <v>10.76</v>
      </c>
      <c r="P303">
        <v>3.28</v>
      </c>
      <c r="Q303">
        <f t="shared" si="154"/>
        <v>76.125</v>
      </c>
      <c r="R303">
        <f t="shared" si="178"/>
        <v>95.15</v>
      </c>
      <c r="S303">
        <f t="shared" si="179"/>
        <v>58.144999999999989</v>
      </c>
      <c r="T303">
        <f t="shared" si="180"/>
        <v>1.75</v>
      </c>
      <c r="U303">
        <f t="shared" si="181"/>
        <v>5.5</v>
      </c>
      <c r="V303">
        <f t="shared" si="182"/>
        <v>0.13700000000000001</v>
      </c>
      <c r="W303">
        <f t="shared" si="183"/>
        <v>0.875</v>
      </c>
      <c r="X303">
        <f t="shared" si="184"/>
        <v>90.85</v>
      </c>
      <c r="Y303">
        <f t="shared" si="155"/>
        <v>0.79863114510001998</v>
      </c>
    </row>
    <row r="304" spans="1:25" x14ac:dyDescent="0.3">
      <c r="A304" t="s">
        <v>318</v>
      </c>
      <c r="B304">
        <v>2014</v>
      </c>
      <c r="C304">
        <v>47</v>
      </c>
      <c r="D304">
        <v>71.5</v>
      </c>
      <c r="E304">
        <v>72.75</v>
      </c>
      <c r="F304">
        <v>75.5</v>
      </c>
      <c r="G304">
        <v>34</v>
      </c>
      <c r="H304">
        <v>129</v>
      </c>
      <c r="I304">
        <v>29.5</v>
      </c>
      <c r="J304">
        <v>124.5</v>
      </c>
      <c r="K304">
        <v>160</v>
      </c>
      <c r="L304">
        <v>3.5</v>
      </c>
      <c r="M304">
        <v>8.25</v>
      </c>
      <c r="N304">
        <v>8.5</v>
      </c>
      <c r="O304">
        <v>11.57</v>
      </c>
      <c r="P304">
        <v>3.27</v>
      </c>
      <c r="Q304">
        <f t="shared" si="154"/>
        <v>72.125</v>
      </c>
      <c r="R304">
        <f t="shared" si="178"/>
        <v>81.75</v>
      </c>
      <c r="S304">
        <f t="shared" si="179"/>
        <v>51.684000000000005</v>
      </c>
      <c r="T304">
        <f t="shared" si="180"/>
        <v>1.25</v>
      </c>
      <c r="U304">
        <f t="shared" si="181"/>
        <v>4.5</v>
      </c>
      <c r="V304">
        <f t="shared" si="182"/>
        <v>1.0999999999999999E-2</v>
      </c>
      <c r="W304">
        <f t="shared" si="183"/>
        <v>0.625</v>
      </c>
      <c r="X304">
        <f t="shared" si="184"/>
        <v>78.25</v>
      </c>
      <c r="Y304">
        <f t="shared" si="155"/>
        <v>0.79863114510001998</v>
      </c>
    </row>
    <row r="305" spans="1:25" x14ac:dyDescent="0.3">
      <c r="A305" t="s">
        <v>319</v>
      </c>
      <c r="B305">
        <v>2014</v>
      </c>
      <c r="C305">
        <v>48</v>
      </c>
      <c r="D305">
        <v>76</v>
      </c>
      <c r="E305">
        <v>77.25</v>
      </c>
      <c r="F305">
        <v>83</v>
      </c>
      <c r="G305">
        <v>32.5</v>
      </c>
      <c r="H305">
        <v>133.5</v>
      </c>
      <c r="I305">
        <v>27.5</v>
      </c>
      <c r="J305">
        <v>128.5</v>
      </c>
      <c r="K305">
        <v>226</v>
      </c>
      <c r="L305">
        <v>10.8</v>
      </c>
      <c r="M305">
        <v>9</v>
      </c>
      <c r="N305">
        <v>9.25</v>
      </c>
      <c r="O305">
        <v>11.63</v>
      </c>
      <c r="P305">
        <v>3.45</v>
      </c>
      <c r="Q305">
        <f t="shared" si="154"/>
        <v>76.625</v>
      </c>
      <c r="R305">
        <f t="shared" si="178"/>
        <v>118.4</v>
      </c>
      <c r="S305">
        <f t="shared" si="179"/>
        <v>62.529000000000003</v>
      </c>
      <c r="T305">
        <f t="shared" si="180"/>
        <v>1.25</v>
      </c>
      <c r="U305">
        <f t="shared" si="181"/>
        <v>5</v>
      </c>
      <c r="V305">
        <f t="shared" si="182"/>
        <v>0.184</v>
      </c>
      <c r="W305">
        <f t="shared" si="183"/>
        <v>0.625</v>
      </c>
      <c r="X305">
        <f t="shared" si="184"/>
        <v>107.6</v>
      </c>
      <c r="Y305">
        <f t="shared" si="155"/>
        <v>0.79863114510001998</v>
      </c>
    </row>
    <row r="306" spans="1:25" x14ac:dyDescent="0.3">
      <c r="A306" t="s">
        <v>320</v>
      </c>
      <c r="B306">
        <v>2014</v>
      </c>
      <c r="C306">
        <v>49</v>
      </c>
      <c r="D306">
        <v>80.75</v>
      </c>
      <c r="E306">
        <v>81.75</v>
      </c>
      <c r="F306">
        <v>84.75</v>
      </c>
      <c r="G306">
        <v>33.5</v>
      </c>
      <c r="H306">
        <v>140.5</v>
      </c>
      <c r="I306">
        <v>31</v>
      </c>
      <c r="J306">
        <v>138</v>
      </c>
      <c r="K306">
        <v>252</v>
      </c>
      <c r="L306">
        <v>8.6999999999999993</v>
      </c>
      <c r="M306">
        <v>8.75</v>
      </c>
      <c r="N306">
        <v>9</v>
      </c>
      <c r="O306">
        <v>11.39</v>
      </c>
      <c r="P306">
        <v>3.37</v>
      </c>
      <c r="Q306">
        <f t="shared" si="154"/>
        <v>81.25</v>
      </c>
      <c r="R306">
        <f t="shared" si="178"/>
        <v>130.35</v>
      </c>
      <c r="S306">
        <f t="shared" si="179"/>
        <v>68.08499999999998</v>
      </c>
      <c r="T306">
        <f t="shared" si="180"/>
        <v>1</v>
      </c>
      <c r="U306">
        <f t="shared" si="181"/>
        <v>2.5</v>
      </c>
      <c r="V306">
        <f t="shared" si="182"/>
        <v>0.67300000000000004</v>
      </c>
      <c r="W306">
        <f t="shared" si="183"/>
        <v>0.5</v>
      </c>
      <c r="X306">
        <f t="shared" si="184"/>
        <v>121.65</v>
      </c>
      <c r="Y306">
        <f t="shared" si="155"/>
        <v>0.79863114510001998</v>
      </c>
    </row>
    <row r="307" spans="1:25" x14ac:dyDescent="0.3">
      <c r="A307" t="s">
        <v>321</v>
      </c>
      <c r="B307">
        <v>2014</v>
      </c>
      <c r="C307">
        <v>5</v>
      </c>
      <c r="D307">
        <v>76.5</v>
      </c>
      <c r="E307">
        <v>78</v>
      </c>
      <c r="F307">
        <v>81.5</v>
      </c>
      <c r="G307">
        <v>34.5</v>
      </c>
      <c r="H307">
        <v>137.5</v>
      </c>
      <c r="I307">
        <v>31.5</v>
      </c>
      <c r="J307">
        <v>134.5</v>
      </c>
      <c r="K307">
        <v>196</v>
      </c>
      <c r="L307">
        <v>6.4</v>
      </c>
      <c r="M307">
        <v>8.5</v>
      </c>
      <c r="N307">
        <v>9.5</v>
      </c>
      <c r="O307">
        <v>10.75</v>
      </c>
      <c r="P307">
        <v>3.19</v>
      </c>
      <c r="Q307">
        <f t="shared" si="154"/>
        <v>77.25</v>
      </c>
      <c r="R307">
        <f t="shared" si="178"/>
        <v>101.2</v>
      </c>
      <c r="S307">
        <f t="shared" si="179"/>
        <v>58.955999999999996</v>
      </c>
      <c r="T307">
        <f t="shared" si="180"/>
        <v>1.5</v>
      </c>
      <c r="U307">
        <f t="shared" si="181"/>
        <v>3</v>
      </c>
      <c r="V307">
        <f t="shared" si="182"/>
        <v>0.23100000000000001</v>
      </c>
      <c r="W307">
        <f t="shared" si="183"/>
        <v>0.75</v>
      </c>
      <c r="X307">
        <f t="shared" si="184"/>
        <v>94.8</v>
      </c>
      <c r="Y307">
        <f t="shared" si="155"/>
        <v>0.79863114510001998</v>
      </c>
    </row>
    <row r="308" spans="1:25" x14ac:dyDescent="0.3">
      <c r="A308" t="s">
        <v>322</v>
      </c>
      <c r="B308">
        <v>2014</v>
      </c>
      <c r="C308">
        <v>50</v>
      </c>
      <c r="D308">
        <v>84.25</v>
      </c>
      <c r="E308">
        <v>85.25</v>
      </c>
      <c r="F308">
        <v>85.5</v>
      </c>
      <c r="G308">
        <v>30</v>
      </c>
      <c r="H308">
        <v>139</v>
      </c>
      <c r="I308">
        <v>27</v>
      </c>
      <c r="J308">
        <v>136</v>
      </c>
      <c r="K308">
        <v>231</v>
      </c>
      <c r="L308">
        <v>7.7</v>
      </c>
      <c r="M308">
        <v>9.25</v>
      </c>
      <c r="N308">
        <v>8.75</v>
      </c>
      <c r="O308">
        <v>12.05</v>
      </c>
      <c r="P308">
        <v>3.48</v>
      </c>
      <c r="Q308">
        <f t="shared" si="154"/>
        <v>84.75</v>
      </c>
      <c r="R308">
        <f t="shared" si="178"/>
        <v>119.35</v>
      </c>
      <c r="S308">
        <f t="shared" si="179"/>
        <v>64.966999999999999</v>
      </c>
      <c r="T308">
        <f t="shared" si="180"/>
        <v>1</v>
      </c>
      <c r="U308">
        <f t="shared" si="181"/>
        <v>3</v>
      </c>
      <c r="V308">
        <f t="shared" si="182"/>
        <v>0.96299999999999997</v>
      </c>
      <c r="W308">
        <f t="shared" si="183"/>
        <v>0.5</v>
      </c>
      <c r="X308">
        <f t="shared" si="184"/>
        <v>111.65</v>
      </c>
      <c r="Y308">
        <f t="shared" si="155"/>
        <v>0.79863114510001998</v>
      </c>
    </row>
    <row r="309" spans="1:25" x14ac:dyDescent="0.3">
      <c r="A309" t="s">
        <v>323</v>
      </c>
      <c r="B309">
        <v>2014</v>
      </c>
      <c r="C309">
        <v>51</v>
      </c>
      <c r="D309">
        <v>77.25</v>
      </c>
      <c r="E309">
        <v>78.25</v>
      </c>
      <c r="F309">
        <v>84</v>
      </c>
      <c r="G309">
        <v>39.5</v>
      </c>
      <c r="H309">
        <v>144</v>
      </c>
      <c r="I309">
        <v>31.5</v>
      </c>
      <c r="J309">
        <v>136</v>
      </c>
      <c r="K309">
        <v>205</v>
      </c>
      <c r="L309">
        <v>6.1</v>
      </c>
      <c r="M309">
        <v>9</v>
      </c>
      <c r="N309">
        <v>9.75</v>
      </c>
      <c r="O309">
        <v>11.39</v>
      </c>
      <c r="P309">
        <v>3.18</v>
      </c>
      <c r="Q309">
        <f t="shared" si="154"/>
        <v>77.75</v>
      </c>
      <c r="R309">
        <f t="shared" si="178"/>
        <v>105.55</v>
      </c>
      <c r="S309">
        <f t="shared" si="179"/>
        <v>61.503999999999998</v>
      </c>
      <c r="T309">
        <f t="shared" si="180"/>
        <v>1</v>
      </c>
      <c r="U309">
        <f t="shared" si="181"/>
        <v>8</v>
      </c>
      <c r="V309">
        <f t="shared" si="182"/>
        <v>0.28899999999999998</v>
      </c>
      <c r="W309">
        <f t="shared" si="183"/>
        <v>0.5</v>
      </c>
      <c r="X309">
        <f t="shared" si="184"/>
        <v>99.45</v>
      </c>
      <c r="Y309">
        <f t="shared" si="155"/>
        <v>0.79863114510001998</v>
      </c>
    </row>
    <row r="310" spans="1:25" x14ac:dyDescent="0.3">
      <c r="A310" t="s">
        <v>324</v>
      </c>
      <c r="B310">
        <v>2014</v>
      </c>
      <c r="C310">
        <v>55</v>
      </c>
      <c r="D310">
        <v>73.5</v>
      </c>
      <c r="E310">
        <v>75.25</v>
      </c>
      <c r="F310">
        <v>78.5</v>
      </c>
      <c r="G310">
        <v>36.5</v>
      </c>
      <c r="H310">
        <v>135.5</v>
      </c>
      <c r="I310">
        <v>30.5</v>
      </c>
      <c r="J310">
        <v>129.5</v>
      </c>
      <c r="K310">
        <v>186</v>
      </c>
      <c r="L310">
        <v>5.3</v>
      </c>
      <c r="M310">
        <v>8.5</v>
      </c>
      <c r="N310">
        <v>8.25</v>
      </c>
      <c r="O310">
        <v>11.55</v>
      </c>
      <c r="P310">
        <v>3.32</v>
      </c>
      <c r="Q310">
        <f t="shared" si="154"/>
        <v>74.375</v>
      </c>
      <c r="R310">
        <f t="shared" si="178"/>
        <v>95.65</v>
      </c>
      <c r="S310">
        <f t="shared" si="179"/>
        <v>56.957999999999991</v>
      </c>
      <c r="T310">
        <f t="shared" si="180"/>
        <v>1.75</v>
      </c>
      <c r="U310">
        <f t="shared" si="181"/>
        <v>6</v>
      </c>
      <c r="V310">
        <f t="shared" si="182"/>
        <v>0.05</v>
      </c>
      <c r="W310">
        <f t="shared" si="183"/>
        <v>0.875</v>
      </c>
      <c r="X310">
        <f t="shared" si="184"/>
        <v>90.35</v>
      </c>
      <c r="Y310">
        <f t="shared" si="155"/>
        <v>0.79863114510001998</v>
      </c>
    </row>
    <row r="311" spans="1:25" x14ac:dyDescent="0.3">
      <c r="A311" t="s">
        <v>325</v>
      </c>
      <c r="B311">
        <v>2014</v>
      </c>
      <c r="C311">
        <v>56</v>
      </c>
      <c r="D311">
        <v>77</v>
      </c>
      <c r="E311">
        <v>78.5</v>
      </c>
      <c r="F311">
        <v>81</v>
      </c>
      <c r="G311">
        <v>35</v>
      </c>
      <c r="H311">
        <v>137</v>
      </c>
      <c r="I311">
        <v>29</v>
      </c>
      <c r="J311">
        <v>131</v>
      </c>
      <c r="K311">
        <v>192</v>
      </c>
      <c r="L311">
        <v>6.9</v>
      </c>
      <c r="M311">
        <v>8.25</v>
      </c>
      <c r="N311">
        <v>8.5</v>
      </c>
      <c r="O311">
        <v>11.32</v>
      </c>
      <c r="P311">
        <v>3.28</v>
      </c>
      <c r="Q311">
        <f t="shared" si="154"/>
        <v>77.75</v>
      </c>
      <c r="R311">
        <f t="shared" si="178"/>
        <v>99.45</v>
      </c>
      <c r="S311">
        <f t="shared" si="179"/>
        <v>58.507999999999988</v>
      </c>
      <c r="T311">
        <f t="shared" si="180"/>
        <v>1.5</v>
      </c>
      <c r="U311">
        <f t="shared" si="181"/>
        <v>6</v>
      </c>
      <c r="V311">
        <f t="shared" si="182"/>
        <v>0.26200000000000001</v>
      </c>
      <c r="W311">
        <f t="shared" si="183"/>
        <v>0.75</v>
      </c>
      <c r="X311">
        <f t="shared" si="184"/>
        <v>92.55</v>
      </c>
      <c r="Y311">
        <f t="shared" si="155"/>
        <v>0.79863114510001998</v>
      </c>
    </row>
    <row r="312" spans="1:25" x14ac:dyDescent="0.3">
      <c r="A312" t="s">
        <v>326</v>
      </c>
      <c r="B312">
        <v>2014</v>
      </c>
      <c r="C312">
        <v>58</v>
      </c>
      <c r="D312">
        <v>75.75</v>
      </c>
      <c r="E312">
        <v>77.25</v>
      </c>
      <c r="F312">
        <v>84.5</v>
      </c>
      <c r="G312">
        <v>34.5</v>
      </c>
      <c r="H312">
        <v>138.5</v>
      </c>
      <c r="I312">
        <v>27.5</v>
      </c>
      <c r="J312">
        <v>131.5</v>
      </c>
      <c r="K312">
        <v>179</v>
      </c>
      <c r="L312">
        <v>5.2</v>
      </c>
      <c r="M312">
        <v>8.75</v>
      </c>
      <c r="N312">
        <v>8.5</v>
      </c>
      <c r="O312">
        <v>11.07</v>
      </c>
      <c r="P312">
        <v>3.39</v>
      </c>
      <c r="Q312">
        <f t="shared" si="154"/>
        <v>76.5</v>
      </c>
      <c r="R312">
        <f t="shared" si="178"/>
        <v>92.1</v>
      </c>
      <c r="S312">
        <f t="shared" si="179"/>
        <v>56.097000000000001</v>
      </c>
      <c r="T312">
        <f t="shared" si="180"/>
        <v>1.5</v>
      </c>
      <c r="U312">
        <f t="shared" si="181"/>
        <v>7</v>
      </c>
      <c r="V312">
        <f t="shared" si="182"/>
        <v>0.17399999999999999</v>
      </c>
      <c r="W312">
        <f t="shared" si="183"/>
        <v>0.75</v>
      </c>
      <c r="X312">
        <f t="shared" si="184"/>
        <v>86.9</v>
      </c>
      <c r="Y312">
        <f t="shared" si="155"/>
        <v>0.79863114510001998</v>
      </c>
    </row>
    <row r="313" spans="1:25" x14ac:dyDescent="0.3">
      <c r="A313" t="s">
        <v>327</v>
      </c>
      <c r="B313">
        <v>2014</v>
      </c>
      <c r="C313">
        <v>59</v>
      </c>
      <c r="D313">
        <v>74.25</v>
      </c>
      <c r="E313">
        <v>75.5</v>
      </c>
      <c r="F313">
        <v>76</v>
      </c>
      <c r="G313">
        <v>32.5</v>
      </c>
      <c r="H313">
        <v>128.5</v>
      </c>
      <c r="I313">
        <v>29</v>
      </c>
      <c r="J313">
        <v>125</v>
      </c>
      <c r="K313">
        <v>187</v>
      </c>
      <c r="L313">
        <v>6.4</v>
      </c>
      <c r="M313">
        <v>8.25</v>
      </c>
      <c r="N313">
        <v>9</v>
      </c>
      <c r="O313">
        <v>11.48</v>
      </c>
      <c r="P313">
        <v>3.48</v>
      </c>
      <c r="Q313">
        <f t="shared" si="154"/>
        <v>74.875</v>
      </c>
      <c r="R313">
        <f t="shared" si="178"/>
        <v>96.7</v>
      </c>
      <c r="S313">
        <f t="shared" si="179"/>
        <v>56.181000000000004</v>
      </c>
      <c r="T313">
        <f t="shared" si="180"/>
        <v>1.25</v>
      </c>
      <c r="U313">
        <f t="shared" si="181"/>
        <v>3.5</v>
      </c>
      <c r="V313">
        <f t="shared" si="182"/>
        <v>8.8999999999999996E-2</v>
      </c>
      <c r="W313">
        <f t="shared" si="183"/>
        <v>0.625</v>
      </c>
      <c r="X313">
        <f t="shared" si="184"/>
        <v>90.3</v>
      </c>
      <c r="Y313">
        <f t="shared" si="155"/>
        <v>0.79863114510001998</v>
      </c>
    </row>
    <row r="314" spans="1:25" x14ac:dyDescent="0.3">
      <c r="A314" t="s">
        <v>328</v>
      </c>
      <c r="B314">
        <v>2014</v>
      </c>
      <c r="C314">
        <v>6</v>
      </c>
      <c r="D314">
        <v>74</v>
      </c>
      <c r="E314">
        <v>75.25</v>
      </c>
      <c r="F314">
        <v>81.25</v>
      </c>
      <c r="G314">
        <v>36</v>
      </c>
      <c r="H314">
        <v>135</v>
      </c>
      <c r="I314">
        <v>33</v>
      </c>
      <c r="J314">
        <v>132</v>
      </c>
      <c r="K314">
        <v>227</v>
      </c>
      <c r="L314">
        <v>10.6</v>
      </c>
      <c r="M314">
        <v>9</v>
      </c>
      <c r="N314">
        <v>8.75</v>
      </c>
      <c r="O314">
        <v>10.82</v>
      </c>
      <c r="P314">
        <v>3.26</v>
      </c>
      <c r="Q314">
        <f t="shared" si="154"/>
        <v>74.625</v>
      </c>
      <c r="R314">
        <f t="shared" si="178"/>
        <v>118.8</v>
      </c>
      <c r="S314">
        <f t="shared" si="179"/>
        <v>63.134999999999998</v>
      </c>
      <c r="T314">
        <f t="shared" si="180"/>
        <v>1.25</v>
      </c>
      <c r="U314">
        <f t="shared" si="181"/>
        <v>3</v>
      </c>
      <c r="V314">
        <f t="shared" si="182"/>
        <v>6.9000000000000006E-2</v>
      </c>
      <c r="W314">
        <f t="shared" si="183"/>
        <v>0.625</v>
      </c>
      <c r="X314">
        <f t="shared" si="184"/>
        <v>108.2</v>
      </c>
      <c r="Y314">
        <f t="shared" si="155"/>
        <v>0.79863114510001998</v>
      </c>
    </row>
    <row r="315" spans="1:25" x14ac:dyDescent="0.3">
      <c r="A315" t="s">
        <v>329</v>
      </c>
      <c r="B315">
        <v>2014</v>
      </c>
      <c r="C315">
        <v>60</v>
      </c>
      <c r="D315">
        <v>79.75</v>
      </c>
      <c r="E315">
        <v>81</v>
      </c>
      <c r="F315">
        <v>84.5</v>
      </c>
      <c r="G315">
        <v>37.5</v>
      </c>
      <c r="H315">
        <v>142.5</v>
      </c>
      <c r="I315">
        <v>33</v>
      </c>
      <c r="J315">
        <v>138</v>
      </c>
      <c r="K315">
        <v>218</v>
      </c>
      <c r="L315">
        <v>5.3</v>
      </c>
      <c r="M315">
        <v>8.75</v>
      </c>
      <c r="N315">
        <v>9.75</v>
      </c>
      <c r="O315">
        <v>12.63</v>
      </c>
      <c r="P315">
        <v>3.36</v>
      </c>
      <c r="Q315">
        <f t="shared" si="154"/>
        <v>80.375</v>
      </c>
      <c r="R315">
        <f t="shared" si="178"/>
        <v>111.65</v>
      </c>
      <c r="S315">
        <f t="shared" si="179"/>
        <v>63.512999999999998</v>
      </c>
      <c r="T315">
        <f t="shared" si="180"/>
        <v>1.25</v>
      </c>
      <c r="U315">
        <f t="shared" si="181"/>
        <v>4.5</v>
      </c>
      <c r="V315">
        <f t="shared" si="182"/>
        <v>0.55900000000000005</v>
      </c>
      <c r="W315">
        <f t="shared" si="183"/>
        <v>0.625</v>
      </c>
      <c r="X315">
        <f t="shared" si="184"/>
        <v>106.35</v>
      </c>
      <c r="Y315">
        <f t="shared" si="155"/>
        <v>0.79863114510001998</v>
      </c>
    </row>
    <row r="316" spans="1:25" x14ac:dyDescent="0.3">
      <c r="A316" t="s">
        <v>330</v>
      </c>
      <c r="B316">
        <v>2014</v>
      </c>
      <c r="C316">
        <v>7</v>
      </c>
      <c r="D316">
        <v>79.75</v>
      </c>
      <c r="E316">
        <v>81</v>
      </c>
      <c r="F316">
        <v>84</v>
      </c>
      <c r="G316">
        <v>35.5</v>
      </c>
      <c r="H316">
        <v>141</v>
      </c>
      <c r="I316">
        <v>29</v>
      </c>
      <c r="J316">
        <v>134.5</v>
      </c>
      <c r="K316">
        <v>250</v>
      </c>
      <c r="L316">
        <v>9.4</v>
      </c>
      <c r="M316">
        <v>8.75</v>
      </c>
      <c r="N316">
        <v>8.25</v>
      </c>
      <c r="O316">
        <v>11.45</v>
      </c>
      <c r="P316">
        <v>3.27</v>
      </c>
      <c r="Q316">
        <f t="shared" si="154"/>
        <v>80.375</v>
      </c>
      <c r="R316">
        <f t="shared" si="178"/>
        <v>129.69999999999999</v>
      </c>
      <c r="S316">
        <f t="shared" si="179"/>
        <v>68.057999999999993</v>
      </c>
      <c r="T316">
        <f t="shared" si="180"/>
        <v>1.25</v>
      </c>
      <c r="U316">
        <f t="shared" si="181"/>
        <v>6.5</v>
      </c>
      <c r="V316">
        <f t="shared" si="182"/>
        <v>0.55900000000000005</v>
      </c>
      <c r="W316">
        <f t="shared" si="183"/>
        <v>0.625</v>
      </c>
      <c r="X316">
        <f t="shared" si="184"/>
        <v>120.30000000000001</v>
      </c>
      <c r="Y316">
        <f t="shared" si="155"/>
        <v>0.79863114510001998</v>
      </c>
    </row>
    <row r="317" spans="1:25" x14ac:dyDescent="0.3">
      <c r="A317" t="s">
        <v>331</v>
      </c>
      <c r="B317">
        <v>2014</v>
      </c>
      <c r="C317">
        <v>8</v>
      </c>
      <c r="D317">
        <v>77.25</v>
      </c>
      <c r="E317">
        <v>78.5</v>
      </c>
      <c r="F317">
        <v>79.75</v>
      </c>
      <c r="G317">
        <v>35.5</v>
      </c>
      <c r="H317">
        <v>137.5</v>
      </c>
      <c r="I317">
        <v>29</v>
      </c>
      <c r="J317">
        <v>131</v>
      </c>
      <c r="K317">
        <v>207</v>
      </c>
      <c r="L317">
        <v>12.1</v>
      </c>
      <c r="M317">
        <v>8.5</v>
      </c>
      <c r="N317">
        <v>8.5</v>
      </c>
      <c r="O317">
        <v>10.79</v>
      </c>
      <c r="P317">
        <v>3.27</v>
      </c>
      <c r="Q317">
        <f t="shared" si="154"/>
        <v>77.875</v>
      </c>
      <c r="R317">
        <f t="shared" si="178"/>
        <v>109.55</v>
      </c>
      <c r="S317">
        <f t="shared" si="179"/>
        <v>60.989999999999995</v>
      </c>
      <c r="T317">
        <f t="shared" si="180"/>
        <v>1.25</v>
      </c>
      <c r="U317">
        <f t="shared" si="181"/>
        <v>6.5</v>
      </c>
      <c r="V317">
        <f t="shared" si="182"/>
        <v>0.28899999999999998</v>
      </c>
      <c r="W317">
        <f t="shared" si="183"/>
        <v>0.625</v>
      </c>
      <c r="X317">
        <f t="shared" si="184"/>
        <v>97.45</v>
      </c>
      <c r="Y317">
        <f t="shared" si="155"/>
        <v>0.79863114510001998</v>
      </c>
    </row>
    <row r="318" spans="1:25" x14ac:dyDescent="0.3">
      <c r="A318" t="s">
        <v>332</v>
      </c>
      <c r="B318">
        <v>2014</v>
      </c>
      <c r="C318">
        <v>9</v>
      </c>
      <c r="D318">
        <v>80</v>
      </c>
      <c r="E318">
        <v>81.5</v>
      </c>
      <c r="F318">
        <v>88.25</v>
      </c>
      <c r="G318">
        <v>37</v>
      </c>
      <c r="H318">
        <v>145</v>
      </c>
      <c r="I318">
        <v>31</v>
      </c>
      <c r="J318">
        <v>139</v>
      </c>
      <c r="K318">
        <v>247</v>
      </c>
      <c r="L318">
        <v>7.3</v>
      </c>
      <c r="M318">
        <v>9.75</v>
      </c>
      <c r="N318">
        <v>11.75</v>
      </c>
      <c r="O318">
        <v>11.45</v>
      </c>
      <c r="P318">
        <v>3.28</v>
      </c>
      <c r="Q318">
        <f t="shared" si="154"/>
        <v>80.75</v>
      </c>
      <c r="R318">
        <f t="shared" si="178"/>
        <v>127.15</v>
      </c>
      <c r="S318">
        <f t="shared" si="179"/>
        <v>68.131999999999991</v>
      </c>
      <c r="T318">
        <f t="shared" si="180"/>
        <v>1.5</v>
      </c>
      <c r="U318">
        <f t="shared" si="181"/>
        <v>6</v>
      </c>
      <c r="V318">
        <f t="shared" si="182"/>
        <v>0.58199999999999996</v>
      </c>
      <c r="W318">
        <f t="shared" si="183"/>
        <v>0.75</v>
      </c>
      <c r="X318">
        <f t="shared" si="184"/>
        <v>119.85</v>
      </c>
      <c r="Y318">
        <f t="shared" si="155"/>
        <v>0.79863114510001998</v>
      </c>
    </row>
    <row r="319" spans="1:25" hidden="1" x14ac:dyDescent="0.3">
      <c r="A319" t="s">
        <v>333</v>
      </c>
      <c r="B319">
        <v>2014</v>
      </c>
      <c r="D319">
        <v>72.75</v>
      </c>
      <c r="E319">
        <v>73.75</v>
      </c>
      <c r="F319">
        <v>74</v>
      </c>
      <c r="G319">
        <v>32</v>
      </c>
      <c r="H319">
        <v>126.5</v>
      </c>
      <c r="I319">
        <v>29</v>
      </c>
      <c r="J319">
        <v>123.5</v>
      </c>
      <c r="K319">
        <v>192</v>
      </c>
      <c r="L319">
        <v>6.1</v>
      </c>
      <c r="M319">
        <v>7.75</v>
      </c>
      <c r="N319">
        <v>8.5</v>
      </c>
      <c r="O319">
        <v>10.78</v>
      </c>
      <c r="P319">
        <v>3.26</v>
      </c>
      <c r="Q319">
        <f t="shared" si="154"/>
        <v>73.25</v>
      </c>
      <c r="Y319">
        <f t="shared" si="155"/>
        <v>0.79863114510001998</v>
      </c>
    </row>
    <row r="320" spans="1:25" hidden="1" x14ac:dyDescent="0.3">
      <c r="A320" t="s">
        <v>334</v>
      </c>
      <c r="B320">
        <v>2014</v>
      </c>
      <c r="D320">
        <v>81.25</v>
      </c>
      <c r="E320">
        <v>82.75</v>
      </c>
      <c r="F320">
        <v>87.5</v>
      </c>
      <c r="G320">
        <v>31.5</v>
      </c>
      <c r="H320">
        <v>141</v>
      </c>
      <c r="I320">
        <v>28.5</v>
      </c>
      <c r="J320">
        <v>138</v>
      </c>
      <c r="K320">
        <v>252</v>
      </c>
      <c r="L320">
        <v>13.6</v>
      </c>
      <c r="M320">
        <v>9.25</v>
      </c>
      <c r="N320">
        <v>10.5</v>
      </c>
      <c r="O320">
        <v>11.2</v>
      </c>
      <c r="P320">
        <v>3.48</v>
      </c>
      <c r="Q320">
        <f t="shared" si="154"/>
        <v>82</v>
      </c>
      <c r="Y320">
        <f t="shared" si="155"/>
        <v>0.79863114510001998</v>
      </c>
    </row>
    <row r="321" spans="1:25" hidden="1" x14ac:dyDescent="0.3">
      <c r="A321" t="s">
        <v>335</v>
      </c>
      <c r="B321">
        <v>2014</v>
      </c>
      <c r="D321">
        <v>78.5</v>
      </c>
      <c r="E321">
        <v>80</v>
      </c>
      <c r="F321">
        <v>81.5</v>
      </c>
      <c r="G321">
        <v>35</v>
      </c>
      <c r="H321">
        <v>139</v>
      </c>
      <c r="I321">
        <v>27</v>
      </c>
      <c r="J321">
        <v>131</v>
      </c>
      <c r="K321">
        <v>218</v>
      </c>
      <c r="L321">
        <v>5.0999999999999996</v>
      </c>
      <c r="M321">
        <v>9</v>
      </c>
      <c r="N321">
        <v>9</v>
      </c>
      <c r="O321">
        <v>11</v>
      </c>
      <c r="P321">
        <v>3.32</v>
      </c>
      <c r="Q321">
        <f t="shared" si="154"/>
        <v>79.25</v>
      </c>
      <c r="Y321">
        <f t="shared" si="155"/>
        <v>0.79863114510001998</v>
      </c>
    </row>
    <row r="322" spans="1:25" hidden="1" x14ac:dyDescent="0.3">
      <c r="A322" t="s">
        <v>336</v>
      </c>
      <c r="B322">
        <v>2014</v>
      </c>
      <c r="D322">
        <v>74.75</v>
      </c>
      <c r="E322">
        <v>76.5</v>
      </c>
      <c r="F322">
        <v>80</v>
      </c>
      <c r="G322">
        <v>35.5</v>
      </c>
      <c r="H322">
        <v>134.5</v>
      </c>
      <c r="I322">
        <v>31.5</v>
      </c>
      <c r="J322">
        <v>130.5</v>
      </c>
      <c r="K322">
        <v>200</v>
      </c>
      <c r="L322">
        <v>5</v>
      </c>
      <c r="M322">
        <v>8.25</v>
      </c>
      <c r="N322">
        <v>9</v>
      </c>
      <c r="O322">
        <v>10.95</v>
      </c>
      <c r="P322">
        <v>3.16</v>
      </c>
      <c r="Q322">
        <f t="shared" ref="Q322:Q385" si="185">AVERAGE(D322,E322)</f>
        <v>75.625</v>
      </c>
      <c r="Y322">
        <f t="shared" ref="Y322:Y385" si="186">CORREL(E:E,S:S)</f>
        <v>0.79863114510001998</v>
      </c>
    </row>
    <row r="323" spans="1:25" hidden="1" x14ac:dyDescent="0.3">
      <c r="A323" t="s">
        <v>337</v>
      </c>
      <c r="B323">
        <v>2014</v>
      </c>
      <c r="D323">
        <v>72</v>
      </c>
      <c r="E323">
        <v>73.25</v>
      </c>
      <c r="F323">
        <v>79</v>
      </c>
      <c r="G323">
        <v>39.5</v>
      </c>
      <c r="H323">
        <v>137</v>
      </c>
      <c r="I323">
        <v>29</v>
      </c>
      <c r="J323">
        <v>126.5</v>
      </c>
      <c r="K323">
        <v>193</v>
      </c>
      <c r="L323">
        <v>7.7</v>
      </c>
      <c r="M323">
        <v>8.25</v>
      </c>
      <c r="N323">
        <v>8</v>
      </c>
      <c r="O323">
        <v>11.28</v>
      </c>
      <c r="P323">
        <v>3.28</v>
      </c>
      <c r="Q323">
        <f t="shared" si="185"/>
        <v>72.625</v>
      </c>
      <c r="Y323">
        <f t="shared" si="186"/>
        <v>0.79863114510001998</v>
      </c>
    </row>
    <row r="324" spans="1:25" hidden="1" x14ac:dyDescent="0.3">
      <c r="A324" t="s">
        <v>338</v>
      </c>
      <c r="B324">
        <v>2014</v>
      </c>
      <c r="D324">
        <v>83.5</v>
      </c>
      <c r="E324">
        <v>84.5</v>
      </c>
      <c r="F324">
        <v>88.5</v>
      </c>
      <c r="G324">
        <v>29.5</v>
      </c>
      <c r="H324">
        <v>142</v>
      </c>
      <c r="I324">
        <v>26.5</v>
      </c>
      <c r="J324">
        <v>139</v>
      </c>
      <c r="K324">
        <v>220</v>
      </c>
      <c r="L324">
        <v>7.5</v>
      </c>
      <c r="M324">
        <v>8.75</v>
      </c>
      <c r="N324">
        <v>8.75</v>
      </c>
      <c r="O324">
        <v>11</v>
      </c>
      <c r="P324">
        <v>3.55</v>
      </c>
      <c r="Q324">
        <f t="shared" si="185"/>
        <v>84</v>
      </c>
      <c r="Y324">
        <f t="shared" si="186"/>
        <v>0.79863114510001998</v>
      </c>
    </row>
    <row r="325" spans="1:25" hidden="1" x14ac:dyDescent="0.3">
      <c r="A325" t="s">
        <v>339</v>
      </c>
      <c r="B325">
        <v>2014</v>
      </c>
      <c r="D325">
        <v>75</v>
      </c>
      <c r="E325">
        <v>76.25</v>
      </c>
      <c r="F325">
        <v>80.25</v>
      </c>
      <c r="G325">
        <v>32</v>
      </c>
      <c r="H325">
        <v>132</v>
      </c>
      <c r="I325">
        <v>28</v>
      </c>
      <c r="J325">
        <v>128</v>
      </c>
      <c r="K325">
        <v>202</v>
      </c>
      <c r="L325">
        <v>6.1</v>
      </c>
      <c r="M325">
        <v>9</v>
      </c>
      <c r="N325">
        <v>9.25</v>
      </c>
      <c r="O325">
        <v>11.6</v>
      </c>
      <c r="P325">
        <v>3.5</v>
      </c>
      <c r="Q325">
        <f t="shared" si="185"/>
        <v>75.625</v>
      </c>
      <c r="Y325">
        <f t="shared" si="186"/>
        <v>0.79863114510001998</v>
      </c>
    </row>
    <row r="326" spans="1:25" hidden="1" x14ac:dyDescent="0.3">
      <c r="A326" t="s">
        <v>340</v>
      </c>
      <c r="B326">
        <v>2014</v>
      </c>
      <c r="D326">
        <v>69.75</v>
      </c>
      <c r="E326">
        <v>71</v>
      </c>
      <c r="F326">
        <v>74</v>
      </c>
      <c r="G326">
        <v>43.5</v>
      </c>
      <c r="H326">
        <v>136.5</v>
      </c>
      <c r="I326">
        <v>33.5</v>
      </c>
      <c r="J326">
        <v>126.5</v>
      </c>
      <c r="K326">
        <v>180</v>
      </c>
      <c r="L326">
        <v>6.5</v>
      </c>
      <c r="M326">
        <v>7.5</v>
      </c>
      <c r="N326">
        <v>8.75</v>
      </c>
      <c r="O326">
        <v>11.26</v>
      </c>
      <c r="P326">
        <v>3.24</v>
      </c>
      <c r="Q326">
        <f t="shared" si="185"/>
        <v>70.375</v>
      </c>
      <c r="Y326">
        <f t="shared" si="186"/>
        <v>0.79863114510001998</v>
      </c>
    </row>
    <row r="327" spans="1:25" hidden="1" x14ac:dyDescent="0.3">
      <c r="A327" t="s">
        <v>341</v>
      </c>
      <c r="B327">
        <v>2014</v>
      </c>
      <c r="D327">
        <v>79.5</v>
      </c>
      <c r="E327">
        <v>80.75</v>
      </c>
      <c r="F327">
        <v>86.25</v>
      </c>
      <c r="G327">
        <v>34</v>
      </c>
      <c r="H327">
        <v>140.5</v>
      </c>
      <c r="I327">
        <v>29.5</v>
      </c>
      <c r="J327">
        <v>136</v>
      </c>
      <c r="K327">
        <v>228</v>
      </c>
      <c r="L327">
        <v>6.2</v>
      </c>
      <c r="M327">
        <v>9.25</v>
      </c>
      <c r="N327">
        <v>9</v>
      </c>
      <c r="O327">
        <v>11.61</v>
      </c>
      <c r="P327">
        <v>3.28</v>
      </c>
      <c r="Q327">
        <f t="shared" si="185"/>
        <v>80.125</v>
      </c>
      <c r="Y327">
        <f t="shared" si="186"/>
        <v>0.79863114510001998</v>
      </c>
    </row>
    <row r="328" spans="1:25" hidden="1" x14ac:dyDescent="0.3">
      <c r="A328" t="s">
        <v>342</v>
      </c>
      <c r="B328">
        <v>2014</v>
      </c>
      <c r="D328">
        <v>85.25</v>
      </c>
      <c r="E328">
        <v>86</v>
      </c>
      <c r="F328">
        <v>88</v>
      </c>
      <c r="G328">
        <v>33</v>
      </c>
      <c r="H328">
        <v>141.5</v>
      </c>
      <c r="I328">
        <v>29</v>
      </c>
      <c r="J328">
        <v>137.5</v>
      </c>
      <c r="K328">
        <v>254</v>
      </c>
      <c r="L328">
        <v>7.5</v>
      </c>
      <c r="M328">
        <v>9.25</v>
      </c>
      <c r="N328">
        <v>10</v>
      </c>
      <c r="O328">
        <v>12.15</v>
      </c>
      <c r="P328">
        <v>3.36</v>
      </c>
      <c r="Q328">
        <f t="shared" si="185"/>
        <v>85.625</v>
      </c>
      <c r="Y328">
        <f t="shared" si="186"/>
        <v>0.79863114510001998</v>
      </c>
    </row>
    <row r="329" spans="1:25" hidden="1" x14ac:dyDescent="0.3">
      <c r="A329" t="s">
        <v>343</v>
      </c>
      <c r="B329">
        <v>2014</v>
      </c>
      <c r="D329">
        <v>74.25</v>
      </c>
      <c r="E329">
        <v>75.75</v>
      </c>
      <c r="F329">
        <v>77.5</v>
      </c>
      <c r="G329">
        <v>33</v>
      </c>
      <c r="H329">
        <v>132</v>
      </c>
      <c r="I329">
        <v>27</v>
      </c>
      <c r="J329">
        <v>126</v>
      </c>
      <c r="K329">
        <v>183</v>
      </c>
      <c r="L329">
        <v>7.2</v>
      </c>
      <c r="M329">
        <v>8</v>
      </c>
      <c r="N329">
        <v>7.75</v>
      </c>
      <c r="O329">
        <v>10.83</v>
      </c>
      <c r="Q329">
        <f t="shared" si="185"/>
        <v>75</v>
      </c>
      <c r="Y329">
        <f t="shared" si="186"/>
        <v>0.79863114510001998</v>
      </c>
    </row>
    <row r="330" spans="1:25" hidden="1" x14ac:dyDescent="0.3">
      <c r="A330" t="s">
        <v>344</v>
      </c>
      <c r="B330">
        <v>2014</v>
      </c>
      <c r="D330">
        <v>79.5</v>
      </c>
      <c r="E330">
        <v>81.25</v>
      </c>
      <c r="F330">
        <v>85</v>
      </c>
      <c r="G330">
        <v>35.5</v>
      </c>
      <c r="H330">
        <v>142.5</v>
      </c>
      <c r="I330">
        <v>30.5</v>
      </c>
      <c r="J330">
        <v>137.5</v>
      </c>
      <c r="K330">
        <v>209</v>
      </c>
      <c r="L330">
        <v>6</v>
      </c>
      <c r="M330">
        <v>9</v>
      </c>
      <c r="N330">
        <v>8.5</v>
      </c>
      <c r="O330">
        <v>11.6</v>
      </c>
      <c r="P330">
        <v>3.26</v>
      </c>
      <c r="Q330">
        <f t="shared" si="185"/>
        <v>80.375</v>
      </c>
      <c r="Y330">
        <f t="shared" si="186"/>
        <v>0.79863114510001998</v>
      </c>
    </row>
    <row r="331" spans="1:25" hidden="1" x14ac:dyDescent="0.3">
      <c r="A331" t="s">
        <v>345</v>
      </c>
      <c r="B331">
        <v>2014</v>
      </c>
      <c r="D331">
        <v>78.5</v>
      </c>
      <c r="E331">
        <v>79.5</v>
      </c>
      <c r="F331">
        <v>85.75</v>
      </c>
      <c r="G331">
        <v>31</v>
      </c>
      <c r="H331">
        <v>137</v>
      </c>
      <c r="I331">
        <v>25</v>
      </c>
      <c r="J331">
        <v>131</v>
      </c>
      <c r="K331">
        <v>239</v>
      </c>
      <c r="L331">
        <v>16.3</v>
      </c>
      <c r="M331">
        <v>8.75</v>
      </c>
      <c r="N331">
        <v>9.75</v>
      </c>
      <c r="O331">
        <v>11.97</v>
      </c>
      <c r="P331">
        <v>3.44</v>
      </c>
      <c r="Q331">
        <f t="shared" si="185"/>
        <v>79</v>
      </c>
      <c r="Y331">
        <f t="shared" si="186"/>
        <v>0.79863114510001998</v>
      </c>
    </row>
    <row r="332" spans="1:25" hidden="1" x14ac:dyDescent="0.3">
      <c r="A332" t="s">
        <v>346</v>
      </c>
      <c r="B332">
        <v>2014</v>
      </c>
      <c r="D332">
        <v>77.25</v>
      </c>
      <c r="E332">
        <v>79</v>
      </c>
      <c r="F332">
        <v>83.25</v>
      </c>
      <c r="G332">
        <v>35</v>
      </c>
      <c r="H332">
        <v>138.5</v>
      </c>
      <c r="I332">
        <v>29.5</v>
      </c>
      <c r="J332">
        <v>133</v>
      </c>
      <c r="K332">
        <v>219</v>
      </c>
      <c r="L332">
        <v>6.5</v>
      </c>
      <c r="M332">
        <v>8.75</v>
      </c>
      <c r="N332">
        <v>9.25</v>
      </c>
      <c r="O332">
        <v>11.55</v>
      </c>
      <c r="P332">
        <v>3.14</v>
      </c>
      <c r="Q332">
        <f t="shared" si="185"/>
        <v>78.125</v>
      </c>
      <c r="Y332">
        <f t="shared" si="186"/>
        <v>0.79863114510001998</v>
      </c>
    </row>
    <row r="333" spans="1:25" hidden="1" x14ac:dyDescent="0.3">
      <c r="A333" t="s">
        <v>347</v>
      </c>
      <c r="B333">
        <v>2014</v>
      </c>
      <c r="D333">
        <v>80.5</v>
      </c>
      <c r="E333">
        <v>82</v>
      </c>
      <c r="F333">
        <v>85.75</v>
      </c>
      <c r="G333">
        <v>37.5</v>
      </c>
      <c r="H333">
        <v>141</v>
      </c>
      <c r="I333">
        <v>32</v>
      </c>
      <c r="J333">
        <v>135.5</v>
      </c>
      <c r="K333">
        <v>247</v>
      </c>
      <c r="L333">
        <v>5.5</v>
      </c>
      <c r="M333">
        <v>9.25</v>
      </c>
      <c r="N333">
        <v>9.5</v>
      </c>
      <c r="O333">
        <v>11.18</v>
      </c>
      <c r="P333">
        <v>3.43</v>
      </c>
      <c r="Q333">
        <f t="shared" si="185"/>
        <v>81.25</v>
      </c>
      <c r="Y333">
        <f t="shared" si="186"/>
        <v>0.79863114510001998</v>
      </c>
    </row>
    <row r="334" spans="1:25" hidden="1" x14ac:dyDescent="0.3">
      <c r="A334" t="s">
        <v>348</v>
      </c>
      <c r="B334">
        <v>2014</v>
      </c>
      <c r="D334">
        <v>74.5</v>
      </c>
      <c r="E334">
        <v>76.25</v>
      </c>
      <c r="F334">
        <v>79</v>
      </c>
      <c r="K334">
        <v>219</v>
      </c>
      <c r="L334">
        <v>9.1999999999999993</v>
      </c>
      <c r="M334">
        <v>9</v>
      </c>
      <c r="N334">
        <v>9</v>
      </c>
      <c r="Q334">
        <f t="shared" si="185"/>
        <v>75.375</v>
      </c>
      <c r="Y334">
        <f t="shared" si="186"/>
        <v>0.79863114510001998</v>
      </c>
    </row>
    <row r="335" spans="1:25" hidden="1" x14ac:dyDescent="0.3">
      <c r="A335" t="s">
        <v>349</v>
      </c>
      <c r="B335">
        <v>2015</v>
      </c>
      <c r="C335">
        <v>10</v>
      </c>
      <c r="D335">
        <v>76.5</v>
      </c>
      <c r="E335">
        <v>78.5</v>
      </c>
      <c r="F335">
        <v>82.25</v>
      </c>
      <c r="K335">
        <v>222</v>
      </c>
      <c r="L335">
        <v>5.3</v>
      </c>
      <c r="M335">
        <v>8.5</v>
      </c>
      <c r="N335">
        <v>9.25</v>
      </c>
      <c r="Q335">
        <f t="shared" si="185"/>
        <v>77.5</v>
      </c>
      <c r="Y335">
        <f t="shared" si="186"/>
        <v>0.79863114510001998</v>
      </c>
    </row>
    <row r="336" spans="1:25" hidden="1" x14ac:dyDescent="0.3">
      <c r="A336" t="s">
        <v>350</v>
      </c>
      <c r="B336">
        <v>2015</v>
      </c>
      <c r="C336">
        <v>11</v>
      </c>
      <c r="D336">
        <v>81.75</v>
      </c>
      <c r="E336">
        <v>83.5</v>
      </c>
      <c r="F336">
        <v>88</v>
      </c>
      <c r="K336">
        <v>239</v>
      </c>
      <c r="L336">
        <v>9.3000000000000007</v>
      </c>
      <c r="M336">
        <v>9.25</v>
      </c>
      <c r="N336">
        <v>9.25</v>
      </c>
      <c r="Q336">
        <f t="shared" si="185"/>
        <v>82.625</v>
      </c>
      <c r="Y336">
        <f t="shared" si="186"/>
        <v>0.79863114510001998</v>
      </c>
    </row>
    <row r="337" spans="1:25" hidden="1" x14ac:dyDescent="0.3">
      <c r="A337" t="s">
        <v>351</v>
      </c>
      <c r="B337">
        <v>2015</v>
      </c>
      <c r="C337">
        <v>12</v>
      </c>
      <c r="D337">
        <v>81</v>
      </c>
      <c r="E337">
        <v>82.25</v>
      </c>
      <c r="F337">
        <v>85.5</v>
      </c>
      <c r="K337">
        <v>241</v>
      </c>
      <c r="L337">
        <v>12.1</v>
      </c>
      <c r="M337">
        <v>9.25</v>
      </c>
      <c r="N337">
        <v>10.25</v>
      </c>
      <c r="Q337">
        <f t="shared" si="185"/>
        <v>81.625</v>
      </c>
      <c r="Y337">
        <f t="shared" si="186"/>
        <v>0.79863114510001998</v>
      </c>
    </row>
    <row r="338" spans="1:25" x14ac:dyDescent="0.3">
      <c r="A338" t="s">
        <v>352</v>
      </c>
      <c r="B338">
        <v>2015</v>
      </c>
      <c r="C338">
        <v>13</v>
      </c>
      <c r="D338">
        <v>76.5</v>
      </c>
      <c r="E338">
        <v>77.75</v>
      </c>
      <c r="F338">
        <v>80.25</v>
      </c>
      <c r="G338">
        <v>34.5</v>
      </c>
      <c r="H338">
        <v>137</v>
      </c>
      <c r="I338">
        <v>27.5</v>
      </c>
      <c r="J338">
        <v>130</v>
      </c>
      <c r="K338">
        <v>206</v>
      </c>
      <c r="L338">
        <v>8.3000000000000007</v>
      </c>
      <c r="M338">
        <v>8.75</v>
      </c>
      <c r="N338">
        <v>9</v>
      </c>
      <c r="O338">
        <v>10.220000000000001</v>
      </c>
      <c r="P338">
        <v>3.28</v>
      </c>
      <c r="Q338">
        <f t="shared" si="185"/>
        <v>77.125</v>
      </c>
      <c r="R338">
        <f t="shared" ref="R338:R343" si="187">AVERAGE(K338,L338)</f>
        <v>107.15</v>
      </c>
      <c r="S338">
        <f t="shared" ref="S338:S343" si="188">(0.3*E338)+(0.25*G338)+(0.15*K338)-(0.2*O338)-(0.1*P338)</f>
        <v>60.477999999999994</v>
      </c>
      <c r="T338">
        <f t="shared" ref="T338:T343" si="189">E338-D338</f>
        <v>1.25</v>
      </c>
      <c r="U338">
        <f t="shared" ref="U338:U343" si="190">G338-I338</f>
        <v>7</v>
      </c>
      <c r="V338">
        <f t="shared" ref="V338:V343" si="191">_xlfn.PERCENTRANK.INC(E:E,D338)</f>
        <v>0.23100000000000001</v>
      </c>
      <c r="W338">
        <f t="shared" ref="W338:W343" si="192">E338-Q338</f>
        <v>0.625</v>
      </c>
      <c r="X338">
        <f t="shared" ref="X338:X343" si="193">K338-R338</f>
        <v>98.85</v>
      </c>
      <c r="Y338">
        <f t="shared" si="186"/>
        <v>0.79863114510001998</v>
      </c>
    </row>
    <row r="339" spans="1:25" x14ac:dyDescent="0.3">
      <c r="A339" t="s">
        <v>353</v>
      </c>
      <c r="B339">
        <v>2015</v>
      </c>
      <c r="C339">
        <v>14</v>
      </c>
      <c r="D339">
        <v>72.75</v>
      </c>
      <c r="E339">
        <v>73.5</v>
      </c>
      <c r="F339">
        <v>79.25</v>
      </c>
      <c r="G339">
        <v>35.5</v>
      </c>
      <c r="H339">
        <v>133</v>
      </c>
      <c r="I339">
        <v>30</v>
      </c>
      <c r="J339">
        <v>127.5</v>
      </c>
      <c r="K339">
        <v>183</v>
      </c>
      <c r="L339">
        <v>6.3</v>
      </c>
      <c r="M339">
        <v>8.5</v>
      </c>
      <c r="N339">
        <v>8.25</v>
      </c>
      <c r="O339">
        <v>10.89</v>
      </c>
      <c r="P339">
        <v>3.28</v>
      </c>
      <c r="Q339">
        <f t="shared" si="185"/>
        <v>73.125</v>
      </c>
      <c r="R339">
        <f t="shared" si="187"/>
        <v>94.65</v>
      </c>
      <c r="S339">
        <f t="shared" si="188"/>
        <v>55.869</v>
      </c>
      <c r="T339">
        <f t="shared" si="189"/>
        <v>0.75</v>
      </c>
      <c r="U339">
        <f t="shared" si="190"/>
        <v>5.5</v>
      </c>
      <c r="V339">
        <f t="shared" si="191"/>
        <v>3.1E-2</v>
      </c>
      <c r="W339">
        <f t="shared" si="192"/>
        <v>0.375</v>
      </c>
      <c r="X339">
        <f t="shared" si="193"/>
        <v>88.35</v>
      </c>
      <c r="Y339">
        <f t="shared" si="186"/>
        <v>0.79863114510001998</v>
      </c>
    </row>
    <row r="340" spans="1:25" x14ac:dyDescent="0.3">
      <c r="A340" t="s">
        <v>354</v>
      </c>
      <c r="B340">
        <v>2015</v>
      </c>
      <c r="C340">
        <v>15</v>
      </c>
      <c r="D340">
        <v>77.75</v>
      </c>
      <c r="E340">
        <v>78.75</v>
      </c>
      <c r="F340">
        <v>86.25</v>
      </c>
      <c r="G340">
        <v>37</v>
      </c>
      <c r="H340">
        <v>139.5</v>
      </c>
      <c r="I340">
        <v>34.5</v>
      </c>
      <c r="J340">
        <v>137</v>
      </c>
      <c r="K340">
        <v>203</v>
      </c>
      <c r="L340">
        <v>5.7</v>
      </c>
      <c r="M340">
        <v>9</v>
      </c>
      <c r="N340">
        <v>8.75</v>
      </c>
      <c r="O340">
        <v>11.1</v>
      </c>
      <c r="P340">
        <v>3.32</v>
      </c>
      <c r="Q340">
        <f t="shared" si="185"/>
        <v>78.25</v>
      </c>
      <c r="R340">
        <f t="shared" si="187"/>
        <v>104.35</v>
      </c>
      <c r="S340">
        <f t="shared" si="188"/>
        <v>60.773000000000003</v>
      </c>
      <c r="T340">
        <f t="shared" si="189"/>
        <v>1</v>
      </c>
      <c r="U340">
        <f t="shared" si="190"/>
        <v>2.5</v>
      </c>
      <c r="V340">
        <f t="shared" si="191"/>
        <v>0.34300000000000003</v>
      </c>
      <c r="W340">
        <f t="shared" si="192"/>
        <v>0.5</v>
      </c>
      <c r="X340">
        <f t="shared" si="193"/>
        <v>98.65</v>
      </c>
      <c r="Y340">
        <f t="shared" si="186"/>
        <v>0.79863114510001998</v>
      </c>
    </row>
    <row r="341" spans="1:25" x14ac:dyDescent="0.3">
      <c r="A341" t="s">
        <v>355</v>
      </c>
      <c r="B341">
        <v>2015</v>
      </c>
      <c r="C341">
        <v>16</v>
      </c>
      <c r="D341">
        <v>72.75</v>
      </c>
      <c r="E341">
        <v>74.25</v>
      </c>
      <c r="F341">
        <v>80.25</v>
      </c>
      <c r="G341">
        <v>38</v>
      </c>
      <c r="H341">
        <v>136.5</v>
      </c>
      <c r="I341">
        <v>33</v>
      </c>
      <c r="J341">
        <v>131.5</v>
      </c>
      <c r="K341">
        <v>190</v>
      </c>
      <c r="L341">
        <v>5.6</v>
      </c>
      <c r="M341">
        <v>8.25</v>
      </c>
      <c r="N341">
        <v>8.75</v>
      </c>
      <c r="O341">
        <v>10.88</v>
      </c>
      <c r="P341">
        <v>3.15</v>
      </c>
      <c r="Q341">
        <f t="shared" si="185"/>
        <v>73.5</v>
      </c>
      <c r="R341">
        <f t="shared" si="187"/>
        <v>97.8</v>
      </c>
      <c r="S341">
        <f t="shared" si="188"/>
        <v>57.783999999999999</v>
      </c>
      <c r="T341">
        <f t="shared" si="189"/>
        <v>1.5</v>
      </c>
      <c r="U341">
        <f t="shared" si="190"/>
        <v>5</v>
      </c>
      <c r="V341">
        <f t="shared" si="191"/>
        <v>3.1E-2</v>
      </c>
      <c r="W341">
        <f t="shared" si="192"/>
        <v>0.75</v>
      </c>
      <c r="X341">
        <f t="shared" si="193"/>
        <v>92.2</v>
      </c>
      <c r="Y341">
        <f t="shared" si="186"/>
        <v>0.79863114510001998</v>
      </c>
    </row>
    <row r="342" spans="1:25" x14ac:dyDescent="0.3">
      <c r="A342" t="s">
        <v>356</v>
      </c>
      <c r="B342">
        <v>2015</v>
      </c>
      <c r="C342">
        <v>17</v>
      </c>
      <c r="D342">
        <v>75.75</v>
      </c>
      <c r="E342">
        <v>77</v>
      </c>
      <c r="F342">
        <v>79</v>
      </c>
      <c r="G342">
        <v>34</v>
      </c>
      <c r="H342">
        <v>135</v>
      </c>
      <c r="I342">
        <v>28</v>
      </c>
      <c r="J342">
        <v>129</v>
      </c>
      <c r="K342">
        <v>199</v>
      </c>
      <c r="L342">
        <v>6.2</v>
      </c>
      <c r="M342">
        <v>8</v>
      </c>
      <c r="N342">
        <v>8.5</v>
      </c>
      <c r="O342">
        <v>11.41</v>
      </c>
      <c r="P342">
        <v>3.21</v>
      </c>
      <c r="Q342">
        <f t="shared" si="185"/>
        <v>76.375</v>
      </c>
      <c r="R342">
        <f t="shared" si="187"/>
        <v>102.6</v>
      </c>
      <c r="S342">
        <f t="shared" si="188"/>
        <v>58.846999999999994</v>
      </c>
      <c r="T342">
        <f t="shared" si="189"/>
        <v>1.25</v>
      </c>
      <c r="U342">
        <f t="shared" si="190"/>
        <v>6</v>
      </c>
      <c r="V342">
        <f t="shared" si="191"/>
        <v>0.17399999999999999</v>
      </c>
      <c r="W342">
        <f t="shared" si="192"/>
        <v>0.625</v>
      </c>
      <c r="X342">
        <f t="shared" si="193"/>
        <v>96.4</v>
      </c>
      <c r="Y342">
        <f t="shared" si="186"/>
        <v>0.79863114510001998</v>
      </c>
    </row>
    <row r="343" spans="1:25" x14ac:dyDescent="0.3">
      <c r="A343" t="s">
        <v>357</v>
      </c>
      <c r="B343">
        <v>2015</v>
      </c>
      <c r="C343">
        <v>18</v>
      </c>
      <c r="D343">
        <v>79.75</v>
      </c>
      <c r="E343">
        <v>81</v>
      </c>
      <c r="F343">
        <v>83.5</v>
      </c>
      <c r="G343">
        <v>34.5</v>
      </c>
      <c r="H343">
        <v>140.5</v>
      </c>
      <c r="I343">
        <v>25.5</v>
      </c>
      <c r="J343">
        <v>131.5</v>
      </c>
      <c r="K343">
        <v>219</v>
      </c>
      <c r="L343">
        <v>7.5</v>
      </c>
      <c r="M343">
        <v>8.5</v>
      </c>
      <c r="N343">
        <v>9.25</v>
      </c>
      <c r="O343">
        <v>10.71</v>
      </c>
      <c r="P343">
        <v>3.28</v>
      </c>
      <c r="Q343">
        <f t="shared" si="185"/>
        <v>80.375</v>
      </c>
      <c r="R343">
        <f t="shared" si="187"/>
        <v>113.25</v>
      </c>
      <c r="S343">
        <f t="shared" si="188"/>
        <v>63.305</v>
      </c>
      <c r="T343">
        <f t="shared" si="189"/>
        <v>1.25</v>
      </c>
      <c r="U343">
        <f t="shared" si="190"/>
        <v>9</v>
      </c>
      <c r="V343">
        <f t="shared" si="191"/>
        <v>0.55900000000000005</v>
      </c>
      <c r="W343">
        <f t="shared" si="192"/>
        <v>0.625</v>
      </c>
      <c r="X343">
        <f t="shared" si="193"/>
        <v>105.75</v>
      </c>
      <c r="Y343">
        <f t="shared" si="186"/>
        <v>0.79863114510001998</v>
      </c>
    </row>
    <row r="344" spans="1:25" hidden="1" x14ac:dyDescent="0.3">
      <c r="A344" t="s">
        <v>358</v>
      </c>
      <c r="B344">
        <v>2015</v>
      </c>
      <c r="C344">
        <v>19</v>
      </c>
      <c r="D344">
        <v>75.25</v>
      </c>
      <c r="E344">
        <v>76.25</v>
      </c>
      <c r="F344">
        <v>79.5</v>
      </c>
      <c r="K344">
        <v>198</v>
      </c>
      <c r="L344">
        <v>5.6</v>
      </c>
      <c r="M344">
        <v>8.25</v>
      </c>
      <c r="N344">
        <v>8.5</v>
      </c>
      <c r="Q344">
        <f t="shared" si="185"/>
        <v>75.75</v>
      </c>
      <c r="Y344">
        <f t="shared" si="186"/>
        <v>0.79863114510001998</v>
      </c>
    </row>
    <row r="345" spans="1:25" hidden="1" x14ac:dyDescent="0.3">
      <c r="A345" t="s">
        <v>359</v>
      </c>
      <c r="B345">
        <v>2015</v>
      </c>
      <c r="C345">
        <v>2</v>
      </c>
      <c r="D345">
        <v>75.25</v>
      </c>
      <c r="E345">
        <v>77</v>
      </c>
      <c r="F345">
        <v>81.75</v>
      </c>
      <c r="K345">
        <v>193</v>
      </c>
      <c r="L345">
        <v>8.3000000000000007</v>
      </c>
      <c r="M345">
        <v>8.75</v>
      </c>
      <c r="N345">
        <v>9.75</v>
      </c>
      <c r="Q345">
        <f t="shared" si="185"/>
        <v>76.125</v>
      </c>
      <c r="Y345">
        <f t="shared" si="186"/>
        <v>0.79863114510001998</v>
      </c>
    </row>
    <row r="346" spans="1:25" x14ac:dyDescent="0.3">
      <c r="A346" t="s">
        <v>360</v>
      </c>
      <c r="B346">
        <v>2015</v>
      </c>
      <c r="C346">
        <v>20</v>
      </c>
      <c r="D346">
        <v>76.25</v>
      </c>
      <c r="E346">
        <v>77.5</v>
      </c>
      <c r="F346">
        <v>79.5</v>
      </c>
      <c r="G346">
        <v>31</v>
      </c>
      <c r="H346">
        <v>132.5</v>
      </c>
      <c r="I346">
        <v>29.5</v>
      </c>
      <c r="J346">
        <v>131</v>
      </c>
      <c r="K346">
        <v>181</v>
      </c>
      <c r="L346">
        <v>6.6</v>
      </c>
      <c r="M346">
        <v>8</v>
      </c>
      <c r="N346">
        <v>8.5</v>
      </c>
      <c r="O346">
        <v>11.21</v>
      </c>
      <c r="P346">
        <v>3.29</v>
      </c>
      <c r="Q346">
        <f t="shared" si="185"/>
        <v>76.875</v>
      </c>
      <c r="R346">
        <f t="shared" ref="R346:R350" si="194">AVERAGE(K346,L346)</f>
        <v>93.8</v>
      </c>
      <c r="S346">
        <f t="shared" ref="S346:S350" si="195">(0.3*E346)+(0.25*G346)+(0.15*K346)-(0.2*O346)-(0.1*P346)</f>
        <v>55.579000000000001</v>
      </c>
      <c r="T346">
        <f t="shared" ref="T346:T350" si="196">E346-D346</f>
        <v>1.25</v>
      </c>
      <c r="U346">
        <f t="shared" ref="U346:U350" si="197">G346-I346</f>
        <v>1.5</v>
      </c>
      <c r="V346">
        <f t="shared" ref="V346:V350" si="198">_xlfn.PERCENTRANK.INC(E:E,D346)</f>
        <v>0.20300000000000001</v>
      </c>
      <c r="W346">
        <f t="shared" ref="W346:W350" si="199">E346-Q346</f>
        <v>0.625</v>
      </c>
      <c r="X346">
        <f t="shared" ref="X346:X350" si="200">K346-R346</f>
        <v>87.2</v>
      </c>
      <c r="Y346">
        <f t="shared" si="186"/>
        <v>0.79863114510001998</v>
      </c>
    </row>
    <row r="347" spans="1:25" x14ac:dyDescent="0.3">
      <c r="A347" t="s">
        <v>361</v>
      </c>
      <c r="B347">
        <v>2015</v>
      </c>
      <c r="C347">
        <v>21</v>
      </c>
      <c r="D347">
        <v>77.25</v>
      </c>
      <c r="E347">
        <v>78.25</v>
      </c>
      <c r="F347">
        <v>83.75</v>
      </c>
      <c r="G347">
        <v>43</v>
      </c>
      <c r="H347">
        <v>144</v>
      </c>
      <c r="I347">
        <v>38</v>
      </c>
      <c r="J347">
        <v>139</v>
      </c>
      <c r="K347">
        <v>231</v>
      </c>
      <c r="L347">
        <v>5</v>
      </c>
      <c r="M347">
        <v>8.5</v>
      </c>
      <c r="N347">
        <v>9.5</v>
      </c>
      <c r="O347">
        <v>11.1</v>
      </c>
      <c r="P347">
        <v>3.22</v>
      </c>
      <c r="Q347">
        <f t="shared" si="185"/>
        <v>77.75</v>
      </c>
      <c r="R347">
        <f t="shared" si="194"/>
        <v>118</v>
      </c>
      <c r="S347">
        <f t="shared" si="195"/>
        <v>66.332999999999998</v>
      </c>
      <c r="T347">
        <f t="shared" si="196"/>
        <v>1</v>
      </c>
      <c r="U347">
        <f t="shared" si="197"/>
        <v>5</v>
      </c>
      <c r="V347">
        <f t="shared" si="198"/>
        <v>0.28899999999999998</v>
      </c>
      <c r="W347">
        <f t="shared" si="199"/>
        <v>0.5</v>
      </c>
      <c r="X347">
        <f t="shared" si="200"/>
        <v>113</v>
      </c>
      <c r="Y347">
        <f t="shared" si="186"/>
        <v>0.79863114510001998</v>
      </c>
    </row>
    <row r="348" spans="1:25" x14ac:dyDescent="0.3">
      <c r="A348" t="s">
        <v>362</v>
      </c>
      <c r="B348">
        <v>2015</v>
      </c>
      <c r="C348">
        <v>22</v>
      </c>
      <c r="D348">
        <v>81.5</v>
      </c>
      <c r="E348">
        <v>82.5</v>
      </c>
      <c r="F348">
        <v>86</v>
      </c>
      <c r="G348">
        <v>31.5</v>
      </c>
      <c r="H348">
        <v>140</v>
      </c>
      <c r="I348">
        <v>25</v>
      </c>
      <c r="J348">
        <v>133.5</v>
      </c>
      <c r="K348">
        <v>246</v>
      </c>
      <c r="L348">
        <v>8.9</v>
      </c>
      <c r="M348">
        <v>9.5</v>
      </c>
      <c r="N348">
        <v>9.25</v>
      </c>
      <c r="O348">
        <v>11.71</v>
      </c>
      <c r="P348">
        <v>3.56</v>
      </c>
      <c r="Q348">
        <f t="shared" si="185"/>
        <v>82</v>
      </c>
      <c r="R348">
        <f t="shared" si="194"/>
        <v>127.45</v>
      </c>
      <c r="S348">
        <f t="shared" si="195"/>
        <v>66.827000000000012</v>
      </c>
      <c r="T348">
        <f t="shared" si="196"/>
        <v>1</v>
      </c>
      <c r="U348">
        <f t="shared" si="197"/>
        <v>6.5</v>
      </c>
      <c r="V348">
        <f t="shared" si="198"/>
        <v>0.755</v>
      </c>
      <c r="W348">
        <f t="shared" si="199"/>
        <v>0.5</v>
      </c>
      <c r="X348">
        <f t="shared" si="200"/>
        <v>118.55</v>
      </c>
      <c r="Y348">
        <f t="shared" si="186"/>
        <v>0.79863114510001998</v>
      </c>
    </row>
    <row r="349" spans="1:25" x14ac:dyDescent="0.3">
      <c r="A349" t="s">
        <v>363</v>
      </c>
      <c r="B349">
        <v>2015</v>
      </c>
      <c r="C349">
        <v>23</v>
      </c>
      <c r="D349">
        <v>77.5</v>
      </c>
      <c r="E349">
        <v>79</v>
      </c>
      <c r="F349">
        <v>86</v>
      </c>
      <c r="G349">
        <v>38</v>
      </c>
      <c r="H349">
        <v>142</v>
      </c>
      <c r="I349">
        <v>32</v>
      </c>
      <c r="J349">
        <v>136</v>
      </c>
      <c r="K349">
        <v>211</v>
      </c>
      <c r="L349">
        <v>5</v>
      </c>
      <c r="M349">
        <v>8.75</v>
      </c>
      <c r="N349">
        <v>9.75</v>
      </c>
      <c r="O349">
        <v>10.51</v>
      </c>
      <c r="P349">
        <v>3.12</v>
      </c>
      <c r="Q349">
        <f t="shared" si="185"/>
        <v>78.25</v>
      </c>
      <c r="R349">
        <f t="shared" si="194"/>
        <v>108</v>
      </c>
      <c r="S349">
        <f t="shared" si="195"/>
        <v>62.436</v>
      </c>
      <c r="T349">
        <f t="shared" si="196"/>
        <v>1.5</v>
      </c>
      <c r="U349">
        <f t="shared" si="197"/>
        <v>6</v>
      </c>
      <c r="V349">
        <f t="shared" si="198"/>
        <v>0.318</v>
      </c>
      <c r="W349">
        <f t="shared" si="199"/>
        <v>0.75</v>
      </c>
      <c r="X349">
        <f t="shared" si="200"/>
        <v>103</v>
      </c>
      <c r="Y349">
        <f t="shared" si="186"/>
        <v>0.79863114510001998</v>
      </c>
    </row>
    <row r="350" spans="1:25" x14ac:dyDescent="0.3">
      <c r="A350" t="s">
        <v>364</v>
      </c>
      <c r="B350">
        <v>2015</v>
      </c>
      <c r="C350">
        <v>24</v>
      </c>
      <c r="D350">
        <v>72.25</v>
      </c>
      <c r="E350">
        <v>74</v>
      </c>
      <c r="F350">
        <v>77</v>
      </c>
      <c r="G350">
        <v>32.5</v>
      </c>
      <c r="H350">
        <v>129.5</v>
      </c>
      <c r="I350">
        <v>26.5</v>
      </c>
      <c r="J350">
        <v>123.5</v>
      </c>
      <c r="K350">
        <v>185</v>
      </c>
      <c r="L350">
        <v>6.5</v>
      </c>
      <c r="M350">
        <v>8.25</v>
      </c>
      <c r="N350">
        <v>8.75</v>
      </c>
      <c r="O350">
        <v>11.89</v>
      </c>
      <c r="P350">
        <v>3.32</v>
      </c>
      <c r="Q350">
        <f t="shared" si="185"/>
        <v>73.125</v>
      </c>
      <c r="R350">
        <f t="shared" si="194"/>
        <v>95.75</v>
      </c>
      <c r="S350">
        <f t="shared" si="195"/>
        <v>55.365000000000002</v>
      </c>
      <c r="T350">
        <f t="shared" si="196"/>
        <v>1.75</v>
      </c>
      <c r="U350">
        <f t="shared" si="197"/>
        <v>6</v>
      </c>
      <c r="V350">
        <f t="shared" si="198"/>
        <v>2.5999999999999999E-2</v>
      </c>
      <c r="W350">
        <f t="shared" si="199"/>
        <v>0.875</v>
      </c>
      <c r="X350">
        <f t="shared" si="200"/>
        <v>89.25</v>
      </c>
      <c r="Y350">
        <f t="shared" si="186"/>
        <v>0.79863114510001998</v>
      </c>
    </row>
    <row r="351" spans="1:25" hidden="1" x14ac:dyDescent="0.3">
      <c r="A351" t="s">
        <v>365</v>
      </c>
      <c r="B351">
        <v>2015</v>
      </c>
      <c r="C351">
        <v>25</v>
      </c>
      <c r="D351">
        <v>80</v>
      </c>
      <c r="E351">
        <v>81.25</v>
      </c>
      <c r="F351">
        <v>81.75</v>
      </c>
      <c r="G351">
        <v>34.5</v>
      </c>
      <c r="H351">
        <v>141</v>
      </c>
      <c r="I351">
        <v>28.5</v>
      </c>
      <c r="J351">
        <v>135</v>
      </c>
      <c r="K351">
        <v>239</v>
      </c>
      <c r="L351">
        <v>10.1</v>
      </c>
      <c r="M351">
        <v>8.25</v>
      </c>
      <c r="O351">
        <v>11.12</v>
      </c>
      <c r="P351">
        <v>3.27</v>
      </c>
      <c r="Q351">
        <f t="shared" si="185"/>
        <v>80.625</v>
      </c>
      <c r="Y351">
        <f t="shared" si="186"/>
        <v>0.79863114510001998</v>
      </c>
    </row>
    <row r="352" spans="1:25" x14ac:dyDescent="0.3">
      <c r="A352" t="s">
        <v>366</v>
      </c>
      <c r="B352">
        <v>2015</v>
      </c>
      <c r="C352">
        <v>27</v>
      </c>
      <c r="D352">
        <v>79.5</v>
      </c>
      <c r="E352">
        <v>80.5</v>
      </c>
      <c r="F352">
        <v>85.5</v>
      </c>
      <c r="G352">
        <v>37.5</v>
      </c>
      <c r="H352">
        <v>145.5</v>
      </c>
      <c r="I352">
        <v>29</v>
      </c>
      <c r="J352">
        <v>137</v>
      </c>
      <c r="K352">
        <v>227</v>
      </c>
      <c r="L352">
        <v>6.4</v>
      </c>
      <c r="M352">
        <v>9</v>
      </c>
      <c r="N352">
        <v>9.75</v>
      </c>
      <c r="O352">
        <v>10.89</v>
      </c>
      <c r="P352">
        <v>3.25</v>
      </c>
      <c r="Q352">
        <f t="shared" si="185"/>
        <v>80</v>
      </c>
      <c r="R352">
        <f t="shared" ref="R352:R353" si="201">AVERAGE(K352,L352)</f>
        <v>116.7</v>
      </c>
      <c r="S352">
        <f t="shared" ref="S352:S353" si="202">(0.3*E352)+(0.25*G352)+(0.15*K352)-(0.2*O352)-(0.1*P352)</f>
        <v>65.071999999999989</v>
      </c>
      <c r="T352">
        <f t="shared" ref="T352:T353" si="203">E352-D352</f>
        <v>1</v>
      </c>
      <c r="U352">
        <f t="shared" ref="U352:U353" si="204">G352-I352</f>
        <v>8.5</v>
      </c>
      <c r="V352">
        <f t="shared" ref="V352:V353" si="205">_xlfn.PERCENTRANK.INC(E:E,D352)</f>
        <v>0.53200000000000003</v>
      </c>
      <c r="W352">
        <f t="shared" ref="W352:W353" si="206">E352-Q352</f>
        <v>0.5</v>
      </c>
      <c r="X352">
        <f t="shared" ref="X352:X353" si="207">K352-R352</f>
        <v>110.3</v>
      </c>
      <c r="Y352">
        <f t="shared" si="186"/>
        <v>0.79863114510001998</v>
      </c>
    </row>
    <row r="353" spans="1:25" x14ac:dyDescent="0.3">
      <c r="A353" t="s">
        <v>367</v>
      </c>
      <c r="B353">
        <v>2015</v>
      </c>
      <c r="C353">
        <v>28</v>
      </c>
      <c r="D353">
        <v>76.5</v>
      </c>
      <c r="E353">
        <v>78</v>
      </c>
      <c r="F353">
        <v>82.5</v>
      </c>
      <c r="G353">
        <v>33.5</v>
      </c>
      <c r="H353">
        <v>137.5</v>
      </c>
      <c r="I353">
        <v>27.5</v>
      </c>
      <c r="J353">
        <v>131.5</v>
      </c>
      <c r="K353">
        <v>185</v>
      </c>
      <c r="L353">
        <v>6</v>
      </c>
      <c r="M353">
        <v>8.5</v>
      </c>
      <c r="N353">
        <v>8.25</v>
      </c>
      <c r="O353">
        <v>10.97</v>
      </c>
      <c r="P353">
        <v>3.26</v>
      </c>
      <c r="Q353">
        <f t="shared" si="185"/>
        <v>77.25</v>
      </c>
      <c r="R353">
        <f t="shared" si="201"/>
        <v>95.5</v>
      </c>
      <c r="S353">
        <f t="shared" si="202"/>
        <v>57.004999999999995</v>
      </c>
      <c r="T353">
        <f t="shared" si="203"/>
        <v>1.5</v>
      </c>
      <c r="U353">
        <f t="shared" si="204"/>
        <v>6</v>
      </c>
      <c r="V353">
        <f t="shared" si="205"/>
        <v>0.23100000000000001</v>
      </c>
      <c r="W353">
        <f t="shared" si="206"/>
        <v>0.75</v>
      </c>
      <c r="X353">
        <f t="shared" si="207"/>
        <v>89.5</v>
      </c>
      <c r="Y353">
        <f t="shared" si="186"/>
        <v>0.79863114510001998</v>
      </c>
    </row>
    <row r="354" spans="1:25" hidden="1" x14ac:dyDescent="0.3">
      <c r="A354" t="s">
        <v>368</v>
      </c>
      <c r="B354">
        <v>2015</v>
      </c>
      <c r="C354">
        <v>29</v>
      </c>
      <c r="D354">
        <v>80.25</v>
      </c>
      <c r="E354">
        <v>81</v>
      </c>
      <c r="F354">
        <v>87.25</v>
      </c>
      <c r="K354">
        <v>199</v>
      </c>
      <c r="L354">
        <v>6.2</v>
      </c>
      <c r="M354">
        <v>8.75</v>
      </c>
      <c r="N354">
        <v>8.75</v>
      </c>
      <c r="Q354">
        <f t="shared" si="185"/>
        <v>80.625</v>
      </c>
      <c r="Y354">
        <f t="shared" si="186"/>
        <v>0.79863114510001998</v>
      </c>
    </row>
    <row r="355" spans="1:25" hidden="1" x14ac:dyDescent="0.3">
      <c r="A355" t="s">
        <v>369</v>
      </c>
      <c r="B355">
        <v>2015</v>
      </c>
      <c r="C355">
        <v>30</v>
      </c>
      <c r="D355">
        <v>80</v>
      </c>
      <c r="E355">
        <v>81.25</v>
      </c>
      <c r="F355">
        <v>87.5</v>
      </c>
      <c r="K355">
        <v>222</v>
      </c>
      <c r="L355">
        <v>11.9</v>
      </c>
      <c r="M355">
        <v>9.5</v>
      </c>
      <c r="N355">
        <v>9.25</v>
      </c>
      <c r="Q355">
        <f t="shared" si="185"/>
        <v>80.625</v>
      </c>
      <c r="Y355">
        <f t="shared" si="186"/>
        <v>0.79863114510001998</v>
      </c>
    </row>
    <row r="356" spans="1:25" hidden="1" x14ac:dyDescent="0.3">
      <c r="A356" t="s">
        <v>370</v>
      </c>
      <c r="B356">
        <v>2015</v>
      </c>
      <c r="C356">
        <v>32</v>
      </c>
      <c r="D356">
        <v>79</v>
      </c>
      <c r="E356">
        <v>79.5</v>
      </c>
      <c r="F356">
        <v>88.25</v>
      </c>
      <c r="K356">
        <v>253</v>
      </c>
      <c r="L356">
        <v>11.9</v>
      </c>
      <c r="M356">
        <v>9</v>
      </c>
      <c r="N356">
        <v>9.75</v>
      </c>
      <c r="Q356">
        <f t="shared" si="185"/>
        <v>79.25</v>
      </c>
      <c r="Y356">
        <f t="shared" si="186"/>
        <v>0.79863114510001998</v>
      </c>
    </row>
    <row r="357" spans="1:25" x14ac:dyDescent="0.3">
      <c r="A357" t="s">
        <v>371</v>
      </c>
      <c r="B357">
        <v>2015</v>
      </c>
      <c r="C357">
        <v>33</v>
      </c>
      <c r="D357">
        <v>79</v>
      </c>
      <c r="E357">
        <v>80.25</v>
      </c>
      <c r="F357">
        <v>87.25</v>
      </c>
      <c r="G357">
        <v>37.5</v>
      </c>
      <c r="H357">
        <v>143.5</v>
      </c>
      <c r="I357">
        <v>33</v>
      </c>
      <c r="J357">
        <v>139</v>
      </c>
      <c r="K357">
        <v>238</v>
      </c>
      <c r="L357">
        <v>7.2</v>
      </c>
      <c r="M357">
        <v>8.75</v>
      </c>
      <c r="N357">
        <v>9.5</v>
      </c>
      <c r="O357">
        <v>11.8</v>
      </c>
      <c r="P357">
        <v>3.28</v>
      </c>
      <c r="Q357">
        <f t="shared" si="185"/>
        <v>79.625</v>
      </c>
      <c r="R357">
        <f t="shared" ref="R357:R358" si="208">AVERAGE(K357,L357)</f>
        <v>122.6</v>
      </c>
      <c r="S357">
        <f t="shared" ref="S357:S358" si="209">(0.3*E357)+(0.25*G357)+(0.15*K357)-(0.2*O357)-(0.1*P357)</f>
        <v>66.462000000000003</v>
      </c>
      <c r="T357">
        <f t="shared" ref="T357:T358" si="210">E357-D357</f>
        <v>1.25</v>
      </c>
      <c r="U357">
        <f t="shared" ref="U357:U358" si="211">G357-I357</f>
        <v>4.5</v>
      </c>
      <c r="V357">
        <f t="shared" ref="V357:V358" si="212">_xlfn.PERCENTRANK.INC(E:E,D357)</f>
        <v>0.48499999999999999</v>
      </c>
      <c r="W357">
        <f t="shared" ref="W357:W358" si="213">E357-Q357</f>
        <v>0.625</v>
      </c>
      <c r="X357">
        <f t="shared" ref="X357:X358" si="214">K357-R357</f>
        <v>115.4</v>
      </c>
      <c r="Y357">
        <f t="shared" si="186"/>
        <v>0.79863114510001998</v>
      </c>
    </row>
    <row r="358" spans="1:25" x14ac:dyDescent="0.3">
      <c r="A358" t="s">
        <v>372</v>
      </c>
      <c r="B358">
        <v>2015</v>
      </c>
      <c r="C358">
        <v>34</v>
      </c>
      <c r="D358">
        <v>77.25</v>
      </c>
      <c r="E358">
        <v>80.5</v>
      </c>
      <c r="F358">
        <v>83.25</v>
      </c>
      <c r="G358">
        <v>34.5</v>
      </c>
      <c r="H358">
        <v>139</v>
      </c>
      <c r="I358">
        <v>27.5</v>
      </c>
      <c r="J358">
        <v>132</v>
      </c>
      <c r="K358">
        <v>211</v>
      </c>
      <c r="L358">
        <v>6.1</v>
      </c>
      <c r="M358">
        <v>8.5</v>
      </c>
      <c r="N358">
        <v>9</v>
      </c>
      <c r="O358">
        <v>11.06</v>
      </c>
      <c r="P358">
        <v>3.18</v>
      </c>
      <c r="Q358">
        <f t="shared" si="185"/>
        <v>78.875</v>
      </c>
      <c r="R358">
        <f t="shared" si="208"/>
        <v>108.55</v>
      </c>
      <c r="S358">
        <f t="shared" si="209"/>
        <v>61.894999999999996</v>
      </c>
      <c r="T358">
        <f t="shared" si="210"/>
        <v>3.25</v>
      </c>
      <c r="U358">
        <f t="shared" si="211"/>
        <v>7</v>
      </c>
      <c r="V358">
        <f t="shared" si="212"/>
        <v>0.28899999999999998</v>
      </c>
      <c r="W358">
        <f t="shared" si="213"/>
        <v>1.625</v>
      </c>
      <c r="X358">
        <f t="shared" si="214"/>
        <v>102.45</v>
      </c>
      <c r="Y358">
        <f t="shared" si="186"/>
        <v>0.79863114510001998</v>
      </c>
    </row>
    <row r="359" spans="1:25" hidden="1" x14ac:dyDescent="0.3">
      <c r="A359" t="s">
        <v>373</v>
      </c>
      <c r="B359">
        <v>2015</v>
      </c>
      <c r="C359">
        <v>36</v>
      </c>
      <c r="D359">
        <v>80.25</v>
      </c>
      <c r="E359">
        <v>81.75</v>
      </c>
      <c r="F359">
        <v>89.25</v>
      </c>
      <c r="I359">
        <v>29</v>
      </c>
      <c r="J359">
        <v>139.5</v>
      </c>
      <c r="K359">
        <v>243</v>
      </c>
      <c r="L359">
        <v>9.6</v>
      </c>
      <c r="M359">
        <v>9.25</v>
      </c>
      <c r="O359">
        <v>11.57</v>
      </c>
      <c r="P359">
        <v>3.47</v>
      </c>
      <c r="Q359">
        <f t="shared" si="185"/>
        <v>81</v>
      </c>
      <c r="Y359">
        <f t="shared" si="186"/>
        <v>0.79863114510001998</v>
      </c>
    </row>
    <row r="360" spans="1:25" x14ac:dyDescent="0.3">
      <c r="A360" t="s">
        <v>374</v>
      </c>
      <c r="B360">
        <v>2015</v>
      </c>
      <c r="C360">
        <v>37</v>
      </c>
      <c r="D360">
        <v>80.25</v>
      </c>
      <c r="E360">
        <v>81.5</v>
      </c>
      <c r="F360">
        <v>85.5</v>
      </c>
      <c r="G360">
        <v>36</v>
      </c>
      <c r="H360">
        <v>144</v>
      </c>
      <c r="I360">
        <v>32.5</v>
      </c>
      <c r="J360">
        <v>140.5</v>
      </c>
      <c r="K360">
        <v>243</v>
      </c>
      <c r="L360">
        <v>8.8000000000000007</v>
      </c>
      <c r="M360">
        <v>8.5</v>
      </c>
      <c r="N360">
        <v>8.5</v>
      </c>
      <c r="O360">
        <v>11.37</v>
      </c>
      <c r="P360">
        <v>3.32</v>
      </c>
      <c r="Q360">
        <f t="shared" si="185"/>
        <v>80.875</v>
      </c>
      <c r="R360">
        <f t="shared" ref="R360:R371" si="215">AVERAGE(K360,L360)</f>
        <v>125.9</v>
      </c>
      <c r="S360">
        <f t="shared" ref="S360:S371" si="216">(0.3*E360)+(0.25*G360)+(0.15*K360)-(0.2*O360)-(0.1*P360)</f>
        <v>67.294000000000011</v>
      </c>
      <c r="T360">
        <f t="shared" ref="T360:T371" si="217">E360-D360</f>
        <v>1.25</v>
      </c>
      <c r="U360">
        <f t="shared" ref="U360:U371" si="218">G360-I360</f>
        <v>3.5</v>
      </c>
      <c r="V360">
        <f t="shared" ref="V360:V371" si="219">_xlfn.PERCENTRANK.INC(E:E,D360)</f>
        <v>0.60699999999999998</v>
      </c>
      <c r="W360">
        <f t="shared" ref="W360:W371" si="220">E360-Q360</f>
        <v>0.625</v>
      </c>
      <c r="X360">
        <f t="shared" ref="X360:X371" si="221">K360-R360</f>
        <v>117.1</v>
      </c>
      <c r="Y360">
        <f t="shared" si="186"/>
        <v>0.79863114510001998</v>
      </c>
    </row>
    <row r="361" spans="1:25" x14ac:dyDescent="0.3">
      <c r="A361" t="s">
        <v>375</v>
      </c>
      <c r="B361">
        <v>2015</v>
      </c>
      <c r="C361">
        <v>41</v>
      </c>
      <c r="D361">
        <v>76</v>
      </c>
      <c r="E361">
        <v>77.25</v>
      </c>
      <c r="F361">
        <v>80.75</v>
      </c>
      <c r="G361">
        <v>44</v>
      </c>
      <c r="H361">
        <v>140</v>
      </c>
      <c r="I361">
        <v>37.5</v>
      </c>
      <c r="J361">
        <v>133.5</v>
      </c>
      <c r="K361">
        <v>215</v>
      </c>
      <c r="L361">
        <v>10.199999999999999</v>
      </c>
      <c r="M361">
        <v>8.5</v>
      </c>
      <c r="N361">
        <v>9.25</v>
      </c>
      <c r="O361">
        <v>10.74</v>
      </c>
      <c r="P361">
        <v>3.2</v>
      </c>
      <c r="Q361">
        <f t="shared" si="185"/>
        <v>76.625</v>
      </c>
      <c r="R361">
        <f t="shared" si="215"/>
        <v>112.6</v>
      </c>
      <c r="S361">
        <f t="shared" si="216"/>
        <v>63.957000000000001</v>
      </c>
      <c r="T361">
        <f t="shared" si="217"/>
        <v>1.25</v>
      </c>
      <c r="U361">
        <f t="shared" si="218"/>
        <v>6.5</v>
      </c>
      <c r="V361">
        <f t="shared" si="219"/>
        <v>0.184</v>
      </c>
      <c r="W361">
        <f t="shared" si="220"/>
        <v>0.625</v>
      </c>
      <c r="X361">
        <f t="shared" si="221"/>
        <v>102.4</v>
      </c>
      <c r="Y361">
        <f t="shared" si="186"/>
        <v>0.79863114510001998</v>
      </c>
    </row>
    <row r="362" spans="1:25" x14ac:dyDescent="0.3">
      <c r="A362" t="s">
        <v>376</v>
      </c>
      <c r="B362">
        <v>2015</v>
      </c>
      <c r="C362">
        <v>42</v>
      </c>
      <c r="D362">
        <v>75.25</v>
      </c>
      <c r="E362">
        <v>76.25</v>
      </c>
      <c r="F362">
        <v>78.5</v>
      </c>
      <c r="G362">
        <v>34</v>
      </c>
      <c r="H362">
        <v>134</v>
      </c>
      <c r="I362">
        <v>28</v>
      </c>
      <c r="J362">
        <v>128</v>
      </c>
      <c r="K362">
        <v>186</v>
      </c>
      <c r="L362">
        <v>4.3</v>
      </c>
      <c r="M362">
        <v>8</v>
      </c>
      <c r="N362">
        <v>8.75</v>
      </c>
      <c r="O362">
        <v>11.36</v>
      </c>
      <c r="P362">
        <v>3.25</v>
      </c>
      <c r="Q362">
        <f t="shared" si="185"/>
        <v>75.75</v>
      </c>
      <c r="R362">
        <f t="shared" si="215"/>
        <v>95.15</v>
      </c>
      <c r="S362">
        <f t="shared" si="216"/>
        <v>56.677999999999997</v>
      </c>
      <c r="T362">
        <f t="shared" si="217"/>
        <v>1</v>
      </c>
      <c r="U362">
        <f t="shared" si="218"/>
        <v>6</v>
      </c>
      <c r="V362">
        <f t="shared" si="219"/>
        <v>0.13700000000000001</v>
      </c>
      <c r="W362">
        <f t="shared" si="220"/>
        <v>0.5</v>
      </c>
      <c r="X362">
        <f t="shared" si="221"/>
        <v>90.85</v>
      </c>
      <c r="Y362">
        <f t="shared" si="186"/>
        <v>0.79863114510001998</v>
      </c>
    </row>
    <row r="363" spans="1:25" x14ac:dyDescent="0.3">
      <c r="A363" t="s">
        <v>377</v>
      </c>
      <c r="B363">
        <v>2015</v>
      </c>
      <c r="C363">
        <v>43</v>
      </c>
      <c r="D363">
        <v>72.75</v>
      </c>
      <c r="E363">
        <v>74</v>
      </c>
      <c r="F363">
        <v>77</v>
      </c>
      <c r="G363">
        <v>40.5</v>
      </c>
      <c r="H363">
        <v>135</v>
      </c>
      <c r="I363">
        <v>34.5</v>
      </c>
      <c r="J363">
        <v>129</v>
      </c>
      <c r="K363">
        <v>182</v>
      </c>
      <c r="L363">
        <v>4.0999999999999996</v>
      </c>
      <c r="M363">
        <v>8.25</v>
      </c>
      <c r="N363">
        <v>7.5</v>
      </c>
      <c r="O363">
        <v>10.74</v>
      </c>
      <c r="P363">
        <v>3.25</v>
      </c>
      <c r="Q363">
        <f t="shared" si="185"/>
        <v>73.375</v>
      </c>
      <c r="R363">
        <f t="shared" si="215"/>
        <v>93.05</v>
      </c>
      <c r="S363">
        <f t="shared" si="216"/>
        <v>57.151999999999994</v>
      </c>
      <c r="T363">
        <f t="shared" si="217"/>
        <v>1.25</v>
      </c>
      <c r="U363">
        <f t="shared" si="218"/>
        <v>6</v>
      </c>
      <c r="V363">
        <f t="shared" si="219"/>
        <v>3.1E-2</v>
      </c>
      <c r="W363">
        <f t="shared" si="220"/>
        <v>0.625</v>
      </c>
      <c r="X363">
        <f t="shared" si="221"/>
        <v>88.95</v>
      </c>
      <c r="Y363">
        <f t="shared" si="186"/>
        <v>0.79863114510001998</v>
      </c>
    </row>
    <row r="364" spans="1:25" x14ac:dyDescent="0.3">
      <c r="A364" t="s">
        <v>378</v>
      </c>
      <c r="B364">
        <v>2015</v>
      </c>
      <c r="C364">
        <v>44</v>
      </c>
      <c r="D364">
        <v>76.5</v>
      </c>
      <c r="E364">
        <v>77.5</v>
      </c>
      <c r="F364">
        <v>81</v>
      </c>
      <c r="G364">
        <v>33</v>
      </c>
      <c r="H364">
        <v>133</v>
      </c>
      <c r="I364">
        <v>26.5</v>
      </c>
      <c r="J364">
        <v>126.5</v>
      </c>
      <c r="K364">
        <v>213</v>
      </c>
      <c r="L364">
        <v>5.9</v>
      </c>
      <c r="M364">
        <v>8.25</v>
      </c>
      <c r="N364">
        <v>9.25</v>
      </c>
      <c r="O364">
        <v>11.16</v>
      </c>
      <c r="P364">
        <v>3.34</v>
      </c>
      <c r="Q364">
        <f t="shared" si="185"/>
        <v>77</v>
      </c>
      <c r="R364">
        <f t="shared" si="215"/>
        <v>109.45</v>
      </c>
      <c r="S364">
        <f t="shared" si="216"/>
        <v>60.884</v>
      </c>
      <c r="T364">
        <f t="shared" si="217"/>
        <v>1</v>
      </c>
      <c r="U364">
        <f t="shared" si="218"/>
        <v>6.5</v>
      </c>
      <c r="V364">
        <f t="shared" si="219"/>
        <v>0.23100000000000001</v>
      </c>
      <c r="W364">
        <f t="shared" si="220"/>
        <v>0.5</v>
      </c>
      <c r="X364">
        <f t="shared" si="221"/>
        <v>103.55</v>
      </c>
      <c r="Y364">
        <f t="shared" si="186"/>
        <v>0.79863114510001998</v>
      </c>
    </row>
    <row r="365" spans="1:25" x14ac:dyDescent="0.3">
      <c r="A365" t="s">
        <v>48</v>
      </c>
      <c r="B365">
        <v>2015</v>
      </c>
      <c r="C365">
        <v>45</v>
      </c>
      <c r="D365">
        <v>73.75</v>
      </c>
      <c r="E365">
        <v>74.75</v>
      </c>
      <c r="F365">
        <v>79.75</v>
      </c>
      <c r="G365">
        <v>43</v>
      </c>
      <c r="H365">
        <v>140.5</v>
      </c>
      <c r="I365">
        <v>34.5</v>
      </c>
      <c r="J365">
        <v>132</v>
      </c>
      <c r="K365">
        <v>177</v>
      </c>
      <c r="L365">
        <v>5.3</v>
      </c>
      <c r="M365">
        <v>8.25</v>
      </c>
      <c r="N365">
        <v>8.5</v>
      </c>
      <c r="O365">
        <v>10.96</v>
      </c>
      <c r="P365">
        <v>3.02</v>
      </c>
      <c r="Q365">
        <f t="shared" si="185"/>
        <v>74.25</v>
      </c>
      <c r="R365">
        <f t="shared" si="215"/>
        <v>91.15</v>
      </c>
      <c r="S365">
        <f t="shared" si="216"/>
        <v>57.230999999999995</v>
      </c>
      <c r="T365">
        <f t="shared" si="217"/>
        <v>1</v>
      </c>
      <c r="U365">
        <f t="shared" si="218"/>
        <v>8.5</v>
      </c>
      <c r="V365">
        <f t="shared" si="219"/>
        <v>0.06</v>
      </c>
      <c r="W365">
        <f t="shared" si="220"/>
        <v>0.5</v>
      </c>
      <c r="X365">
        <f t="shared" si="221"/>
        <v>85.85</v>
      </c>
      <c r="Y365">
        <f t="shared" si="186"/>
        <v>0.79863114510001998</v>
      </c>
    </row>
    <row r="366" spans="1:25" x14ac:dyDescent="0.3">
      <c r="A366" t="s">
        <v>379</v>
      </c>
      <c r="B366">
        <v>2015</v>
      </c>
      <c r="C366">
        <v>46</v>
      </c>
      <c r="D366">
        <v>75</v>
      </c>
      <c r="E366">
        <v>76.25</v>
      </c>
      <c r="F366">
        <v>82.75</v>
      </c>
      <c r="G366">
        <v>40.5</v>
      </c>
      <c r="H366">
        <v>143</v>
      </c>
      <c r="I366">
        <v>32.5</v>
      </c>
      <c r="J366">
        <v>135</v>
      </c>
      <c r="K366">
        <v>215</v>
      </c>
      <c r="L366">
        <v>6.4</v>
      </c>
      <c r="M366">
        <v>9.25</v>
      </c>
      <c r="N366">
        <v>9</v>
      </c>
      <c r="O366">
        <v>10.76</v>
      </c>
      <c r="P366">
        <v>3.2</v>
      </c>
      <c r="Q366">
        <f t="shared" si="185"/>
        <v>75.625</v>
      </c>
      <c r="R366">
        <f t="shared" si="215"/>
        <v>110.7</v>
      </c>
      <c r="S366">
        <f t="shared" si="216"/>
        <v>62.777999999999999</v>
      </c>
      <c r="T366">
        <f t="shared" si="217"/>
        <v>1.25</v>
      </c>
      <c r="U366">
        <f t="shared" si="218"/>
        <v>8</v>
      </c>
      <c r="V366">
        <f t="shared" si="219"/>
        <v>0.11799999999999999</v>
      </c>
      <c r="W366">
        <f t="shared" si="220"/>
        <v>0.625</v>
      </c>
      <c r="X366">
        <f t="shared" si="221"/>
        <v>104.3</v>
      </c>
      <c r="Y366">
        <f t="shared" si="186"/>
        <v>0.79863114510001998</v>
      </c>
    </row>
    <row r="367" spans="1:25" x14ac:dyDescent="0.3">
      <c r="A367" t="s">
        <v>380</v>
      </c>
      <c r="B367">
        <v>2015</v>
      </c>
      <c r="C367">
        <v>48</v>
      </c>
      <c r="D367">
        <v>83</v>
      </c>
      <c r="E367">
        <v>83.75</v>
      </c>
      <c r="F367">
        <v>86</v>
      </c>
      <c r="G367">
        <v>25</v>
      </c>
      <c r="H367">
        <v>137</v>
      </c>
      <c r="I367">
        <v>22.5</v>
      </c>
      <c r="J367">
        <v>134.5</v>
      </c>
      <c r="K367">
        <v>265</v>
      </c>
      <c r="L367">
        <v>14.9</v>
      </c>
      <c r="M367">
        <v>9.25</v>
      </c>
      <c r="N367">
        <v>10.5</v>
      </c>
      <c r="O367">
        <v>11.5</v>
      </c>
      <c r="P367">
        <v>3.62</v>
      </c>
      <c r="Q367">
        <f t="shared" si="185"/>
        <v>83.375</v>
      </c>
      <c r="R367">
        <f t="shared" si="215"/>
        <v>139.94999999999999</v>
      </c>
      <c r="S367">
        <f t="shared" si="216"/>
        <v>68.463000000000008</v>
      </c>
      <c r="T367">
        <f t="shared" si="217"/>
        <v>0.75</v>
      </c>
      <c r="U367">
        <f t="shared" si="218"/>
        <v>2.5</v>
      </c>
      <c r="V367">
        <f t="shared" si="219"/>
        <v>0.89300000000000002</v>
      </c>
      <c r="W367">
        <f t="shared" si="220"/>
        <v>0.375</v>
      </c>
      <c r="X367">
        <f t="shared" si="221"/>
        <v>125.05000000000001</v>
      </c>
      <c r="Y367">
        <f t="shared" si="186"/>
        <v>0.79863114510001998</v>
      </c>
    </row>
    <row r="368" spans="1:25" x14ac:dyDescent="0.3">
      <c r="A368" t="s">
        <v>381</v>
      </c>
      <c r="B368">
        <v>2015</v>
      </c>
      <c r="C368">
        <v>49</v>
      </c>
      <c r="D368">
        <v>79.75</v>
      </c>
      <c r="E368">
        <v>80.75</v>
      </c>
      <c r="F368">
        <v>83.5</v>
      </c>
      <c r="G368">
        <v>35</v>
      </c>
      <c r="H368">
        <v>141.5</v>
      </c>
      <c r="I368">
        <v>30</v>
      </c>
      <c r="J368">
        <v>136.5</v>
      </c>
      <c r="K368">
        <v>220</v>
      </c>
      <c r="L368">
        <v>8</v>
      </c>
      <c r="M368">
        <v>8.25</v>
      </c>
      <c r="N368">
        <v>9.25</v>
      </c>
      <c r="O368">
        <v>11.62</v>
      </c>
      <c r="P368">
        <v>3.38</v>
      </c>
      <c r="Q368">
        <f t="shared" si="185"/>
        <v>80.25</v>
      </c>
      <c r="R368">
        <f t="shared" si="215"/>
        <v>114</v>
      </c>
      <c r="S368">
        <f t="shared" si="216"/>
        <v>63.312999999999995</v>
      </c>
      <c r="T368">
        <f t="shared" si="217"/>
        <v>1</v>
      </c>
      <c r="U368">
        <f t="shared" si="218"/>
        <v>5</v>
      </c>
      <c r="V368">
        <f t="shared" si="219"/>
        <v>0.55900000000000005</v>
      </c>
      <c r="W368">
        <f t="shared" si="220"/>
        <v>0.5</v>
      </c>
      <c r="X368">
        <f t="shared" si="221"/>
        <v>106</v>
      </c>
      <c r="Y368">
        <f t="shared" si="186"/>
        <v>0.79863114510001998</v>
      </c>
    </row>
    <row r="369" spans="1:25" x14ac:dyDescent="0.3">
      <c r="A369" t="s">
        <v>382</v>
      </c>
      <c r="B369">
        <v>2015</v>
      </c>
      <c r="C369">
        <v>51</v>
      </c>
      <c r="D369">
        <v>74.75</v>
      </c>
      <c r="E369">
        <v>76</v>
      </c>
      <c r="F369">
        <v>77.5</v>
      </c>
      <c r="G369">
        <v>28.5</v>
      </c>
      <c r="H369">
        <v>127</v>
      </c>
      <c r="I369">
        <v>26</v>
      </c>
      <c r="J369">
        <v>124.5</v>
      </c>
      <c r="K369">
        <v>181</v>
      </c>
      <c r="L369">
        <v>9.1999999999999993</v>
      </c>
      <c r="M369">
        <v>7.75</v>
      </c>
      <c r="N369">
        <v>8.75</v>
      </c>
      <c r="O369">
        <v>10.52</v>
      </c>
      <c r="P369">
        <v>3.44</v>
      </c>
      <c r="Q369">
        <f t="shared" si="185"/>
        <v>75.375</v>
      </c>
      <c r="R369">
        <f t="shared" si="215"/>
        <v>95.1</v>
      </c>
      <c r="S369">
        <f t="shared" si="216"/>
        <v>54.627000000000002</v>
      </c>
      <c r="T369">
        <f t="shared" si="217"/>
        <v>1.25</v>
      </c>
      <c r="U369">
        <f t="shared" si="218"/>
        <v>2.5</v>
      </c>
      <c r="V369">
        <f t="shared" si="219"/>
        <v>0.106</v>
      </c>
      <c r="W369">
        <f t="shared" si="220"/>
        <v>0.625</v>
      </c>
      <c r="X369">
        <f t="shared" si="221"/>
        <v>85.9</v>
      </c>
      <c r="Y369">
        <f t="shared" si="186"/>
        <v>0.79863114510001998</v>
      </c>
    </row>
    <row r="370" spans="1:25" x14ac:dyDescent="0.3">
      <c r="A370" t="s">
        <v>383</v>
      </c>
      <c r="B370">
        <v>2015</v>
      </c>
      <c r="C370">
        <v>56</v>
      </c>
      <c r="D370">
        <v>77.5</v>
      </c>
      <c r="E370">
        <v>78.75</v>
      </c>
      <c r="F370">
        <v>83</v>
      </c>
      <c r="G370">
        <v>34.5</v>
      </c>
      <c r="H370">
        <v>139.5</v>
      </c>
      <c r="I370">
        <v>28.5</v>
      </c>
      <c r="J370">
        <v>133.5</v>
      </c>
      <c r="K370">
        <v>230</v>
      </c>
      <c r="L370">
        <v>5.8</v>
      </c>
      <c r="M370">
        <v>9</v>
      </c>
      <c r="N370">
        <v>8.75</v>
      </c>
      <c r="O370">
        <v>12.37</v>
      </c>
      <c r="P370">
        <v>3.2</v>
      </c>
      <c r="Q370">
        <f t="shared" si="185"/>
        <v>78.125</v>
      </c>
      <c r="R370">
        <f t="shared" si="215"/>
        <v>117.9</v>
      </c>
      <c r="S370">
        <f t="shared" si="216"/>
        <v>63.955999999999996</v>
      </c>
      <c r="T370">
        <f t="shared" si="217"/>
        <v>1.25</v>
      </c>
      <c r="U370">
        <f t="shared" si="218"/>
        <v>6</v>
      </c>
      <c r="V370">
        <f t="shared" si="219"/>
        <v>0.318</v>
      </c>
      <c r="W370">
        <f t="shared" si="220"/>
        <v>0.625</v>
      </c>
      <c r="X370">
        <f t="shared" si="221"/>
        <v>112.1</v>
      </c>
      <c r="Y370">
        <f t="shared" si="186"/>
        <v>0.79863114510001998</v>
      </c>
    </row>
    <row r="371" spans="1:25" x14ac:dyDescent="0.3">
      <c r="A371" t="s">
        <v>384</v>
      </c>
      <c r="B371">
        <v>2015</v>
      </c>
      <c r="C371">
        <v>58</v>
      </c>
      <c r="D371">
        <v>77.25</v>
      </c>
      <c r="E371">
        <v>78.25</v>
      </c>
      <c r="F371">
        <v>82</v>
      </c>
      <c r="G371">
        <v>40</v>
      </c>
      <c r="H371">
        <v>140.5</v>
      </c>
      <c r="I371">
        <v>34.5</v>
      </c>
      <c r="J371">
        <v>135</v>
      </c>
      <c r="K371">
        <v>196</v>
      </c>
      <c r="L371">
        <v>4.0999999999999996</v>
      </c>
      <c r="M371">
        <v>8</v>
      </c>
      <c r="N371">
        <v>8.75</v>
      </c>
      <c r="O371">
        <v>11.01</v>
      </c>
      <c r="P371">
        <v>3.27</v>
      </c>
      <c r="Q371">
        <f t="shared" si="185"/>
        <v>77.75</v>
      </c>
      <c r="R371">
        <f t="shared" si="215"/>
        <v>100.05</v>
      </c>
      <c r="S371">
        <f t="shared" si="216"/>
        <v>60.345999999999997</v>
      </c>
      <c r="T371">
        <f t="shared" si="217"/>
        <v>1</v>
      </c>
      <c r="U371">
        <f t="shared" si="218"/>
        <v>5.5</v>
      </c>
      <c r="V371">
        <f t="shared" si="219"/>
        <v>0.28899999999999998</v>
      </c>
      <c r="W371">
        <f t="shared" si="220"/>
        <v>0.5</v>
      </c>
      <c r="X371">
        <f t="shared" si="221"/>
        <v>95.95</v>
      </c>
      <c r="Y371">
        <f t="shared" si="186"/>
        <v>0.79863114510001998</v>
      </c>
    </row>
    <row r="372" spans="1:25" hidden="1" x14ac:dyDescent="0.3">
      <c r="A372" t="s">
        <v>385</v>
      </c>
      <c r="B372">
        <v>2015</v>
      </c>
      <c r="C372">
        <v>6</v>
      </c>
      <c r="D372">
        <v>83.25</v>
      </c>
      <c r="E372">
        <v>84.5</v>
      </c>
      <c r="F372">
        <v>87</v>
      </c>
      <c r="K372">
        <v>242</v>
      </c>
      <c r="L372">
        <v>6.3</v>
      </c>
      <c r="M372">
        <v>9.5</v>
      </c>
      <c r="N372">
        <v>9</v>
      </c>
      <c r="Q372">
        <f t="shared" si="185"/>
        <v>83.875</v>
      </c>
      <c r="Y372">
        <f t="shared" si="186"/>
        <v>0.79863114510001998</v>
      </c>
    </row>
    <row r="373" spans="1:25" hidden="1" x14ac:dyDescent="0.3">
      <c r="A373" t="s">
        <v>386</v>
      </c>
      <c r="B373">
        <v>2015</v>
      </c>
      <c r="C373">
        <v>8</v>
      </c>
      <c r="D373">
        <v>77</v>
      </c>
      <c r="E373">
        <v>78.5</v>
      </c>
      <c r="F373">
        <v>83.5</v>
      </c>
      <c r="K373">
        <v>242</v>
      </c>
      <c r="L373">
        <v>7.5</v>
      </c>
      <c r="M373">
        <v>9</v>
      </c>
      <c r="N373">
        <v>9</v>
      </c>
      <c r="Q373">
        <f t="shared" si="185"/>
        <v>77.75</v>
      </c>
      <c r="Y373">
        <f t="shared" si="186"/>
        <v>0.79863114510001998</v>
      </c>
    </row>
    <row r="374" spans="1:25" hidden="1" x14ac:dyDescent="0.3">
      <c r="A374" t="s">
        <v>387</v>
      </c>
      <c r="B374">
        <v>2015</v>
      </c>
      <c r="C374">
        <v>9</v>
      </c>
      <c r="D374">
        <v>83.75</v>
      </c>
      <c r="E374">
        <v>84.75</v>
      </c>
      <c r="F374">
        <v>83</v>
      </c>
      <c r="K374">
        <v>231</v>
      </c>
      <c r="L374">
        <v>9.4</v>
      </c>
      <c r="M374">
        <v>8.5</v>
      </c>
      <c r="N374">
        <v>9.5</v>
      </c>
      <c r="Q374">
        <f t="shared" si="185"/>
        <v>84.25</v>
      </c>
      <c r="Y374">
        <f t="shared" si="186"/>
        <v>0.79863114510001998</v>
      </c>
    </row>
    <row r="375" spans="1:25" hidden="1" x14ac:dyDescent="0.3">
      <c r="A375" t="s">
        <v>388</v>
      </c>
      <c r="B375">
        <v>2015</v>
      </c>
      <c r="D375">
        <v>76.5</v>
      </c>
      <c r="E375">
        <v>78</v>
      </c>
      <c r="F375">
        <v>80.25</v>
      </c>
      <c r="G375">
        <v>34.5</v>
      </c>
      <c r="H375">
        <v>135</v>
      </c>
      <c r="I375">
        <v>28.5</v>
      </c>
      <c r="J375">
        <v>129</v>
      </c>
      <c r="K375">
        <v>209</v>
      </c>
      <c r="L375">
        <v>6</v>
      </c>
      <c r="M375">
        <v>8.3000000000000007</v>
      </c>
      <c r="N375">
        <v>10</v>
      </c>
      <c r="P375">
        <v>3.27</v>
      </c>
      <c r="Q375">
        <f t="shared" si="185"/>
        <v>77.25</v>
      </c>
      <c r="Y375">
        <f t="shared" si="186"/>
        <v>0.79863114510001998</v>
      </c>
    </row>
    <row r="376" spans="1:25" hidden="1" x14ac:dyDescent="0.3">
      <c r="A376" t="s">
        <v>389</v>
      </c>
      <c r="B376">
        <v>2015</v>
      </c>
      <c r="D376">
        <v>79.25</v>
      </c>
      <c r="E376">
        <v>80.25</v>
      </c>
      <c r="F376">
        <v>85.75</v>
      </c>
      <c r="G376">
        <v>28.5</v>
      </c>
      <c r="H376">
        <v>135</v>
      </c>
      <c r="I376">
        <v>25.5</v>
      </c>
      <c r="J376">
        <v>132</v>
      </c>
      <c r="K376">
        <v>261</v>
      </c>
      <c r="L376">
        <v>12</v>
      </c>
      <c r="M376">
        <v>8.5</v>
      </c>
      <c r="N376">
        <v>9.5</v>
      </c>
      <c r="O376">
        <v>12.07</v>
      </c>
      <c r="P376">
        <v>3.5</v>
      </c>
      <c r="Q376">
        <f t="shared" si="185"/>
        <v>79.75</v>
      </c>
      <c r="Y376">
        <f t="shared" si="186"/>
        <v>0.79863114510001998</v>
      </c>
    </row>
    <row r="377" spans="1:25" hidden="1" x14ac:dyDescent="0.3">
      <c r="A377" t="s">
        <v>390</v>
      </c>
      <c r="B377">
        <v>2015</v>
      </c>
      <c r="D377">
        <v>79.25</v>
      </c>
      <c r="E377">
        <v>80.5</v>
      </c>
      <c r="F377">
        <v>87.25</v>
      </c>
      <c r="G377">
        <v>35.5</v>
      </c>
      <c r="H377">
        <v>140.5</v>
      </c>
      <c r="I377">
        <v>31.5</v>
      </c>
      <c r="J377">
        <v>136.5</v>
      </c>
      <c r="K377">
        <v>228</v>
      </c>
      <c r="L377">
        <v>8.8000000000000007</v>
      </c>
      <c r="M377">
        <v>9</v>
      </c>
      <c r="N377">
        <v>9.5</v>
      </c>
      <c r="O377">
        <v>11.3</v>
      </c>
      <c r="P377">
        <v>3.58</v>
      </c>
      <c r="Q377">
        <f t="shared" si="185"/>
        <v>79.875</v>
      </c>
      <c r="Y377">
        <f t="shared" si="186"/>
        <v>0.79863114510001998</v>
      </c>
    </row>
    <row r="378" spans="1:25" hidden="1" x14ac:dyDescent="0.3">
      <c r="A378" t="s">
        <v>391</v>
      </c>
      <c r="B378">
        <v>2015</v>
      </c>
      <c r="D378">
        <v>72.75</v>
      </c>
      <c r="E378">
        <v>73.5</v>
      </c>
      <c r="F378">
        <v>79</v>
      </c>
      <c r="G378">
        <v>39.5</v>
      </c>
      <c r="H378">
        <v>136</v>
      </c>
      <c r="I378">
        <v>33.5</v>
      </c>
      <c r="J378">
        <v>130</v>
      </c>
      <c r="K378">
        <v>179</v>
      </c>
      <c r="L378">
        <v>4.5</v>
      </c>
      <c r="M378">
        <v>8.5</v>
      </c>
      <c r="N378">
        <v>9.5</v>
      </c>
      <c r="O378">
        <v>10.61</v>
      </c>
      <c r="P378">
        <v>3.2</v>
      </c>
      <c r="Q378">
        <f t="shared" si="185"/>
        <v>73.125</v>
      </c>
      <c r="Y378">
        <f t="shared" si="186"/>
        <v>0.79863114510001998</v>
      </c>
    </row>
    <row r="379" spans="1:25" hidden="1" x14ac:dyDescent="0.3">
      <c r="A379" t="s">
        <v>392</v>
      </c>
      <c r="B379">
        <v>2015</v>
      </c>
      <c r="D379">
        <v>80.75</v>
      </c>
      <c r="E379">
        <v>81.25</v>
      </c>
      <c r="F379">
        <v>86.75</v>
      </c>
      <c r="G379">
        <v>37</v>
      </c>
      <c r="H379">
        <v>145</v>
      </c>
      <c r="I379">
        <v>30.5</v>
      </c>
      <c r="J379">
        <v>138.5</v>
      </c>
      <c r="K379">
        <v>208</v>
      </c>
      <c r="L379">
        <v>5.0999999999999996</v>
      </c>
      <c r="M379">
        <v>9</v>
      </c>
      <c r="N379">
        <v>9</v>
      </c>
      <c r="O379">
        <v>11.32</v>
      </c>
      <c r="P379">
        <v>3.35</v>
      </c>
      <c r="Q379">
        <f t="shared" si="185"/>
        <v>81</v>
      </c>
      <c r="Y379">
        <f t="shared" si="186"/>
        <v>0.79863114510001998</v>
      </c>
    </row>
    <row r="380" spans="1:25" hidden="1" x14ac:dyDescent="0.3">
      <c r="A380" t="s">
        <v>393</v>
      </c>
      <c r="B380">
        <v>2015</v>
      </c>
      <c r="D380">
        <v>81.25</v>
      </c>
      <c r="E380">
        <v>82.5</v>
      </c>
      <c r="F380">
        <v>87.25</v>
      </c>
      <c r="K380">
        <v>216</v>
      </c>
      <c r="L380">
        <v>14.7</v>
      </c>
      <c r="M380">
        <v>9.25</v>
      </c>
      <c r="N380">
        <v>10.75</v>
      </c>
      <c r="Q380">
        <f t="shared" si="185"/>
        <v>81.875</v>
      </c>
      <c r="Y380">
        <f t="shared" si="186"/>
        <v>0.79863114510001998</v>
      </c>
    </row>
    <row r="381" spans="1:25" hidden="1" x14ac:dyDescent="0.3">
      <c r="A381" t="s">
        <v>394</v>
      </c>
      <c r="B381">
        <v>2015</v>
      </c>
      <c r="D381">
        <v>79.25</v>
      </c>
      <c r="E381">
        <v>80.5</v>
      </c>
      <c r="F381">
        <v>87.5</v>
      </c>
      <c r="K381">
        <v>239</v>
      </c>
      <c r="L381">
        <v>5.8</v>
      </c>
      <c r="M381">
        <v>9.5</v>
      </c>
      <c r="N381">
        <v>10.25</v>
      </c>
      <c r="Q381">
        <f t="shared" si="185"/>
        <v>79.875</v>
      </c>
      <c r="Y381">
        <f t="shared" si="186"/>
        <v>0.79863114510001998</v>
      </c>
    </row>
    <row r="382" spans="1:25" hidden="1" x14ac:dyDescent="0.3">
      <c r="A382" t="s">
        <v>395</v>
      </c>
      <c r="B382">
        <v>2015</v>
      </c>
      <c r="D382">
        <v>72.75</v>
      </c>
      <c r="E382">
        <v>73.75</v>
      </c>
      <c r="F382">
        <v>80</v>
      </c>
      <c r="G382">
        <v>34</v>
      </c>
      <c r="H382">
        <v>133.5</v>
      </c>
      <c r="I382">
        <v>28.5</v>
      </c>
      <c r="J382">
        <v>128</v>
      </c>
      <c r="K382">
        <v>192</v>
      </c>
      <c r="L382">
        <v>5.5</v>
      </c>
      <c r="M382">
        <v>8.3000000000000007</v>
      </c>
      <c r="N382">
        <v>9</v>
      </c>
      <c r="O382">
        <v>10.97</v>
      </c>
      <c r="P382">
        <v>3.51</v>
      </c>
      <c r="Q382">
        <f t="shared" si="185"/>
        <v>73.25</v>
      </c>
      <c r="Y382">
        <f t="shared" si="186"/>
        <v>0.79863114510001998</v>
      </c>
    </row>
    <row r="383" spans="1:25" hidden="1" x14ac:dyDescent="0.3">
      <c r="A383" t="s">
        <v>396</v>
      </c>
      <c r="B383">
        <v>2015</v>
      </c>
      <c r="D383">
        <v>75</v>
      </c>
      <c r="E383">
        <v>76</v>
      </c>
      <c r="F383">
        <v>81.5</v>
      </c>
      <c r="G383">
        <v>39</v>
      </c>
      <c r="H383">
        <v>139.5</v>
      </c>
      <c r="I383">
        <v>31.5</v>
      </c>
      <c r="J383">
        <v>132</v>
      </c>
      <c r="K383">
        <v>209</v>
      </c>
      <c r="L383">
        <v>8.1</v>
      </c>
      <c r="M383">
        <v>8.75</v>
      </c>
      <c r="N383">
        <v>9.75</v>
      </c>
      <c r="O383">
        <v>10.75</v>
      </c>
      <c r="P383">
        <v>3.2</v>
      </c>
      <c r="Q383">
        <f t="shared" si="185"/>
        <v>75.5</v>
      </c>
      <c r="Y383">
        <f t="shared" si="186"/>
        <v>0.79863114510001998</v>
      </c>
    </row>
    <row r="384" spans="1:25" hidden="1" x14ac:dyDescent="0.3">
      <c r="A384" t="s">
        <v>397</v>
      </c>
      <c r="B384">
        <v>2015</v>
      </c>
      <c r="D384">
        <v>76.5</v>
      </c>
      <c r="E384">
        <v>77.5</v>
      </c>
      <c r="F384">
        <v>84</v>
      </c>
      <c r="G384">
        <v>34</v>
      </c>
      <c r="H384">
        <v>138</v>
      </c>
      <c r="I384">
        <v>28</v>
      </c>
      <c r="J384">
        <v>132</v>
      </c>
      <c r="K384">
        <v>197</v>
      </c>
      <c r="L384">
        <v>6.7</v>
      </c>
      <c r="M384">
        <v>9.5</v>
      </c>
      <c r="N384">
        <v>10</v>
      </c>
      <c r="O384">
        <v>11.38</v>
      </c>
      <c r="P384">
        <v>3.45</v>
      </c>
      <c r="Q384">
        <f t="shared" si="185"/>
        <v>77</v>
      </c>
      <c r="Y384">
        <f t="shared" si="186"/>
        <v>0.79863114510001998</v>
      </c>
    </row>
    <row r="385" spans="1:25" hidden="1" x14ac:dyDescent="0.3">
      <c r="A385" t="s">
        <v>398</v>
      </c>
      <c r="B385">
        <v>2015</v>
      </c>
      <c r="D385">
        <v>80.25</v>
      </c>
      <c r="E385">
        <v>81.25</v>
      </c>
      <c r="F385">
        <v>83.5</v>
      </c>
      <c r="G385">
        <v>31</v>
      </c>
      <c r="H385">
        <v>138.5</v>
      </c>
      <c r="I385">
        <v>25.5</v>
      </c>
      <c r="J385">
        <v>133</v>
      </c>
      <c r="K385">
        <v>242</v>
      </c>
      <c r="L385">
        <v>7.2</v>
      </c>
      <c r="M385">
        <v>8.25</v>
      </c>
      <c r="N385">
        <v>9.5</v>
      </c>
      <c r="O385">
        <v>10.97</v>
      </c>
      <c r="P385">
        <v>3.51</v>
      </c>
      <c r="Q385">
        <f t="shared" si="185"/>
        <v>80.75</v>
      </c>
      <c r="Y385">
        <f t="shared" si="186"/>
        <v>0.79863114510001998</v>
      </c>
    </row>
    <row r="386" spans="1:25" hidden="1" x14ac:dyDescent="0.3">
      <c r="A386" t="s">
        <v>399</v>
      </c>
      <c r="B386">
        <v>2015</v>
      </c>
      <c r="D386">
        <v>70.5</v>
      </c>
      <c r="E386">
        <v>71.75</v>
      </c>
      <c r="F386">
        <v>74</v>
      </c>
      <c r="G386">
        <v>43</v>
      </c>
      <c r="H386">
        <v>136</v>
      </c>
      <c r="I386">
        <v>34</v>
      </c>
      <c r="J386">
        <v>127</v>
      </c>
      <c r="K386">
        <v>167</v>
      </c>
      <c r="L386">
        <v>5</v>
      </c>
      <c r="M386">
        <v>8.5</v>
      </c>
      <c r="N386">
        <v>9.5</v>
      </c>
      <c r="O386">
        <v>10.5</v>
      </c>
      <c r="P386">
        <v>3.13</v>
      </c>
      <c r="Q386">
        <f t="shared" ref="Q386:Q449" si="222">AVERAGE(D386,E386)</f>
        <v>71.125</v>
      </c>
      <c r="Y386">
        <f t="shared" ref="Y386:Y449" si="223">CORREL(E:E,S:S)</f>
        <v>0.79863114510001998</v>
      </c>
    </row>
    <row r="387" spans="1:25" hidden="1" x14ac:dyDescent="0.3">
      <c r="A387" t="s">
        <v>400</v>
      </c>
      <c r="B387">
        <v>2015</v>
      </c>
      <c r="D387">
        <v>75.75</v>
      </c>
      <c r="E387">
        <v>76.25</v>
      </c>
      <c r="F387">
        <v>80</v>
      </c>
      <c r="G387">
        <v>35</v>
      </c>
      <c r="H387">
        <v>136.5</v>
      </c>
      <c r="I387">
        <v>24</v>
      </c>
      <c r="J387">
        <v>125.5</v>
      </c>
      <c r="K387">
        <v>199</v>
      </c>
      <c r="L387">
        <v>7.4</v>
      </c>
      <c r="M387">
        <v>8.25</v>
      </c>
      <c r="N387">
        <v>9.25</v>
      </c>
      <c r="O387">
        <v>10.8</v>
      </c>
      <c r="P387">
        <v>3.32</v>
      </c>
      <c r="Q387">
        <f t="shared" si="222"/>
        <v>76</v>
      </c>
      <c r="Y387">
        <f t="shared" si="223"/>
        <v>0.79863114510001998</v>
      </c>
    </row>
    <row r="388" spans="1:25" hidden="1" x14ac:dyDescent="0.3">
      <c r="A388" t="s">
        <v>401</v>
      </c>
      <c r="B388">
        <v>2015</v>
      </c>
      <c r="D388">
        <v>76</v>
      </c>
      <c r="E388">
        <v>77</v>
      </c>
      <c r="F388">
        <v>84.25</v>
      </c>
      <c r="G388">
        <v>39.5</v>
      </c>
      <c r="H388">
        <v>144</v>
      </c>
      <c r="I388">
        <v>34</v>
      </c>
      <c r="J388">
        <v>138.5</v>
      </c>
      <c r="K388">
        <v>201</v>
      </c>
      <c r="L388">
        <v>4</v>
      </c>
      <c r="M388">
        <v>9</v>
      </c>
      <c r="N388">
        <v>10.25</v>
      </c>
      <c r="O388">
        <v>11.88</v>
      </c>
      <c r="Q388">
        <f t="shared" si="222"/>
        <v>76.5</v>
      </c>
      <c r="Y388">
        <f t="shared" si="223"/>
        <v>0.79863114510001998</v>
      </c>
    </row>
    <row r="389" spans="1:25" hidden="1" x14ac:dyDescent="0.3">
      <c r="A389" t="s">
        <v>402</v>
      </c>
      <c r="B389">
        <v>2015</v>
      </c>
      <c r="D389">
        <v>81.5</v>
      </c>
      <c r="E389">
        <v>82.5</v>
      </c>
      <c r="F389">
        <v>87.25</v>
      </c>
      <c r="G389">
        <v>31.5</v>
      </c>
      <c r="H389">
        <v>142</v>
      </c>
      <c r="I389">
        <v>24.5</v>
      </c>
      <c r="J389">
        <v>135</v>
      </c>
      <c r="K389">
        <v>247</v>
      </c>
      <c r="L389">
        <v>9.9</v>
      </c>
      <c r="M389">
        <v>9</v>
      </c>
      <c r="N389">
        <v>9.25</v>
      </c>
      <c r="O389">
        <v>12.05</v>
      </c>
      <c r="P389">
        <v>3.38</v>
      </c>
      <c r="Q389">
        <f t="shared" si="222"/>
        <v>82</v>
      </c>
      <c r="Y389">
        <f t="shared" si="223"/>
        <v>0.79863114510001998</v>
      </c>
    </row>
    <row r="390" spans="1:25" hidden="1" x14ac:dyDescent="0.3">
      <c r="A390" t="s">
        <v>403</v>
      </c>
      <c r="B390">
        <v>2015</v>
      </c>
      <c r="D390">
        <v>72.25</v>
      </c>
      <c r="E390">
        <v>74</v>
      </c>
      <c r="F390">
        <v>76</v>
      </c>
      <c r="G390">
        <v>31</v>
      </c>
      <c r="H390">
        <v>127.5</v>
      </c>
      <c r="I390">
        <v>24.5</v>
      </c>
      <c r="J390">
        <v>121</v>
      </c>
      <c r="K390">
        <v>179</v>
      </c>
      <c r="L390">
        <v>6.7</v>
      </c>
      <c r="M390">
        <v>7.5</v>
      </c>
      <c r="N390">
        <v>8.25</v>
      </c>
      <c r="O390">
        <v>11.28</v>
      </c>
      <c r="P390">
        <v>3.38</v>
      </c>
      <c r="Q390">
        <f t="shared" si="222"/>
        <v>73.125</v>
      </c>
      <c r="Y390">
        <f t="shared" si="223"/>
        <v>0.79863114510001998</v>
      </c>
    </row>
    <row r="391" spans="1:25" hidden="1" x14ac:dyDescent="0.3">
      <c r="A391" t="s">
        <v>404</v>
      </c>
      <c r="B391">
        <v>2015</v>
      </c>
      <c r="D391">
        <v>82.75</v>
      </c>
      <c r="E391">
        <v>84</v>
      </c>
      <c r="F391">
        <v>89.5</v>
      </c>
      <c r="K391">
        <v>258</v>
      </c>
      <c r="L391">
        <v>12.5</v>
      </c>
      <c r="M391">
        <v>10</v>
      </c>
      <c r="N391">
        <v>11</v>
      </c>
      <c r="Q391">
        <f t="shared" si="222"/>
        <v>83.375</v>
      </c>
      <c r="Y391">
        <f t="shared" si="223"/>
        <v>0.79863114510001998</v>
      </c>
    </row>
    <row r="392" spans="1:25" hidden="1" x14ac:dyDescent="0.3">
      <c r="A392" t="s">
        <v>405</v>
      </c>
      <c r="B392">
        <v>2015</v>
      </c>
      <c r="D392">
        <v>70</v>
      </c>
      <c r="E392">
        <v>71</v>
      </c>
      <c r="F392">
        <v>72.5</v>
      </c>
      <c r="G392">
        <v>41</v>
      </c>
      <c r="H392">
        <v>133.5</v>
      </c>
      <c r="I392">
        <v>32</v>
      </c>
      <c r="J392">
        <v>124.5</v>
      </c>
      <c r="K392">
        <v>170</v>
      </c>
      <c r="L392">
        <v>6.6</v>
      </c>
      <c r="M392">
        <v>7.5</v>
      </c>
      <c r="N392">
        <v>8.75</v>
      </c>
      <c r="O392">
        <v>10.79</v>
      </c>
      <c r="P392">
        <v>3.26</v>
      </c>
      <c r="Q392">
        <f t="shared" si="222"/>
        <v>70.5</v>
      </c>
      <c r="Y392">
        <f t="shared" si="223"/>
        <v>0.79863114510001998</v>
      </c>
    </row>
    <row r="393" spans="1:25" hidden="1" x14ac:dyDescent="0.3">
      <c r="A393" t="s">
        <v>406</v>
      </c>
      <c r="B393">
        <v>2015</v>
      </c>
      <c r="D393">
        <v>72.5</v>
      </c>
      <c r="E393">
        <v>74</v>
      </c>
      <c r="F393">
        <v>74</v>
      </c>
      <c r="G393">
        <v>31.5</v>
      </c>
      <c r="H393">
        <v>128</v>
      </c>
      <c r="I393">
        <v>26</v>
      </c>
      <c r="J393">
        <v>122.5</v>
      </c>
      <c r="K393">
        <v>188</v>
      </c>
      <c r="L393">
        <v>7.3</v>
      </c>
      <c r="M393">
        <v>7.5</v>
      </c>
      <c r="N393">
        <v>7</v>
      </c>
      <c r="O393">
        <v>10.84</v>
      </c>
      <c r="P393">
        <v>3.3</v>
      </c>
      <c r="Q393">
        <f t="shared" si="222"/>
        <v>73.25</v>
      </c>
      <c r="Y393">
        <f t="shared" si="223"/>
        <v>0.79863114510001998</v>
      </c>
    </row>
    <row r="394" spans="1:25" hidden="1" x14ac:dyDescent="0.3">
      <c r="A394" t="s">
        <v>407</v>
      </c>
      <c r="B394">
        <v>2015</v>
      </c>
      <c r="D394">
        <v>79.25</v>
      </c>
      <c r="E394">
        <v>80</v>
      </c>
      <c r="F394">
        <v>86</v>
      </c>
      <c r="G394">
        <v>30.5</v>
      </c>
      <c r="H394">
        <v>138.5</v>
      </c>
      <c r="I394">
        <v>26</v>
      </c>
      <c r="J394">
        <v>134</v>
      </c>
      <c r="K394">
        <v>240</v>
      </c>
      <c r="L394">
        <v>12.4</v>
      </c>
      <c r="M394">
        <v>9</v>
      </c>
      <c r="N394">
        <v>9.25</v>
      </c>
      <c r="O394">
        <v>11.69</v>
      </c>
      <c r="P394">
        <v>3.47</v>
      </c>
      <c r="Q394">
        <f t="shared" si="222"/>
        <v>79.625</v>
      </c>
      <c r="Y394">
        <f t="shared" si="223"/>
        <v>0.79863114510001998</v>
      </c>
    </row>
    <row r="395" spans="1:25" hidden="1" x14ac:dyDescent="0.3">
      <c r="A395" t="s">
        <v>408</v>
      </c>
      <c r="B395">
        <v>2015</v>
      </c>
      <c r="D395">
        <v>76.75</v>
      </c>
      <c r="E395">
        <v>78</v>
      </c>
      <c r="F395">
        <v>83.25</v>
      </c>
      <c r="G395">
        <v>31</v>
      </c>
      <c r="H395">
        <v>135.5</v>
      </c>
      <c r="I395">
        <v>25</v>
      </c>
      <c r="J395">
        <v>129.5</v>
      </c>
      <c r="K395">
        <v>209</v>
      </c>
      <c r="L395">
        <v>4.9000000000000004</v>
      </c>
      <c r="M395">
        <v>8.25</v>
      </c>
      <c r="N395">
        <v>8.25</v>
      </c>
      <c r="O395">
        <v>10.96</v>
      </c>
      <c r="P395">
        <v>3.32</v>
      </c>
      <c r="Q395">
        <f t="shared" si="222"/>
        <v>77.375</v>
      </c>
      <c r="Y395">
        <f t="shared" si="223"/>
        <v>0.79863114510001998</v>
      </c>
    </row>
    <row r="396" spans="1:25" hidden="1" x14ac:dyDescent="0.3">
      <c r="A396" t="s">
        <v>409</v>
      </c>
      <c r="B396">
        <v>2015</v>
      </c>
      <c r="D396">
        <v>76.75</v>
      </c>
      <c r="E396">
        <v>77.75</v>
      </c>
      <c r="F396">
        <v>82.5</v>
      </c>
      <c r="G396">
        <v>31.5</v>
      </c>
      <c r="H396">
        <v>134.5</v>
      </c>
      <c r="I396">
        <v>28.5</v>
      </c>
      <c r="J396">
        <v>131.5</v>
      </c>
      <c r="K396">
        <v>219</v>
      </c>
      <c r="L396">
        <v>5.5</v>
      </c>
      <c r="M396">
        <v>8.5</v>
      </c>
      <c r="N396">
        <v>8.25</v>
      </c>
      <c r="O396">
        <v>11.6</v>
      </c>
      <c r="P396">
        <v>3.3</v>
      </c>
      <c r="Q396">
        <f t="shared" si="222"/>
        <v>77.25</v>
      </c>
      <c r="Y396">
        <f t="shared" si="223"/>
        <v>0.79863114510001998</v>
      </c>
    </row>
    <row r="397" spans="1:25" hidden="1" x14ac:dyDescent="0.3">
      <c r="A397" t="s">
        <v>410</v>
      </c>
      <c r="B397">
        <v>2015</v>
      </c>
      <c r="D397">
        <v>78.75</v>
      </c>
      <c r="E397">
        <v>79.5</v>
      </c>
      <c r="F397">
        <v>83</v>
      </c>
      <c r="G397">
        <v>37.5</v>
      </c>
      <c r="H397">
        <v>142</v>
      </c>
      <c r="I397">
        <v>33.5</v>
      </c>
      <c r="J397">
        <v>138</v>
      </c>
      <c r="K397">
        <v>208</v>
      </c>
      <c r="L397">
        <v>4.5999999999999996</v>
      </c>
      <c r="M397">
        <v>9</v>
      </c>
      <c r="N397">
        <v>8.75</v>
      </c>
      <c r="O397">
        <v>11.33</v>
      </c>
      <c r="P397">
        <v>3.26</v>
      </c>
      <c r="Q397">
        <f t="shared" si="222"/>
        <v>79.125</v>
      </c>
      <c r="Y397">
        <f t="shared" si="223"/>
        <v>0.79863114510001998</v>
      </c>
    </row>
    <row r="398" spans="1:25" x14ac:dyDescent="0.3">
      <c r="A398" t="s">
        <v>411</v>
      </c>
      <c r="B398">
        <v>2016</v>
      </c>
      <c r="C398">
        <v>10</v>
      </c>
      <c r="D398">
        <v>83.75</v>
      </c>
      <c r="E398">
        <v>84.75</v>
      </c>
      <c r="F398">
        <v>87</v>
      </c>
      <c r="G398">
        <v>36.5</v>
      </c>
      <c r="H398">
        <v>147</v>
      </c>
      <c r="I398">
        <v>32</v>
      </c>
      <c r="J398">
        <v>142.5</v>
      </c>
      <c r="K398">
        <v>216</v>
      </c>
      <c r="L398">
        <v>6.1</v>
      </c>
      <c r="M398">
        <v>8.75</v>
      </c>
      <c r="N398">
        <v>9.5</v>
      </c>
      <c r="O398">
        <v>11.15</v>
      </c>
      <c r="P398">
        <v>3.33</v>
      </c>
      <c r="Q398">
        <f t="shared" si="222"/>
        <v>84.25</v>
      </c>
      <c r="R398">
        <f t="shared" ref="R398:R402" si="224">AVERAGE(K398,L398)</f>
        <v>111.05</v>
      </c>
      <c r="S398">
        <f t="shared" ref="S398:S402" si="225">(0.3*E398)+(0.25*G398)+(0.15*K398)-(0.2*O398)-(0.1*P398)</f>
        <v>64.386999999999986</v>
      </c>
      <c r="T398">
        <f t="shared" ref="T398:T402" si="226">E398-D398</f>
        <v>1</v>
      </c>
      <c r="U398">
        <f t="shared" ref="U398:U402" si="227">G398-I398</f>
        <v>4.5</v>
      </c>
      <c r="V398">
        <f t="shared" ref="V398:V402" si="228">_xlfn.PERCENTRANK.INC(E:E,D398)</f>
        <v>0.92800000000000005</v>
      </c>
      <c r="W398">
        <f t="shared" ref="W398:W402" si="229">E398-Q398</f>
        <v>0.5</v>
      </c>
      <c r="X398">
        <f t="shared" ref="X398:X402" si="230">K398-R398</f>
        <v>104.95</v>
      </c>
      <c r="Y398">
        <f t="shared" si="223"/>
        <v>0.79863114510001998</v>
      </c>
    </row>
    <row r="399" spans="1:25" x14ac:dyDescent="0.3">
      <c r="A399" t="s">
        <v>412</v>
      </c>
      <c r="B399">
        <v>2016</v>
      </c>
      <c r="C399">
        <v>12</v>
      </c>
      <c r="D399">
        <v>78.5</v>
      </c>
      <c r="E399">
        <v>79.75</v>
      </c>
      <c r="F399">
        <v>83.5</v>
      </c>
      <c r="G399">
        <v>36</v>
      </c>
      <c r="H399">
        <v>138</v>
      </c>
      <c r="I399">
        <v>34</v>
      </c>
      <c r="J399">
        <v>136</v>
      </c>
      <c r="K399">
        <v>220</v>
      </c>
      <c r="L399">
        <v>6.5</v>
      </c>
      <c r="M399">
        <v>9</v>
      </c>
      <c r="N399">
        <v>8.5</v>
      </c>
      <c r="O399">
        <v>10.96</v>
      </c>
      <c r="P399">
        <v>3.24</v>
      </c>
      <c r="Q399">
        <f t="shared" si="222"/>
        <v>79.125</v>
      </c>
      <c r="R399">
        <f t="shared" si="224"/>
        <v>113.25</v>
      </c>
      <c r="S399">
        <f t="shared" si="225"/>
        <v>63.408999999999999</v>
      </c>
      <c r="T399">
        <f t="shared" si="226"/>
        <v>1.25</v>
      </c>
      <c r="U399">
        <f t="shared" si="227"/>
        <v>2</v>
      </c>
      <c r="V399">
        <f t="shared" si="228"/>
        <v>0.433</v>
      </c>
      <c r="W399">
        <f t="shared" si="229"/>
        <v>0.625</v>
      </c>
      <c r="X399">
        <f t="shared" si="230"/>
        <v>106.75</v>
      </c>
      <c r="Y399">
        <f t="shared" si="223"/>
        <v>0.79863114510001998</v>
      </c>
    </row>
    <row r="400" spans="1:25" x14ac:dyDescent="0.3">
      <c r="A400" t="s">
        <v>413</v>
      </c>
      <c r="B400">
        <v>2016</v>
      </c>
      <c r="C400">
        <v>14</v>
      </c>
      <c r="D400">
        <v>76</v>
      </c>
      <c r="E400">
        <v>77.75</v>
      </c>
      <c r="F400">
        <v>82.75</v>
      </c>
      <c r="G400">
        <v>32</v>
      </c>
      <c r="H400">
        <v>134</v>
      </c>
      <c r="I400">
        <v>27</v>
      </c>
      <c r="J400">
        <v>129</v>
      </c>
      <c r="K400">
        <v>210</v>
      </c>
      <c r="L400">
        <v>9.1999999999999993</v>
      </c>
      <c r="M400">
        <v>8.5</v>
      </c>
      <c r="N400">
        <v>9.75</v>
      </c>
      <c r="O400">
        <v>10.51</v>
      </c>
      <c r="P400">
        <v>3.46</v>
      </c>
      <c r="Q400">
        <f t="shared" si="222"/>
        <v>76.875</v>
      </c>
      <c r="R400">
        <f t="shared" si="224"/>
        <v>109.6</v>
      </c>
      <c r="S400">
        <f t="shared" si="225"/>
        <v>60.37700000000001</v>
      </c>
      <c r="T400">
        <f t="shared" si="226"/>
        <v>1.75</v>
      </c>
      <c r="U400">
        <f t="shared" si="227"/>
        <v>5</v>
      </c>
      <c r="V400">
        <f t="shared" si="228"/>
        <v>0.184</v>
      </c>
      <c r="W400">
        <f t="shared" si="229"/>
        <v>0.875</v>
      </c>
      <c r="X400">
        <f t="shared" si="230"/>
        <v>100.4</v>
      </c>
      <c r="Y400">
        <f t="shared" si="223"/>
        <v>0.79863114510001998</v>
      </c>
    </row>
    <row r="401" spans="1:25" x14ac:dyDescent="0.3">
      <c r="A401" t="s">
        <v>414</v>
      </c>
      <c r="B401">
        <v>2016</v>
      </c>
      <c r="C401">
        <v>15</v>
      </c>
      <c r="D401">
        <v>79</v>
      </c>
      <c r="E401">
        <v>80.25</v>
      </c>
      <c r="F401">
        <v>82.75</v>
      </c>
      <c r="G401">
        <v>34.5</v>
      </c>
      <c r="H401">
        <v>138</v>
      </c>
      <c r="I401">
        <v>29.5</v>
      </c>
      <c r="J401">
        <v>133</v>
      </c>
      <c r="K401">
        <v>193</v>
      </c>
      <c r="L401">
        <v>7.6</v>
      </c>
      <c r="M401">
        <v>8.75</v>
      </c>
      <c r="N401">
        <v>8.75</v>
      </c>
      <c r="O401">
        <v>11.32</v>
      </c>
      <c r="P401">
        <v>3.26</v>
      </c>
      <c r="Q401">
        <f t="shared" si="222"/>
        <v>79.625</v>
      </c>
      <c r="R401">
        <f t="shared" si="224"/>
        <v>100.3</v>
      </c>
      <c r="S401">
        <f t="shared" si="225"/>
        <v>59.06</v>
      </c>
      <c r="T401">
        <f t="shared" si="226"/>
        <v>1.25</v>
      </c>
      <c r="U401">
        <f t="shared" si="227"/>
        <v>5</v>
      </c>
      <c r="V401">
        <f t="shared" si="228"/>
        <v>0.48499999999999999</v>
      </c>
      <c r="W401">
        <f t="shared" si="229"/>
        <v>0.625</v>
      </c>
      <c r="X401">
        <f t="shared" si="230"/>
        <v>92.7</v>
      </c>
      <c r="Y401">
        <f t="shared" si="223"/>
        <v>0.79863114510001998</v>
      </c>
    </row>
    <row r="402" spans="1:25" x14ac:dyDescent="0.3">
      <c r="A402" t="s">
        <v>415</v>
      </c>
      <c r="B402">
        <v>2016</v>
      </c>
      <c r="C402">
        <v>17</v>
      </c>
      <c r="D402">
        <v>74.5</v>
      </c>
      <c r="E402">
        <v>76</v>
      </c>
      <c r="F402">
        <v>83.25</v>
      </c>
      <c r="G402">
        <v>38</v>
      </c>
      <c r="H402">
        <v>138</v>
      </c>
      <c r="I402">
        <v>32.5</v>
      </c>
      <c r="J402">
        <v>132.5</v>
      </c>
      <c r="K402">
        <v>202</v>
      </c>
      <c r="L402">
        <v>5.2</v>
      </c>
      <c r="M402">
        <v>9</v>
      </c>
      <c r="N402">
        <v>9.75</v>
      </c>
      <c r="O402">
        <v>10.45</v>
      </c>
      <c r="P402">
        <v>3.19</v>
      </c>
      <c r="Q402">
        <f t="shared" si="222"/>
        <v>75.25</v>
      </c>
      <c r="R402">
        <f t="shared" si="224"/>
        <v>103.6</v>
      </c>
      <c r="S402">
        <f t="shared" si="225"/>
        <v>60.190999999999988</v>
      </c>
      <c r="T402">
        <f t="shared" si="226"/>
        <v>1.5</v>
      </c>
      <c r="U402">
        <f t="shared" si="227"/>
        <v>5.5</v>
      </c>
      <c r="V402">
        <f t="shared" si="228"/>
        <v>9.7000000000000003E-2</v>
      </c>
      <c r="W402">
        <f t="shared" si="229"/>
        <v>0.75</v>
      </c>
      <c r="X402">
        <f t="shared" si="230"/>
        <v>98.4</v>
      </c>
      <c r="Y402">
        <f t="shared" si="223"/>
        <v>0.79863114510001998</v>
      </c>
    </row>
    <row r="403" spans="1:25" hidden="1" x14ac:dyDescent="0.3">
      <c r="A403" t="s">
        <v>416</v>
      </c>
      <c r="B403">
        <v>2016</v>
      </c>
      <c r="C403">
        <v>18</v>
      </c>
      <c r="D403">
        <v>82</v>
      </c>
      <c r="E403">
        <v>83.5</v>
      </c>
      <c r="F403">
        <v>86.25</v>
      </c>
      <c r="K403">
        <v>242</v>
      </c>
      <c r="L403">
        <v>11.2</v>
      </c>
      <c r="M403">
        <v>8.5</v>
      </c>
      <c r="N403">
        <v>9.75</v>
      </c>
      <c r="Q403">
        <f t="shared" si="222"/>
        <v>82.75</v>
      </c>
      <c r="Y403">
        <f t="shared" si="223"/>
        <v>0.79863114510001998</v>
      </c>
    </row>
    <row r="404" spans="1:25" hidden="1" x14ac:dyDescent="0.3">
      <c r="A404" t="s">
        <v>417</v>
      </c>
      <c r="B404">
        <v>2016</v>
      </c>
      <c r="C404">
        <v>19</v>
      </c>
      <c r="D404">
        <v>75.5</v>
      </c>
      <c r="E404">
        <v>76.5</v>
      </c>
      <c r="F404">
        <v>79</v>
      </c>
      <c r="K404">
        <v>190</v>
      </c>
      <c r="L404">
        <v>6.9</v>
      </c>
      <c r="M404">
        <v>8.5</v>
      </c>
      <c r="N404">
        <v>9</v>
      </c>
      <c r="Q404">
        <f t="shared" si="222"/>
        <v>76</v>
      </c>
      <c r="Y404">
        <f t="shared" si="223"/>
        <v>0.79863114510001998</v>
      </c>
    </row>
    <row r="405" spans="1:25" hidden="1" x14ac:dyDescent="0.3">
      <c r="A405" t="s">
        <v>418</v>
      </c>
      <c r="B405">
        <v>2016</v>
      </c>
      <c r="C405">
        <v>20</v>
      </c>
      <c r="D405">
        <v>77.75</v>
      </c>
      <c r="E405">
        <v>79</v>
      </c>
      <c r="F405">
        <v>82</v>
      </c>
      <c r="K405">
        <v>191</v>
      </c>
      <c r="L405">
        <v>7.6</v>
      </c>
      <c r="M405">
        <v>8.5</v>
      </c>
      <c r="N405">
        <v>9.25</v>
      </c>
      <c r="Q405">
        <f t="shared" si="222"/>
        <v>78.375</v>
      </c>
      <c r="Y405">
        <f t="shared" si="223"/>
        <v>0.79863114510001998</v>
      </c>
    </row>
    <row r="406" spans="1:25" x14ac:dyDescent="0.3">
      <c r="A406" t="s">
        <v>419</v>
      </c>
      <c r="B406">
        <v>2016</v>
      </c>
      <c r="C406">
        <v>21</v>
      </c>
      <c r="D406">
        <v>76.25</v>
      </c>
      <c r="E406">
        <v>77.75</v>
      </c>
      <c r="F406">
        <v>81.25</v>
      </c>
      <c r="G406">
        <v>38</v>
      </c>
      <c r="H406">
        <v>139</v>
      </c>
      <c r="I406">
        <v>32</v>
      </c>
      <c r="J406">
        <v>133</v>
      </c>
      <c r="K406">
        <v>207</v>
      </c>
      <c r="L406">
        <v>7</v>
      </c>
      <c r="M406">
        <v>8</v>
      </c>
      <c r="N406">
        <v>9.25</v>
      </c>
      <c r="O406">
        <v>10.9</v>
      </c>
      <c r="P406">
        <v>3.17</v>
      </c>
      <c r="Q406">
        <f t="shared" si="222"/>
        <v>77</v>
      </c>
      <c r="R406">
        <f t="shared" ref="R406:R408" si="231">AVERAGE(K406,L406)</f>
        <v>107</v>
      </c>
      <c r="S406">
        <f t="shared" ref="S406:S408" si="232">(0.3*E406)+(0.25*G406)+(0.15*K406)-(0.2*O406)-(0.1*P406)</f>
        <v>61.378</v>
      </c>
      <c r="T406">
        <f t="shared" ref="T406:T408" si="233">E406-D406</f>
        <v>1.5</v>
      </c>
      <c r="U406">
        <f t="shared" ref="U406:U408" si="234">G406-I406</f>
        <v>6</v>
      </c>
      <c r="V406">
        <f t="shared" ref="V406:V408" si="235">_xlfn.PERCENTRANK.INC(E:E,D406)</f>
        <v>0.20300000000000001</v>
      </c>
      <c r="W406">
        <f t="shared" ref="W406:W408" si="236">E406-Q406</f>
        <v>0.75</v>
      </c>
      <c r="X406">
        <f t="shared" ref="X406:X408" si="237">K406-R406</f>
        <v>100</v>
      </c>
      <c r="Y406">
        <f t="shared" si="223"/>
        <v>0.79863114510001998</v>
      </c>
    </row>
    <row r="407" spans="1:25" x14ac:dyDescent="0.3">
      <c r="A407" t="s">
        <v>420</v>
      </c>
      <c r="B407">
        <v>2016</v>
      </c>
      <c r="C407">
        <v>22</v>
      </c>
      <c r="D407">
        <v>76.75</v>
      </c>
      <c r="E407">
        <v>78.25</v>
      </c>
      <c r="F407">
        <v>84</v>
      </c>
      <c r="G407">
        <v>38</v>
      </c>
      <c r="H407">
        <v>139.5</v>
      </c>
      <c r="I407">
        <v>33</v>
      </c>
      <c r="J407">
        <v>134.5</v>
      </c>
      <c r="K407">
        <v>200</v>
      </c>
      <c r="L407">
        <v>7</v>
      </c>
      <c r="M407">
        <v>8.75</v>
      </c>
      <c r="N407">
        <v>10</v>
      </c>
      <c r="O407">
        <v>10.56</v>
      </c>
      <c r="P407">
        <v>3.33</v>
      </c>
      <c r="Q407">
        <f t="shared" si="222"/>
        <v>77.5</v>
      </c>
      <c r="R407">
        <f t="shared" si="231"/>
        <v>103.5</v>
      </c>
      <c r="S407">
        <f t="shared" si="232"/>
        <v>60.529999999999994</v>
      </c>
      <c r="T407">
        <f t="shared" si="233"/>
        <v>1.5</v>
      </c>
      <c r="U407">
        <f t="shared" si="234"/>
        <v>5</v>
      </c>
      <c r="V407">
        <f t="shared" si="235"/>
        <v>0.248</v>
      </c>
      <c r="W407">
        <f t="shared" si="236"/>
        <v>0.75</v>
      </c>
      <c r="X407">
        <f t="shared" si="237"/>
        <v>96.5</v>
      </c>
      <c r="Y407">
        <f t="shared" si="223"/>
        <v>0.79863114510001998</v>
      </c>
    </row>
    <row r="408" spans="1:25" x14ac:dyDescent="0.3">
      <c r="A408" t="s">
        <v>421</v>
      </c>
      <c r="B408">
        <v>2016</v>
      </c>
      <c r="C408">
        <v>25</v>
      </c>
      <c r="D408">
        <v>81</v>
      </c>
      <c r="E408">
        <v>82.5</v>
      </c>
      <c r="F408">
        <v>84.5</v>
      </c>
      <c r="G408">
        <v>38</v>
      </c>
      <c r="H408">
        <v>144.5</v>
      </c>
      <c r="I408">
        <v>33.5</v>
      </c>
      <c r="J408">
        <v>140</v>
      </c>
      <c r="K408">
        <v>209</v>
      </c>
      <c r="L408">
        <v>7.5</v>
      </c>
      <c r="M408">
        <v>9</v>
      </c>
      <c r="N408">
        <v>8.25</v>
      </c>
      <c r="O408">
        <v>11.88</v>
      </c>
      <c r="P408">
        <v>3.2</v>
      </c>
      <c r="Q408">
        <f t="shared" si="222"/>
        <v>81.75</v>
      </c>
      <c r="R408">
        <f t="shared" si="231"/>
        <v>108.25</v>
      </c>
      <c r="S408">
        <f t="shared" si="232"/>
        <v>62.903999999999996</v>
      </c>
      <c r="T408">
        <f t="shared" si="233"/>
        <v>1.5</v>
      </c>
      <c r="U408">
        <f t="shared" si="234"/>
        <v>4.5</v>
      </c>
      <c r="V408">
        <f t="shared" si="235"/>
        <v>0.70799999999999996</v>
      </c>
      <c r="W408">
        <f t="shared" si="236"/>
        <v>0.75</v>
      </c>
      <c r="X408">
        <f t="shared" si="237"/>
        <v>100.75</v>
      </c>
      <c r="Y408">
        <f t="shared" si="223"/>
        <v>0.79863114510001998</v>
      </c>
    </row>
    <row r="409" spans="1:25" hidden="1" x14ac:dyDescent="0.3">
      <c r="A409" t="s">
        <v>422</v>
      </c>
      <c r="B409">
        <v>2016</v>
      </c>
      <c r="C409">
        <v>26</v>
      </c>
      <c r="D409">
        <v>79.5</v>
      </c>
      <c r="E409">
        <v>80.5</v>
      </c>
      <c r="F409">
        <v>87.5</v>
      </c>
      <c r="G409">
        <v>29</v>
      </c>
      <c r="H409">
        <v>136</v>
      </c>
      <c r="I409">
        <v>26</v>
      </c>
      <c r="J409">
        <v>133</v>
      </c>
      <c r="K409">
        <v>247</v>
      </c>
      <c r="L409">
        <v>12.6</v>
      </c>
      <c r="M409">
        <v>9</v>
      </c>
      <c r="N409">
        <v>10.25</v>
      </c>
      <c r="O409">
        <v>12.8</v>
      </c>
      <c r="Q409">
        <f t="shared" si="222"/>
        <v>80</v>
      </c>
      <c r="Y409">
        <f t="shared" si="223"/>
        <v>0.79863114510001998</v>
      </c>
    </row>
    <row r="410" spans="1:25" x14ac:dyDescent="0.3">
      <c r="A410" t="s">
        <v>423</v>
      </c>
      <c r="B410">
        <v>2016</v>
      </c>
      <c r="C410">
        <v>27</v>
      </c>
      <c r="D410">
        <v>80.25</v>
      </c>
      <c r="E410">
        <v>81.5</v>
      </c>
      <c r="F410">
        <v>87.25</v>
      </c>
      <c r="G410">
        <v>36.5</v>
      </c>
      <c r="H410">
        <v>144</v>
      </c>
      <c r="I410">
        <v>30.5</v>
      </c>
      <c r="J410">
        <v>138</v>
      </c>
      <c r="K410">
        <v>227</v>
      </c>
      <c r="L410">
        <v>5.2</v>
      </c>
      <c r="M410">
        <v>9.25</v>
      </c>
      <c r="N410">
        <v>10</v>
      </c>
      <c r="O410">
        <v>11.25</v>
      </c>
      <c r="P410">
        <v>3.41</v>
      </c>
      <c r="Q410">
        <f t="shared" si="222"/>
        <v>80.875</v>
      </c>
      <c r="R410">
        <f t="shared" ref="R410" si="238">AVERAGE(K410,L410)</f>
        <v>116.1</v>
      </c>
      <c r="S410">
        <f>(0.3*E410)+(0.25*G410)+(0.15*K410)-(0.2*O410)-(0.1*P410)</f>
        <v>65.034000000000006</v>
      </c>
      <c r="T410">
        <f>E410-D410</f>
        <v>1.25</v>
      </c>
      <c r="U410">
        <f>G410-I410</f>
        <v>6</v>
      </c>
      <c r="V410">
        <f>_xlfn.PERCENTRANK.INC(E:E,D410)</f>
        <v>0.60699999999999998</v>
      </c>
      <c r="W410">
        <f>E410-Q410</f>
        <v>0.625</v>
      </c>
      <c r="X410">
        <f>K410-R410</f>
        <v>110.9</v>
      </c>
      <c r="Y410">
        <f t="shared" si="223"/>
        <v>0.79863114510001998</v>
      </c>
    </row>
    <row r="411" spans="1:25" hidden="1" x14ac:dyDescent="0.3">
      <c r="A411" t="s">
        <v>424</v>
      </c>
      <c r="B411">
        <v>2016</v>
      </c>
      <c r="C411">
        <v>28</v>
      </c>
      <c r="D411">
        <v>82.5</v>
      </c>
      <c r="E411">
        <v>83.75</v>
      </c>
      <c r="F411">
        <v>86.5</v>
      </c>
      <c r="K411">
        <v>216</v>
      </c>
      <c r="L411">
        <v>5.7</v>
      </c>
      <c r="M411">
        <v>8.75</v>
      </c>
      <c r="N411">
        <v>9</v>
      </c>
      <c r="Q411">
        <f t="shared" si="222"/>
        <v>83.125</v>
      </c>
      <c r="Y411">
        <f t="shared" si="223"/>
        <v>0.79863114510001998</v>
      </c>
    </row>
    <row r="412" spans="1:25" hidden="1" x14ac:dyDescent="0.3">
      <c r="A412" t="s">
        <v>425</v>
      </c>
      <c r="B412">
        <v>2016</v>
      </c>
      <c r="C412">
        <v>3</v>
      </c>
      <c r="D412">
        <v>77.25</v>
      </c>
      <c r="E412">
        <v>78.75</v>
      </c>
      <c r="F412">
        <v>83.75</v>
      </c>
      <c r="K412">
        <v>223</v>
      </c>
      <c r="L412">
        <v>5.0999999999999996</v>
      </c>
      <c r="M412">
        <v>8.75</v>
      </c>
      <c r="N412">
        <v>9</v>
      </c>
      <c r="Q412">
        <f t="shared" si="222"/>
        <v>78</v>
      </c>
      <c r="Y412">
        <f t="shared" si="223"/>
        <v>0.79863114510001998</v>
      </c>
    </row>
    <row r="413" spans="1:25" x14ac:dyDescent="0.3">
      <c r="A413" t="s">
        <v>426</v>
      </c>
      <c r="B413">
        <v>2016</v>
      </c>
      <c r="C413">
        <v>30</v>
      </c>
      <c r="D413">
        <v>82.25</v>
      </c>
      <c r="E413">
        <v>83.5</v>
      </c>
      <c r="F413">
        <v>87.75</v>
      </c>
      <c r="G413">
        <v>37</v>
      </c>
      <c r="H413">
        <v>144</v>
      </c>
      <c r="I413">
        <v>36</v>
      </c>
      <c r="J413">
        <v>143</v>
      </c>
      <c r="K413">
        <v>244</v>
      </c>
      <c r="L413">
        <v>6.6</v>
      </c>
      <c r="M413">
        <v>8.75</v>
      </c>
      <c r="N413">
        <v>10.5</v>
      </c>
      <c r="O413">
        <v>11.35</v>
      </c>
      <c r="P413">
        <v>3.2</v>
      </c>
      <c r="Q413">
        <f t="shared" si="222"/>
        <v>82.875</v>
      </c>
      <c r="R413">
        <f t="shared" ref="R413:R414" si="239">AVERAGE(K413,L413)</f>
        <v>125.3</v>
      </c>
      <c r="S413">
        <f t="shared" ref="S413:S414" si="240">(0.3*E413)+(0.25*G413)+(0.15*K413)-(0.2*O413)-(0.1*P413)</f>
        <v>68.310000000000016</v>
      </c>
      <c r="T413">
        <f t="shared" ref="T413:T414" si="241">E413-D413</f>
        <v>1.25</v>
      </c>
      <c r="U413">
        <f t="shared" ref="U413:U414" si="242">G413-I413</f>
        <v>1</v>
      </c>
      <c r="V413">
        <f t="shared" ref="V413:V414" si="243">_xlfn.PERCENTRANK.INC(E:E,D413)</f>
        <v>0.83599999999999997</v>
      </c>
      <c r="W413">
        <f t="shared" ref="W413:W414" si="244">E413-Q413</f>
        <v>0.625</v>
      </c>
      <c r="X413">
        <f t="shared" ref="X413:X414" si="245">K413-R413</f>
        <v>118.7</v>
      </c>
      <c r="Y413">
        <f t="shared" si="223"/>
        <v>0.79863114510001998</v>
      </c>
    </row>
    <row r="414" spans="1:25" x14ac:dyDescent="0.3">
      <c r="A414" t="s">
        <v>427</v>
      </c>
      <c r="B414">
        <v>2016</v>
      </c>
      <c r="C414">
        <v>30</v>
      </c>
      <c r="D414">
        <v>76</v>
      </c>
      <c r="E414">
        <v>77.5</v>
      </c>
      <c r="F414">
        <v>80.5</v>
      </c>
      <c r="G414">
        <v>38.5</v>
      </c>
      <c r="H414">
        <v>138</v>
      </c>
      <c r="I414">
        <v>29.5</v>
      </c>
      <c r="J414">
        <v>129</v>
      </c>
      <c r="K414">
        <v>204</v>
      </c>
      <c r="L414">
        <v>5.8</v>
      </c>
      <c r="M414">
        <v>8.5</v>
      </c>
      <c r="N414">
        <v>9.25</v>
      </c>
      <c r="O414">
        <v>11.15</v>
      </c>
      <c r="P414">
        <v>3.2</v>
      </c>
      <c r="Q414">
        <f t="shared" si="222"/>
        <v>76.75</v>
      </c>
      <c r="R414">
        <f t="shared" si="239"/>
        <v>104.9</v>
      </c>
      <c r="S414">
        <f t="shared" si="240"/>
        <v>60.924999999999997</v>
      </c>
      <c r="T414">
        <f t="shared" si="241"/>
        <v>1.5</v>
      </c>
      <c r="U414">
        <f t="shared" si="242"/>
        <v>9</v>
      </c>
      <c r="V414">
        <f t="shared" si="243"/>
        <v>0.184</v>
      </c>
      <c r="W414">
        <f t="shared" si="244"/>
        <v>0.75</v>
      </c>
      <c r="X414">
        <f t="shared" si="245"/>
        <v>99.1</v>
      </c>
      <c r="Y414">
        <f t="shared" si="223"/>
        <v>0.79863114510001998</v>
      </c>
    </row>
    <row r="415" spans="1:25" hidden="1" x14ac:dyDescent="0.3">
      <c r="A415" t="s">
        <v>428</v>
      </c>
      <c r="B415">
        <v>2016</v>
      </c>
      <c r="C415">
        <v>31</v>
      </c>
      <c r="D415">
        <v>81.25</v>
      </c>
      <c r="E415">
        <v>82.5</v>
      </c>
      <c r="F415">
        <v>86.5</v>
      </c>
      <c r="K415">
        <v>237</v>
      </c>
      <c r="L415">
        <v>9.6999999999999993</v>
      </c>
      <c r="M415">
        <v>9</v>
      </c>
      <c r="N415">
        <v>9.25</v>
      </c>
      <c r="Q415">
        <f t="shared" si="222"/>
        <v>81.875</v>
      </c>
      <c r="Y415">
        <f t="shared" si="223"/>
        <v>0.79863114510001998</v>
      </c>
    </row>
    <row r="416" spans="1:25" x14ac:dyDescent="0.3">
      <c r="A416" t="s">
        <v>429</v>
      </c>
      <c r="B416">
        <v>2016</v>
      </c>
      <c r="C416">
        <v>33</v>
      </c>
      <c r="D416">
        <v>79.5</v>
      </c>
      <c r="E416">
        <v>81</v>
      </c>
      <c r="F416">
        <v>88.5</v>
      </c>
      <c r="G416">
        <v>35</v>
      </c>
      <c r="H416">
        <v>142.5</v>
      </c>
      <c r="I416">
        <v>31</v>
      </c>
      <c r="J416">
        <v>138.5</v>
      </c>
      <c r="K416">
        <v>219</v>
      </c>
      <c r="L416">
        <v>5.6</v>
      </c>
      <c r="M416">
        <v>8.5</v>
      </c>
      <c r="N416">
        <v>9.75</v>
      </c>
      <c r="O416">
        <v>11.24</v>
      </c>
      <c r="P416">
        <v>3.26</v>
      </c>
      <c r="Q416">
        <f t="shared" si="222"/>
        <v>80.25</v>
      </c>
      <c r="R416">
        <f t="shared" ref="R416:R427" si="246">AVERAGE(K416,L416)</f>
        <v>112.3</v>
      </c>
      <c r="S416">
        <f t="shared" ref="S416:S427" si="247">(0.3*E416)+(0.25*G416)+(0.15*K416)-(0.2*O416)-(0.1*P416)</f>
        <v>63.326000000000008</v>
      </c>
      <c r="T416">
        <f t="shared" ref="T416:T427" si="248">E416-D416</f>
        <v>1.5</v>
      </c>
      <c r="U416">
        <f t="shared" ref="U416:U427" si="249">G416-I416</f>
        <v>4</v>
      </c>
      <c r="V416">
        <f t="shared" ref="V416:V427" si="250">_xlfn.PERCENTRANK.INC(E:E,D416)</f>
        <v>0.53200000000000003</v>
      </c>
      <c r="W416">
        <f t="shared" ref="W416:W427" si="251">E416-Q416</f>
        <v>0.75</v>
      </c>
      <c r="X416">
        <f t="shared" ref="X416:X427" si="252">K416-R416</f>
        <v>106.7</v>
      </c>
      <c r="Y416">
        <f t="shared" si="223"/>
        <v>0.79863114510001998</v>
      </c>
    </row>
    <row r="417" spans="1:25" x14ac:dyDescent="0.3">
      <c r="A417" t="s">
        <v>430</v>
      </c>
      <c r="B417">
        <v>2016</v>
      </c>
      <c r="C417">
        <v>34</v>
      </c>
      <c r="D417">
        <v>68.75</v>
      </c>
      <c r="E417">
        <v>70</v>
      </c>
      <c r="F417">
        <v>74</v>
      </c>
      <c r="G417">
        <v>38</v>
      </c>
      <c r="H417">
        <v>126.5</v>
      </c>
      <c r="I417">
        <v>32.5</v>
      </c>
      <c r="J417">
        <v>121</v>
      </c>
      <c r="K417">
        <v>149</v>
      </c>
      <c r="L417">
        <v>5.2</v>
      </c>
      <c r="M417">
        <v>7.5</v>
      </c>
      <c r="N417">
        <v>7.5</v>
      </c>
      <c r="O417">
        <v>10.8</v>
      </c>
      <c r="P417">
        <v>3.2</v>
      </c>
      <c r="Q417">
        <f t="shared" si="222"/>
        <v>69.375</v>
      </c>
      <c r="R417">
        <f t="shared" si="246"/>
        <v>77.099999999999994</v>
      </c>
      <c r="S417">
        <f t="shared" si="247"/>
        <v>50.37</v>
      </c>
      <c r="T417">
        <f t="shared" si="248"/>
        <v>1.25</v>
      </c>
      <c r="U417">
        <f t="shared" si="249"/>
        <v>5.5</v>
      </c>
      <c r="V417" t="e">
        <f t="shared" si="250"/>
        <v>#N/A</v>
      </c>
      <c r="W417">
        <f t="shared" si="251"/>
        <v>0.625</v>
      </c>
      <c r="X417">
        <f t="shared" si="252"/>
        <v>71.900000000000006</v>
      </c>
      <c r="Y417">
        <f t="shared" si="223"/>
        <v>0.79863114510001998</v>
      </c>
    </row>
    <row r="418" spans="1:25" x14ac:dyDescent="0.3">
      <c r="A418" t="s">
        <v>431</v>
      </c>
      <c r="B418">
        <v>2016</v>
      </c>
      <c r="C418">
        <v>36</v>
      </c>
      <c r="D418">
        <v>75.75</v>
      </c>
      <c r="E418">
        <v>77.5</v>
      </c>
      <c r="F418">
        <v>82.5</v>
      </c>
      <c r="G418">
        <v>35.5</v>
      </c>
      <c r="H418">
        <v>133.5</v>
      </c>
      <c r="I418">
        <v>30.5</v>
      </c>
      <c r="J418">
        <v>128.5</v>
      </c>
      <c r="K418">
        <v>223</v>
      </c>
      <c r="L418">
        <v>5.4</v>
      </c>
      <c r="M418">
        <v>9</v>
      </c>
      <c r="N418">
        <v>10.25</v>
      </c>
      <c r="O418">
        <v>10.77</v>
      </c>
      <c r="P418">
        <v>3.31</v>
      </c>
      <c r="Q418">
        <f t="shared" si="222"/>
        <v>76.625</v>
      </c>
      <c r="R418">
        <f t="shared" si="246"/>
        <v>114.2</v>
      </c>
      <c r="S418">
        <f t="shared" si="247"/>
        <v>63.089999999999989</v>
      </c>
      <c r="T418">
        <f t="shared" si="248"/>
        <v>1.75</v>
      </c>
      <c r="U418">
        <f t="shared" si="249"/>
        <v>5</v>
      </c>
      <c r="V418">
        <f t="shared" si="250"/>
        <v>0.17399999999999999</v>
      </c>
      <c r="W418">
        <f t="shared" si="251"/>
        <v>0.875</v>
      </c>
      <c r="X418">
        <f t="shared" si="252"/>
        <v>108.8</v>
      </c>
      <c r="Y418">
        <f t="shared" si="223"/>
        <v>0.79863114510001998</v>
      </c>
    </row>
    <row r="419" spans="1:25" x14ac:dyDescent="0.3">
      <c r="A419" t="s">
        <v>432</v>
      </c>
      <c r="B419">
        <v>2016</v>
      </c>
      <c r="C419">
        <v>37</v>
      </c>
      <c r="D419">
        <v>81</v>
      </c>
      <c r="E419">
        <v>82</v>
      </c>
      <c r="F419">
        <v>86.75</v>
      </c>
      <c r="G419">
        <v>33.5</v>
      </c>
      <c r="H419">
        <v>142</v>
      </c>
      <c r="I419">
        <v>27.5</v>
      </c>
      <c r="J419">
        <v>136</v>
      </c>
      <c r="K419">
        <v>245</v>
      </c>
      <c r="L419">
        <v>8.6</v>
      </c>
      <c r="M419">
        <v>9</v>
      </c>
      <c r="N419">
        <v>8</v>
      </c>
      <c r="O419">
        <v>11.65</v>
      </c>
      <c r="P419">
        <v>3.5</v>
      </c>
      <c r="Q419">
        <f t="shared" si="222"/>
        <v>81.5</v>
      </c>
      <c r="R419">
        <f t="shared" si="246"/>
        <v>126.8</v>
      </c>
      <c r="S419">
        <f t="shared" si="247"/>
        <v>67.045000000000002</v>
      </c>
      <c r="T419">
        <f t="shared" si="248"/>
        <v>1</v>
      </c>
      <c r="U419">
        <f t="shared" si="249"/>
        <v>6</v>
      </c>
      <c r="V419">
        <f t="shared" si="250"/>
        <v>0.70799999999999996</v>
      </c>
      <c r="W419">
        <f t="shared" si="251"/>
        <v>0.5</v>
      </c>
      <c r="X419">
        <f t="shared" si="252"/>
        <v>118.2</v>
      </c>
      <c r="Y419">
        <f t="shared" si="223"/>
        <v>0.79863114510001998</v>
      </c>
    </row>
    <row r="420" spans="1:25" x14ac:dyDescent="0.3">
      <c r="A420" t="s">
        <v>433</v>
      </c>
      <c r="B420">
        <v>2016</v>
      </c>
      <c r="C420">
        <v>38</v>
      </c>
      <c r="D420">
        <v>77.25</v>
      </c>
      <c r="E420">
        <v>78.75</v>
      </c>
      <c r="F420">
        <v>82</v>
      </c>
      <c r="G420">
        <v>38</v>
      </c>
      <c r="H420">
        <v>138.5</v>
      </c>
      <c r="I420">
        <v>30</v>
      </c>
      <c r="J420">
        <v>130.5</v>
      </c>
      <c r="K420">
        <v>181</v>
      </c>
      <c r="L420">
        <v>4.7</v>
      </c>
      <c r="M420">
        <v>8.75</v>
      </c>
      <c r="N420">
        <v>8.75</v>
      </c>
      <c r="O420">
        <v>11.01</v>
      </c>
      <c r="P420">
        <v>3.3</v>
      </c>
      <c r="Q420">
        <f t="shared" si="222"/>
        <v>78</v>
      </c>
      <c r="R420">
        <f t="shared" si="246"/>
        <v>92.85</v>
      </c>
      <c r="S420">
        <f t="shared" si="247"/>
        <v>57.743000000000002</v>
      </c>
      <c r="T420">
        <f t="shared" si="248"/>
        <v>1.5</v>
      </c>
      <c r="U420">
        <f t="shared" si="249"/>
        <v>8</v>
      </c>
      <c r="V420">
        <f t="shared" si="250"/>
        <v>0.28899999999999998</v>
      </c>
      <c r="W420">
        <f t="shared" si="251"/>
        <v>0.75</v>
      </c>
      <c r="X420">
        <f t="shared" si="252"/>
        <v>88.15</v>
      </c>
      <c r="Y420">
        <f t="shared" si="223"/>
        <v>0.79863114510001998</v>
      </c>
    </row>
    <row r="421" spans="1:25" x14ac:dyDescent="0.3">
      <c r="A421" t="s">
        <v>434</v>
      </c>
      <c r="B421">
        <v>2016</v>
      </c>
      <c r="C421">
        <v>40</v>
      </c>
      <c r="D421">
        <v>81</v>
      </c>
      <c r="E421">
        <v>82.25</v>
      </c>
      <c r="F421">
        <v>86.75</v>
      </c>
      <c r="G421">
        <v>29.5</v>
      </c>
      <c r="H421">
        <v>138</v>
      </c>
      <c r="I421">
        <v>27</v>
      </c>
      <c r="J421">
        <v>135.5</v>
      </c>
      <c r="K421">
        <v>254</v>
      </c>
      <c r="L421">
        <v>12.9</v>
      </c>
      <c r="M421">
        <v>8.5</v>
      </c>
      <c r="N421">
        <v>7.75</v>
      </c>
      <c r="O421">
        <v>12.02</v>
      </c>
      <c r="P421">
        <v>3.5</v>
      </c>
      <c r="Q421">
        <f t="shared" si="222"/>
        <v>81.625</v>
      </c>
      <c r="R421">
        <f t="shared" si="246"/>
        <v>133.44999999999999</v>
      </c>
      <c r="S421">
        <f t="shared" si="247"/>
        <v>67.396000000000015</v>
      </c>
      <c r="T421">
        <f t="shared" si="248"/>
        <v>1.25</v>
      </c>
      <c r="U421">
        <f t="shared" si="249"/>
        <v>2.5</v>
      </c>
      <c r="V421">
        <f t="shared" si="250"/>
        <v>0.70799999999999996</v>
      </c>
      <c r="W421">
        <f t="shared" si="251"/>
        <v>0.625</v>
      </c>
      <c r="X421">
        <f t="shared" si="252"/>
        <v>120.55000000000001</v>
      </c>
      <c r="Y421">
        <f t="shared" si="223"/>
        <v>0.79863114510001998</v>
      </c>
    </row>
    <row r="422" spans="1:25" x14ac:dyDescent="0.3">
      <c r="A422" t="s">
        <v>435</v>
      </c>
      <c r="B422">
        <v>2016</v>
      </c>
      <c r="C422">
        <v>41</v>
      </c>
      <c r="D422">
        <v>82.25</v>
      </c>
      <c r="E422">
        <v>83.75</v>
      </c>
      <c r="F422">
        <v>87.25</v>
      </c>
      <c r="G422">
        <v>31</v>
      </c>
      <c r="H422">
        <v>139.5</v>
      </c>
      <c r="I422">
        <v>26</v>
      </c>
      <c r="J422">
        <v>134.5</v>
      </c>
      <c r="K422">
        <v>234</v>
      </c>
      <c r="L422">
        <v>11.2</v>
      </c>
      <c r="M422">
        <v>9</v>
      </c>
      <c r="N422">
        <v>9</v>
      </c>
      <c r="O422">
        <v>12.08</v>
      </c>
      <c r="P422">
        <v>3.43</v>
      </c>
      <c r="Q422">
        <f t="shared" si="222"/>
        <v>83</v>
      </c>
      <c r="R422">
        <f t="shared" si="246"/>
        <v>122.6</v>
      </c>
      <c r="S422">
        <f t="shared" si="247"/>
        <v>65.215999999999994</v>
      </c>
      <c r="T422">
        <f t="shared" si="248"/>
        <v>1.5</v>
      </c>
      <c r="U422">
        <f t="shared" si="249"/>
        <v>5</v>
      </c>
      <c r="V422">
        <f t="shared" si="250"/>
        <v>0.83599999999999997</v>
      </c>
      <c r="W422">
        <f t="shared" si="251"/>
        <v>0.75</v>
      </c>
      <c r="X422">
        <f t="shared" si="252"/>
        <v>111.4</v>
      </c>
      <c r="Y422">
        <f t="shared" si="223"/>
        <v>0.79863114510001998</v>
      </c>
    </row>
    <row r="423" spans="1:25" x14ac:dyDescent="0.3">
      <c r="A423" t="s">
        <v>436</v>
      </c>
      <c r="B423">
        <v>2016</v>
      </c>
      <c r="C423">
        <v>42</v>
      </c>
      <c r="D423">
        <v>75.25</v>
      </c>
      <c r="E423">
        <v>76.5</v>
      </c>
      <c r="F423">
        <v>80.75</v>
      </c>
      <c r="G423">
        <v>35.5</v>
      </c>
      <c r="H423">
        <v>135.5</v>
      </c>
      <c r="I423">
        <v>27.5</v>
      </c>
      <c r="J423">
        <v>127.5</v>
      </c>
      <c r="K423">
        <v>210</v>
      </c>
      <c r="L423">
        <v>9.3000000000000007</v>
      </c>
      <c r="M423">
        <v>8.5</v>
      </c>
      <c r="N423">
        <v>8.75</v>
      </c>
      <c r="O423">
        <v>11.65</v>
      </c>
      <c r="P423">
        <v>3.34</v>
      </c>
      <c r="Q423">
        <f t="shared" si="222"/>
        <v>75.875</v>
      </c>
      <c r="R423">
        <f t="shared" si="246"/>
        <v>109.65</v>
      </c>
      <c r="S423">
        <f t="shared" si="247"/>
        <v>60.661000000000001</v>
      </c>
      <c r="T423">
        <f t="shared" si="248"/>
        <v>1.25</v>
      </c>
      <c r="U423">
        <f t="shared" si="249"/>
        <v>8</v>
      </c>
      <c r="V423">
        <f t="shared" si="250"/>
        <v>0.13700000000000001</v>
      </c>
      <c r="W423">
        <f t="shared" si="251"/>
        <v>0.625</v>
      </c>
      <c r="X423">
        <f t="shared" si="252"/>
        <v>100.35</v>
      </c>
      <c r="Y423">
        <f t="shared" si="223"/>
        <v>0.79863114510001998</v>
      </c>
    </row>
    <row r="424" spans="1:25" x14ac:dyDescent="0.3">
      <c r="A424" t="s">
        <v>437</v>
      </c>
      <c r="B424">
        <v>2016</v>
      </c>
      <c r="C424">
        <v>43</v>
      </c>
      <c r="D424">
        <v>85.25</v>
      </c>
      <c r="E424">
        <v>86.25</v>
      </c>
      <c r="F424">
        <v>91.75</v>
      </c>
      <c r="G424">
        <v>32</v>
      </c>
      <c r="H424">
        <v>144.5</v>
      </c>
      <c r="I424">
        <v>31.5</v>
      </c>
      <c r="J424">
        <v>144</v>
      </c>
      <c r="K424">
        <v>218</v>
      </c>
      <c r="L424">
        <v>4.9000000000000004</v>
      </c>
      <c r="M424">
        <v>9.25</v>
      </c>
      <c r="N424">
        <v>9.5</v>
      </c>
      <c r="O424">
        <v>11.27</v>
      </c>
      <c r="P424">
        <v>3.46</v>
      </c>
      <c r="Q424">
        <f t="shared" si="222"/>
        <v>85.75</v>
      </c>
      <c r="R424">
        <f t="shared" si="246"/>
        <v>111.45</v>
      </c>
      <c r="S424">
        <f t="shared" si="247"/>
        <v>63.974999999999987</v>
      </c>
      <c r="T424">
        <f t="shared" si="248"/>
        <v>1</v>
      </c>
      <c r="U424">
        <f t="shared" si="249"/>
        <v>0.5</v>
      </c>
      <c r="V424">
        <f t="shared" si="250"/>
        <v>0.98599999999999999</v>
      </c>
      <c r="W424">
        <f t="shared" si="251"/>
        <v>0.5</v>
      </c>
      <c r="X424">
        <f t="shared" si="252"/>
        <v>106.55</v>
      </c>
      <c r="Y424">
        <f t="shared" si="223"/>
        <v>0.79863114510001998</v>
      </c>
    </row>
    <row r="425" spans="1:25" x14ac:dyDescent="0.3">
      <c r="A425" t="s">
        <v>438</v>
      </c>
      <c r="B425">
        <v>2016</v>
      </c>
      <c r="C425">
        <v>45</v>
      </c>
      <c r="D425">
        <v>72</v>
      </c>
      <c r="E425">
        <v>73.25</v>
      </c>
      <c r="F425">
        <v>77.5</v>
      </c>
      <c r="G425">
        <v>43.5</v>
      </c>
      <c r="H425">
        <v>136.5</v>
      </c>
      <c r="I425">
        <v>37.5</v>
      </c>
      <c r="J425">
        <v>130.5</v>
      </c>
      <c r="K425">
        <v>194</v>
      </c>
      <c r="L425">
        <v>6.5</v>
      </c>
      <c r="M425">
        <v>8.25</v>
      </c>
      <c r="N425">
        <v>9</v>
      </c>
      <c r="O425">
        <v>10.81</v>
      </c>
      <c r="P425">
        <v>3.25</v>
      </c>
      <c r="Q425">
        <f t="shared" si="222"/>
        <v>72.625</v>
      </c>
      <c r="R425">
        <f t="shared" si="246"/>
        <v>100.25</v>
      </c>
      <c r="S425">
        <f t="shared" si="247"/>
        <v>59.462999999999987</v>
      </c>
      <c r="T425">
        <f t="shared" si="248"/>
        <v>1.25</v>
      </c>
      <c r="U425">
        <f t="shared" si="249"/>
        <v>6</v>
      </c>
      <c r="V425">
        <f t="shared" si="250"/>
        <v>2.3E-2</v>
      </c>
      <c r="W425">
        <f t="shared" si="251"/>
        <v>0.625</v>
      </c>
      <c r="X425">
        <f t="shared" si="252"/>
        <v>93.75</v>
      </c>
      <c r="Y425">
        <f t="shared" si="223"/>
        <v>0.79863114510001998</v>
      </c>
    </row>
    <row r="426" spans="1:25" x14ac:dyDescent="0.3">
      <c r="A426" t="s">
        <v>439</v>
      </c>
      <c r="B426">
        <v>2016</v>
      </c>
      <c r="C426">
        <v>47</v>
      </c>
      <c r="D426">
        <v>80</v>
      </c>
      <c r="E426">
        <v>81.25</v>
      </c>
      <c r="F426">
        <v>81.25</v>
      </c>
      <c r="G426">
        <v>39.5</v>
      </c>
      <c r="H426">
        <v>141.5</v>
      </c>
      <c r="I426">
        <v>33</v>
      </c>
      <c r="J426">
        <v>135</v>
      </c>
      <c r="K426">
        <v>209</v>
      </c>
      <c r="L426">
        <v>7.1</v>
      </c>
      <c r="M426">
        <v>8.25</v>
      </c>
      <c r="N426">
        <v>9.25</v>
      </c>
      <c r="O426">
        <v>11.35</v>
      </c>
      <c r="P426">
        <v>3.24</v>
      </c>
      <c r="Q426">
        <f t="shared" si="222"/>
        <v>80.625</v>
      </c>
      <c r="R426">
        <f t="shared" si="246"/>
        <v>108.05</v>
      </c>
      <c r="S426">
        <f t="shared" si="247"/>
        <v>63.005999999999993</v>
      </c>
      <c r="T426">
        <f t="shared" si="248"/>
        <v>1.25</v>
      </c>
      <c r="U426">
        <f t="shared" si="249"/>
        <v>6.5</v>
      </c>
      <c r="V426">
        <f t="shared" si="250"/>
        <v>0.58199999999999996</v>
      </c>
      <c r="W426">
        <f t="shared" si="251"/>
        <v>0.625</v>
      </c>
      <c r="X426">
        <f t="shared" si="252"/>
        <v>100.95</v>
      </c>
      <c r="Y426">
        <f t="shared" si="223"/>
        <v>0.79863114510001998</v>
      </c>
    </row>
    <row r="427" spans="1:25" x14ac:dyDescent="0.3">
      <c r="A427" t="s">
        <v>440</v>
      </c>
      <c r="B427">
        <v>2016</v>
      </c>
      <c r="C427">
        <v>49</v>
      </c>
      <c r="D427">
        <v>77.5</v>
      </c>
      <c r="E427">
        <v>78.75</v>
      </c>
      <c r="F427">
        <v>79.5</v>
      </c>
      <c r="G427">
        <v>37.5</v>
      </c>
      <c r="H427">
        <v>138.5</v>
      </c>
      <c r="I427">
        <v>33.5</v>
      </c>
      <c r="J427">
        <v>134.5</v>
      </c>
      <c r="K427">
        <v>205</v>
      </c>
      <c r="L427">
        <v>5.4</v>
      </c>
      <c r="M427">
        <v>8</v>
      </c>
      <c r="N427">
        <v>9</v>
      </c>
      <c r="O427">
        <v>11</v>
      </c>
      <c r="P427">
        <v>3.12</v>
      </c>
      <c r="Q427">
        <f t="shared" si="222"/>
        <v>78.125</v>
      </c>
      <c r="R427">
        <f t="shared" si="246"/>
        <v>105.2</v>
      </c>
      <c r="S427">
        <f t="shared" si="247"/>
        <v>61.238</v>
      </c>
      <c r="T427">
        <f t="shared" si="248"/>
        <v>1.25</v>
      </c>
      <c r="U427">
        <f t="shared" si="249"/>
        <v>4</v>
      </c>
      <c r="V427">
        <f t="shared" si="250"/>
        <v>0.318</v>
      </c>
      <c r="W427">
        <f t="shared" si="251"/>
        <v>0.625</v>
      </c>
      <c r="X427">
        <f t="shared" si="252"/>
        <v>99.8</v>
      </c>
      <c r="Y427">
        <f t="shared" si="223"/>
        <v>0.79863114510001998</v>
      </c>
    </row>
    <row r="428" spans="1:25" hidden="1" x14ac:dyDescent="0.3">
      <c r="A428" t="s">
        <v>441</v>
      </c>
      <c r="B428">
        <v>2016</v>
      </c>
      <c r="C428">
        <v>5</v>
      </c>
      <c r="D428">
        <v>75</v>
      </c>
      <c r="E428">
        <v>76.25</v>
      </c>
      <c r="F428">
        <v>81.5</v>
      </c>
      <c r="Q428">
        <f t="shared" si="222"/>
        <v>75.625</v>
      </c>
      <c r="Y428">
        <f t="shared" si="223"/>
        <v>0.79863114510001998</v>
      </c>
    </row>
    <row r="429" spans="1:25" x14ac:dyDescent="0.3">
      <c r="A429" t="s">
        <v>442</v>
      </c>
      <c r="B429">
        <v>2016</v>
      </c>
      <c r="C429">
        <v>50</v>
      </c>
      <c r="D429">
        <v>78.75</v>
      </c>
      <c r="E429">
        <v>80.5</v>
      </c>
      <c r="F429">
        <v>82</v>
      </c>
      <c r="G429">
        <v>31</v>
      </c>
      <c r="H429">
        <v>134</v>
      </c>
      <c r="I429">
        <v>25</v>
      </c>
      <c r="J429">
        <v>128</v>
      </c>
      <c r="K429">
        <v>231</v>
      </c>
      <c r="L429">
        <v>10.1</v>
      </c>
      <c r="M429">
        <v>9.25</v>
      </c>
      <c r="N429">
        <v>9.25</v>
      </c>
      <c r="O429">
        <v>11.64</v>
      </c>
      <c r="P429">
        <v>3.49</v>
      </c>
      <c r="Q429">
        <f t="shared" si="222"/>
        <v>79.625</v>
      </c>
      <c r="R429">
        <f t="shared" ref="R429:R436" si="253">AVERAGE(K429,L429)</f>
        <v>120.55</v>
      </c>
      <c r="S429">
        <f t="shared" ref="S429:S436" si="254">(0.3*E429)+(0.25*G429)+(0.15*K429)-(0.2*O429)-(0.1*P429)</f>
        <v>63.872999999999998</v>
      </c>
      <c r="T429">
        <f t="shared" ref="T429:T436" si="255">E429-D429</f>
        <v>1.75</v>
      </c>
      <c r="U429">
        <f t="shared" ref="U429:U436" si="256">G429-I429</f>
        <v>6</v>
      </c>
      <c r="V429">
        <f t="shared" ref="V429:V436" si="257">_xlfn.PERCENTRANK.INC(E:E,D429)</f>
        <v>0.46</v>
      </c>
      <c r="W429">
        <f t="shared" ref="W429:W436" si="258">E429-Q429</f>
        <v>0.875</v>
      </c>
      <c r="X429">
        <f t="shared" ref="X429:X436" si="259">K429-R429</f>
        <v>110.45</v>
      </c>
      <c r="Y429">
        <f t="shared" si="223"/>
        <v>0.79863114510001998</v>
      </c>
    </row>
    <row r="430" spans="1:25" x14ac:dyDescent="0.3">
      <c r="A430" t="s">
        <v>443</v>
      </c>
      <c r="B430">
        <v>2016</v>
      </c>
      <c r="C430">
        <v>51</v>
      </c>
      <c r="D430">
        <v>79.25</v>
      </c>
      <c r="E430">
        <v>80.25</v>
      </c>
      <c r="F430">
        <v>85.5</v>
      </c>
      <c r="G430">
        <v>33</v>
      </c>
      <c r="H430">
        <v>138</v>
      </c>
      <c r="I430">
        <v>29</v>
      </c>
      <c r="J430">
        <v>134</v>
      </c>
      <c r="K430">
        <v>229</v>
      </c>
      <c r="L430">
        <v>9.6999999999999993</v>
      </c>
      <c r="M430">
        <v>9.5</v>
      </c>
      <c r="N430">
        <v>10</v>
      </c>
      <c r="O430">
        <v>11.16</v>
      </c>
      <c r="P430">
        <v>3.3</v>
      </c>
      <c r="Q430">
        <f t="shared" si="222"/>
        <v>79.75</v>
      </c>
      <c r="R430">
        <f t="shared" si="253"/>
        <v>119.35</v>
      </c>
      <c r="S430">
        <f t="shared" si="254"/>
        <v>64.113000000000014</v>
      </c>
      <c r="T430">
        <f t="shared" si="255"/>
        <v>1</v>
      </c>
      <c r="U430">
        <f t="shared" si="256"/>
        <v>4</v>
      </c>
      <c r="V430">
        <f t="shared" si="257"/>
        <v>0.51600000000000001</v>
      </c>
      <c r="W430">
        <f t="shared" si="258"/>
        <v>0.5</v>
      </c>
      <c r="X430">
        <f t="shared" si="259"/>
        <v>109.65</v>
      </c>
      <c r="Y430">
        <f t="shared" si="223"/>
        <v>0.79863114510001998</v>
      </c>
    </row>
    <row r="431" spans="1:25" x14ac:dyDescent="0.3">
      <c r="A431" t="s">
        <v>444</v>
      </c>
      <c r="B431">
        <v>2016</v>
      </c>
      <c r="C431">
        <v>52</v>
      </c>
      <c r="D431">
        <v>79.5</v>
      </c>
      <c r="E431">
        <v>81</v>
      </c>
      <c r="F431">
        <v>85.75</v>
      </c>
      <c r="G431">
        <v>40.5</v>
      </c>
      <c r="H431">
        <v>144</v>
      </c>
      <c r="I431">
        <v>37.5</v>
      </c>
      <c r="J431">
        <v>141</v>
      </c>
      <c r="K431">
        <v>224</v>
      </c>
      <c r="L431">
        <v>5.2</v>
      </c>
      <c r="M431">
        <v>9</v>
      </c>
      <c r="N431">
        <v>10.25</v>
      </c>
      <c r="O431">
        <v>10.26</v>
      </c>
      <c r="P431">
        <v>3.17</v>
      </c>
      <c r="Q431">
        <f t="shared" si="222"/>
        <v>80.25</v>
      </c>
      <c r="R431">
        <f t="shared" si="253"/>
        <v>114.6</v>
      </c>
      <c r="S431">
        <f t="shared" si="254"/>
        <v>65.656000000000006</v>
      </c>
      <c r="T431">
        <f t="shared" si="255"/>
        <v>1.5</v>
      </c>
      <c r="U431">
        <f t="shared" si="256"/>
        <v>3</v>
      </c>
      <c r="V431">
        <f t="shared" si="257"/>
        <v>0.53200000000000003</v>
      </c>
      <c r="W431">
        <f t="shared" si="258"/>
        <v>0.75</v>
      </c>
      <c r="X431">
        <f t="shared" si="259"/>
        <v>109.4</v>
      </c>
      <c r="Y431">
        <f t="shared" si="223"/>
        <v>0.79863114510001998</v>
      </c>
    </row>
    <row r="432" spans="1:25" x14ac:dyDescent="0.3">
      <c r="A432" t="s">
        <v>445</v>
      </c>
      <c r="B432">
        <v>2016</v>
      </c>
      <c r="C432">
        <v>54</v>
      </c>
      <c r="D432">
        <v>68.25</v>
      </c>
      <c r="E432">
        <v>69.5</v>
      </c>
      <c r="F432">
        <v>74.5</v>
      </c>
      <c r="G432">
        <v>44</v>
      </c>
      <c r="H432">
        <v>132.5</v>
      </c>
      <c r="I432">
        <v>35.5</v>
      </c>
      <c r="J432">
        <v>124</v>
      </c>
      <c r="K432">
        <v>177</v>
      </c>
      <c r="L432">
        <v>5.8</v>
      </c>
      <c r="M432">
        <v>8.25</v>
      </c>
      <c r="N432">
        <v>8.5</v>
      </c>
      <c r="O432">
        <v>11.52</v>
      </c>
      <c r="P432">
        <v>3.15</v>
      </c>
      <c r="Q432">
        <f t="shared" si="222"/>
        <v>68.875</v>
      </c>
      <c r="R432">
        <f t="shared" si="253"/>
        <v>91.4</v>
      </c>
      <c r="S432">
        <f t="shared" si="254"/>
        <v>55.780999999999999</v>
      </c>
      <c r="T432">
        <f t="shared" si="255"/>
        <v>1.25</v>
      </c>
      <c r="U432">
        <f t="shared" si="256"/>
        <v>8.5</v>
      </c>
      <c r="V432" t="e">
        <f t="shared" si="257"/>
        <v>#N/A</v>
      </c>
      <c r="W432">
        <f t="shared" si="258"/>
        <v>0.625</v>
      </c>
      <c r="X432">
        <f t="shared" si="259"/>
        <v>85.6</v>
      </c>
      <c r="Y432">
        <f t="shared" si="223"/>
        <v>0.79863114510001998</v>
      </c>
    </row>
    <row r="433" spans="1:25" x14ac:dyDescent="0.3">
      <c r="A433" t="s">
        <v>446</v>
      </c>
      <c r="B433">
        <v>2016</v>
      </c>
      <c r="C433">
        <v>55</v>
      </c>
      <c r="D433">
        <v>72.5</v>
      </c>
      <c r="E433">
        <v>73.75</v>
      </c>
      <c r="F433">
        <v>78.25</v>
      </c>
      <c r="G433">
        <v>39.5</v>
      </c>
      <c r="H433">
        <v>136.5</v>
      </c>
      <c r="I433">
        <v>33.5</v>
      </c>
      <c r="J433">
        <v>130.5</v>
      </c>
      <c r="K433">
        <v>164</v>
      </c>
      <c r="L433">
        <v>4.3</v>
      </c>
      <c r="M433">
        <v>7.75</v>
      </c>
      <c r="N433">
        <v>8.75</v>
      </c>
      <c r="O433">
        <v>10.82</v>
      </c>
      <c r="P433">
        <v>3.15</v>
      </c>
      <c r="Q433">
        <f t="shared" si="222"/>
        <v>73.125</v>
      </c>
      <c r="R433">
        <f t="shared" si="253"/>
        <v>84.15</v>
      </c>
      <c r="S433">
        <f t="shared" si="254"/>
        <v>54.120999999999995</v>
      </c>
      <c r="T433">
        <f t="shared" si="255"/>
        <v>1.25</v>
      </c>
      <c r="U433">
        <f t="shared" si="256"/>
        <v>6</v>
      </c>
      <c r="V433">
        <f t="shared" si="257"/>
        <v>2.7E-2</v>
      </c>
      <c r="W433">
        <f t="shared" si="258"/>
        <v>0.625</v>
      </c>
      <c r="X433">
        <f t="shared" si="259"/>
        <v>79.849999999999994</v>
      </c>
      <c r="Y433">
        <f t="shared" si="223"/>
        <v>0.79863114510001998</v>
      </c>
    </row>
    <row r="434" spans="1:25" x14ac:dyDescent="0.3">
      <c r="A434" t="s">
        <v>447</v>
      </c>
      <c r="B434">
        <v>2016</v>
      </c>
      <c r="C434">
        <v>56</v>
      </c>
      <c r="D434">
        <v>78.25</v>
      </c>
      <c r="E434">
        <v>80</v>
      </c>
      <c r="F434">
        <v>81</v>
      </c>
      <c r="G434">
        <v>29</v>
      </c>
      <c r="H434">
        <v>132.5</v>
      </c>
      <c r="I434">
        <v>26</v>
      </c>
      <c r="J434">
        <v>129.5</v>
      </c>
      <c r="K434">
        <v>197</v>
      </c>
      <c r="L434">
        <v>6</v>
      </c>
      <c r="M434">
        <v>9</v>
      </c>
      <c r="N434">
        <v>8.5</v>
      </c>
      <c r="O434">
        <v>11.48</v>
      </c>
      <c r="P434">
        <v>3.4</v>
      </c>
      <c r="Q434">
        <f t="shared" si="222"/>
        <v>79.125</v>
      </c>
      <c r="R434">
        <f t="shared" si="253"/>
        <v>101.5</v>
      </c>
      <c r="S434">
        <f t="shared" si="254"/>
        <v>58.163999999999994</v>
      </c>
      <c r="T434">
        <f t="shared" si="255"/>
        <v>1.75</v>
      </c>
      <c r="U434">
        <f t="shared" si="256"/>
        <v>3</v>
      </c>
      <c r="V434">
        <f t="shared" si="257"/>
        <v>0.4</v>
      </c>
      <c r="W434">
        <f t="shared" si="258"/>
        <v>0.875</v>
      </c>
      <c r="X434">
        <f t="shared" si="259"/>
        <v>95.5</v>
      </c>
      <c r="Y434">
        <f t="shared" si="223"/>
        <v>0.79863114510001998</v>
      </c>
    </row>
    <row r="435" spans="1:25" x14ac:dyDescent="0.3">
      <c r="A435" t="s">
        <v>448</v>
      </c>
      <c r="B435">
        <v>2016</v>
      </c>
      <c r="C435">
        <v>59</v>
      </c>
      <c r="D435">
        <v>75.25</v>
      </c>
      <c r="E435">
        <v>76.5</v>
      </c>
      <c r="F435">
        <v>78.25</v>
      </c>
      <c r="G435">
        <v>37</v>
      </c>
      <c r="H435">
        <v>135.5</v>
      </c>
      <c r="I435">
        <v>30.5</v>
      </c>
      <c r="J435">
        <v>129</v>
      </c>
      <c r="K435">
        <v>194</v>
      </c>
      <c r="L435">
        <v>4.8</v>
      </c>
      <c r="M435">
        <v>8.25</v>
      </c>
      <c r="N435">
        <v>8.75</v>
      </c>
      <c r="O435">
        <v>10.79</v>
      </c>
      <c r="P435">
        <v>3.24</v>
      </c>
      <c r="Q435">
        <f t="shared" si="222"/>
        <v>75.875</v>
      </c>
      <c r="R435">
        <f t="shared" si="253"/>
        <v>99.4</v>
      </c>
      <c r="S435">
        <f t="shared" si="254"/>
        <v>58.817999999999998</v>
      </c>
      <c r="T435">
        <f t="shared" si="255"/>
        <v>1.25</v>
      </c>
      <c r="U435">
        <f t="shared" si="256"/>
        <v>6.5</v>
      </c>
      <c r="V435">
        <f t="shared" si="257"/>
        <v>0.13700000000000001</v>
      </c>
      <c r="W435">
        <f t="shared" si="258"/>
        <v>0.625</v>
      </c>
      <c r="X435">
        <f t="shared" si="259"/>
        <v>94.6</v>
      </c>
      <c r="Y435">
        <f t="shared" si="223"/>
        <v>0.79863114510001998</v>
      </c>
    </row>
    <row r="436" spans="1:25" x14ac:dyDescent="0.3">
      <c r="A436" t="s">
        <v>449</v>
      </c>
      <c r="B436">
        <v>2016</v>
      </c>
      <c r="C436">
        <v>59</v>
      </c>
      <c r="D436">
        <v>78.25</v>
      </c>
      <c r="E436">
        <v>79.25</v>
      </c>
      <c r="F436">
        <v>82</v>
      </c>
      <c r="G436">
        <v>41</v>
      </c>
      <c r="H436">
        <v>143</v>
      </c>
      <c r="I436">
        <v>35</v>
      </c>
      <c r="J436">
        <v>137</v>
      </c>
      <c r="K436">
        <v>214</v>
      </c>
      <c r="L436">
        <v>5.3</v>
      </c>
      <c r="M436">
        <v>8.5</v>
      </c>
      <c r="N436">
        <v>10</v>
      </c>
      <c r="O436">
        <v>11.53</v>
      </c>
      <c r="P436">
        <v>3.2</v>
      </c>
      <c r="Q436">
        <f t="shared" si="222"/>
        <v>78.75</v>
      </c>
      <c r="R436">
        <f t="shared" si="253"/>
        <v>109.65</v>
      </c>
      <c r="S436">
        <f t="shared" si="254"/>
        <v>63.499000000000002</v>
      </c>
      <c r="T436">
        <f t="shared" si="255"/>
        <v>1</v>
      </c>
      <c r="U436">
        <f t="shared" si="256"/>
        <v>6</v>
      </c>
      <c r="V436">
        <f t="shared" si="257"/>
        <v>0.4</v>
      </c>
      <c r="W436">
        <f t="shared" si="258"/>
        <v>0.5</v>
      </c>
      <c r="X436">
        <f t="shared" si="259"/>
        <v>104.35</v>
      </c>
      <c r="Y436">
        <f t="shared" si="223"/>
        <v>0.79863114510001998</v>
      </c>
    </row>
    <row r="437" spans="1:25" hidden="1" x14ac:dyDescent="0.3">
      <c r="A437" t="s">
        <v>450</v>
      </c>
      <c r="B437">
        <v>2016</v>
      </c>
      <c r="C437">
        <v>6</v>
      </c>
      <c r="D437">
        <v>75.75</v>
      </c>
      <c r="E437">
        <v>77</v>
      </c>
      <c r="F437">
        <v>81.25</v>
      </c>
      <c r="K437">
        <v>212</v>
      </c>
      <c r="L437">
        <v>6.1</v>
      </c>
      <c r="M437">
        <v>8.5</v>
      </c>
      <c r="N437">
        <v>9</v>
      </c>
      <c r="Q437">
        <f t="shared" si="222"/>
        <v>76.375</v>
      </c>
      <c r="Y437">
        <f t="shared" si="223"/>
        <v>0.79863114510001998</v>
      </c>
    </row>
    <row r="438" spans="1:25" x14ac:dyDescent="0.3">
      <c r="A438" t="s">
        <v>451</v>
      </c>
      <c r="B438">
        <v>2016</v>
      </c>
      <c r="C438">
        <v>8</v>
      </c>
      <c r="D438">
        <v>80.75</v>
      </c>
      <c r="E438">
        <v>82</v>
      </c>
      <c r="F438">
        <v>84.25</v>
      </c>
      <c r="G438">
        <v>38.5</v>
      </c>
      <c r="H438">
        <v>143.5</v>
      </c>
      <c r="I438">
        <v>32.5</v>
      </c>
      <c r="J438">
        <v>137.5</v>
      </c>
      <c r="K438">
        <v>233</v>
      </c>
      <c r="L438">
        <v>8.5</v>
      </c>
      <c r="M438">
        <v>9</v>
      </c>
      <c r="N438">
        <v>9</v>
      </c>
      <c r="O438">
        <v>11.93</v>
      </c>
      <c r="P438">
        <v>3.26</v>
      </c>
      <c r="Q438">
        <f t="shared" si="222"/>
        <v>81.375</v>
      </c>
      <c r="R438">
        <f t="shared" ref="R438" si="260">AVERAGE(K438,L438)</f>
        <v>120.75</v>
      </c>
      <c r="S438">
        <f>(0.3*E438)+(0.25*G438)+(0.15*K438)-(0.2*O438)-(0.1*P438)</f>
        <v>66.462999999999994</v>
      </c>
      <c r="T438">
        <f>E438-D438</f>
        <v>1.25</v>
      </c>
      <c r="U438">
        <f>G438-I438</f>
        <v>6</v>
      </c>
      <c r="V438">
        <f>_xlfn.PERCENTRANK.INC(E:E,D438)</f>
        <v>0.67300000000000004</v>
      </c>
      <c r="W438">
        <f>E438-Q438</f>
        <v>0.625</v>
      </c>
      <c r="X438">
        <f>K438-R438</f>
        <v>112.25</v>
      </c>
      <c r="Y438">
        <f t="shared" si="223"/>
        <v>0.79863114510001998</v>
      </c>
    </row>
    <row r="439" spans="1:25" hidden="1" x14ac:dyDescent="0.3">
      <c r="A439" t="s">
        <v>452</v>
      </c>
      <c r="B439">
        <v>2016</v>
      </c>
      <c r="C439">
        <v>9</v>
      </c>
      <c r="D439">
        <v>84.25</v>
      </c>
      <c r="E439">
        <v>85</v>
      </c>
      <c r="F439">
        <v>86.75</v>
      </c>
      <c r="K439">
        <v>239</v>
      </c>
      <c r="L439">
        <v>5.8</v>
      </c>
      <c r="M439">
        <v>9.25</v>
      </c>
      <c r="N439">
        <v>10.25</v>
      </c>
      <c r="Q439">
        <f t="shared" si="222"/>
        <v>84.625</v>
      </c>
      <c r="Y439">
        <f t="shared" si="223"/>
        <v>0.79863114510001998</v>
      </c>
    </row>
    <row r="440" spans="1:25" hidden="1" x14ac:dyDescent="0.3">
      <c r="A440" t="s">
        <v>453</v>
      </c>
      <c r="B440">
        <v>2016</v>
      </c>
      <c r="D440">
        <v>74</v>
      </c>
      <c r="E440">
        <v>75</v>
      </c>
      <c r="F440">
        <v>82</v>
      </c>
      <c r="G440">
        <v>35.5</v>
      </c>
      <c r="H440">
        <v>134</v>
      </c>
      <c r="I440">
        <v>29.5</v>
      </c>
      <c r="J440">
        <v>128</v>
      </c>
      <c r="K440">
        <v>182</v>
      </c>
      <c r="L440">
        <v>5.3</v>
      </c>
      <c r="M440">
        <v>8.75</v>
      </c>
      <c r="N440">
        <v>8.5</v>
      </c>
      <c r="O440">
        <v>12.27</v>
      </c>
      <c r="P440">
        <v>3.28</v>
      </c>
      <c r="Q440">
        <f t="shared" si="222"/>
        <v>74.5</v>
      </c>
      <c r="Y440">
        <f t="shared" si="223"/>
        <v>0.79863114510001998</v>
      </c>
    </row>
    <row r="441" spans="1:25" hidden="1" x14ac:dyDescent="0.3">
      <c r="A441" t="s">
        <v>454</v>
      </c>
      <c r="B441">
        <v>2016</v>
      </c>
      <c r="D441">
        <v>73.5</v>
      </c>
      <c r="E441">
        <v>74.75</v>
      </c>
      <c r="F441">
        <v>77.5</v>
      </c>
      <c r="K441">
        <v>173</v>
      </c>
      <c r="L441">
        <v>4.5</v>
      </c>
      <c r="M441">
        <v>8</v>
      </c>
      <c r="N441">
        <v>8.5</v>
      </c>
      <c r="Q441">
        <f t="shared" si="222"/>
        <v>74.125</v>
      </c>
      <c r="Y441">
        <f t="shared" si="223"/>
        <v>0.79863114510001998</v>
      </c>
    </row>
    <row r="442" spans="1:25" hidden="1" x14ac:dyDescent="0.3">
      <c r="A442" t="s">
        <v>455</v>
      </c>
      <c r="B442">
        <v>2016</v>
      </c>
      <c r="D442">
        <v>79</v>
      </c>
      <c r="E442">
        <v>80</v>
      </c>
      <c r="F442">
        <v>86.5</v>
      </c>
      <c r="G442">
        <v>28</v>
      </c>
      <c r="H442">
        <v>134.5</v>
      </c>
      <c r="I442">
        <v>22.5</v>
      </c>
      <c r="J442">
        <v>129</v>
      </c>
      <c r="K442">
        <v>225</v>
      </c>
      <c r="L442">
        <v>11.1</v>
      </c>
      <c r="M442">
        <v>9.5</v>
      </c>
      <c r="N442">
        <v>9.5</v>
      </c>
      <c r="O442">
        <v>12.48</v>
      </c>
      <c r="P442">
        <v>3.65</v>
      </c>
      <c r="Q442">
        <f t="shared" si="222"/>
        <v>79.5</v>
      </c>
      <c r="Y442">
        <f t="shared" si="223"/>
        <v>0.79863114510001998</v>
      </c>
    </row>
    <row r="443" spans="1:25" hidden="1" x14ac:dyDescent="0.3">
      <c r="A443" t="s">
        <v>456</v>
      </c>
      <c r="B443">
        <v>2016</v>
      </c>
      <c r="D443">
        <v>78.5</v>
      </c>
      <c r="E443">
        <v>79.75</v>
      </c>
      <c r="F443">
        <v>83.75</v>
      </c>
      <c r="G443">
        <v>35.5</v>
      </c>
      <c r="H443">
        <v>141</v>
      </c>
      <c r="I443">
        <v>32.5</v>
      </c>
      <c r="J443">
        <v>138</v>
      </c>
      <c r="K443">
        <v>213</v>
      </c>
      <c r="L443">
        <v>6.5</v>
      </c>
      <c r="M443">
        <v>9</v>
      </c>
      <c r="N443">
        <v>9.75</v>
      </c>
      <c r="O443">
        <v>11.01</v>
      </c>
      <c r="P443">
        <v>3.27</v>
      </c>
      <c r="Q443">
        <f t="shared" si="222"/>
        <v>79.125</v>
      </c>
      <c r="Y443">
        <f t="shared" si="223"/>
        <v>0.79863114510001998</v>
      </c>
    </row>
    <row r="444" spans="1:25" hidden="1" x14ac:dyDescent="0.3">
      <c r="A444" t="s">
        <v>457</v>
      </c>
      <c r="B444">
        <v>2016</v>
      </c>
      <c r="D444">
        <v>77</v>
      </c>
      <c r="E444">
        <v>78.25</v>
      </c>
      <c r="F444">
        <v>82</v>
      </c>
      <c r="K444">
        <v>210</v>
      </c>
      <c r="L444">
        <v>6.4</v>
      </c>
      <c r="M444">
        <v>8.5</v>
      </c>
      <c r="N444">
        <v>10.25</v>
      </c>
      <c r="Q444">
        <f t="shared" si="222"/>
        <v>77.625</v>
      </c>
      <c r="Y444">
        <f t="shared" si="223"/>
        <v>0.79863114510001998</v>
      </c>
    </row>
    <row r="445" spans="1:25" hidden="1" x14ac:dyDescent="0.3">
      <c r="A445" t="s">
        <v>458</v>
      </c>
      <c r="B445">
        <v>2016</v>
      </c>
      <c r="D445">
        <v>74</v>
      </c>
      <c r="E445">
        <v>75</v>
      </c>
      <c r="F445">
        <v>80</v>
      </c>
      <c r="G445">
        <v>38.5</v>
      </c>
      <c r="H445">
        <v>138</v>
      </c>
      <c r="I445">
        <v>31.5</v>
      </c>
      <c r="J445">
        <v>131</v>
      </c>
      <c r="K445">
        <v>184</v>
      </c>
      <c r="L445">
        <v>4</v>
      </c>
      <c r="M445">
        <v>8.75</v>
      </c>
      <c r="N445">
        <v>9.5</v>
      </c>
      <c r="O445">
        <v>11.57</v>
      </c>
      <c r="P445">
        <v>3.23</v>
      </c>
      <c r="Q445">
        <f t="shared" si="222"/>
        <v>74.5</v>
      </c>
      <c r="Y445">
        <f t="shared" si="223"/>
        <v>0.79863114510001998</v>
      </c>
    </row>
    <row r="446" spans="1:25" hidden="1" x14ac:dyDescent="0.3">
      <c r="A446" t="s">
        <v>459</v>
      </c>
      <c r="B446">
        <v>2016</v>
      </c>
      <c r="D446">
        <v>78.75</v>
      </c>
      <c r="E446">
        <v>79.75</v>
      </c>
      <c r="F446">
        <v>82.5</v>
      </c>
      <c r="G446">
        <v>31.5</v>
      </c>
      <c r="H446">
        <v>136.5</v>
      </c>
      <c r="I446">
        <v>24</v>
      </c>
      <c r="J446">
        <v>129</v>
      </c>
      <c r="K446">
        <v>220</v>
      </c>
      <c r="L446">
        <v>9.6</v>
      </c>
      <c r="M446">
        <v>9</v>
      </c>
      <c r="N446">
        <v>9.5</v>
      </c>
      <c r="O446">
        <v>11.76</v>
      </c>
      <c r="P446">
        <v>3.39</v>
      </c>
      <c r="Q446">
        <f t="shared" si="222"/>
        <v>79.25</v>
      </c>
      <c r="Y446">
        <f t="shared" si="223"/>
        <v>0.79863114510001998</v>
      </c>
    </row>
    <row r="447" spans="1:25" hidden="1" x14ac:dyDescent="0.3">
      <c r="A447" t="s">
        <v>460</v>
      </c>
      <c r="B447">
        <v>2016</v>
      </c>
      <c r="D447">
        <v>80.5</v>
      </c>
      <c r="E447">
        <v>81.75</v>
      </c>
      <c r="F447">
        <v>83.5</v>
      </c>
      <c r="G447">
        <v>34.5</v>
      </c>
      <c r="H447">
        <v>138.5</v>
      </c>
      <c r="I447">
        <v>29</v>
      </c>
      <c r="J447">
        <v>133</v>
      </c>
      <c r="K447">
        <v>214</v>
      </c>
      <c r="L447">
        <v>6</v>
      </c>
      <c r="M447">
        <v>8.75</v>
      </c>
      <c r="N447">
        <v>9</v>
      </c>
      <c r="O447">
        <v>11.52</v>
      </c>
      <c r="P447">
        <v>3.5</v>
      </c>
      <c r="Q447">
        <f t="shared" si="222"/>
        <v>81.125</v>
      </c>
      <c r="Y447">
        <f t="shared" si="223"/>
        <v>0.79863114510001998</v>
      </c>
    </row>
    <row r="448" spans="1:25" hidden="1" x14ac:dyDescent="0.3">
      <c r="A448" t="s">
        <v>461</v>
      </c>
      <c r="B448">
        <v>2016</v>
      </c>
      <c r="D448">
        <v>80.75</v>
      </c>
      <c r="E448">
        <v>82</v>
      </c>
      <c r="F448">
        <v>84.25</v>
      </c>
      <c r="G448">
        <v>35.5</v>
      </c>
      <c r="H448">
        <v>138</v>
      </c>
      <c r="I448">
        <v>28.5</v>
      </c>
      <c r="J448">
        <v>131</v>
      </c>
      <c r="K448">
        <v>243</v>
      </c>
      <c r="L448">
        <v>15.3</v>
      </c>
      <c r="M448">
        <v>8.25</v>
      </c>
      <c r="N448">
        <v>9.5</v>
      </c>
      <c r="O448">
        <v>11.35</v>
      </c>
      <c r="P448">
        <v>3.48</v>
      </c>
      <c r="Q448">
        <f t="shared" si="222"/>
        <v>81.375</v>
      </c>
      <c r="Y448">
        <f t="shared" si="223"/>
        <v>0.79863114510001998</v>
      </c>
    </row>
    <row r="449" spans="1:25" hidden="1" x14ac:dyDescent="0.3">
      <c r="A449" t="s">
        <v>462</v>
      </c>
      <c r="B449">
        <v>2016</v>
      </c>
      <c r="D449">
        <v>74.25</v>
      </c>
      <c r="E449">
        <v>75.5</v>
      </c>
      <c r="F449">
        <v>77.75</v>
      </c>
      <c r="G449">
        <v>35.5</v>
      </c>
      <c r="H449">
        <v>133</v>
      </c>
      <c r="I449">
        <v>30</v>
      </c>
      <c r="J449">
        <v>127.5</v>
      </c>
      <c r="K449">
        <v>182</v>
      </c>
      <c r="L449">
        <v>5.6</v>
      </c>
      <c r="M449">
        <v>8.25</v>
      </c>
      <c r="N449">
        <v>9.25</v>
      </c>
      <c r="O449">
        <v>10.88</v>
      </c>
      <c r="P449">
        <v>3.28</v>
      </c>
      <c r="Q449">
        <f t="shared" si="222"/>
        <v>74.875</v>
      </c>
      <c r="Y449">
        <f t="shared" si="223"/>
        <v>0.79863114510001998</v>
      </c>
    </row>
    <row r="450" spans="1:25" hidden="1" x14ac:dyDescent="0.3">
      <c r="A450" t="s">
        <v>463</v>
      </c>
      <c r="B450">
        <v>2016</v>
      </c>
      <c r="D450">
        <v>81</v>
      </c>
      <c r="E450">
        <v>82.25</v>
      </c>
      <c r="F450">
        <v>87</v>
      </c>
      <c r="G450">
        <v>35.5</v>
      </c>
      <c r="H450">
        <v>143</v>
      </c>
      <c r="I450">
        <v>28.5</v>
      </c>
      <c r="J450">
        <v>136</v>
      </c>
      <c r="K450">
        <v>211</v>
      </c>
      <c r="L450">
        <v>5.4</v>
      </c>
      <c r="M450">
        <v>9</v>
      </c>
      <c r="N450">
        <v>9</v>
      </c>
      <c r="O450">
        <v>11.68</v>
      </c>
      <c r="P450">
        <v>3.25</v>
      </c>
      <c r="Q450">
        <f t="shared" ref="Q450:Q518" si="261">AVERAGE(D450,E450)</f>
        <v>81.625</v>
      </c>
      <c r="Y450">
        <f t="shared" ref="Y450:Y518" si="262">CORREL(E:E,S:S)</f>
        <v>0.79863114510001998</v>
      </c>
    </row>
    <row r="451" spans="1:25" hidden="1" x14ac:dyDescent="0.3">
      <c r="A451" t="s">
        <v>464</v>
      </c>
      <c r="B451">
        <v>2016</v>
      </c>
      <c r="D451">
        <v>73.25</v>
      </c>
      <c r="E451">
        <v>74.5</v>
      </c>
      <c r="F451">
        <v>74</v>
      </c>
      <c r="G451">
        <v>35.5</v>
      </c>
      <c r="H451">
        <v>128</v>
      </c>
      <c r="I451">
        <v>26.5</v>
      </c>
      <c r="J451">
        <v>119</v>
      </c>
      <c r="K451">
        <v>192</v>
      </c>
      <c r="L451">
        <v>8.4</v>
      </c>
      <c r="M451">
        <v>8</v>
      </c>
      <c r="N451">
        <v>8.75</v>
      </c>
      <c r="O451">
        <v>10.57</v>
      </c>
      <c r="P451">
        <v>3.2</v>
      </c>
      <c r="Q451">
        <f t="shared" si="261"/>
        <v>73.875</v>
      </c>
      <c r="Y451">
        <f t="shared" si="262"/>
        <v>0.79863114510001998</v>
      </c>
    </row>
    <row r="452" spans="1:25" hidden="1" x14ac:dyDescent="0.3">
      <c r="A452" t="s">
        <v>465</v>
      </c>
      <c r="B452">
        <v>2016</v>
      </c>
      <c r="D452">
        <v>78.25</v>
      </c>
      <c r="E452">
        <v>79.25</v>
      </c>
      <c r="F452">
        <v>87</v>
      </c>
      <c r="G452">
        <v>28.5</v>
      </c>
      <c r="H452">
        <v>136</v>
      </c>
      <c r="I452">
        <v>25.5</v>
      </c>
      <c r="J452">
        <v>133</v>
      </c>
      <c r="K452">
        <v>245</v>
      </c>
      <c r="L452">
        <v>10.9</v>
      </c>
      <c r="M452">
        <v>8.5</v>
      </c>
      <c r="N452">
        <v>9.5</v>
      </c>
      <c r="O452">
        <v>12.11</v>
      </c>
      <c r="P452">
        <v>3.2</v>
      </c>
      <c r="Q452">
        <f t="shared" si="261"/>
        <v>78.75</v>
      </c>
      <c r="Y452">
        <f t="shared" si="262"/>
        <v>0.79863114510001998</v>
      </c>
    </row>
    <row r="453" spans="1:25" hidden="1" x14ac:dyDescent="0.3">
      <c r="A453" t="s">
        <v>466</v>
      </c>
      <c r="B453">
        <v>2016</v>
      </c>
      <c r="D453">
        <v>79</v>
      </c>
      <c r="E453">
        <v>80.25</v>
      </c>
      <c r="F453">
        <v>82.25</v>
      </c>
      <c r="G453">
        <v>38</v>
      </c>
      <c r="H453">
        <v>140</v>
      </c>
      <c r="I453">
        <v>32</v>
      </c>
      <c r="J453">
        <v>134</v>
      </c>
      <c r="K453">
        <v>218</v>
      </c>
      <c r="L453">
        <v>4.5999999999999996</v>
      </c>
      <c r="M453">
        <v>8</v>
      </c>
      <c r="N453">
        <v>8.5</v>
      </c>
      <c r="O453">
        <v>10.73</v>
      </c>
      <c r="P453">
        <v>3.13</v>
      </c>
      <c r="Q453">
        <f t="shared" si="261"/>
        <v>79.625</v>
      </c>
      <c r="Y453">
        <f t="shared" si="262"/>
        <v>0.79863114510001998</v>
      </c>
    </row>
    <row r="454" spans="1:25" hidden="1" x14ac:dyDescent="0.3">
      <c r="A454" t="s">
        <v>467</v>
      </c>
      <c r="B454">
        <v>2016</v>
      </c>
      <c r="D454">
        <v>78.75</v>
      </c>
      <c r="E454">
        <v>80.5</v>
      </c>
      <c r="F454">
        <v>87.25</v>
      </c>
      <c r="G454">
        <v>30.5</v>
      </c>
      <c r="H454">
        <v>137</v>
      </c>
      <c r="I454">
        <v>24.5</v>
      </c>
      <c r="J454">
        <v>131</v>
      </c>
      <c r="K454">
        <v>251</v>
      </c>
      <c r="L454">
        <v>12.5</v>
      </c>
      <c r="M454">
        <v>8.75</v>
      </c>
      <c r="N454">
        <v>9.5</v>
      </c>
      <c r="O454">
        <v>11.97</v>
      </c>
      <c r="P454">
        <v>3.65</v>
      </c>
      <c r="Q454">
        <f t="shared" si="261"/>
        <v>79.625</v>
      </c>
      <c r="Y454">
        <f t="shared" si="262"/>
        <v>0.79863114510001998</v>
      </c>
    </row>
    <row r="455" spans="1:25" hidden="1" x14ac:dyDescent="0.3">
      <c r="A455" t="s">
        <v>468</v>
      </c>
      <c r="B455">
        <v>2016</v>
      </c>
      <c r="D455">
        <v>75.25</v>
      </c>
      <c r="E455">
        <v>76.25</v>
      </c>
      <c r="F455">
        <v>81.75</v>
      </c>
      <c r="G455">
        <v>35.5</v>
      </c>
      <c r="H455">
        <v>133</v>
      </c>
      <c r="I455">
        <v>30</v>
      </c>
      <c r="J455">
        <v>127.5</v>
      </c>
      <c r="K455">
        <v>212</v>
      </c>
      <c r="L455">
        <v>7.9</v>
      </c>
      <c r="M455">
        <v>8.75</v>
      </c>
      <c r="N455">
        <v>9.5</v>
      </c>
      <c r="O455">
        <v>10.77</v>
      </c>
      <c r="P455">
        <v>3.45</v>
      </c>
      <c r="Q455">
        <f t="shared" si="261"/>
        <v>75.75</v>
      </c>
      <c r="Y455">
        <f t="shared" si="262"/>
        <v>0.79863114510001998</v>
      </c>
    </row>
    <row r="456" spans="1:25" hidden="1" x14ac:dyDescent="0.3">
      <c r="A456" t="s">
        <v>469</v>
      </c>
      <c r="B456">
        <v>2016</v>
      </c>
      <c r="D456">
        <v>77</v>
      </c>
      <c r="E456">
        <v>78.25</v>
      </c>
      <c r="F456">
        <v>79</v>
      </c>
      <c r="G456">
        <v>41.5</v>
      </c>
      <c r="H456">
        <v>141</v>
      </c>
      <c r="I456">
        <v>35</v>
      </c>
      <c r="J456">
        <v>134.5</v>
      </c>
      <c r="K456">
        <v>198</v>
      </c>
      <c r="L456">
        <v>4.8</v>
      </c>
      <c r="M456">
        <v>8</v>
      </c>
      <c r="N456">
        <v>8</v>
      </c>
      <c r="O456">
        <v>10.45</v>
      </c>
      <c r="P456">
        <v>3.26</v>
      </c>
      <c r="Q456">
        <f t="shared" si="261"/>
        <v>77.625</v>
      </c>
      <c r="Y456">
        <f t="shared" si="262"/>
        <v>0.79863114510001998</v>
      </c>
    </row>
    <row r="457" spans="1:25" hidden="1" x14ac:dyDescent="0.3">
      <c r="A457" t="s">
        <v>470</v>
      </c>
      <c r="B457">
        <v>2016</v>
      </c>
      <c r="D457">
        <v>77.75</v>
      </c>
      <c r="E457">
        <v>78.75</v>
      </c>
      <c r="F457">
        <v>80.25</v>
      </c>
      <c r="G457">
        <v>36</v>
      </c>
      <c r="H457">
        <v>138</v>
      </c>
      <c r="I457">
        <v>30</v>
      </c>
      <c r="J457">
        <v>132</v>
      </c>
      <c r="K457">
        <v>218</v>
      </c>
      <c r="L457">
        <v>10</v>
      </c>
      <c r="M457">
        <v>8.25</v>
      </c>
      <c r="N457">
        <v>9.25</v>
      </c>
      <c r="O457">
        <v>10.72</v>
      </c>
      <c r="P457">
        <v>3.35</v>
      </c>
      <c r="Q457">
        <f t="shared" si="261"/>
        <v>78.25</v>
      </c>
      <c r="Y457">
        <f t="shared" si="262"/>
        <v>0.79863114510001998</v>
      </c>
    </row>
    <row r="458" spans="1:25" hidden="1" x14ac:dyDescent="0.3">
      <c r="A458" t="s">
        <v>471</v>
      </c>
      <c r="B458">
        <v>2016</v>
      </c>
      <c r="D458">
        <v>76.25</v>
      </c>
      <c r="E458">
        <v>77.75</v>
      </c>
      <c r="F458">
        <v>82.5</v>
      </c>
      <c r="K458">
        <v>232</v>
      </c>
      <c r="L458">
        <v>7.3</v>
      </c>
      <c r="M458">
        <v>9</v>
      </c>
      <c r="N458">
        <v>9.25</v>
      </c>
      <c r="Q458">
        <f t="shared" si="261"/>
        <v>77</v>
      </c>
      <c r="Y458">
        <f t="shared" si="262"/>
        <v>0.79863114510001998</v>
      </c>
    </row>
    <row r="459" spans="1:25" hidden="1" x14ac:dyDescent="0.3">
      <c r="A459" t="s">
        <v>472</v>
      </c>
      <c r="B459">
        <v>2017</v>
      </c>
      <c r="C459">
        <v>10</v>
      </c>
      <c r="D459">
        <v>82.25</v>
      </c>
      <c r="E459">
        <v>84</v>
      </c>
      <c r="F459">
        <v>85</v>
      </c>
      <c r="K459">
        <v>232</v>
      </c>
      <c r="L459">
        <v>8.9</v>
      </c>
      <c r="M459">
        <v>8.75</v>
      </c>
      <c r="N459">
        <v>9.25</v>
      </c>
      <c r="Q459">
        <f t="shared" si="261"/>
        <v>83.125</v>
      </c>
      <c r="Y459">
        <f t="shared" si="262"/>
        <v>0.79863114510001998</v>
      </c>
    </row>
    <row r="460" spans="1:25" hidden="1" x14ac:dyDescent="0.3">
      <c r="A460" t="s">
        <v>473</v>
      </c>
      <c r="B460">
        <v>2017</v>
      </c>
      <c r="C460">
        <v>12</v>
      </c>
      <c r="D460">
        <v>76.5</v>
      </c>
      <c r="E460">
        <v>77.5</v>
      </c>
      <c r="F460">
        <v>77.25</v>
      </c>
      <c r="K460">
        <v>196</v>
      </c>
      <c r="L460">
        <v>6.6</v>
      </c>
      <c r="M460">
        <v>8</v>
      </c>
      <c r="N460">
        <v>8.75</v>
      </c>
      <c r="Q460">
        <f t="shared" si="261"/>
        <v>77</v>
      </c>
      <c r="Y460">
        <f t="shared" si="262"/>
        <v>0.79863114510001998</v>
      </c>
    </row>
    <row r="461" spans="1:25" x14ac:dyDescent="0.3">
      <c r="A461" t="s">
        <v>474</v>
      </c>
      <c r="B461">
        <v>2017</v>
      </c>
      <c r="C461">
        <v>13</v>
      </c>
      <c r="D461">
        <v>73.25</v>
      </c>
      <c r="E461">
        <v>75</v>
      </c>
      <c r="F461">
        <v>82</v>
      </c>
      <c r="G461">
        <v>40.5</v>
      </c>
      <c r="H461">
        <v>137.5</v>
      </c>
      <c r="I461">
        <v>36.5</v>
      </c>
      <c r="J461">
        <v>133.5</v>
      </c>
      <c r="K461">
        <v>211</v>
      </c>
      <c r="L461">
        <v>5.9</v>
      </c>
      <c r="M461">
        <v>8.5</v>
      </c>
      <c r="N461">
        <v>9.5</v>
      </c>
      <c r="O461">
        <v>11.53</v>
      </c>
      <c r="P461">
        <v>3.01</v>
      </c>
      <c r="Q461">
        <f t="shared" si="261"/>
        <v>74.125</v>
      </c>
      <c r="R461">
        <f t="shared" ref="R461:R463" si="263">AVERAGE(K461,L461)</f>
        <v>108.45</v>
      </c>
      <c r="S461">
        <f t="shared" ref="S461:S463" si="264">(0.3*E461)+(0.25*G461)+(0.15*K461)-(0.2*O461)-(0.1*P461)</f>
        <v>61.668000000000006</v>
      </c>
      <c r="T461">
        <f t="shared" ref="T461:T463" si="265">E461-D461</f>
        <v>1.75</v>
      </c>
      <c r="U461">
        <f t="shared" ref="U461:U463" si="266">G461-I461</f>
        <v>4</v>
      </c>
      <c r="V461">
        <f t="shared" ref="V461:V463" si="267">_xlfn.PERCENTRANK.INC(E:E,D461)</f>
        <v>4.3999999999999997E-2</v>
      </c>
      <c r="W461">
        <f t="shared" ref="W461:W463" si="268">E461-Q461</f>
        <v>0.875</v>
      </c>
      <c r="X461">
        <f t="shared" ref="X461:X463" si="269">K461-R461</f>
        <v>102.55</v>
      </c>
      <c r="Y461">
        <f t="shared" si="262"/>
        <v>0.79863114510001998</v>
      </c>
    </row>
    <row r="462" spans="1:25" x14ac:dyDescent="0.3">
      <c r="A462" t="s">
        <v>475</v>
      </c>
      <c r="B462">
        <v>2017</v>
      </c>
      <c r="C462">
        <v>14</v>
      </c>
      <c r="D462">
        <v>80.75</v>
      </c>
      <c r="E462">
        <v>81.75</v>
      </c>
      <c r="F462">
        <v>86.75</v>
      </c>
      <c r="G462">
        <v>38.5</v>
      </c>
      <c r="H462">
        <v>146.5</v>
      </c>
      <c r="I462">
        <v>33.5</v>
      </c>
      <c r="J462">
        <v>141.5</v>
      </c>
      <c r="K462">
        <v>243</v>
      </c>
      <c r="L462">
        <v>5.2</v>
      </c>
      <c r="M462">
        <v>9.5</v>
      </c>
      <c r="N462">
        <v>8.75</v>
      </c>
      <c r="O462">
        <v>11.94</v>
      </c>
      <c r="P462">
        <v>3.24</v>
      </c>
      <c r="Q462">
        <f t="shared" si="261"/>
        <v>81.25</v>
      </c>
      <c r="R462">
        <f t="shared" si="263"/>
        <v>124.1</v>
      </c>
      <c r="S462">
        <f t="shared" si="264"/>
        <v>67.887999999999991</v>
      </c>
      <c r="T462">
        <f t="shared" si="265"/>
        <v>1</v>
      </c>
      <c r="U462">
        <f t="shared" si="266"/>
        <v>5</v>
      </c>
      <c r="V462">
        <f t="shared" si="267"/>
        <v>0.67300000000000004</v>
      </c>
      <c r="W462">
        <f t="shared" si="268"/>
        <v>0.5</v>
      </c>
      <c r="X462">
        <f t="shared" si="269"/>
        <v>118.9</v>
      </c>
      <c r="Y462">
        <f t="shared" si="262"/>
        <v>0.79863114510001998</v>
      </c>
    </row>
    <row r="463" spans="1:25" x14ac:dyDescent="0.3">
      <c r="A463" t="s">
        <v>476</v>
      </c>
      <c r="B463">
        <v>2017</v>
      </c>
      <c r="C463">
        <v>16</v>
      </c>
      <c r="D463">
        <v>82</v>
      </c>
      <c r="E463">
        <v>83.25</v>
      </c>
      <c r="F463">
        <v>87</v>
      </c>
      <c r="G463">
        <v>30.5</v>
      </c>
      <c r="H463">
        <v>142</v>
      </c>
      <c r="I463">
        <v>26</v>
      </c>
      <c r="J463">
        <v>137.5</v>
      </c>
      <c r="K463">
        <v>229</v>
      </c>
      <c r="L463">
        <v>7.8</v>
      </c>
      <c r="M463">
        <v>8.75</v>
      </c>
      <c r="N463">
        <v>9.75</v>
      </c>
      <c r="O463">
        <v>11.8</v>
      </c>
      <c r="P463">
        <v>3.46</v>
      </c>
      <c r="Q463">
        <f t="shared" si="261"/>
        <v>82.625</v>
      </c>
      <c r="R463">
        <f t="shared" si="263"/>
        <v>118.4</v>
      </c>
      <c r="S463">
        <f t="shared" si="264"/>
        <v>64.243999999999986</v>
      </c>
      <c r="T463">
        <f t="shared" si="265"/>
        <v>1.25</v>
      </c>
      <c r="U463">
        <f t="shared" si="266"/>
        <v>4.5</v>
      </c>
      <c r="V463">
        <f t="shared" si="267"/>
        <v>0.80900000000000005</v>
      </c>
      <c r="W463">
        <f t="shared" si="268"/>
        <v>0.625</v>
      </c>
      <c r="X463">
        <f t="shared" si="269"/>
        <v>110.6</v>
      </c>
      <c r="Y463">
        <f t="shared" si="262"/>
        <v>0.79863114510001998</v>
      </c>
    </row>
    <row r="464" spans="1:25" hidden="1" x14ac:dyDescent="0.3">
      <c r="A464" t="s">
        <v>477</v>
      </c>
      <c r="B464">
        <v>2017</v>
      </c>
      <c r="C464">
        <v>17</v>
      </c>
      <c r="D464">
        <v>80.75</v>
      </c>
      <c r="E464">
        <v>82.5</v>
      </c>
      <c r="F464">
        <v>87</v>
      </c>
      <c r="K464">
        <v>234</v>
      </c>
      <c r="L464">
        <v>6.4</v>
      </c>
      <c r="M464">
        <v>9.25</v>
      </c>
      <c r="N464">
        <v>10.25</v>
      </c>
      <c r="Q464">
        <f t="shared" si="261"/>
        <v>81.625</v>
      </c>
      <c r="Y464">
        <f t="shared" si="262"/>
        <v>0.79863114510001998</v>
      </c>
    </row>
    <row r="465" spans="1:25" x14ac:dyDescent="0.3">
      <c r="A465" t="s">
        <v>478</v>
      </c>
      <c r="B465">
        <v>2017</v>
      </c>
      <c r="C465">
        <v>18</v>
      </c>
      <c r="D465">
        <v>80.75</v>
      </c>
      <c r="E465">
        <v>81.75</v>
      </c>
      <c r="F465">
        <v>83</v>
      </c>
      <c r="G465">
        <v>34.5</v>
      </c>
      <c r="H465">
        <v>141.5</v>
      </c>
      <c r="I465">
        <v>29</v>
      </c>
      <c r="J465">
        <v>136</v>
      </c>
      <c r="K465">
        <v>222</v>
      </c>
      <c r="L465">
        <v>6.8</v>
      </c>
      <c r="M465">
        <v>8.5</v>
      </c>
      <c r="N465">
        <v>9.5</v>
      </c>
      <c r="O465">
        <v>11.55</v>
      </c>
      <c r="P465">
        <v>3.27</v>
      </c>
      <c r="Q465">
        <f t="shared" si="261"/>
        <v>81.25</v>
      </c>
      <c r="R465">
        <f t="shared" ref="R465:R469" si="270">AVERAGE(K465,L465)</f>
        <v>114.4</v>
      </c>
      <c r="S465">
        <f t="shared" ref="S465:S469" si="271">(0.3*E465)+(0.25*G465)+(0.15*K465)-(0.2*O465)-(0.1*P465)</f>
        <v>63.812999999999988</v>
      </c>
      <c r="T465">
        <f t="shared" ref="T465:T469" si="272">E465-D465</f>
        <v>1</v>
      </c>
      <c r="U465">
        <f t="shared" ref="U465:U469" si="273">G465-I465</f>
        <v>5.5</v>
      </c>
      <c r="V465">
        <f t="shared" ref="V465:V469" si="274">_xlfn.PERCENTRANK.INC(E:E,D465)</f>
        <v>0.67300000000000004</v>
      </c>
      <c r="W465">
        <f t="shared" ref="W465:W469" si="275">E465-Q465</f>
        <v>0.5</v>
      </c>
      <c r="X465">
        <f t="shared" ref="X465:X469" si="276">K465-R465</f>
        <v>107.6</v>
      </c>
      <c r="Y465">
        <f t="shared" si="262"/>
        <v>0.79863114510001998</v>
      </c>
    </row>
    <row r="466" spans="1:25" x14ac:dyDescent="0.3">
      <c r="A466" t="s">
        <v>479</v>
      </c>
      <c r="B466">
        <v>2017</v>
      </c>
      <c r="C466">
        <v>19</v>
      </c>
      <c r="D466">
        <v>80.25</v>
      </c>
      <c r="E466">
        <v>81.5</v>
      </c>
      <c r="F466">
        <v>83.25</v>
      </c>
      <c r="G466">
        <v>37.5</v>
      </c>
      <c r="H466">
        <v>144</v>
      </c>
      <c r="I466">
        <v>33</v>
      </c>
      <c r="J466">
        <v>139.5</v>
      </c>
      <c r="K466">
        <v>225</v>
      </c>
      <c r="L466">
        <v>5.4</v>
      </c>
      <c r="M466">
        <v>9</v>
      </c>
      <c r="N466">
        <v>10</v>
      </c>
      <c r="O466">
        <v>11.66</v>
      </c>
      <c r="P466">
        <v>3.27</v>
      </c>
      <c r="Q466">
        <f t="shared" si="261"/>
        <v>80.875</v>
      </c>
      <c r="R466">
        <f t="shared" si="270"/>
        <v>115.2</v>
      </c>
      <c r="S466">
        <f t="shared" si="271"/>
        <v>64.916000000000011</v>
      </c>
      <c r="T466">
        <f t="shared" si="272"/>
        <v>1.25</v>
      </c>
      <c r="U466">
        <f t="shared" si="273"/>
        <v>4.5</v>
      </c>
      <c r="V466">
        <f t="shared" si="274"/>
        <v>0.60699999999999998</v>
      </c>
      <c r="W466">
        <f t="shared" si="275"/>
        <v>0.625</v>
      </c>
      <c r="X466">
        <f t="shared" si="276"/>
        <v>109.8</v>
      </c>
      <c r="Y466">
        <f t="shared" si="262"/>
        <v>0.79863114510001998</v>
      </c>
    </row>
    <row r="467" spans="1:25" x14ac:dyDescent="0.3">
      <c r="A467" t="s">
        <v>480</v>
      </c>
      <c r="B467">
        <v>2017</v>
      </c>
      <c r="C467">
        <v>20</v>
      </c>
      <c r="D467">
        <v>81.25</v>
      </c>
      <c r="E467">
        <v>82.5</v>
      </c>
      <c r="F467">
        <v>87.25</v>
      </c>
      <c r="G467">
        <v>32.5</v>
      </c>
      <c r="H467">
        <v>142</v>
      </c>
      <c r="I467">
        <v>27</v>
      </c>
      <c r="J467">
        <v>136.5</v>
      </c>
      <c r="K467">
        <v>232</v>
      </c>
      <c r="L467">
        <v>5.2</v>
      </c>
      <c r="M467">
        <v>9.5</v>
      </c>
      <c r="N467">
        <v>10.75</v>
      </c>
      <c r="O467">
        <v>11.08</v>
      </c>
      <c r="P467">
        <v>3.34</v>
      </c>
      <c r="Q467">
        <f t="shared" si="261"/>
        <v>81.875</v>
      </c>
      <c r="R467">
        <f t="shared" si="270"/>
        <v>118.6</v>
      </c>
      <c r="S467">
        <f t="shared" si="271"/>
        <v>65.125</v>
      </c>
      <c r="T467">
        <f t="shared" si="272"/>
        <v>1.25</v>
      </c>
      <c r="U467">
        <f t="shared" si="273"/>
        <v>5.5</v>
      </c>
      <c r="V467">
        <f t="shared" si="274"/>
        <v>0.73199999999999998</v>
      </c>
      <c r="W467">
        <f t="shared" si="275"/>
        <v>0.625</v>
      </c>
      <c r="X467">
        <f t="shared" si="276"/>
        <v>113.4</v>
      </c>
      <c r="Y467">
        <f t="shared" si="262"/>
        <v>0.79863114510001998</v>
      </c>
    </row>
    <row r="468" spans="1:25" x14ac:dyDescent="0.3">
      <c r="A468" t="s">
        <v>481</v>
      </c>
      <c r="B468">
        <v>2017</v>
      </c>
      <c r="C468">
        <v>21</v>
      </c>
      <c r="D468">
        <v>77.5</v>
      </c>
      <c r="E468">
        <v>79</v>
      </c>
      <c r="F468">
        <v>80.75</v>
      </c>
      <c r="G468">
        <v>38</v>
      </c>
      <c r="H468">
        <v>141</v>
      </c>
      <c r="I468">
        <v>28.5</v>
      </c>
      <c r="J468">
        <v>131.5</v>
      </c>
      <c r="K468">
        <v>184</v>
      </c>
      <c r="L468">
        <v>5.8</v>
      </c>
      <c r="M468">
        <v>8.5</v>
      </c>
      <c r="N468">
        <v>10</v>
      </c>
      <c r="O468">
        <v>11.16</v>
      </c>
      <c r="P468">
        <v>3.32</v>
      </c>
      <c r="Q468">
        <f t="shared" si="261"/>
        <v>78.25</v>
      </c>
      <c r="R468">
        <f t="shared" si="270"/>
        <v>94.9</v>
      </c>
      <c r="S468">
        <f t="shared" si="271"/>
        <v>58.235999999999997</v>
      </c>
      <c r="T468">
        <f t="shared" si="272"/>
        <v>1.5</v>
      </c>
      <c r="U468">
        <f t="shared" si="273"/>
        <v>9.5</v>
      </c>
      <c r="V468">
        <f t="shared" si="274"/>
        <v>0.318</v>
      </c>
      <c r="W468">
        <f t="shared" si="275"/>
        <v>0.75</v>
      </c>
      <c r="X468">
        <f t="shared" si="276"/>
        <v>89.1</v>
      </c>
      <c r="Y468">
        <f t="shared" si="262"/>
        <v>0.79863114510001998</v>
      </c>
    </row>
    <row r="469" spans="1:25" x14ac:dyDescent="0.3">
      <c r="A469" t="s">
        <v>482</v>
      </c>
      <c r="B469">
        <v>2017</v>
      </c>
      <c r="C469">
        <v>22</v>
      </c>
      <c r="D469">
        <v>81</v>
      </c>
      <c r="E469">
        <v>82.25</v>
      </c>
      <c r="F469">
        <v>89.25</v>
      </c>
      <c r="G469">
        <v>35.5</v>
      </c>
      <c r="H469">
        <v>145</v>
      </c>
      <c r="I469">
        <v>31.5</v>
      </c>
      <c r="J469">
        <v>141</v>
      </c>
      <c r="K469">
        <v>234</v>
      </c>
      <c r="L469">
        <v>7.4</v>
      </c>
      <c r="M469">
        <v>9.5</v>
      </c>
      <c r="N469">
        <v>10.5</v>
      </c>
      <c r="O469">
        <v>11.82</v>
      </c>
      <c r="P469">
        <v>3.21</v>
      </c>
      <c r="Q469">
        <f t="shared" si="261"/>
        <v>81.625</v>
      </c>
      <c r="R469">
        <f t="shared" si="270"/>
        <v>120.7</v>
      </c>
      <c r="S469">
        <f t="shared" si="271"/>
        <v>65.965000000000003</v>
      </c>
      <c r="T469">
        <f t="shared" si="272"/>
        <v>1.25</v>
      </c>
      <c r="U469">
        <f t="shared" si="273"/>
        <v>4</v>
      </c>
      <c r="V469">
        <f t="shared" si="274"/>
        <v>0.70799999999999996</v>
      </c>
      <c r="W469">
        <f t="shared" si="275"/>
        <v>0.625</v>
      </c>
      <c r="X469">
        <f t="shared" si="276"/>
        <v>113.3</v>
      </c>
      <c r="Y469">
        <f t="shared" si="262"/>
        <v>0.79863114510001998</v>
      </c>
    </row>
    <row r="470" spans="1:25" hidden="1" x14ac:dyDescent="0.3">
      <c r="A470" t="s">
        <v>483</v>
      </c>
      <c r="B470">
        <v>2017</v>
      </c>
      <c r="C470">
        <v>23</v>
      </c>
      <c r="D470">
        <v>78.25</v>
      </c>
      <c r="E470">
        <v>79.75</v>
      </c>
      <c r="F470">
        <v>86.25</v>
      </c>
      <c r="K470">
        <v>232</v>
      </c>
      <c r="L470">
        <v>6.8</v>
      </c>
      <c r="M470">
        <v>9.25</v>
      </c>
      <c r="N470">
        <v>9.5</v>
      </c>
      <c r="Q470">
        <f t="shared" si="261"/>
        <v>79</v>
      </c>
      <c r="Y470">
        <f t="shared" si="262"/>
        <v>0.79863114510001998</v>
      </c>
    </row>
    <row r="471" spans="1:25" x14ac:dyDescent="0.3">
      <c r="A471" t="s">
        <v>484</v>
      </c>
      <c r="B471">
        <v>2017</v>
      </c>
      <c r="C471">
        <v>24</v>
      </c>
      <c r="D471">
        <v>80.25</v>
      </c>
      <c r="E471">
        <v>81.5</v>
      </c>
      <c r="F471">
        <v>84</v>
      </c>
      <c r="G471">
        <v>33.5</v>
      </c>
      <c r="H471">
        <v>141</v>
      </c>
      <c r="I471">
        <v>29.5</v>
      </c>
      <c r="J471">
        <v>137</v>
      </c>
      <c r="K471">
        <v>215</v>
      </c>
      <c r="L471">
        <v>13.6</v>
      </c>
      <c r="M471">
        <v>8.75</v>
      </c>
      <c r="N471">
        <v>8.75</v>
      </c>
      <c r="O471">
        <v>11.68</v>
      </c>
      <c r="P471">
        <v>3.46</v>
      </c>
      <c r="Q471">
        <f t="shared" si="261"/>
        <v>80.875</v>
      </c>
      <c r="R471">
        <f t="shared" ref="R471:R489" si="277">AVERAGE(K471,L471)</f>
        <v>114.3</v>
      </c>
      <c r="S471">
        <f t="shared" ref="S471:S489" si="278">(0.3*E471)+(0.25*G471)+(0.15*K471)-(0.2*O471)-(0.1*P471)</f>
        <v>62.393000000000008</v>
      </c>
      <c r="T471">
        <f t="shared" ref="T471:T489" si="279">E471-D471</f>
        <v>1.25</v>
      </c>
      <c r="U471">
        <f t="shared" ref="U471:U489" si="280">G471-I471</f>
        <v>4</v>
      </c>
      <c r="V471">
        <f t="shared" ref="V471:V489" si="281">_xlfn.PERCENTRANK.INC(E:E,D471)</f>
        <v>0.60699999999999998</v>
      </c>
      <c r="W471">
        <f t="shared" ref="W471:W489" si="282">E471-Q471</f>
        <v>0.625</v>
      </c>
      <c r="X471">
        <f t="shared" ref="X471:X489" si="283">K471-R471</f>
        <v>100.7</v>
      </c>
      <c r="Y471">
        <f t="shared" si="262"/>
        <v>0.79863114510001998</v>
      </c>
    </row>
    <row r="472" spans="1:25" x14ac:dyDescent="0.3">
      <c r="A472" t="s">
        <v>485</v>
      </c>
      <c r="B472">
        <v>2017</v>
      </c>
      <c r="C472">
        <v>27</v>
      </c>
      <c r="D472">
        <v>80</v>
      </c>
      <c r="E472">
        <v>81.5</v>
      </c>
      <c r="F472">
        <v>84.25</v>
      </c>
      <c r="G472">
        <v>34</v>
      </c>
      <c r="H472">
        <v>141.5</v>
      </c>
      <c r="I472">
        <v>27</v>
      </c>
      <c r="J472">
        <v>134.5</v>
      </c>
      <c r="K472">
        <v>223</v>
      </c>
      <c r="L472">
        <v>9.4</v>
      </c>
      <c r="M472">
        <v>8.5</v>
      </c>
      <c r="N472">
        <v>9.5</v>
      </c>
      <c r="O472">
        <v>10.72</v>
      </c>
      <c r="P472">
        <v>3.25</v>
      </c>
      <c r="Q472">
        <f t="shared" si="261"/>
        <v>80.75</v>
      </c>
      <c r="R472">
        <f t="shared" si="277"/>
        <v>116.2</v>
      </c>
      <c r="S472">
        <f t="shared" si="278"/>
        <v>63.930999999999997</v>
      </c>
      <c r="T472">
        <f t="shared" si="279"/>
        <v>1.5</v>
      </c>
      <c r="U472">
        <f t="shared" si="280"/>
        <v>7</v>
      </c>
      <c r="V472">
        <f t="shared" si="281"/>
        <v>0.58199999999999996</v>
      </c>
      <c r="W472">
        <f t="shared" si="282"/>
        <v>0.75</v>
      </c>
      <c r="X472">
        <f t="shared" si="283"/>
        <v>106.8</v>
      </c>
      <c r="Y472">
        <f t="shared" si="262"/>
        <v>0.79863114510001998</v>
      </c>
    </row>
    <row r="473" spans="1:25" x14ac:dyDescent="0.3">
      <c r="A473" t="s">
        <v>486</v>
      </c>
      <c r="B473">
        <v>2017</v>
      </c>
      <c r="C473">
        <v>28</v>
      </c>
      <c r="D473">
        <v>81.25</v>
      </c>
      <c r="E473">
        <v>82.75</v>
      </c>
      <c r="F473">
        <v>89</v>
      </c>
      <c r="G473">
        <v>27.5</v>
      </c>
      <c r="H473">
        <v>140</v>
      </c>
      <c r="I473">
        <v>24.5</v>
      </c>
      <c r="J473">
        <v>137</v>
      </c>
      <c r="K473">
        <v>249</v>
      </c>
      <c r="L473">
        <v>12</v>
      </c>
      <c r="M473">
        <v>9.5</v>
      </c>
      <c r="N473">
        <v>9.5</v>
      </c>
      <c r="O473">
        <v>11.79</v>
      </c>
      <c r="P473">
        <v>3.44</v>
      </c>
      <c r="Q473">
        <f t="shared" si="261"/>
        <v>82</v>
      </c>
      <c r="R473">
        <f t="shared" si="277"/>
        <v>130.5</v>
      </c>
      <c r="S473">
        <f t="shared" si="278"/>
        <v>66.347999999999999</v>
      </c>
      <c r="T473">
        <f t="shared" si="279"/>
        <v>1.5</v>
      </c>
      <c r="U473">
        <f t="shared" si="280"/>
        <v>3</v>
      </c>
      <c r="V473">
        <f t="shared" si="281"/>
        <v>0.73199999999999998</v>
      </c>
      <c r="W473">
        <f t="shared" si="282"/>
        <v>0.75</v>
      </c>
      <c r="X473">
        <f t="shared" si="283"/>
        <v>118.5</v>
      </c>
      <c r="Y473">
        <f t="shared" si="262"/>
        <v>0.79863114510001998</v>
      </c>
    </row>
    <row r="474" spans="1:25" x14ac:dyDescent="0.3">
      <c r="A474" t="s">
        <v>487</v>
      </c>
      <c r="B474">
        <v>2017</v>
      </c>
      <c r="C474">
        <v>29</v>
      </c>
      <c r="D474">
        <v>75.25</v>
      </c>
      <c r="E474">
        <v>76.5</v>
      </c>
      <c r="F474">
        <v>79.5</v>
      </c>
      <c r="G474">
        <v>36.5</v>
      </c>
      <c r="H474">
        <v>138</v>
      </c>
      <c r="I474">
        <v>35.5</v>
      </c>
      <c r="J474">
        <v>137</v>
      </c>
      <c r="K474">
        <v>190</v>
      </c>
      <c r="L474">
        <v>6.2</v>
      </c>
      <c r="M474">
        <v>8.25</v>
      </c>
      <c r="N474">
        <v>8.5</v>
      </c>
      <c r="O474">
        <v>10.84</v>
      </c>
      <c r="P474">
        <v>3.08</v>
      </c>
      <c r="Q474">
        <f t="shared" si="261"/>
        <v>75.875</v>
      </c>
      <c r="R474">
        <f t="shared" si="277"/>
        <v>98.1</v>
      </c>
      <c r="S474">
        <f t="shared" si="278"/>
        <v>58.099000000000004</v>
      </c>
      <c r="T474">
        <f t="shared" si="279"/>
        <v>1.25</v>
      </c>
      <c r="U474">
        <f t="shared" si="280"/>
        <v>1</v>
      </c>
      <c r="V474">
        <f t="shared" si="281"/>
        <v>0.13700000000000001</v>
      </c>
      <c r="W474">
        <f t="shared" si="282"/>
        <v>0.625</v>
      </c>
      <c r="X474">
        <f t="shared" si="283"/>
        <v>91.9</v>
      </c>
      <c r="Y474">
        <f t="shared" si="262"/>
        <v>0.79863114510001998</v>
      </c>
    </row>
    <row r="475" spans="1:25" x14ac:dyDescent="0.3">
      <c r="A475" t="s">
        <v>488</v>
      </c>
      <c r="B475">
        <v>2017</v>
      </c>
      <c r="C475">
        <v>31</v>
      </c>
      <c r="D475">
        <v>74</v>
      </c>
      <c r="E475">
        <v>75.5</v>
      </c>
      <c r="F475">
        <v>79.5</v>
      </c>
      <c r="G475">
        <v>42</v>
      </c>
      <c r="H475">
        <v>140</v>
      </c>
      <c r="I475">
        <v>35.5</v>
      </c>
      <c r="J475">
        <v>133.5</v>
      </c>
      <c r="K475">
        <v>202</v>
      </c>
      <c r="L475">
        <v>6.7</v>
      </c>
      <c r="M475">
        <v>8.25</v>
      </c>
      <c r="N475">
        <v>9</v>
      </c>
      <c r="O475">
        <v>10.94</v>
      </c>
      <c r="P475">
        <v>3.14</v>
      </c>
      <c r="Q475">
        <f t="shared" si="261"/>
        <v>74.75</v>
      </c>
      <c r="R475">
        <f t="shared" si="277"/>
        <v>104.35</v>
      </c>
      <c r="S475">
        <f t="shared" si="278"/>
        <v>60.947999999999993</v>
      </c>
      <c r="T475">
        <f t="shared" si="279"/>
        <v>1.5</v>
      </c>
      <c r="U475">
        <f t="shared" si="280"/>
        <v>6.5</v>
      </c>
      <c r="V475">
        <f t="shared" si="281"/>
        <v>6.9000000000000006E-2</v>
      </c>
      <c r="W475">
        <f t="shared" si="282"/>
        <v>0.75</v>
      </c>
      <c r="X475">
        <f t="shared" si="283"/>
        <v>97.65</v>
      </c>
      <c r="Y475">
        <f t="shared" si="262"/>
        <v>0.79863114510001998</v>
      </c>
    </row>
    <row r="476" spans="1:25" x14ac:dyDescent="0.3">
      <c r="A476" t="s">
        <v>489</v>
      </c>
      <c r="B476">
        <v>2017</v>
      </c>
      <c r="C476">
        <v>32</v>
      </c>
      <c r="D476">
        <v>76.5</v>
      </c>
      <c r="E476">
        <v>77.5</v>
      </c>
      <c r="F476">
        <v>84</v>
      </c>
      <c r="G476">
        <v>36</v>
      </c>
      <c r="H476">
        <v>138</v>
      </c>
      <c r="I476">
        <v>28.5</v>
      </c>
      <c r="J476">
        <v>130.5</v>
      </c>
      <c r="K476">
        <v>206</v>
      </c>
      <c r="L476">
        <v>6.5</v>
      </c>
      <c r="M476">
        <v>9.25</v>
      </c>
      <c r="N476">
        <v>9.5</v>
      </c>
      <c r="O476">
        <v>11.37</v>
      </c>
      <c r="P476">
        <v>3.34</v>
      </c>
      <c r="Q476">
        <f t="shared" si="261"/>
        <v>77</v>
      </c>
      <c r="R476">
        <f t="shared" si="277"/>
        <v>106.25</v>
      </c>
      <c r="S476">
        <f t="shared" si="278"/>
        <v>60.541999999999994</v>
      </c>
      <c r="T476">
        <f t="shared" si="279"/>
        <v>1</v>
      </c>
      <c r="U476">
        <f t="shared" si="280"/>
        <v>7.5</v>
      </c>
      <c r="V476">
        <f t="shared" si="281"/>
        <v>0.23100000000000001</v>
      </c>
      <c r="W476">
        <f t="shared" si="282"/>
        <v>0.5</v>
      </c>
      <c r="X476">
        <f t="shared" si="283"/>
        <v>99.75</v>
      </c>
      <c r="Y476">
        <f t="shared" si="262"/>
        <v>0.79863114510001998</v>
      </c>
    </row>
    <row r="477" spans="1:25" x14ac:dyDescent="0.3">
      <c r="A477" t="s">
        <v>490</v>
      </c>
      <c r="B477">
        <v>2017</v>
      </c>
      <c r="C477">
        <v>33</v>
      </c>
      <c r="D477">
        <v>77.5</v>
      </c>
      <c r="E477">
        <v>78.75</v>
      </c>
      <c r="F477">
        <v>85</v>
      </c>
      <c r="G477">
        <v>36</v>
      </c>
      <c r="H477">
        <v>141.5</v>
      </c>
      <c r="I477">
        <v>31.5</v>
      </c>
      <c r="J477">
        <v>137</v>
      </c>
      <c r="K477">
        <v>193</v>
      </c>
      <c r="L477">
        <v>4</v>
      </c>
      <c r="M477">
        <v>8.75</v>
      </c>
      <c r="N477">
        <v>9.5</v>
      </c>
      <c r="O477">
        <v>11.25</v>
      </c>
      <c r="P477">
        <v>3.36</v>
      </c>
      <c r="Q477">
        <f t="shared" si="261"/>
        <v>78.125</v>
      </c>
      <c r="R477">
        <f t="shared" si="277"/>
        <v>98.5</v>
      </c>
      <c r="S477">
        <f t="shared" si="278"/>
        <v>58.989000000000004</v>
      </c>
      <c r="T477">
        <f t="shared" si="279"/>
        <v>1.25</v>
      </c>
      <c r="U477">
        <f t="shared" si="280"/>
        <v>4.5</v>
      </c>
      <c r="V477">
        <f t="shared" si="281"/>
        <v>0.318</v>
      </c>
      <c r="W477">
        <f t="shared" si="282"/>
        <v>0.625</v>
      </c>
      <c r="X477">
        <f t="shared" si="283"/>
        <v>94.5</v>
      </c>
      <c r="Y477">
        <f t="shared" si="262"/>
        <v>0.79863114510001998</v>
      </c>
    </row>
    <row r="478" spans="1:25" x14ac:dyDescent="0.3">
      <c r="A478" t="s">
        <v>491</v>
      </c>
      <c r="B478">
        <v>2017</v>
      </c>
      <c r="C478">
        <v>34</v>
      </c>
      <c r="D478">
        <v>71</v>
      </c>
      <c r="E478">
        <v>72</v>
      </c>
      <c r="F478">
        <v>75.25</v>
      </c>
      <c r="G478">
        <v>41</v>
      </c>
      <c r="H478">
        <v>135</v>
      </c>
      <c r="I478">
        <v>34</v>
      </c>
      <c r="J478">
        <v>128</v>
      </c>
      <c r="K478">
        <v>189</v>
      </c>
      <c r="L478">
        <v>4.3</v>
      </c>
      <c r="M478">
        <v>8</v>
      </c>
      <c r="N478">
        <v>9.25</v>
      </c>
      <c r="O478">
        <v>11.41</v>
      </c>
      <c r="P478">
        <v>3.18</v>
      </c>
      <c r="Q478">
        <f t="shared" si="261"/>
        <v>71.5</v>
      </c>
      <c r="R478">
        <f t="shared" si="277"/>
        <v>96.65</v>
      </c>
      <c r="S478">
        <f t="shared" si="278"/>
        <v>57.599999999999994</v>
      </c>
      <c r="T478">
        <f t="shared" si="279"/>
        <v>1</v>
      </c>
      <c r="U478">
        <f t="shared" si="280"/>
        <v>7</v>
      </c>
      <c r="V478">
        <f t="shared" si="281"/>
        <v>7.0000000000000001E-3</v>
      </c>
      <c r="W478">
        <f t="shared" si="282"/>
        <v>0.5</v>
      </c>
      <c r="X478">
        <f t="shared" si="283"/>
        <v>92.35</v>
      </c>
      <c r="Y478">
        <f t="shared" si="262"/>
        <v>0.79863114510001998</v>
      </c>
    </row>
    <row r="479" spans="1:25" x14ac:dyDescent="0.3">
      <c r="A479" t="s">
        <v>492</v>
      </c>
      <c r="B479">
        <v>2017</v>
      </c>
      <c r="C479">
        <v>35</v>
      </c>
      <c r="D479">
        <v>80.75</v>
      </c>
      <c r="E479">
        <v>82</v>
      </c>
      <c r="F479">
        <v>85.5</v>
      </c>
      <c r="G479">
        <v>32.5</v>
      </c>
      <c r="H479">
        <v>141.5</v>
      </c>
      <c r="I479">
        <v>28.5</v>
      </c>
      <c r="J479">
        <v>137.5</v>
      </c>
      <c r="K479">
        <v>220</v>
      </c>
      <c r="L479">
        <v>6.8</v>
      </c>
      <c r="M479">
        <v>8.75</v>
      </c>
      <c r="N479">
        <v>9</v>
      </c>
      <c r="O479">
        <v>12.68</v>
      </c>
      <c r="P479">
        <v>3.35</v>
      </c>
      <c r="Q479">
        <f t="shared" si="261"/>
        <v>81.375</v>
      </c>
      <c r="R479">
        <f t="shared" si="277"/>
        <v>113.4</v>
      </c>
      <c r="S479">
        <f t="shared" si="278"/>
        <v>62.853999999999992</v>
      </c>
      <c r="T479">
        <f t="shared" si="279"/>
        <v>1.25</v>
      </c>
      <c r="U479">
        <f t="shared" si="280"/>
        <v>4</v>
      </c>
      <c r="V479">
        <f t="shared" si="281"/>
        <v>0.67300000000000004</v>
      </c>
      <c r="W479">
        <f t="shared" si="282"/>
        <v>0.625</v>
      </c>
      <c r="X479">
        <f t="shared" si="283"/>
        <v>106.6</v>
      </c>
      <c r="Y479">
        <f t="shared" si="262"/>
        <v>0.79863114510001998</v>
      </c>
    </row>
    <row r="480" spans="1:25" x14ac:dyDescent="0.3">
      <c r="A480" t="s">
        <v>493</v>
      </c>
      <c r="B480">
        <v>2017</v>
      </c>
      <c r="C480">
        <v>37</v>
      </c>
      <c r="D480">
        <v>77.25</v>
      </c>
      <c r="E480">
        <v>78.75</v>
      </c>
      <c r="F480">
        <v>81.75</v>
      </c>
      <c r="G480">
        <v>40.5</v>
      </c>
      <c r="H480">
        <v>142.5</v>
      </c>
      <c r="I480">
        <v>35</v>
      </c>
      <c r="J480">
        <v>137</v>
      </c>
      <c r="K480">
        <v>241</v>
      </c>
      <c r="L480">
        <v>5.5</v>
      </c>
      <c r="M480">
        <v>8.75</v>
      </c>
      <c r="N480">
        <v>9.5</v>
      </c>
      <c r="O480">
        <v>10.58</v>
      </c>
      <c r="P480">
        <v>3.16</v>
      </c>
      <c r="Q480">
        <f t="shared" si="261"/>
        <v>78</v>
      </c>
      <c r="R480">
        <f t="shared" si="277"/>
        <v>123.25</v>
      </c>
      <c r="S480">
        <f t="shared" si="278"/>
        <v>67.468000000000004</v>
      </c>
      <c r="T480">
        <f t="shared" si="279"/>
        <v>1.5</v>
      </c>
      <c r="U480">
        <f t="shared" si="280"/>
        <v>5.5</v>
      </c>
      <c r="V480">
        <f t="shared" si="281"/>
        <v>0.28899999999999998</v>
      </c>
      <c r="W480">
        <f t="shared" si="282"/>
        <v>0.75</v>
      </c>
      <c r="X480">
        <f t="shared" si="283"/>
        <v>117.75</v>
      </c>
      <c r="Y480">
        <f t="shared" si="262"/>
        <v>0.79863114510001998</v>
      </c>
    </row>
    <row r="481" spans="1:25" x14ac:dyDescent="0.3">
      <c r="A481" t="s">
        <v>494</v>
      </c>
      <c r="B481">
        <v>2017</v>
      </c>
      <c r="C481">
        <v>38</v>
      </c>
      <c r="D481">
        <v>79</v>
      </c>
      <c r="E481">
        <v>80.5</v>
      </c>
      <c r="F481">
        <v>83.75</v>
      </c>
      <c r="G481">
        <v>38</v>
      </c>
      <c r="H481">
        <v>142.5</v>
      </c>
      <c r="I481">
        <v>31.5</v>
      </c>
      <c r="J481">
        <v>136</v>
      </c>
      <c r="K481">
        <v>224</v>
      </c>
      <c r="L481">
        <v>5.4</v>
      </c>
      <c r="M481">
        <v>9.25</v>
      </c>
      <c r="N481">
        <v>9.5</v>
      </c>
      <c r="O481">
        <v>10.63</v>
      </c>
      <c r="P481">
        <v>3.21</v>
      </c>
      <c r="Q481">
        <f t="shared" si="261"/>
        <v>79.75</v>
      </c>
      <c r="R481">
        <f t="shared" si="277"/>
        <v>114.7</v>
      </c>
      <c r="S481">
        <f t="shared" si="278"/>
        <v>64.802999999999997</v>
      </c>
      <c r="T481">
        <f t="shared" si="279"/>
        <v>1.5</v>
      </c>
      <c r="U481">
        <f t="shared" si="280"/>
        <v>6.5</v>
      </c>
      <c r="V481">
        <f t="shared" si="281"/>
        <v>0.48499999999999999</v>
      </c>
      <c r="W481">
        <f t="shared" si="282"/>
        <v>0.75</v>
      </c>
      <c r="X481">
        <f t="shared" si="283"/>
        <v>109.3</v>
      </c>
      <c r="Y481">
        <f t="shared" si="262"/>
        <v>0.79863114510001998</v>
      </c>
    </row>
    <row r="482" spans="1:25" x14ac:dyDescent="0.3">
      <c r="A482" t="s">
        <v>495</v>
      </c>
      <c r="B482">
        <v>2017</v>
      </c>
      <c r="C482">
        <v>39</v>
      </c>
      <c r="D482">
        <v>70.75</v>
      </c>
      <c r="E482">
        <v>71.5</v>
      </c>
      <c r="F482">
        <v>77.5</v>
      </c>
      <c r="G482">
        <v>33.5</v>
      </c>
      <c r="H482">
        <v>128.5</v>
      </c>
      <c r="I482">
        <v>27.5</v>
      </c>
      <c r="J482">
        <v>122.5</v>
      </c>
      <c r="K482">
        <v>185</v>
      </c>
      <c r="L482">
        <v>9.1</v>
      </c>
      <c r="M482">
        <v>8</v>
      </c>
      <c r="N482">
        <v>7.75</v>
      </c>
      <c r="O482">
        <v>11.34</v>
      </c>
      <c r="P482">
        <v>3.21</v>
      </c>
      <c r="Q482">
        <f t="shared" si="261"/>
        <v>71.125</v>
      </c>
      <c r="R482">
        <f t="shared" si="277"/>
        <v>97.05</v>
      </c>
      <c r="S482">
        <f t="shared" si="278"/>
        <v>54.986000000000004</v>
      </c>
      <c r="T482">
        <f t="shared" si="279"/>
        <v>0.75</v>
      </c>
      <c r="U482">
        <f t="shared" si="280"/>
        <v>6</v>
      </c>
      <c r="V482">
        <f t="shared" si="281"/>
        <v>6.0000000000000001E-3</v>
      </c>
      <c r="W482">
        <f t="shared" si="282"/>
        <v>0.375</v>
      </c>
      <c r="X482">
        <f t="shared" si="283"/>
        <v>87.95</v>
      </c>
      <c r="Y482">
        <f t="shared" si="262"/>
        <v>0.79863114510001998</v>
      </c>
    </row>
    <row r="483" spans="1:25" x14ac:dyDescent="0.3">
      <c r="A483" t="s">
        <v>496</v>
      </c>
      <c r="B483">
        <v>2017</v>
      </c>
      <c r="C483">
        <v>40</v>
      </c>
      <c r="D483">
        <v>76.75</v>
      </c>
      <c r="E483">
        <v>78.25</v>
      </c>
      <c r="F483">
        <v>82</v>
      </c>
      <c r="G483">
        <v>36.5</v>
      </c>
      <c r="H483">
        <v>140</v>
      </c>
      <c r="I483">
        <v>30</v>
      </c>
      <c r="J483">
        <v>133.5</v>
      </c>
      <c r="K483">
        <v>222</v>
      </c>
      <c r="L483">
        <v>7.9</v>
      </c>
      <c r="M483">
        <v>8.75</v>
      </c>
      <c r="N483">
        <v>10</v>
      </c>
      <c r="O483">
        <v>11.7</v>
      </c>
      <c r="P483">
        <v>3.22</v>
      </c>
      <c r="Q483">
        <f t="shared" si="261"/>
        <v>77.5</v>
      </c>
      <c r="R483">
        <f t="shared" si="277"/>
        <v>114.95</v>
      </c>
      <c r="S483">
        <f t="shared" si="278"/>
        <v>63.237999999999985</v>
      </c>
      <c r="T483">
        <f t="shared" si="279"/>
        <v>1.5</v>
      </c>
      <c r="U483">
        <f t="shared" si="280"/>
        <v>6.5</v>
      </c>
      <c r="V483">
        <f t="shared" si="281"/>
        <v>0.248</v>
      </c>
      <c r="W483">
        <f t="shared" si="282"/>
        <v>0.75</v>
      </c>
      <c r="X483">
        <f t="shared" si="283"/>
        <v>107.05</v>
      </c>
      <c r="Y483">
        <f t="shared" si="262"/>
        <v>0.79863114510001998</v>
      </c>
    </row>
    <row r="484" spans="1:25" x14ac:dyDescent="0.3">
      <c r="A484" t="s">
        <v>497</v>
      </c>
      <c r="B484">
        <v>2017</v>
      </c>
      <c r="C484">
        <v>41</v>
      </c>
      <c r="D484">
        <v>75</v>
      </c>
      <c r="E484">
        <v>76.5</v>
      </c>
      <c r="F484">
        <v>77.25</v>
      </c>
      <c r="G484">
        <v>36</v>
      </c>
      <c r="H484">
        <v>135.5</v>
      </c>
      <c r="I484">
        <v>30.5</v>
      </c>
      <c r="J484">
        <v>130</v>
      </c>
      <c r="K484">
        <v>183</v>
      </c>
      <c r="L484">
        <v>4.7</v>
      </c>
      <c r="M484">
        <v>8.5</v>
      </c>
      <c r="N484">
        <v>9.25</v>
      </c>
      <c r="O484">
        <v>10.55</v>
      </c>
      <c r="P484">
        <v>3.16</v>
      </c>
      <c r="Q484">
        <f t="shared" si="261"/>
        <v>75.75</v>
      </c>
      <c r="R484">
        <f t="shared" si="277"/>
        <v>93.85</v>
      </c>
      <c r="S484">
        <f t="shared" si="278"/>
        <v>56.973999999999997</v>
      </c>
      <c r="T484">
        <f t="shared" si="279"/>
        <v>1.5</v>
      </c>
      <c r="U484">
        <f t="shared" si="280"/>
        <v>5.5</v>
      </c>
      <c r="V484">
        <f t="shared" si="281"/>
        <v>0.11799999999999999</v>
      </c>
      <c r="W484">
        <f t="shared" si="282"/>
        <v>0.75</v>
      </c>
      <c r="X484">
        <f t="shared" si="283"/>
        <v>89.15</v>
      </c>
      <c r="Y484">
        <f t="shared" si="262"/>
        <v>0.79863114510001998</v>
      </c>
    </row>
    <row r="485" spans="1:25" x14ac:dyDescent="0.3">
      <c r="A485" t="s">
        <v>498</v>
      </c>
      <c r="B485">
        <v>2017</v>
      </c>
      <c r="C485">
        <v>42</v>
      </c>
      <c r="D485">
        <v>81.5</v>
      </c>
      <c r="E485">
        <v>82.75</v>
      </c>
      <c r="F485">
        <v>90</v>
      </c>
      <c r="G485">
        <v>33</v>
      </c>
      <c r="H485">
        <v>145.5</v>
      </c>
      <c r="I485">
        <v>25.5</v>
      </c>
      <c r="J485">
        <v>138</v>
      </c>
      <c r="K485">
        <v>248</v>
      </c>
      <c r="L485">
        <v>9.4</v>
      </c>
      <c r="M485">
        <v>9.5</v>
      </c>
      <c r="N485">
        <v>10.25</v>
      </c>
      <c r="O485">
        <v>11.42</v>
      </c>
      <c r="P485">
        <v>3.37</v>
      </c>
      <c r="Q485">
        <f t="shared" si="261"/>
        <v>82.125</v>
      </c>
      <c r="R485">
        <f t="shared" si="277"/>
        <v>128.69999999999999</v>
      </c>
      <c r="S485">
        <f t="shared" si="278"/>
        <v>67.653999999999996</v>
      </c>
      <c r="T485">
        <f t="shared" si="279"/>
        <v>1.25</v>
      </c>
      <c r="U485">
        <f t="shared" si="280"/>
        <v>7.5</v>
      </c>
      <c r="V485">
        <f t="shared" si="281"/>
        <v>0.755</v>
      </c>
      <c r="W485">
        <f t="shared" si="282"/>
        <v>0.625</v>
      </c>
      <c r="X485">
        <f t="shared" si="283"/>
        <v>119.30000000000001</v>
      </c>
      <c r="Y485">
        <f t="shared" si="262"/>
        <v>0.79863114510001998</v>
      </c>
    </row>
    <row r="486" spans="1:25" x14ac:dyDescent="0.3">
      <c r="A486" t="s">
        <v>499</v>
      </c>
      <c r="B486">
        <v>2017</v>
      </c>
      <c r="C486">
        <v>44</v>
      </c>
      <c r="D486">
        <v>76.5</v>
      </c>
      <c r="E486">
        <v>77.5</v>
      </c>
      <c r="F486">
        <v>81</v>
      </c>
      <c r="G486">
        <v>38</v>
      </c>
      <c r="H486">
        <v>138</v>
      </c>
      <c r="I486">
        <v>31.5</v>
      </c>
      <c r="J486">
        <v>131.5</v>
      </c>
      <c r="K486">
        <v>205</v>
      </c>
      <c r="L486">
        <v>5.3</v>
      </c>
      <c r="M486">
        <v>8.5</v>
      </c>
      <c r="N486">
        <v>9.25</v>
      </c>
      <c r="O486">
        <v>11.18</v>
      </c>
      <c r="P486">
        <v>3.13</v>
      </c>
      <c r="Q486">
        <f t="shared" si="261"/>
        <v>77</v>
      </c>
      <c r="R486">
        <f t="shared" si="277"/>
        <v>105.15</v>
      </c>
      <c r="S486">
        <f t="shared" si="278"/>
        <v>60.951000000000001</v>
      </c>
      <c r="T486">
        <f t="shared" si="279"/>
        <v>1</v>
      </c>
      <c r="U486">
        <f t="shared" si="280"/>
        <v>6.5</v>
      </c>
      <c r="V486">
        <f t="shared" si="281"/>
        <v>0.23100000000000001</v>
      </c>
      <c r="W486">
        <f t="shared" si="282"/>
        <v>0.5</v>
      </c>
      <c r="X486">
        <f t="shared" si="283"/>
        <v>99.85</v>
      </c>
      <c r="Y486">
        <f t="shared" si="262"/>
        <v>0.79863114510001998</v>
      </c>
    </row>
    <row r="487" spans="1:25" x14ac:dyDescent="0.3">
      <c r="A487" t="s">
        <v>500</v>
      </c>
      <c r="B487">
        <v>2017</v>
      </c>
      <c r="C487">
        <v>45</v>
      </c>
      <c r="D487">
        <v>77</v>
      </c>
      <c r="E487">
        <v>78</v>
      </c>
      <c r="F487">
        <v>78</v>
      </c>
      <c r="G487">
        <v>37.5</v>
      </c>
      <c r="H487">
        <v>138</v>
      </c>
      <c r="I487">
        <v>31</v>
      </c>
      <c r="J487">
        <v>131.5</v>
      </c>
      <c r="K487">
        <v>220</v>
      </c>
      <c r="L487">
        <v>7.5</v>
      </c>
      <c r="M487">
        <v>8.25</v>
      </c>
      <c r="N487">
        <v>9.25</v>
      </c>
      <c r="O487">
        <v>11.14</v>
      </c>
      <c r="P487">
        <v>3.21</v>
      </c>
      <c r="Q487">
        <f t="shared" si="261"/>
        <v>77.5</v>
      </c>
      <c r="R487">
        <f t="shared" si="277"/>
        <v>113.75</v>
      </c>
      <c r="S487">
        <f t="shared" si="278"/>
        <v>63.226000000000006</v>
      </c>
      <c r="T487">
        <f t="shared" si="279"/>
        <v>1</v>
      </c>
      <c r="U487">
        <f t="shared" si="280"/>
        <v>6.5</v>
      </c>
      <c r="V487">
        <f t="shared" si="281"/>
        <v>0.26200000000000001</v>
      </c>
      <c r="W487">
        <f t="shared" si="282"/>
        <v>0.5</v>
      </c>
      <c r="X487">
        <f t="shared" si="283"/>
        <v>106.25</v>
      </c>
      <c r="Y487">
        <f t="shared" si="262"/>
        <v>0.79863114510001998</v>
      </c>
    </row>
    <row r="488" spans="1:25" x14ac:dyDescent="0.3">
      <c r="A488" t="s">
        <v>501</v>
      </c>
      <c r="B488">
        <v>2017</v>
      </c>
      <c r="C488">
        <v>47</v>
      </c>
      <c r="D488">
        <v>80.5</v>
      </c>
      <c r="E488">
        <v>81.75</v>
      </c>
      <c r="F488">
        <v>90.25</v>
      </c>
      <c r="G488">
        <v>32.5</v>
      </c>
      <c r="H488">
        <v>143</v>
      </c>
      <c r="I488">
        <v>29.5</v>
      </c>
      <c r="J488">
        <v>140</v>
      </c>
      <c r="K488">
        <v>252</v>
      </c>
      <c r="L488">
        <v>5.4</v>
      </c>
      <c r="M488">
        <v>9.5</v>
      </c>
      <c r="N488">
        <v>10</v>
      </c>
      <c r="O488">
        <v>12.52</v>
      </c>
      <c r="P488">
        <v>3.44</v>
      </c>
      <c r="Q488">
        <f t="shared" si="261"/>
        <v>81.125</v>
      </c>
      <c r="R488">
        <f t="shared" si="277"/>
        <v>128.69999999999999</v>
      </c>
      <c r="S488">
        <f t="shared" si="278"/>
        <v>67.60199999999999</v>
      </c>
      <c r="T488">
        <f t="shared" si="279"/>
        <v>1.25</v>
      </c>
      <c r="U488">
        <f t="shared" si="280"/>
        <v>3</v>
      </c>
      <c r="V488">
        <f t="shared" si="281"/>
        <v>0.63300000000000001</v>
      </c>
      <c r="W488">
        <f t="shared" si="282"/>
        <v>0.625</v>
      </c>
      <c r="X488">
        <f t="shared" si="283"/>
        <v>123.30000000000001</v>
      </c>
      <c r="Y488">
        <f t="shared" si="262"/>
        <v>0.79863114510001998</v>
      </c>
    </row>
    <row r="489" spans="1:25" x14ac:dyDescent="0.3">
      <c r="A489" t="s">
        <v>502</v>
      </c>
      <c r="B489">
        <v>2017</v>
      </c>
      <c r="C489">
        <v>48</v>
      </c>
      <c r="D489">
        <v>75.5</v>
      </c>
      <c r="E489">
        <v>76.75</v>
      </c>
      <c r="F489">
        <v>82</v>
      </c>
      <c r="G489">
        <v>30.5</v>
      </c>
      <c r="H489">
        <v>133.5</v>
      </c>
      <c r="I489">
        <v>27</v>
      </c>
      <c r="J489">
        <v>130</v>
      </c>
      <c r="K489">
        <v>212</v>
      </c>
      <c r="L489">
        <v>7.8</v>
      </c>
      <c r="M489">
        <v>8.75</v>
      </c>
      <c r="N489">
        <v>8.75</v>
      </c>
      <c r="O489">
        <v>11.48</v>
      </c>
      <c r="P489">
        <v>3.36</v>
      </c>
      <c r="Q489">
        <f t="shared" si="261"/>
        <v>76.125</v>
      </c>
      <c r="R489">
        <f t="shared" si="277"/>
        <v>109.9</v>
      </c>
      <c r="S489">
        <f t="shared" si="278"/>
        <v>59.817999999999998</v>
      </c>
      <c r="T489">
        <f t="shared" si="279"/>
        <v>1.25</v>
      </c>
      <c r="U489">
        <f t="shared" si="280"/>
        <v>3.5</v>
      </c>
      <c r="V489">
        <f t="shared" si="281"/>
        <v>0.16300000000000001</v>
      </c>
      <c r="W489">
        <f t="shared" si="282"/>
        <v>0.625</v>
      </c>
      <c r="X489">
        <f t="shared" si="283"/>
        <v>102.1</v>
      </c>
      <c r="Y489">
        <f t="shared" si="262"/>
        <v>0.79863114510001998</v>
      </c>
    </row>
    <row r="490" spans="1:25" hidden="1" x14ac:dyDescent="0.3">
      <c r="A490" t="s">
        <v>503</v>
      </c>
      <c r="B490">
        <v>2017</v>
      </c>
      <c r="C490">
        <v>5</v>
      </c>
      <c r="D490">
        <v>74</v>
      </c>
      <c r="E490">
        <v>75.25</v>
      </c>
      <c r="F490">
        <v>78.5</v>
      </c>
      <c r="K490">
        <v>170</v>
      </c>
      <c r="L490">
        <v>4.5</v>
      </c>
      <c r="M490">
        <v>8.5</v>
      </c>
      <c r="N490">
        <v>8.5</v>
      </c>
      <c r="Q490">
        <f t="shared" si="261"/>
        <v>74.625</v>
      </c>
      <c r="Y490">
        <f t="shared" si="262"/>
        <v>0.79863114510001998</v>
      </c>
    </row>
    <row r="491" spans="1:25" x14ac:dyDescent="0.3">
      <c r="A491" t="s">
        <v>504</v>
      </c>
      <c r="B491">
        <v>2017</v>
      </c>
      <c r="C491">
        <v>51</v>
      </c>
      <c r="D491">
        <v>73.25</v>
      </c>
      <c r="E491">
        <v>74.5</v>
      </c>
      <c r="F491">
        <v>76</v>
      </c>
      <c r="G491">
        <v>33.5</v>
      </c>
      <c r="H491">
        <v>130</v>
      </c>
      <c r="I491">
        <v>28</v>
      </c>
      <c r="J491">
        <v>124.5</v>
      </c>
      <c r="K491">
        <v>175</v>
      </c>
      <c r="L491">
        <v>6.9</v>
      </c>
      <c r="M491">
        <v>8.25</v>
      </c>
      <c r="N491">
        <v>8.75</v>
      </c>
      <c r="O491">
        <v>11</v>
      </c>
      <c r="P491">
        <v>3.19</v>
      </c>
      <c r="Q491">
        <f t="shared" si="261"/>
        <v>73.875</v>
      </c>
      <c r="R491">
        <f>AVERAGE(K491,L491)</f>
        <v>90.95</v>
      </c>
      <c r="S491">
        <f>(0.3*E491)+(0.25*G491)+(0.15*K491)-(0.2*O491)-(0.1*P491)</f>
        <v>54.455999999999989</v>
      </c>
      <c r="T491">
        <f>E491-D491</f>
        <v>1.25</v>
      </c>
      <c r="U491">
        <f>G491-I491</f>
        <v>5.5</v>
      </c>
      <c r="V491">
        <f>_xlfn.PERCENTRANK.INC(E:E,D491)</f>
        <v>4.3999999999999997E-2</v>
      </c>
      <c r="W491">
        <f>E491-Q491</f>
        <v>0.625</v>
      </c>
      <c r="X491">
        <f>K491-R491</f>
        <v>84.05</v>
      </c>
      <c r="Y491">
        <f t="shared" si="262"/>
        <v>0.79863114510001998</v>
      </c>
    </row>
    <row r="492" spans="1:25" hidden="1" x14ac:dyDescent="0.3">
      <c r="A492" t="s">
        <v>505</v>
      </c>
      <c r="B492">
        <v>2017</v>
      </c>
      <c r="C492">
        <v>52</v>
      </c>
      <c r="D492">
        <v>76</v>
      </c>
      <c r="E492">
        <v>77.75</v>
      </c>
      <c r="F492">
        <v>81</v>
      </c>
      <c r="K492">
        <v>176</v>
      </c>
      <c r="L492">
        <v>8.3000000000000007</v>
      </c>
      <c r="M492">
        <v>8.25</v>
      </c>
      <c r="N492">
        <v>9</v>
      </c>
      <c r="Q492">
        <f t="shared" si="261"/>
        <v>76.875</v>
      </c>
      <c r="Y492">
        <f t="shared" si="262"/>
        <v>0.79863114510001998</v>
      </c>
    </row>
    <row r="493" spans="1:25" x14ac:dyDescent="0.3">
      <c r="A493" t="s">
        <v>506</v>
      </c>
      <c r="B493">
        <v>2017</v>
      </c>
      <c r="C493">
        <v>53</v>
      </c>
      <c r="D493">
        <v>73</v>
      </c>
      <c r="E493">
        <v>74.25</v>
      </c>
      <c r="F493">
        <v>81.25</v>
      </c>
      <c r="G493">
        <v>35.5</v>
      </c>
      <c r="H493">
        <v>135</v>
      </c>
      <c r="I493">
        <v>33</v>
      </c>
      <c r="J493">
        <v>132.5</v>
      </c>
      <c r="K493">
        <v>192</v>
      </c>
      <c r="L493">
        <v>6.4</v>
      </c>
      <c r="M493">
        <v>8.5</v>
      </c>
      <c r="N493">
        <v>8.75</v>
      </c>
      <c r="O493">
        <v>11.24</v>
      </c>
      <c r="P493">
        <v>3.15</v>
      </c>
      <c r="Q493">
        <f t="shared" si="261"/>
        <v>73.625</v>
      </c>
      <c r="R493">
        <f t="shared" ref="R493" si="284">AVERAGE(K493,L493)</f>
        <v>99.2</v>
      </c>
      <c r="S493">
        <f>(0.3*E493)+(0.25*G493)+(0.15*K493)-(0.2*O493)-(0.1*P493)</f>
        <v>57.387</v>
      </c>
      <c r="T493">
        <f>E493-D493</f>
        <v>1.25</v>
      </c>
      <c r="U493">
        <f>G493-I493</f>
        <v>2.5</v>
      </c>
      <c r="V493">
        <f>_xlfn.PERCENTRANK.INC(E:E,D493)</f>
        <v>3.7999999999999999E-2</v>
      </c>
      <c r="W493">
        <f>E493-Q493</f>
        <v>0.625</v>
      </c>
      <c r="X493">
        <f>K493-R493</f>
        <v>92.8</v>
      </c>
      <c r="Y493">
        <f t="shared" si="262"/>
        <v>0.79863114510001998</v>
      </c>
    </row>
    <row r="494" spans="1:25" hidden="1" x14ac:dyDescent="0.3">
      <c r="A494" t="s">
        <v>507</v>
      </c>
      <c r="B494">
        <v>2017</v>
      </c>
      <c r="C494">
        <v>54</v>
      </c>
      <c r="D494">
        <v>79.25</v>
      </c>
      <c r="E494">
        <v>80.75</v>
      </c>
      <c r="F494">
        <v>82.75</v>
      </c>
      <c r="K494">
        <v>232</v>
      </c>
      <c r="L494">
        <v>8.8000000000000007</v>
      </c>
      <c r="M494">
        <v>8.75</v>
      </c>
      <c r="N494">
        <v>10</v>
      </c>
      <c r="Q494">
        <f t="shared" si="261"/>
        <v>80</v>
      </c>
      <c r="Y494">
        <f t="shared" si="262"/>
        <v>0.79863114510001998</v>
      </c>
    </row>
    <row r="495" spans="1:25" x14ac:dyDescent="0.3">
      <c r="A495" t="s">
        <v>508</v>
      </c>
      <c r="B495">
        <v>2017</v>
      </c>
      <c r="C495">
        <v>55</v>
      </c>
      <c r="D495">
        <v>73.5</v>
      </c>
      <c r="E495">
        <v>75</v>
      </c>
      <c r="F495">
        <v>79.25</v>
      </c>
      <c r="G495">
        <v>34.5</v>
      </c>
      <c r="H495">
        <v>133.5</v>
      </c>
      <c r="I495">
        <v>27.5</v>
      </c>
      <c r="J495">
        <v>126.5</v>
      </c>
      <c r="K495">
        <v>190</v>
      </c>
      <c r="L495">
        <v>5.6</v>
      </c>
      <c r="M495">
        <v>8.75</v>
      </c>
      <c r="N495">
        <v>9.25</v>
      </c>
      <c r="O495">
        <v>10.42</v>
      </c>
      <c r="P495">
        <v>3.19</v>
      </c>
      <c r="Q495">
        <f t="shared" si="261"/>
        <v>74.25</v>
      </c>
      <c r="R495">
        <f t="shared" ref="R495" si="285">AVERAGE(K495,L495)</f>
        <v>97.8</v>
      </c>
      <c r="S495">
        <f>(0.3*E495)+(0.25*G495)+(0.15*K495)-(0.2*O495)-(0.1*P495)</f>
        <v>57.221999999999994</v>
      </c>
      <c r="T495">
        <f>E495-D495</f>
        <v>1.5</v>
      </c>
      <c r="U495">
        <f>G495-I495</f>
        <v>7</v>
      </c>
      <c r="V495">
        <f>_xlfn.PERCENTRANK.INC(E:E,D495)</f>
        <v>0.05</v>
      </c>
      <c r="W495">
        <f>E495-Q495</f>
        <v>0.75</v>
      </c>
      <c r="X495">
        <f>K495-R495</f>
        <v>92.2</v>
      </c>
      <c r="Y495">
        <f t="shared" si="262"/>
        <v>0.79863114510001998</v>
      </c>
    </row>
    <row r="496" spans="1:25" hidden="1" x14ac:dyDescent="0.3">
      <c r="A496" t="s">
        <v>509</v>
      </c>
      <c r="B496">
        <v>2017</v>
      </c>
      <c r="D496">
        <v>75</v>
      </c>
      <c r="E496">
        <v>76.25</v>
      </c>
      <c r="F496">
        <v>78.5</v>
      </c>
      <c r="G496">
        <v>35</v>
      </c>
      <c r="H496">
        <v>134.5</v>
      </c>
      <c r="I496">
        <v>27</v>
      </c>
      <c r="J496">
        <v>126.5</v>
      </c>
      <c r="K496">
        <v>185</v>
      </c>
      <c r="L496">
        <v>4.9000000000000004</v>
      </c>
      <c r="M496">
        <v>8.5</v>
      </c>
      <c r="N496">
        <v>9</v>
      </c>
      <c r="O496">
        <v>11.38</v>
      </c>
      <c r="P496">
        <v>3.35</v>
      </c>
      <c r="Q496">
        <f t="shared" si="261"/>
        <v>75.625</v>
      </c>
      <c r="Y496">
        <f t="shared" si="262"/>
        <v>0.79863114510001998</v>
      </c>
    </row>
    <row r="497" spans="1:25" hidden="1" x14ac:dyDescent="0.3">
      <c r="A497" t="s">
        <v>510</v>
      </c>
      <c r="B497">
        <v>2017</v>
      </c>
      <c r="D497">
        <v>79</v>
      </c>
      <c r="E497">
        <v>80.25</v>
      </c>
      <c r="F497">
        <v>85.25</v>
      </c>
      <c r="G497">
        <v>39.5</v>
      </c>
      <c r="H497">
        <v>146</v>
      </c>
      <c r="I497">
        <v>28</v>
      </c>
      <c r="J497">
        <v>134.5</v>
      </c>
      <c r="K497">
        <v>239</v>
      </c>
      <c r="L497">
        <v>7.7</v>
      </c>
      <c r="M497">
        <v>9.5</v>
      </c>
      <c r="N497">
        <v>10.25</v>
      </c>
      <c r="O497">
        <v>12.17</v>
      </c>
      <c r="P497">
        <v>3.16</v>
      </c>
      <c r="Q497">
        <f t="shared" si="261"/>
        <v>79.625</v>
      </c>
      <c r="Y497">
        <f t="shared" si="262"/>
        <v>0.79863114510001998</v>
      </c>
    </row>
    <row r="498" spans="1:25" hidden="1" x14ac:dyDescent="0.3">
      <c r="A498" t="s">
        <v>511</v>
      </c>
      <c r="B498">
        <v>2017</v>
      </c>
      <c r="D498">
        <v>80</v>
      </c>
      <c r="E498">
        <v>81.5</v>
      </c>
      <c r="F498">
        <v>88</v>
      </c>
      <c r="K498">
        <v>182</v>
      </c>
      <c r="L498">
        <v>5.4</v>
      </c>
      <c r="M498">
        <v>9.25</v>
      </c>
      <c r="N498">
        <v>10.5</v>
      </c>
      <c r="Q498">
        <f t="shared" si="261"/>
        <v>80.75</v>
      </c>
      <c r="Y498">
        <f t="shared" si="262"/>
        <v>0.79863114510001998</v>
      </c>
    </row>
    <row r="499" spans="1:25" hidden="1" x14ac:dyDescent="0.3">
      <c r="A499" t="s">
        <v>512</v>
      </c>
      <c r="B499">
        <v>2017</v>
      </c>
      <c r="D499">
        <v>71</v>
      </c>
      <c r="E499">
        <v>72.75</v>
      </c>
      <c r="F499">
        <v>74.5</v>
      </c>
      <c r="G499">
        <v>32.5</v>
      </c>
      <c r="H499">
        <v>127.5</v>
      </c>
      <c r="I499">
        <v>26</v>
      </c>
      <c r="J499">
        <v>121</v>
      </c>
      <c r="K499">
        <v>189</v>
      </c>
      <c r="L499">
        <v>5.8</v>
      </c>
      <c r="M499">
        <v>8</v>
      </c>
      <c r="N499">
        <v>8.5</v>
      </c>
      <c r="O499">
        <v>11.28</v>
      </c>
      <c r="P499">
        <v>3.29</v>
      </c>
      <c r="Q499">
        <f t="shared" si="261"/>
        <v>71.875</v>
      </c>
      <c r="Y499">
        <f t="shared" si="262"/>
        <v>0.79863114510001998</v>
      </c>
    </row>
    <row r="500" spans="1:25" hidden="1" x14ac:dyDescent="0.3">
      <c r="A500" t="s">
        <v>513</v>
      </c>
      <c r="B500">
        <v>2017</v>
      </c>
      <c r="D500">
        <v>79</v>
      </c>
      <c r="E500">
        <v>80.25</v>
      </c>
      <c r="F500">
        <v>84.75</v>
      </c>
      <c r="G500">
        <v>41.5</v>
      </c>
      <c r="H500">
        <v>147.5</v>
      </c>
      <c r="I500">
        <v>35.5</v>
      </c>
      <c r="J500">
        <v>141.5</v>
      </c>
      <c r="K500">
        <v>190</v>
      </c>
      <c r="L500">
        <v>3.2</v>
      </c>
      <c r="M500">
        <v>9.25</v>
      </c>
      <c r="N500">
        <v>10.25</v>
      </c>
      <c r="O500">
        <v>12.85</v>
      </c>
      <c r="P500">
        <v>3.23</v>
      </c>
      <c r="Q500">
        <f t="shared" si="261"/>
        <v>79.625</v>
      </c>
      <c r="Y500">
        <f t="shared" si="262"/>
        <v>0.79863114510001998</v>
      </c>
    </row>
    <row r="501" spans="1:25" hidden="1" x14ac:dyDescent="0.3">
      <c r="A501" t="s">
        <v>514</v>
      </c>
      <c r="B501">
        <v>2017</v>
      </c>
      <c r="D501">
        <v>80.5</v>
      </c>
      <c r="E501">
        <v>81.75</v>
      </c>
      <c r="F501">
        <v>82</v>
      </c>
      <c r="G501">
        <v>32</v>
      </c>
      <c r="H501">
        <v>138.5</v>
      </c>
      <c r="I501">
        <v>29</v>
      </c>
      <c r="J501">
        <v>135.5</v>
      </c>
      <c r="K501">
        <v>233</v>
      </c>
      <c r="L501">
        <v>6.5</v>
      </c>
      <c r="M501">
        <v>8.25</v>
      </c>
      <c r="N501">
        <v>8.75</v>
      </c>
      <c r="O501">
        <v>11.71</v>
      </c>
      <c r="P501">
        <v>3.38</v>
      </c>
      <c r="Q501">
        <f t="shared" si="261"/>
        <v>81.125</v>
      </c>
      <c r="Y501">
        <f t="shared" si="262"/>
        <v>0.79863114510001998</v>
      </c>
    </row>
    <row r="502" spans="1:25" hidden="1" x14ac:dyDescent="0.3">
      <c r="A502" t="s">
        <v>515</v>
      </c>
      <c r="B502">
        <v>2017</v>
      </c>
      <c r="D502">
        <v>75.75</v>
      </c>
      <c r="E502">
        <v>77</v>
      </c>
      <c r="F502">
        <v>83.25</v>
      </c>
      <c r="G502">
        <v>44.5</v>
      </c>
      <c r="H502">
        <v>146</v>
      </c>
      <c r="I502">
        <v>34.5</v>
      </c>
      <c r="J502">
        <v>136</v>
      </c>
      <c r="K502">
        <v>197</v>
      </c>
      <c r="L502">
        <v>5.2</v>
      </c>
      <c r="M502">
        <v>8.5</v>
      </c>
      <c r="N502">
        <v>9.5</v>
      </c>
      <c r="O502">
        <v>10.88</v>
      </c>
      <c r="P502">
        <v>3.11</v>
      </c>
      <c r="Q502">
        <f t="shared" si="261"/>
        <v>76.375</v>
      </c>
      <c r="Y502">
        <f t="shared" si="262"/>
        <v>0.79863114510001998</v>
      </c>
    </row>
    <row r="503" spans="1:25" hidden="1" x14ac:dyDescent="0.3">
      <c r="A503" t="s">
        <v>516</v>
      </c>
      <c r="B503">
        <v>2017</v>
      </c>
      <c r="D503">
        <v>73.25</v>
      </c>
      <c r="E503">
        <v>74.75</v>
      </c>
      <c r="F503">
        <v>81</v>
      </c>
      <c r="G503">
        <v>33.5</v>
      </c>
      <c r="H503">
        <v>133</v>
      </c>
      <c r="I503">
        <v>28</v>
      </c>
      <c r="J503">
        <v>127.5</v>
      </c>
      <c r="K503">
        <v>222</v>
      </c>
      <c r="L503">
        <v>11</v>
      </c>
      <c r="M503">
        <v>9</v>
      </c>
      <c r="N503">
        <v>9.25</v>
      </c>
      <c r="O503">
        <v>10.95</v>
      </c>
      <c r="P503">
        <v>3.38</v>
      </c>
      <c r="Q503">
        <f t="shared" si="261"/>
        <v>74</v>
      </c>
      <c r="Y503">
        <f t="shared" si="262"/>
        <v>0.79863114510001998</v>
      </c>
    </row>
    <row r="504" spans="1:25" hidden="1" x14ac:dyDescent="0.3">
      <c r="A504" t="s">
        <v>517</v>
      </c>
      <c r="B504">
        <v>2017</v>
      </c>
      <c r="D504">
        <v>79.25</v>
      </c>
      <c r="E504">
        <v>80.5</v>
      </c>
      <c r="F504">
        <v>84.5</v>
      </c>
      <c r="G504">
        <v>37</v>
      </c>
      <c r="H504">
        <v>142</v>
      </c>
      <c r="I504">
        <v>31.5</v>
      </c>
      <c r="J504">
        <v>136.5</v>
      </c>
      <c r="K504">
        <v>233</v>
      </c>
      <c r="L504">
        <v>7.7</v>
      </c>
      <c r="M504">
        <v>8.75</v>
      </c>
      <c r="N504">
        <v>9.75</v>
      </c>
      <c r="O504">
        <v>12.31</v>
      </c>
      <c r="P504">
        <v>3.36</v>
      </c>
      <c r="Q504">
        <f t="shared" si="261"/>
        <v>79.875</v>
      </c>
      <c r="Y504">
        <f t="shared" si="262"/>
        <v>0.79863114510001998</v>
      </c>
    </row>
    <row r="505" spans="1:25" hidden="1" x14ac:dyDescent="0.3">
      <c r="A505" t="s">
        <v>518</v>
      </c>
      <c r="B505">
        <v>2017</v>
      </c>
      <c r="D505">
        <v>77.5</v>
      </c>
      <c r="E505">
        <v>78.75</v>
      </c>
      <c r="F505">
        <v>82</v>
      </c>
      <c r="G505">
        <v>31</v>
      </c>
      <c r="H505">
        <v>136</v>
      </c>
      <c r="I505">
        <v>23.5</v>
      </c>
      <c r="J505">
        <v>128.5</v>
      </c>
      <c r="K505">
        <v>213</v>
      </c>
      <c r="L505">
        <v>11.9</v>
      </c>
      <c r="M505">
        <v>9.25</v>
      </c>
      <c r="N505">
        <v>9.75</v>
      </c>
      <c r="O505">
        <v>11.62</v>
      </c>
      <c r="P505">
        <v>3.44</v>
      </c>
      <c r="Q505">
        <f t="shared" si="261"/>
        <v>78.125</v>
      </c>
      <c r="Y505">
        <f t="shared" si="262"/>
        <v>0.79863114510001998</v>
      </c>
    </row>
    <row r="506" spans="1:25" hidden="1" x14ac:dyDescent="0.3">
      <c r="A506" t="s">
        <v>519</v>
      </c>
      <c r="B506">
        <v>2017</v>
      </c>
      <c r="D506">
        <v>79.75</v>
      </c>
      <c r="E506">
        <v>80.75</v>
      </c>
      <c r="F506">
        <v>88</v>
      </c>
      <c r="K506">
        <v>238</v>
      </c>
      <c r="M506">
        <v>9</v>
      </c>
      <c r="N506">
        <v>9.5</v>
      </c>
      <c r="Q506">
        <f t="shared" si="261"/>
        <v>80.25</v>
      </c>
      <c r="Y506">
        <f t="shared" si="262"/>
        <v>0.79863114510001998</v>
      </c>
    </row>
    <row r="507" spans="1:25" hidden="1" x14ac:dyDescent="0.3">
      <c r="A507" t="s">
        <v>520</v>
      </c>
      <c r="B507">
        <v>2017</v>
      </c>
      <c r="D507">
        <v>84.75</v>
      </c>
      <c r="E507">
        <v>86</v>
      </c>
      <c r="F507">
        <v>90.5</v>
      </c>
      <c r="G507">
        <v>31.5</v>
      </c>
      <c r="H507">
        <v>145</v>
      </c>
      <c r="I507">
        <v>29</v>
      </c>
      <c r="J507">
        <v>142.5</v>
      </c>
      <c r="K507">
        <v>207</v>
      </c>
      <c r="L507">
        <v>8.6999999999999993</v>
      </c>
      <c r="M507">
        <v>9.5</v>
      </c>
      <c r="N507">
        <v>10</v>
      </c>
      <c r="O507">
        <v>12.61</v>
      </c>
      <c r="P507">
        <v>3.36</v>
      </c>
      <c r="Q507">
        <f t="shared" si="261"/>
        <v>85.375</v>
      </c>
      <c r="Y507">
        <f t="shared" si="262"/>
        <v>0.79863114510001998</v>
      </c>
    </row>
    <row r="508" spans="1:25" hidden="1" x14ac:dyDescent="0.3">
      <c r="A508" t="s">
        <v>521</v>
      </c>
      <c r="B508">
        <v>2017</v>
      </c>
      <c r="D508">
        <v>77.75</v>
      </c>
      <c r="E508">
        <v>79</v>
      </c>
      <c r="F508">
        <v>87.25</v>
      </c>
      <c r="G508">
        <v>31.5</v>
      </c>
      <c r="H508">
        <v>138.5</v>
      </c>
      <c r="I508">
        <v>26.5</v>
      </c>
      <c r="J508">
        <v>133.5</v>
      </c>
      <c r="K508">
        <v>219</v>
      </c>
      <c r="L508">
        <v>8.1</v>
      </c>
      <c r="M508">
        <v>9</v>
      </c>
      <c r="N508">
        <v>9.5</v>
      </c>
      <c r="O508">
        <v>11.78</v>
      </c>
      <c r="P508">
        <v>3.43</v>
      </c>
      <c r="Q508">
        <f t="shared" si="261"/>
        <v>78.375</v>
      </c>
      <c r="Y508">
        <f t="shared" si="262"/>
        <v>0.79863114510001998</v>
      </c>
    </row>
    <row r="509" spans="1:25" hidden="1" x14ac:dyDescent="0.3">
      <c r="A509" t="s">
        <v>522</v>
      </c>
      <c r="B509">
        <v>2017</v>
      </c>
      <c r="D509">
        <v>80.75</v>
      </c>
      <c r="E509">
        <v>82.25</v>
      </c>
      <c r="F509">
        <v>85</v>
      </c>
      <c r="G509">
        <v>30.5</v>
      </c>
      <c r="H509">
        <v>136.5</v>
      </c>
      <c r="I509">
        <v>28</v>
      </c>
      <c r="J509">
        <v>134</v>
      </c>
      <c r="K509">
        <v>277</v>
      </c>
      <c r="L509">
        <v>11.5</v>
      </c>
      <c r="M509">
        <v>8.75</v>
      </c>
      <c r="N509">
        <v>8.75</v>
      </c>
      <c r="O509">
        <v>12.91</v>
      </c>
      <c r="P509">
        <v>3.5</v>
      </c>
      <c r="Q509">
        <f t="shared" si="261"/>
        <v>81.5</v>
      </c>
      <c r="Y509">
        <f t="shared" si="262"/>
        <v>0.79863114510001998</v>
      </c>
    </row>
    <row r="510" spans="1:25" hidden="1" x14ac:dyDescent="0.3">
      <c r="A510" t="s">
        <v>523</v>
      </c>
      <c r="B510">
        <v>2017</v>
      </c>
      <c r="D510">
        <v>75.25</v>
      </c>
      <c r="E510">
        <v>76.5</v>
      </c>
      <c r="F510">
        <v>78</v>
      </c>
      <c r="G510">
        <v>38.5</v>
      </c>
      <c r="H510">
        <v>137.5</v>
      </c>
      <c r="I510">
        <v>30.5</v>
      </c>
      <c r="J510">
        <v>129.5</v>
      </c>
      <c r="K510">
        <v>166</v>
      </c>
      <c r="L510">
        <v>5</v>
      </c>
      <c r="M510">
        <v>8.5</v>
      </c>
      <c r="N510">
        <v>9.5</v>
      </c>
      <c r="O510">
        <v>11.15</v>
      </c>
      <c r="P510">
        <v>3.18</v>
      </c>
      <c r="Q510">
        <f t="shared" si="261"/>
        <v>75.875</v>
      </c>
      <c r="Y510">
        <f t="shared" si="262"/>
        <v>0.79863114510001998</v>
      </c>
    </row>
    <row r="511" spans="1:25" hidden="1" x14ac:dyDescent="0.3">
      <c r="A511" t="s">
        <v>524</v>
      </c>
      <c r="B511">
        <v>2017</v>
      </c>
      <c r="D511">
        <v>82</v>
      </c>
      <c r="E511">
        <v>83.25</v>
      </c>
      <c r="F511">
        <v>84</v>
      </c>
      <c r="G511">
        <v>32.5</v>
      </c>
      <c r="H511">
        <v>140.5</v>
      </c>
      <c r="I511">
        <v>25.5</v>
      </c>
      <c r="J511">
        <v>133.5</v>
      </c>
      <c r="K511">
        <v>231</v>
      </c>
      <c r="L511">
        <v>6.7</v>
      </c>
      <c r="M511">
        <v>8.75</v>
      </c>
      <c r="N511">
        <v>10.75</v>
      </c>
      <c r="O511">
        <v>12</v>
      </c>
      <c r="P511">
        <v>3.35</v>
      </c>
      <c r="Q511">
        <f t="shared" si="261"/>
        <v>82.625</v>
      </c>
      <c r="Y511">
        <f t="shared" si="262"/>
        <v>0.79863114510001998</v>
      </c>
    </row>
    <row r="512" spans="1:25" hidden="1" x14ac:dyDescent="0.3">
      <c r="A512" t="s">
        <v>525</v>
      </c>
      <c r="B512">
        <v>2017</v>
      </c>
      <c r="D512">
        <v>82.5</v>
      </c>
      <c r="E512">
        <v>83.75</v>
      </c>
      <c r="F512">
        <v>85</v>
      </c>
      <c r="G512">
        <v>31.5</v>
      </c>
      <c r="H512">
        <v>140</v>
      </c>
      <c r="I512">
        <v>26</v>
      </c>
      <c r="J512">
        <v>134.5</v>
      </c>
      <c r="K512">
        <v>248</v>
      </c>
      <c r="L512">
        <v>7.6</v>
      </c>
      <c r="M512">
        <v>9</v>
      </c>
      <c r="N512">
        <v>10.5</v>
      </c>
      <c r="O512">
        <v>12.85</v>
      </c>
      <c r="P512">
        <v>3.45</v>
      </c>
      <c r="Q512">
        <f t="shared" si="261"/>
        <v>83.125</v>
      </c>
      <c r="Y512">
        <f t="shared" si="262"/>
        <v>0.79863114510001998</v>
      </c>
    </row>
    <row r="513" spans="1:25" hidden="1" x14ac:dyDescent="0.3">
      <c r="A513" t="s">
        <v>526</v>
      </c>
      <c r="B513">
        <v>2017</v>
      </c>
      <c r="D513">
        <v>77.25</v>
      </c>
      <c r="E513">
        <v>78.75</v>
      </c>
      <c r="F513">
        <v>83</v>
      </c>
      <c r="G513">
        <v>39</v>
      </c>
      <c r="H513">
        <v>140</v>
      </c>
      <c r="I513">
        <v>34</v>
      </c>
      <c r="J513">
        <v>135</v>
      </c>
      <c r="K513">
        <v>201</v>
      </c>
      <c r="L513">
        <v>6.1</v>
      </c>
      <c r="M513">
        <v>8.5</v>
      </c>
      <c r="N513">
        <v>9.5</v>
      </c>
      <c r="O513">
        <v>10.84</v>
      </c>
      <c r="P513">
        <v>3.15</v>
      </c>
      <c r="Q513">
        <f t="shared" si="261"/>
        <v>78</v>
      </c>
      <c r="Y513">
        <f t="shared" si="262"/>
        <v>0.79863114510001998</v>
      </c>
    </row>
    <row r="514" spans="1:25" hidden="1" x14ac:dyDescent="0.3">
      <c r="A514" t="s">
        <v>527</v>
      </c>
      <c r="B514">
        <v>2017</v>
      </c>
      <c r="D514">
        <v>76.25</v>
      </c>
      <c r="E514">
        <v>77.75</v>
      </c>
      <c r="F514">
        <v>80</v>
      </c>
      <c r="G514">
        <v>31</v>
      </c>
      <c r="H514">
        <v>133</v>
      </c>
      <c r="I514">
        <v>26.5</v>
      </c>
      <c r="J514">
        <v>128.5</v>
      </c>
      <c r="K514">
        <v>202</v>
      </c>
      <c r="L514">
        <v>11</v>
      </c>
      <c r="M514">
        <v>8.25</v>
      </c>
      <c r="N514">
        <v>9.5</v>
      </c>
      <c r="O514">
        <v>11.34</v>
      </c>
      <c r="P514">
        <v>3.41</v>
      </c>
      <c r="Q514">
        <f t="shared" si="261"/>
        <v>77</v>
      </c>
      <c r="Y514">
        <f t="shared" si="262"/>
        <v>0.79863114510001998</v>
      </c>
    </row>
    <row r="515" spans="1:25" hidden="1" x14ac:dyDescent="0.3">
      <c r="A515" t="s">
        <v>528</v>
      </c>
      <c r="B515">
        <v>2017</v>
      </c>
      <c r="D515">
        <v>74.5</v>
      </c>
      <c r="E515">
        <v>75.75</v>
      </c>
      <c r="F515">
        <v>80.75</v>
      </c>
      <c r="G515">
        <v>40.5</v>
      </c>
      <c r="H515">
        <v>139.5</v>
      </c>
      <c r="I515">
        <v>31.5</v>
      </c>
      <c r="J515">
        <v>130.5</v>
      </c>
      <c r="K515">
        <v>223</v>
      </c>
      <c r="L515">
        <v>11</v>
      </c>
      <c r="M515">
        <v>8.75</v>
      </c>
      <c r="N515">
        <v>10</v>
      </c>
      <c r="O515">
        <v>11.99</v>
      </c>
      <c r="P515">
        <v>3.3</v>
      </c>
      <c r="Q515">
        <f t="shared" si="261"/>
        <v>75.125</v>
      </c>
      <c r="Y515">
        <f t="shared" si="262"/>
        <v>0.79863114510001998</v>
      </c>
    </row>
    <row r="516" spans="1:25" hidden="1" x14ac:dyDescent="0.3">
      <c r="A516" t="s">
        <v>529</v>
      </c>
      <c r="B516">
        <v>2017</v>
      </c>
      <c r="D516">
        <v>78.5</v>
      </c>
      <c r="E516">
        <v>79.5</v>
      </c>
      <c r="F516">
        <v>77</v>
      </c>
      <c r="G516">
        <v>33</v>
      </c>
      <c r="H516">
        <v>133</v>
      </c>
      <c r="I516">
        <v>27</v>
      </c>
      <c r="J516">
        <v>127</v>
      </c>
      <c r="K516">
        <v>220</v>
      </c>
      <c r="L516">
        <v>11.4</v>
      </c>
      <c r="M516">
        <v>8</v>
      </c>
      <c r="N516">
        <v>9.25</v>
      </c>
      <c r="O516">
        <v>12.4</v>
      </c>
      <c r="P516">
        <v>3.53</v>
      </c>
      <c r="Q516">
        <f t="shared" si="261"/>
        <v>79</v>
      </c>
      <c r="Y516">
        <f t="shared" si="262"/>
        <v>0.79863114510001998</v>
      </c>
    </row>
    <row r="517" spans="1:25" hidden="1" x14ac:dyDescent="0.3">
      <c r="A517" t="s">
        <v>530</v>
      </c>
      <c r="B517">
        <v>2017</v>
      </c>
      <c r="D517">
        <v>83.5</v>
      </c>
      <c r="E517">
        <v>84.5</v>
      </c>
      <c r="F517">
        <v>84</v>
      </c>
      <c r="K517">
        <v>254</v>
      </c>
      <c r="L517">
        <v>10.9</v>
      </c>
      <c r="M517">
        <v>9</v>
      </c>
      <c r="N517">
        <v>10.5</v>
      </c>
      <c r="Q517">
        <f t="shared" si="261"/>
        <v>84</v>
      </c>
      <c r="Y517">
        <f t="shared" si="262"/>
        <v>0.79863114510001998</v>
      </c>
    </row>
    <row r="518" spans="1:25" hidden="1" x14ac:dyDescent="0.3">
      <c r="A518" t="s">
        <v>531</v>
      </c>
      <c r="B518">
        <v>2017</v>
      </c>
      <c r="D518">
        <v>78.25</v>
      </c>
      <c r="E518">
        <v>80</v>
      </c>
      <c r="F518">
        <v>82.25</v>
      </c>
      <c r="G518">
        <v>37</v>
      </c>
      <c r="H518">
        <v>141.5</v>
      </c>
      <c r="I518">
        <v>30</v>
      </c>
      <c r="J518">
        <v>134.5</v>
      </c>
      <c r="K518">
        <v>193</v>
      </c>
      <c r="L518">
        <v>6.8</v>
      </c>
      <c r="M518">
        <v>8.5</v>
      </c>
      <c r="N518">
        <v>9</v>
      </c>
      <c r="O518">
        <v>11.18</v>
      </c>
      <c r="P518">
        <v>3.26</v>
      </c>
      <c r="Q518">
        <f t="shared" si="261"/>
        <v>79.125</v>
      </c>
      <c r="Y518">
        <f t="shared" si="262"/>
        <v>0.79863114510001998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</dc:creator>
  <cp:lastModifiedBy>Reshma Rajan</cp:lastModifiedBy>
  <dcterms:created xsi:type="dcterms:W3CDTF">2024-08-18T18:26:37Z</dcterms:created>
  <dcterms:modified xsi:type="dcterms:W3CDTF">2024-09-22T09:50:53Z</dcterms:modified>
</cp:coreProperties>
</file>