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ontree" sheetId="3" r:id="rId1"/>
    <sheet name="nontree_2" sheetId="5" r:id="rId2"/>
    <sheet name="1error_raw" sheetId="7" r:id="rId3"/>
    <sheet name="raw" sheetId="6" r:id="rId4"/>
    <sheet name="fulltreebym" sheetId="1" r:id="rId5"/>
    <sheet name="fulltreebyh" sheetId="4" r:id="rId6"/>
    <sheet name="3fillingtre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4" i="5" l="1"/>
  <c r="C375" i="5"/>
  <c r="C376" i="5"/>
  <c r="C377" i="5"/>
  <c r="C378" i="5"/>
  <c r="C379" i="5"/>
  <c r="C380" i="5"/>
  <c r="C381" i="5"/>
  <c r="C382" i="5"/>
  <c r="C373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79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57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13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57" i="5"/>
  <c r="I160" i="5"/>
  <c r="N318" i="5" l="1"/>
  <c r="J318" i="5"/>
  <c r="L318" i="5" s="1"/>
  <c r="G318" i="5"/>
  <c r="O318" i="5" s="1"/>
  <c r="N317" i="5"/>
  <c r="J317" i="5"/>
  <c r="L317" i="5" s="1"/>
  <c r="G317" i="5"/>
  <c r="O317" i="5" s="1"/>
  <c r="N316" i="5"/>
  <c r="J316" i="5"/>
  <c r="L316" i="5" s="1"/>
  <c r="G316" i="5"/>
  <c r="O316" i="5" s="1"/>
  <c r="N315" i="5"/>
  <c r="J315" i="5"/>
  <c r="L315" i="5" s="1"/>
  <c r="G315" i="5"/>
  <c r="O315" i="5" s="1"/>
  <c r="N314" i="5"/>
  <c r="J314" i="5"/>
  <c r="L314" i="5" s="1"/>
  <c r="G314" i="5"/>
  <c r="O314" i="5" s="1"/>
  <c r="N313" i="5"/>
  <c r="J313" i="5"/>
  <c r="L313" i="5" s="1"/>
  <c r="G313" i="5"/>
  <c r="O313" i="5" s="1"/>
  <c r="N312" i="5"/>
  <c r="J312" i="5"/>
  <c r="L312" i="5" s="1"/>
  <c r="G312" i="5"/>
  <c r="O312" i="5" s="1"/>
  <c r="N311" i="5"/>
  <c r="L311" i="5"/>
  <c r="J311" i="5"/>
  <c r="G311" i="5"/>
  <c r="O311" i="5" s="1"/>
  <c r="N310" i="5"/>
  <c r="J310" i="5"/>
  <c r="L310" i="5" s="1"/>
  <c r="G310" i="5"/>
  <c r="O310" i="5" s="1"/>
  <c r="N309" i="5"/>
  <c r="J309" i="5"/>
  <c r="L309" i="5" s="1"/>
  <c r="G309" i="5"/>
  <c r="O309" i="5" s="1"/>
  <c r="N308" i="5"/>
  <c r="J308" i="5"/>
  <c r="L308" i="5" s="1"/>
  <c r="G308" i="5"/>
  <c r="O308" i="5" s="1"/>
  <c r="N307" i="5"/>
  <c r="J307" i="5"/>
  <c r="L307" i="5" s="1"/>
  <c r="G307" i="5"/>
  <c r="O307" i="5" s="1"/>
  <c r="N306" i="5"/>
  <c r="J306" i="5"/>
  <c r="L306" i="5" s="1"/>
  <c r="G306" i="5"/>
  <c r="O306" i="5" s="1"/>
  <c r="N305" i="5"/>
  <c r="J305" i="5"/>
  <c r="L305" i="5" s="1"/>
  <c r="G305" i="5"/>
  <c r="O305" i="5" s="1"/>
  <c r="N304" i="5"/>
  <c r="J304" i="5"/>
  <c r="L304" i="5" s="1"/>
  <c r="G304" i="5"/>
  <c r="O304" i="5" s="1"/>
  <c r="N303" i="5"/>
  <c r="J303" i="5"/>
  <c r="L303" i="5" s="1"/>
  <c r="G303" i="5"/>
  <c r="O303" i="5" s="1"/>
  <c r="N302" i="5"/>
  <c r="J302" i="5"/>
  <c r="L302" i="5" s="1"/>
  <c r="G302" i="5"/>
  <c r="O302" i="5" s="1"/>
  <c r="N301" i="5"/>
  <c r="J301" i="5"/>
  <c r="L301" i="5" s="1"/>
  <c r="G301" i="5"/>
  <c r="O301" i="5" s="1"/>
  <c r="O300" i="5"/>
  <c r="N300" i="5"/>
  <c r="J300" i="5"/>
  <c r="L300" i="5" s="1"/>
  <c r="G300" i="5"/>
  <c r="J299" i="5"/>
  <c r="G299" i="5"/>
  <c r="O299" i="5" s="1"/>
  <c r="I158" i="5"/>
  <c r="I159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57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23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02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57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35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13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77" i="5"/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4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69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47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69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79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88" i="5"/>
  <c r="I88" i="5" s="1"/>
  <c r="B87" i="5"/>
  <c r="I87" i="5" s="1"/>
  <c r="B86" i="5"/>
  <c r="I86" i="5" s="1"/>
  <c r="B85" i="5"/>
  <c r="I85" i="5" s="1"/>
  <c r="B84" i="5"/>
  <c r="I84" i="5" s="1"/>
  <c r="B83" i="5"/>
  <c r="I83" i="5" s="1"/>
  <c r="B82" i="5"/>
  <c r="I82" i="5" s="1"/>
  <c r="B81" i="5"/>
  <c r="I81" i="5" s="1"/>
  <c r="B80" i="5"/>
  <c r="I80" i="5" s="1"/>
  <c r="B79" i="5"/>
  <c r="I79" i="5" s="1"/>
  <c r="B78" i="5"/>
  <c r="I78" i="5" s="1"/>
  <c r="B77" i="5"/>
  <c r="I77" i="5" s="1"/>
  <c r="B76" i="5"/>
  <c r="I76" i="5" s="1"/>
  <c r="B75" i="5"/>
  <c r="I75" i="5" s="1"/>
  <c r="B74" i="5"/>
  <c r="I74" i="5" s="1"/>
  <c r="B73" i="5"/>
  <c r="I73" i="5" s="1"/>
  <c r="B72" i="5"/>
  <c r="I72" i="5" s="1"/>
  <c r="B71" i="5"/>
  <c r="I71" i="5" s="1"/>
  <c r="B70" i="5"/>
  <c r="I70" i="5" s="1"/>
  <c r="B69" i="5"/>
  <c r="I69" i="5" s="1"/>
  <c r="B48" i="5"/>
  <c r="I48" i="5" s="1"/>
  <c r="B49" i="5"/>
  <c r="I49" i="5" s="1"/>
  <c r="B50" i="5"/>
  <c r="I50" i="5" s="1"/>
  <c r="B51" i="5"/>
  <c r="I51" i="5" s="1"/>
  <c r="B52" i="5"/>
  <c r="I52" i="5" s="1"/>
  <c r="B53" i="5"/>
  <c r="I53" i="5" s="1"/>
  <c r="B54" i="5"/>
  <c r="I54" i="5" s="1"/>
  <c r="B55" i="5"/>
  <c r="I55" i="5" s="1"/>
  <c r="B56" i="5"/>
  <c r="I56" i="5" s="1"/>
  <c r="B57" i="5"/>
  <c r="I57" i="5" s="1"/>
  <c r="B58" i="5"/>
  <c r="I58" i="5" s="1"/>
  <c r="B59" i="5"/>
  <c r="I59" i="5" s="1"/>
  <c r="B60" i="5"/>
  <c r="I60" i="5" s="1"/>
  <c r="B61" i="5"/>
  <c r="I61" i="5" s="1"/>
  <c r="B62" i="5"/>
  <c r="I62" i="5" s="1"/>
  <c r="B63" i="5"/>
  <c r="I63" i="5" s="1"/>
  <c r="B64" i="5"/>
  <c r="I64" i="5" s="1"/>
  <c r="B65" i="5"/>
  <c r="I65" i="5" s="1"/>
  <c r="B66" i="5"/>
  <c r="I66" i="5" s="1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4" i="5"/>
  <c r="I4" i="5" s="1"/>
  <c r="B5" i="5"/>
  <c r="I5" i="5" s="1"/>
  <c r="B6" i="5"/>
  <c r="I6" i="5" s="1"/>
  <c r="B7" i="5"/>
  <c r="I7" i="5" s="1"/>
  <c r="B8" i="5"/>
  <c r="I8" i="5" s="1"/>
  <c r="B9" i="5"/>
  <c r="I9" i="5" s="1"/>
  <c r="B10" i="5"/>
  <c r="I10" i="5" s="1"/>
  <c r="B11" i="5"/>
  <c r="I11" i="5" s="1"/>
  <c r="B12" i="5"/>
  <c r="I12" i="5" s="1"/>
  <c r="B13" i="5"/>
  <c r="I13" i="5" s="1"/>
  <c r="B14" i="5"/>
  <c r="I14" i="5" s="1"/>
  <c r="B15" i="5"/>
  <c r="I15" i="5" s="1"/>
  <c r="B16" i="5"/>
  <c r="I16" i="5" s="1"/>
  <c r="B17" i="5"/>
  <c r="I17" i="5" s="1"/>
  <c r="B18" i="5"/>
  <c r="I18" i="5" s="1"/>
  <c r="B19" i="5"/>
  <c r="I19" i="5" s="1"/>
  <c r="B20" i="5"/>
  <c r="I20" i="5" s="1"/>
  <c r="B21" i="5"/>
  <c r="I21" i="5" s="1"/>
  <c r="B22" i="5"/>
  <c r="I22" i="5" s="1"/>
  <c r="B3" i="5"/>
  <c r="I3" i="5" s="1"/>
  <c r="B47" i="5"/>
  <c r="I47" i="5" s="1"/>
  <c r="I212" i="5" l="1"/>
  <c r="I113" i="5"/>
  <c r="I125" i="5"/>
  <c r="I139" i="5"/>
  <c r="I151" i="5"/>
  <c r="I191" i="5"/>
  <c r="I201" i="5"/>
  <c r="I213" i="5"/>
  <c r="I227" i="5"/>
  <c r="I239" i="5"/>
  <c r="I238" i="5"/>
  <c r="I152" i="5"/>
  <c r="I180" i="5"/>
  <c r="I202" i="5"/>
  <c r="I116" i="5"/>
  <c r="I128" i="5"/>
  <c r="I142" i="5"/>
  <c r="I154" i="5"/>
  <c r="I188" i="5"/>
  <c r="I204" i="5"/>
  <c r="I216" i="5"/>
  <c r="I230" i="5"/>
  <c r="I242" i="5"/>
  <c r="I228" i="5"/>
  <c r="I141" i="5"/>
  <c r="I187" i="5"/>
  <c r="I231" i="5"/>
  <c r="I192" i="5"/>
  <c r="I214" i="5"/>
  <c r="I189" i="5"/>
  <c r="I117" i="5"/>
  <c r="I118" i="5"/>
  <c r="I130" i="5"/>
  <c r="I144" i="5"/>
  <c r="I198" i="5"/>
  <c r="I186" i="5"/>
  <c r="I206" i="5"/>
  <c r="I218" i="5"/>
  <c r="I232" i="5"/>
  <c r="I150" i="5"/>
  <c r="I126" i="5"/>
  <c r="I229" i="5"/>
  <c r="I143" i="5"/>
  <c r="I119" i="5"/>
  <c r="I131" i="5"/>
  <c r="I197" i="5"/>
  <c r="I185" i="5"/>
  <c r="I207" i="5"/>
  <c r="I219" i="5"/>
  <c r="I138" i="5"/>
  <c r="I115" i="5"/>
  <c r="I215" i="5"/>
  <c r="I217" i="5"/>
  <c r="I145" i="5"/>
  <c r="I233" i="5"/>
  <c r="I120" i="5"/>
  <c r="I132" i="5"/>
  <c r="I146" i="5"/>
  <c r="I196" i="5"/>
  <c r="I184" i="5"/>
  <c r="I208" i="5"/>
  <c r="I220" i="5"/>
  <c r="I234" i="5"/>
  <c r="I124" i="5"/>
  <c r="I190" i="5"/>
  <c r="I153" i="5"/>
  <c r="I179" i="5"/>
  <c r="I135" i="5"/>
  <c r="I183" i="5"/>
  <c r="I223" i="5"/>
  <c r="I114" i="5"/>
  <c r="I127" i="5"/>
  <c r="I203" i="5"/>
  <c r="I205" i="5"/>
  <c r="I195" i="5"/>
  <c r="I209" i="5"/>
  <c r="I122" i="5"/>
  <c r="I136" i="5"/>
  <c r="I148" i="5"/>
  <c r="I194" i="5"/>
  <c r="I182" i="5"/>
  <c r="I210" i="5"/>
  <c r="I224" i="5"/>
  <c r="I236" i="5"/>
  <c r="I140" i="5"/>
  <c r="I240" i="5"/>
  <c r="I241" i="5"/>
  <c r="I129" i="5"/>
  <c r="I121" i="5"/>
  <c r="I147" i="5"/>
  <c r="I235" i="5"/>
  <c r="I123" i="5"/>
  <c r="I137" i="5"/>
  <c r="I149" i="5"/>
  <c r="I193" i="5"/>
  <c r="I181" i="5"/>
  <c r="I211" i="5"/>
  <c r="I225" i="5"/>
  <c r="I237" i="5"/>
  <c r="I226" i="5"/>
</calcChain>
</file>

<file path=xl/sharedStrings.xml><?xml version="1.0" encoding="utf-8"?>
<sst xmlns="http://schemas.openxmlformats.org/spreadsheetml/2006/main" count="766" uniqueCount="300">
  <si>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</si>
  <si>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</si>
  <si>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</si>
  <si>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</si>
  <si>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</si>
  <si>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</si>
  <si>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</si>
  <si>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</si>
  <si>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</si>
  <si>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</si>
  <si>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</si>
  <si>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</si>
  <si>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</si>
  <si>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</si>
  <si>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</si>
  <si>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</si>
  <si>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</si>
  <si>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</si>
  <si>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</si>
  <si>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</si>
  <si>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</si>
  <si>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</si>
  <si>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</si>
  <si>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</si>
  <si>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</si>
  <si>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</si>
  <si>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</si>
  <si>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</si>
  <si>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</si>
  <si>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</si>
  <si>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</si>
  <si>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</si>
  <si>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</si>
  <si>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</si>
  <si>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</si>
  <si>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</si>
  <si>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</si>
  <si>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</si>
  <si>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</si>
  <si>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</si>
  <si>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</si>
  <si>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</si>
  <si>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</si>
  <si>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</si>
  <si>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</si>
  <si>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</si>
  <si>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</si>
  <si>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</si>
  <si>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</si>
  <si>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</si>
  <si>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</si>
  <si>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</si>
  <si>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</si>
  <si>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</si>
  <si>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</si>
  <si>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</si>
  <si>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</si>
  <si>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</si>
  <si>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</si>
  <si>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</si>
  <si>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</si>
  <si>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</si>
  <si>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</si>
  <si>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</si>
  <si>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</si>
  <si>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</si>
  <si>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</si>
  <si>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</si>
  <si>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</si>
  <si>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</si>
  <si>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</si>
  <si>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</si>
  <si>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</si>
  <si>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</si>
  <si>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</si>
  <si>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</si>
  <si>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</si>
  <si>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</si>
  <si>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</si>
  <si>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</si>
  <si>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</si>
  <si>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</si>
  <si>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</si>
  <si>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</si>
  <si>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</si>
  <si>
    <t>vertices</t>
  </si>
  <si>
    <t>algo_move</t>
  </si>
  <si>
    <t>ratio of algo/init move</t>
  </si>
  <si>
    <t>lemma2</t>
  </si>
  <si>
    <t>theorem2</t>
  </si>
  <si>
    <t>INITIAL-SET</t>
  </si>
  <si>
    <t>LEMMA 1.</t>
  </si>
  <si>
    <t>n</t>
  </si>
  <si>
    <t>_</t>
  </si>
  <si>
    <t>dimension</t>
  </si>
  <si>
    <t>LEMMA 2.</t>
  </si>
  <si>
    <t>MESH</t>
  </si>
  <si>
    <t>THEOREM 2.</t>
  </si>
  <si>
    <t>agents</t>
  </si>
  <si>
    <t>CLEARMESH</t>
  </si>
  <si>
    <t>n_1</t>
  </si>
  <si>
    <t>LEMMA 3.</t>
  </si>
  <si>
    <t>LEMMA 5.</t>
  </si>
  <si>
    <t>CLEARTOMESH</t>
  </si>
  <si>
    <t>LEMMA 6.</t>
  </si>
  <si>
    <t>3dm1</t>
  </si>
  <si>
    <t>THEOREM 4.</t>
  </si>
  <si>
    <t>Theorem 5.</t>
  </si>
  <si>
    <t>2, 1</t>
  </si>
  <si>
    <t>2, 2</t>
  </si>
  <si>
    <t>3, 1</t>
  </si>
  <si>
    <t>3, 2</t>
  </si>
  <si>
    <t>3, 3</t>
  </si>
  <si>
    <t>3, 4</t>
  </si>
  <si>
    <t>THEOREM 5.</t>
  </si>
  <si>
    <t>m,e,s,h,2,d, ,m,1</t>
  </si>
  <si>
    <t>1,0,0,0.004999876022338867</t>
  </si>
  <si>
    <t>2,1,3,0.003000974655151367</t>
  </si>
  <si>
    <t>3,3,10,0.0050008296966552734</t>
  </si>
  <si>
    <t>4,6,20,0.01000213623046875</t>
  </si>
  <si>
    <t>5,10,33,0.03500819206237793</t>
  </si>
  <si>
    <t>6,15,49,0.046013832092285156</t>
  </si>
  <si>
    <t>7,21,68,0.06201505661010742</t>
  </si>
  <si>
    <t>8,28,90,0.09701991081237793</t>
  </si>
  <si>
    <t>9,36,115,0.1380319595336914</t>
  </si>
  <si>
    <t>10,45,143,0.15589022636413574</t>
  </si>
  <si>
    <t>11,55,174,0.22099852561950684</t>
  </si>
  <si>
    <t>12,66,208,0.32134366035461426</t>
  </si>
  <si>
    <t>13,78,245,0.3890872001647949</t>
  </si>
  <si>
    <t>14,91,285,0.47510695457458496</t>
  </si>
  <si>
    <t>15,105,328,0.6661498546600342</t>
  </si>
  <si>
    <t>16,120,374,0.7581710815429688</t>
  </si>
  <si>
    <t>17,136,423,0.8631930351257324</t>
  </si>
  <si>
    <t>18,153,475,1.0312321186065674</t>
  </si>
  <si>
    <t>19,171,530,1.2112722396850586</t>
  </si>
  <si>
    <t>20,190,588,1.4203195571899414</t>
  </si>
  <si>
    <t>m,e,s,h,2,d, ,m,2</t>
  </si>
  <si>
    <t>1,0,0,0.0019996166229248047</t>
  </si>
  <si>
    <t>1,0,5,0.0010006427764892578</t>
  </si>
  <si>
    <t>1,0,15,0.002000570297241211</t>
  </si>
  <si>
    <t>1,0,29,0.0019998550415039062</t>
  </si>
  <si>
    <t>1,0,47,0.0030014514923095703</t>
  </si>
  <si>
    <t>1,0,69,0.0050013065338134766</t>
  </si>
  <si>
    <t>1,0,95,0.010004281997680664</t>
  </si>
  <si>
    <t>1,0,125,0.031003952026367188</t>
  </si>
  <si>
    <t>1,0,159,0.017004728317260742</t>
  </si>
  <si>
    <t>1,0,197,0.04601001739501953</t>
  </si>
  <si>
    <t>1,0,239,0.05101132392883301</t>
  </si>
  <si>
    <t>1,0,285,0.08301877975463867</t>
  </si>
  <si>
    <t>1,0,335,0.10302329063415527</t>
  </si>
  <si>
    <t>1,0,389,0.13703036308288574</t>
  </si>
  <si>
    <t>1,0,447,0.16203689575195312</t>
  </si>
  <si>
    <t>1,0,509,0.22805118560791016</t>
  </si>
  <si>
    <t>1,0,575,0.29306483268737793</t>
  </si>
  <si>
    <t>1,0,645,0.34807896614074707</t>
  </si>
  <si>
    <t>1,0,719,0.4290964603424072</t>
  </si>
  <si>
    <t>1,0,797,0.5461230278015137</t>
  </si>
  <si>
    <t>m,e,s,h,3,d, ,m,1</t>
  </si>
  <si>
    <t>1,0,0,0.0009989738464355469</t>
  </si>
  <si>
    <t>4,4,8,0.016004323959350586</t>
  </si>
  <si>
    <t>9,18,37,0.006001472473144531</t>
  </si>
  <si>
    <t>16,48,98,0.018004417419433594</t>
  </si>
  <si>
    <t>25,100,203,0.04800987243652344</t>
  </si>
  <si>
    <t>36,180,364,0.1180262565612793</t>
  </si>
  <si>
    <t>49,294,593,0.20904779434204102</t>
  </si>
  <si>
    <t>64,448,902,0.42809557914733887</t>
  </si>
  <si>
    <t>81,648,1303,0.7821755409240723</t>
  </si>
  <si>
    <t>100,900,1808,1.3933134078979492</t>
  </si>
  <si>
    <t>121,1210,2429,2.388536214828491</t>
  </si>
  <si>
    <t>144,1584,3178,4.054911136627197</t>
  </si>
  <si>
    <t>169,2028,4067,6.790932655334473</t>
  </si>
  <si>
    <t>196,2548,5108,10.819430351257324</t>
  </si>
  <si>
    <t>225,3150,6313,17.052830696105957</t>
  </si>
  <si>
    <t>256,3840,7694,25.660763025283813</t>
  </si>
  <si>
    <t>289,4624,9263,38.696693897247314</t>
  </si>
  <si>
    <t>324,5508,11032,57.1218318939209</t>
  </si>
  <si>
    <t>361,6498,13013,81.3922803401947</t>
  </si>
  <si>
    <t>400,7600,15218,115.3379487991333</t>
  </si>
  <si>
    <t>m,e,s,h,3,d, ,m,2</t>
  </si>
  <si>
    <t>1,0,0,0.0020008087158203125</t>
  </si>
  <si>
    <t>2,1,9,0.0019998550415039062</t>
  </si>
  <si>
    <t>3,3,34,0.003000020980834961</t>
  </si>
  <si>
    <t>4,6,80,0.009003162384033203</t>
  </si>
  <si>
    <t>5,10,153,0.01600337028503418</t>
  </si>
  <si>
    <t>6,15,259,0.054012298583984375</t>
  </si>
  <si>
    <t>7,21,404,0.09902238845825195</t>
  </si>
  <si>
    <t>8,28,594,0.19704413414001465</t>
  </si>
  <si>
    <t>9,36,835,0.3230724334716797</t>
  </si>
  <si>
    <t>10,45,1133,0.5491223335266113</t>
  </si>
  <si>
    <t>11,55,1494,0.8882007598876953</t>
  </si>
  <si>
    <t>12,66,1924,1.4053146839141846</t>
  </si>
  <si>
    <t>13,78,2429,2.0774667263031006</t>
  </si>
  <si>
    <t>14,91,3015,3.0446834564208984</t>
  </si>
  <si>
    <t>15,105,3688,4.342975616455078</t>
  </si>
  <si>
    <t>16,120,4454,6.122375965118408</t>
  </si>
  <si>
    <t>17,136,5319,8.275858640670776</t>
  </si>
  <si>
    <t>18,153,6289,10.918453693389893</t>
  </si>
  <si>
    <t>19,171,7370,15.130399227142334</t>
  </si>
  <si>
    <t>20,190,8568,19.156301736831665</t>
  </si>
  <si>
    <t>m,e,s,h,3,d, ,m,3</t>
  </si>
  <si>
    <t>1,0,0,0.0</t>
  </si>
  <si>
    <t>1,0,13,0.0010006427764892578</t>
  </si>
  <si>
    <t>1,0,51,0.0010001659393310547</t>
  </si>
  <si>
    <t>1,0,125,0.004001140594482422</t>
  </si>
  <si>
    <t>1,0,247,0.010002374649047852</t>
  </si>
  <si>
    <t>1,0,429,0.035007476806640625</t>
  </si>
  <si>
    <t>1,0,683,0.057013511657714844</t>
  </si>
  <si>
    <t>1,0,1021,0.12302732467651367</t>
  </si>
  <si>
    <t>1,0,1455,0.24305462837219238</t>
  </si>
  <si>
    <t>1,0,1997,0.4471006393432617</t>
  </si>
  <si>
    <t>1,0,2659,0.7751736640930176</t>
  </si>
  <si>
    <t>1,0,3453,1.2942907810211182</t>
  </si>
  <si>
    <t>1,0,4391,2.073465585708618</t>
  </si>
  <si>
    <t>1,0,5485,3.302748680114746</t>
  </si>
  <si>
    <t>1,0,6747,4.969120740890503</t>
  </si>
  <si>
    <t>1,0,8189,7.2986390590667725</t>
  </si>
  <si>
    <t>1,0,9823,10.643392324447632</t>
  </si>
  <si>
    <t>1,0,11661,14.97936463356018</t>
  </si>
  <si>
    <t>1,0,13715,20.734160900115967</t>
  </si>
  <si>
    <t>1,0,15997,27.731228351593018</t>
  </si>
  <si>
    <t>t,o,m,e,s,h,2,d, ,m,1</t>
  </si>
  <si>
    <t>4,4,4,0.0030002593994140625</t>
  </si>
  <si>
    <t>6,9,13,0.004001140594482422</t>
  </si>
  <si>
    <t>8,16,26,0.00400090217590332</t>
  </si>
  <si>
    <t>10,25,43,0.007000923156738281</t>
  </si>
  <si>
    <t>12,36,64,0.03100728988647461</t>
  </si>
  <si>
    <t>14,49,89,0.015004396438598633</t>
  </si>
  <si>
    <t>16,64,118,0.029005765914916992</t>
  </si>
  <si>
    <t>18,81,151,0.018004179000854492</t>
  </si>
  <si>
    <t>20,100,188,0.03700828552246094</t>
  </si>
  <si>
    <t>22,121,229,0.04100847244262695</t>
  </si>
  <si>
    <t>24,144,274,0.04701113700866699</t>
  </si>
  <si>
    <t>26,169,323,0.060013532638549805</t>
  </si>
  <si>
    <t>28,196,376,0.07001495361328125</t>
  </si>
  <si>
    <t>30,225,433,0.08201861381530762</t>
  </si>
  <si>
    <t>32,256,494,0.09102058410644531</t>
  </si>
  <si>
    <t>34,289,559,0.10602450370788574</t>
  </si>
  <si>
    <t>36,324,628,0.12302660942077637</t>
  </si>
  <si>
    <t>38,361,701,0.14403295516967773</t>
  </si>
  <si>
    <t>40,400,778,0.1800403594970703</t>
  </si>
  <si>
    <t>t,o,m,e,s,h,2,d, ,m,2</t>
  </si>
  <si>
    <t>4,5,5,0.003000497817993164</t>
  </si>
  <si>
    <t>4,5,18,0.0030019283294677734</t>
  </si>
  <si>
    <t>4,5,28,0.0030002593994140625</t>
  </si>
  <si>
    <t>4,5,58,0.006000995635986328</t>
  </si>
  <si>
    <t>4,5,68,0.02300572395324707</t>
  </si>
  <si>
    <t>4,5,114,0.011003255844116211</t>
  </si>
  <si>
    <t>4,5,124,0.011000633239746094</t>
  </si>
  <si>
    <t>4,5,186,0.031006574630737305</t>
  </si>
  <si>
    <t>4,5,196,0.01900482177734375</t>
  </si>
  <si>
    <t>4,5,274,0.04801034927368164</t>
  </si>
  <si>
    <t>4,5,284,0.04400992393493652</t>
  </si>
  <si>
    <t>4,5,378,0.05501198768615723</t>
  </si>
  <si>
    <t>4,5,388,0.06301426887512207</t>
  </si>
  <si>
    <t>4,5,498,0.0870201587677002</t>
  </si>
  <si>
    <t>4,5,508,0.09001970291137695</t>
  </si>
  <si>
    <t>4,5,634,0.12402749061584473</t>
  </si>
  <si>
    <t>4,5,644,0.12102723121643066</t>
  </si>
  <si>
    <t>4,5,786,0.15503501892089844</t>
  </si>
  <si>
    <t>4,5,796,0.16403722763061523</t>
  </si>
  <si>
    <t>t,o,m,e,s,h,3,d, ,m,1</t>
  </si>
  <si>
    <t>8,12,12,0.007002592086791992</t>
  </si>
  <si>
    <t>18,45,55,0.012002229690551758</t>
  </si>
  <si>
    <t>32,112,146,0.04200911521911621</t>
  </si>
  <si>
    <t>50,225,303,0.09702110290527344</t>
  </si>
  <si>
    <t>72,396,544,0.21004796028137207</t>
  </si>
  <si>
    <t>98,637,887,0.40409016609191895</t>
  </si>
  <si>
    <t>128,960,1350,0.8121826648712158</t>
  </si>
  <si>
    <t>162,1377,1951,1.467329978942871</t>
  </si>
  <si>
    <t>200,1900,2708,2.7436163425445557</t>
  </si>
  <si>
    <t>242,2541,3639,4.736063480377197</t>
  </si>
  <si>
    <t>288,3312,4762,8.114822387695312</t>
  </si>
  <si>
    <t>338,4225,6095,13.583051204681396</t>
  </si>
  <si>
    <t>392,5292,7656,21.980936765670776</t>
  </si>
  <si>
    <t>450,6525,9463,34.64778804779053</t>
  </si>
  <si>
    <t>512,7936,11534,52.91888642311096</t>
  </si>
  <si>
    <t>578,9537,13887,79.00874495506287</t>
  </si>
  <si>
    <t>648,11340,16540,116.09807515144348</t>
  </si>
  <si>
    <t>722,13357,19511,166.6683864593506</t>
  </si>
  <si>
    <t>800,15600,22818,235.539400100708</t>
  </si>
  <si>
    <t>t,o,m,e,s,h,3,d, ,m,2</t>
  </si>
  <si>
    <t>8,13,13,0.006000995635986328</t>
  </si>
  <si>
    <t>12,25,64,0.012003660202026367</t>
  </si>
  <si>
    <t>16,41,100,0.03000664710998535</t>
  </si>
  <si>
    <t>20,61,228,0.0490107536315918</t>
  </si>
  <si>
    <t>24,85,308,0.06501388549804688</t>
  </si>
  <si>
    <t>28,113,544,0.13503026962280273</t>
  </si>
  <si>
    <t>32,145,684,0.2050464153289795</t>
  </si>
  <si>
    <t>36,181,1060,0.3610813617706299</t>
  </si>
  <si>
    <t>40,221,1276,0.5471234321594238</t>
  </si>
  <si>
    <t>44,265,1824,0.9502139091491699</t>
  </si>
  <si>
    <t>48,313,2132,1.3933119773864746</t>
  </si>
  <si>
    <t>52,365,2884,2.1734886169433594</t>
  </si>
  <si>
    <t>56,421,3300,3.090693712234497</t>
  </si>
  <si>
    <t>60,481,4288,4.680050849914551</t>
  </si>
  <si>
    <t>64,545,4828,6.347425699234009</t>
  </si>
  <si>
    <t>68,613,6084,9.385108470916748</t>
  </si>
  <si>
    <t>72,685,6764,12.277757167816162</t>
  </si>
  <si>
    <t>76,761,8320,17.550942182540894</t>
  </si>
  <si>
    <t>80,841,9156,22.361361980438232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</si>
</sst>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init_move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998-855C-638F0A4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9712"/>
        <c:axId val="1240403456"/>
      </c:scatterChart>
      <c:valAx>
        <c:axId val="1240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3456"/>
        <c:crosses val="autoZero"/>
        <c:crossBetween val="midCat"/>
      </c:valAx>
      <c:valAx>
        <c:axId val="124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y:algo_move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MESH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AD4-A0CB-2B6C7BA7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0544"/>
        <c:axId val="1240400960"/>
      </c:scatterChart>
      <c:valAx>
        <c:axId val="1240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960"/>
        <c:crosses val="autoZero"/>
        <c:crossBetween val="midCat"/>
      </c:valAx>
      <c:valAx>
        <c:axId val="12404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</a:t>
            </a:r>
            <a:r>
              <a:rPr lang="hu-HU" baseline="0"/>
              <a:t> size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F-440E-B0A4-FA661DEF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9280"/>
        <c:axId val="1240401792"/>
      </c:scatterChart>
      <c:valAx>
        <c:axId val="1240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792"/>
        <c:crosses val="autoZero"/>
        <c:crossBetween val="midCat"/>
      </c:valAx>
      <c:valAx>
        <c:axId val="1240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8-49E6-A236-A35A69C7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9760"/>
        <c:axId val="1312000192"/>
      </c:scatterChart>
      <c:valAx>
        <c:axId val="1312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0192"/>
        <c:crosses val="autoZero"/>
        <c:crossBetween val="midCat"/>
      </c:valAx>
      <c:valAx>
        <c:axId val="131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dimension_valie,</a:t>
            </a:r>
            <a:r>
              <a:rPr lang="hu-HU" baseline="0"/>
              <a:t>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64F-B894-A3A2CB4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4768"/>
        <c:axId val="1311995616"/>
      </c:scatterChart>
      <c:valAx>
        <c:axId val="1312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5616"/>
        <c:crosses val="autoZero"/>
        <c:crossBetween val="midCat"/>
      </c:valAx>
      <c:valAx>
        <c:axId val="1311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9-445A-82B3-2D003B0E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8880"/>
        <c:axId val="1240407200"/>
      </c:scatterChart>
      <c:valAx>
        <c:axId val="1240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</a:t>
                </a:r>
                <a:r>
                  <a:rPr lang="hu-HU" baseline="0"/>
                  <a:t>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200"/>
        <c:crosses val="autoZero"/>
        <c:crossBetween val="midCat"/>
      </c:valAx>
      <c:valAx>
        <c:axId val="124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: MESH_move</a:t>
            </a:r>
            <a:r>
              <a:rPr lang="hu-HU" baseline="0"/>
              <a:t> y: lemma2 expectation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nontree_2!$I$2</c:f>
              <c:strCache>
                <c:ptCount val="1"/>
                <c:pt idx="0">
                  <c:v>LEMMA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xVal>
          <c:yVal>
            <c:numRef>
              <c:f>nontree_2!$I$3:$I$22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C14-8CFF-CE87547B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2544"/>
        <c:axId val="1240259632"/>
      </c:scatterChart>
      <c:valAx>
        <c:axId val="1240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9632"/>
        <c:crosses val="autoZero"/>
        <c:crossBetween val="midCat"/>
      </c:valAx>
      <c:valAx>
        <c:axId val="1240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hu-HU"/>
              <a:t>:</a:t>
            </a:r>
            <a:r>
              <a:rPr lang="hu-HU" baseline="0"/>
              <a:t> theorem 2 bound y: 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6D7-A40C-6E796149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6000"/>
        <c:axId val="1241042240"/>
      </c:scatterChart>
      <c:valAx>
        <c:axId val="1241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2240"/>
        <c:crosses val="autoZero"/>
        <c:crossBetween val="midCat"/>
      </c:valAx>
      <c:valAx>
        <c:axId val="1241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</a:t>
            </a:r>
            <a:r>
              <a:rPr lang="hu-HU" baseline="0"/>
              <a:t> move (theorem1)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nontree_2!$G$2</c:f>
              <c:strCache>
                <c:ptCount val="1"/>
                <c:pt idx="0">
                  <c:v>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45</c:v>
                </c:pt>
                <c:pt idx="6">
                  <c:v>63</c:v>
                </c:pt>
                <c:pt idx="7">
                  <c:v>84</c:v>
                </c:pt>
                <c:pt idx="8">
                  <c:v>108</c:v>
                </c:pt>
                <c:pt idx="9">
                  <c:v>135</c:v>
                </c:pt>
                <c:pt idx="10">
                  <c:v>165</c:v>
                </c:pt>
                <c:pt idx="11">
                  <c:v>198</c:v>
                </c:pt>
                <c:pt idx="12">
                  <c:v>234</c:v>
                </c:pt>
                <c:pt idx="13">
                  <c:v>273</c:v>
                </c:pt>
                <c:pt idx="14">
                  <c:v>315</c:v>
                </c:pt>
                <c:pt idx="15">
                  <c:v>360</c:v>
                </c:pt>
                <c:pt idx="16">
                  <c:v>408</c:v>
                </c:pt>
                <c:pt idx="17">
                  <c:v>459</c:v>
                </c:pt>
                <c:pt idx="18">
                  <c:v>513</c:v>
                </c:pt>
                <c:pt idx="19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8C5-94D7-060370D3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13024"/>
        <c:axId val="1240405120"/>
      </c:scatterChart>
      <c:valAx>
        <c:axId val="1240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120"/>
        <c:crosses val="autoZero"/>
        <c:crossBetween val="midCat"/>
      </c:valAx>
      <c:valAx>
        <c:axId val="124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</a:t>
            </a:r>
            <a:r>
              <a:rPr lang="hu-HU" baseline="0"/>
              <a:t> dim_value y:runtime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nontree_2!$L$25:$L$44</c:f>
              <c:numCache>
                <c:formatCode>General</c:formatCode>
                <c:ptCount val="20"/>
                <c:pt idx="0">
                  <c:v>1.00040435791015E-3</c:v>
                </c:pt>
                <c:pt idx="1">
                  <c:v>1.00040435791015E-3</c:v>
                </c:pt>
                <c:pt idx="2">
                  <c:v>2.0010471343994102E-3</c:v>
                </c:pt>
                <c:pt idx="3">
                  <c:v>2.0003318786620998E-3</c:v>
                </c:pt>
                <c:pt idx="4">
                  <c:v>3.9994716644287101E-3</c:v>
                </c:pt>
                <c:pt idx="5">
                  <c:v>5.0022602081298802E-3</c:v>
                </c:pt>
                <c:pt idx="6">
                  <c:v>7.0006847381591797E-3</c:v>
                </c:pt>
                <c:pt idx="7">
                  <c:v>1.10034942626953E-2</c:v>
                </c:pt>
                <c:pt idx="8">
                  <c:v>3.4007549285888602E-2</c:v>
                </c:pt>
                <c:pt idx="9">
                  <c:v>3.90088558197021E-2</c:v>
                </c:pt>
                <c:pt idx="10">
                  <c:v>5.3011655807495103E-2</c:v>
                </c:pt>
                <c:pt idx="11">
                  <c:v>5.9012651443481397E-2</c:v>
                </c:pt>
                <c:pt idx="12">
                  <c:v>9.5021724700927707E-2</c:v>
                </c:pt>
                <c:pt idx="13">
                  <c:v>0.14003157615661599</c:v>
                </c:pt>
                <c:pt idx="14">
                  <c:v>0.15203404426574699</c:v>
                </c:pt>
                <c:pt idx="15">
                  <c:v>0.215049743652343</c:v>
                </c:pt>
                <c:pt idx="16">
                  <c:v>0.30306887626647899</c:v>
                </c:pt>
                <c:pt idx="17">
                  <c:v>0.32307338714599598</c:v>
                </c:pt>
                <c:pt idx="18">
                  <c:v>0.41409254074096602</c:v>
                </c:pt>
                <c:pt idx="19">
                  <c:v>0.490110874176025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4756-98ED-04E1617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1232"/>
        <c:axId val="1237022896"/>
      </c:scatterChart>
      <c:valAx>
        <c:axId val="123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96"/>
        <c:crosses val="autoZero"/>
        <c:crossBetween val="midCat"/>
      </c:valAx>
      <c:valAx>
        <c:axId val="1237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3E6-9EF0-906F95C50C0A}"/>
            </c:ext>
          </c:extLst>
        </c:ser>
        <c:ser>
          <c:idx val="1"/>
          <c:order val="1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3E6-9EF0-906F95C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70288"/>
        <c:axId val="1068181520"/>
      </c:lineChart>
      <c:catAx>
        <c:axId val="10681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r>
                  <a:rPr lang="hu-HU" baseline="0"/>
                  <a:t> = n_2</a:t>
                </a:r>
              </a:p>
            </c:rich>
          </c:tx>
          <c:layout>
            <c:manualLayout>
              <c:xMode val="edge"/>
              <c:yMode val="edge"/>
              <c:x val="0.484111970288120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1520"/>
        <c:crosses val="autoZero"/>
        <c:auto val="1"/>
        <c:lblAlgn val="ctr"/>
        <c:lblOffset val="100"/>
        <c:noMultiLvlLbl val="0"/>
      </c:catAx>
      <c:valAx>
        <c:axId val="106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</a:t>
                </a:r>
                <a:r>
                  <a:rPr lang="hu-HU" baseline="0"/>
                  <a:t> of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nontree_2!$D$68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C0D-A205-7C63C396BDBD}"/>
            </c:ext>
          </c:extLst>
        </c:ser>
        <c:ser>
          <c:idx val="1"/>
          <c:order val="1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C0D-A205-7C63C39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31312"/>
        <c:axId val="1026031728"/>
      </c:lineChart>
      <c:catAx>
        <c:axId val="1026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728"/>
        <c:crosses val="autoZero"/>
        <c:auto val="1"/>
        <c:lblAlgn val="ctr"/>
        <c:lblOffset val="100"/>
        <c:noMultiLvlLbl val="0"/>
      </c:catAx>
      <c:valAx>
        <c:axId val="1026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C-4649-9E4C-DEAEB124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76608"/>
        <c:axId val="1068169040"/>
      </c:scatterChart>
      <c:valAx>
        <c:axId val="1059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9040"/>
        <c:crosses val="autoZero"/>
        <c:crossBetween val="midCat"/>
      </c:valAx>
      <c:valAx>
        <c:axId val="106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C37-8A96-C2B2AFBFE82A}"/>
            </c:ext>
          </c:extLst>
        </c:ser>
        <c:ser>
          <c:idx val="1"/>
          <c:order val="1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C37-8A96-C2B2AFBF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82432"/>
        <c:axId val="946486592"/>
      </c:lineChart>
      <c:catAx>
        <c:axId val="946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6592"/>
        <c:crosses val="autoZero"/>
        <c:auto val="1"/>
        <c:lblAlgn val="ctr"/>
        <c:lblOffset val="100"/>
        <c:noMultiLvlLbl val="0"/>
      </c:catAx>
      <c:valAx>
        <c:axId val="946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xVal>
          <c:y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51F-AC8E-60F15A39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32976"/>
        <c:axId val="1026019248"/>
      </c:scatterChart>
      <c:valAx>
        <c:axId val="1026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9248"/>
        <c:crosses val="autoZero"/>
        <c:crossBetween val="midCat"/>
      </c:valAx>
      <c:valAx>
        <c:axId val="1026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nontree_2!$B$261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nontree_2!$B$262:$B$271</c:f>
              <c:numCache>
                <c:formatCode>General</c:formatCode>
                <c:ptCount val="10"/>
                <c:pt idx="0">
                  <c:v>45</c:v>
                </c:pt>
                <c:pt idx="1">
                  <c:v>100</c:v>
                </c:pt>
                <c:pt idx="2">
                  <c:v>165</c:v>
                </c:pt>
                <c:pt idx="3">
                  <c:v>240</c:v>
                </c:pt>
                <c:pt idx="4">
                  <c:v>325</c:v>
                </c:pt>
                <c:pt idx="5">
                  <c:v>420</c:v>
                </c:pt>
                <c:pt idx="6">
                  <c:v>525</c:v>
                </c:pt>
                <c:pt idx="7">
                  <c:v>640</c:v>
                </c:pt>
                <c:pt idx="8">
                  <c:v>765</c:v>
                </c:pt>
                <c:pt idx="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93-A919-5CA7CB976F00}"/>
            </c:ext>
          </c:extLst>
        </c:ser>
        <c:ser>
          <c:idx val="1"/>
          <c:order val="1"/>
          <c:tx>
            <c:strRef>
              <c:f>nontree_2!$C$261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nontree_2!$C$262:$C$271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93-A919-5CA7CB9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864"/>
        <c:axId val="1261975024"/>
      </c:lineChart>
      <c:catAx>
        <c:axId val="1261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5024"/>
        <c:crosses val="autoZero"/>
        <c:auto val="1"/>
        <c:lblAlgn val="ctr"/>
        <c:lblOffset val="100"/>
        <c:noMultiLvlLbl val="0"/>
      </c:catAx>
      <c:valAx>
        <c:axId val="126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AA9-9E08-F15E77B41483}"/>
            </c:ext>
          </c:extLst>
        </c:ser>
        <c:ser>
          <c:idx val="1"/>
          <c:order val="1"/>
          <c:tx>
            <c:strRef>
              <c:f>nontree_2!$I$46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nontree_2!$I$47:$I$66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AA9-9E08-F15E77B4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76608"/>
        <c:axId val="1059186592"/>
      </c:barChart>
      <c:catAx>
        <c:axId val="10591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86592"/>
        <c:crosses val="autoZero"/>
        <c:auto val="1"/>
        <c:lblAlgn val="ctr"/>
        <c:lblOffset val="100"/>
        <c:noMultiLvlLbl val="0"/>
      </c:catAx>
      <c:valAx>
        <c:axId val="1059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nontree_2!$E$68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nontree_2!$E$69:$E$88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4E2-9E6E-46F0DF70F60C}"/>
            </c:ext>
          </c:extLst>
        </c:ser>
        <c:ser>
          <c:idx val="1"/>
          <c:order val="1"/>
          <c:tx>
            <c:strRef>
              <c:f>nontree_2!$I$68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nontree_2!$I$69:$I$88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4E2-9E6E-46F0DF70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9248"/>
        <c:axId val="1022583840"/>
      </c:barChart>
      <c:catAx>
        <c:axId val="10225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3840"/>
        <c:crosses val="autoZero"/>
        <c:auto val="1"/>
        <c:lblAlgn val="ctr"/>
        <c:lblOffset val="100"/>
        <c:noMultiLvlLbl val="0"/>
      </c:catAx>
      <c:valAx>
        <c:axId val="102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A-4E63-9AE1-C7673AB0EB58}"/>
            </c:ext>
          </c:extLst>
        </c:ser>
        <c:ser>
          <c:idx val="1"/>
          <c:order val="1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A-4E63-9AE1-C7673AB0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5088"/>
        <c:axId val="1068171536"/>
      </c:barChart>
      <c:catAx>
        <c:axId val="10225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1536"/>
        <c:crosses val="autoZero"/>
        <c:auto val="1"/>
        <c:lblAlgn val="ctr"/>
        <c:lblOffset val="100"/>
        <c:noMultiLvlLbl val="0"/>
      </c:catAx>
      <c:valAx>
        <c:axId val="10681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nontree_2!$AY$46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nontree_2!$AY$47:$AY$66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2C0-986E-31642ABCCC72}"/>
            </c:ext>
          </c:extLst>
        </c:ser>
        <c:ser>
          <c:idx val="1"/>
          <c:order val="1"/>
          <c:tx>
            <c:strRef>
              <c:f>nontree_2!$AZ$46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nontree_2!$AZ$47:$AZ$66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2C0-986E-31642AB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59456"/>
        <c:axId val="1070154464"/>
      </c:barChart>
      <c:catAx>
        <c:axId val="10701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4464"/>
        <c:crosses val="autoZero"/>
        <c:auto val="1"/>
        <c:lblAlgn val="ctr"/>
        <c:lblOffset val="100"/>
        <c:noMultiLvlLbl val="0"/>
      </c:catAx>
      <c:valAx>
        <c:axId val="10701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nontree_2!$BE$46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nontree_2!$BE$47:$BE$66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E3-A94B-5D11F568511A}"/>
            </c:ext>
          </c:extLst>
        </c:ser>
        <c:ser>
          <c:idx val="1"/>
          <c:order val="1"/>
          <c:tx>
            <c:strRef>
              <c:f>nontree_2!$BF$46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nontree_2!$BF$47:$BF$66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3E3-A94B-5D11F568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16416"/>
        <c:axId val="1263506432"/>
      </c:barChart>
      <c:catAx>
        <c:axId val="1263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32"/>
        <c:crosses val="autoZero"/>
        <c:auto val="1"/>
        <c:lblAlgn val="ctr"/>
        <c:lblOffset val="100"/>
        <c:noMultiLvlLbl val="0"/>
      </c:catAx>
      <c:valAx>
        <c:axId val="1263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nontree_2!$I$276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nontree_2!$I$277:$I$296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5D2-A51B-ED945A2A19A9}"/>
            </c:ext>
          </c:extLst>
        </c:ser>
        <c:ser>
          <c:idx val="1"/>
          <c:order val="1"/>
          <c:tx>
            <c:strRef>
              <c:f>nontree_2!$J$276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nontree_2!$J$277:$J$296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4-45D2-A51B-ED945A2A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3007"/>
        <c:axId val="26664671"/>
      </c:barChart>
      <c:catAx>
        <c:axId val="266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4671"/>
        <c:crosses val="autoZero"/>
        <c:auto val="1"/>
        <c:lblAlgn val="ctr"/>
        <c:lblOffset val="100"/>
        <c:noMultiLvlLbl val="0"/>
      </c:catAx>
      <c:valAx>
        <c:axId val="266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vertices,</a:t>
            </a:r>
            <a:r>
              <a:rPr lang="hu-HU" baseline="0"/>
              <a:t> </a:t>
            </a: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9EC-96FD-82D1475B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167"/>
        <c:axId val="21531775"/>
      </c:scatterChart>
      <c:valAx>
        <c:axId val="215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775"/>
        <c:crosses val="autoZero"/>
        <c:crossBetween val="midCat"/>
      </c:valAx>
      <c:valAx>
        <c:axId val="21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nontree_2!$D$112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62D-969E-2B29E2D612B6}"/>
            </c:ext>
          </c:extLst>
        </c:ser>
        <c:ser>
          <c:idx val="1"/>
          <c:order val="1"/>
          <c:tx>
            <c:strRef>
              <c:f>nontree_2!$H$112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nontree_2!$H$113:$H$132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3-462D-969E-2B29E2D6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063"/>
        <c:axId val="13768479"/>
      </c:barChart>
      <c:catAx>
        <c:axId val="137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479"/>
        <c:crosses val="autoZero"/>
        <c:auto val="1"/>
        <c:lblAlgn val="ctr"/>
        <c:lblOffset val="100"/>
        <c:noMultiLvlLbl val="0"/>
      </c:catAx>
      <c:valAx>
        <c:axId val="137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nontree_2!$D$156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A-4986-ACCB-4CC72FEC034E}"/>
            </c:ext>
          </c:extLst>
        </c:ser>
        <c:ser>
          <c:idx val="1"/>
          <c:order val="1"/>
          <c:tx>
            <c:strRef>
              <c:f>nontree_2!$H$156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nontree_2!$H$157:$H$176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A-4986-ACCB-4CC72FEC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3039"/>
        <c:axId val="26636383"/>
      </c:barChart>
      <c:catAx>
        <c:axId val="266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6383"/>
        <c:crosses val="autoZero"/>
        <c:auto val="1"/>
        <c:lblAlgn val="ctr"/>
        <c:lblOffset val="100"/>
        <c:noMultiLvlLbl val="0"/>
      </c:catAx>
      <c:valAx>
        <c:axId val="266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nontree_2!$D$178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nontree_2!$D$179:$D$198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0B0-B32B-9892791CDDA1}"/>
            </c:ext>
          </c:extLst>
        </c:ser>
        <c:ser>
          <c:idx val="1"/>
          <c:order val="1"/>
          <c:tx>
            <c:strRef>
              <c:f>nontree_2!$H$178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nontree_2!$H$179:$H$198</c:f>
              <c:numCache>
                <c:formatCode>General</c:formatCode>
                <c:ptCount val="20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F-40B0-B32B-9892791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57599"/>
        <c:axId val="26637215"/>
      </c:barChart>
      <c:catAx>
        <c:axId val="266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215"/>
        <c:crosses val="autoZero"/>
        <c:auto val="1"/>
        <c:lblAlgn val="ctr"/>
        <c:lblOffset val="100"/>
        <c:noMultiLvlLbl val="0"/>
      </c:catAx>
      <c:valAx>
        <c:axId val="266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nontree_2!$G$134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nontree_2!$G$135:$G$154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D7-A20C-1572B24F0F54}"/>
            </c:ext>
          </c:extLst>
        </c:ser>
        <c:ser>
          <c:idx val="1"/>
          <c:order val="1"/>
          <c:tx>
            <c:strRef>
              <c:f>nontree_2!$I$134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nontree_2!$I$135:$I$154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D7-A20C-1572B24F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4143"/>
        <c:axId val="211219567"/>
      </c:barChart>
      <c:catAx>
        <c:axId val="2112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567"/>
        <c:crosses val="autoZero"/>
        <c:auto val="1"/>
        <c:lblAlgn val="ctr"/>
        <c:lblOffset val="100"/>
        <c:noMultiLvlLbl val="0"/>
      </c:catAx>
      <c:valAx>
        <c:axId val="211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nontree_2!$G$200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nontree_2!$G$201:$G$220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52</c:v>
                </c:pt>
                <c:pt idx="3">
                  <c:v>76</c:v>
                </c:pt>
                <c:pt idx="4">
                  <c:v>180</c:v>
                </c:pt>
                <c:pt idx="5">
                  <c:v>228</c:v>
                </c:pt>
                <c:pt idx="6">
                  <c:v>444</c:v>
                </c:pt>
                <c:pt idx="7">
                  <c:v>524</c:v>
                </c:pt>
                <c:pt idx="8">
                  <c:v>892</c:v>
                </c:pt>
                <c:pt idx="9">
                  <c:v>1012</c:v>
                </c:pt>
                <c:pt idx="10">
                  <c:v>1572</c:v>
                </c:pt>
                <c:pt idx="11">
                  <c:v>1740</c:v>
                </c:pt>
                <c:pt idx="12">
                  <c:v>2532</c:v>
                </c:pt>
                <c:pt idx="13">
                  <c:v>2756</c:v>
                </c:pt>
                <c:pt idx="14">
                  <c:v>3820</c:v>
                </c:pt>
                <c:pt idx="15">
                  <c:v>4108</c:v>
                </c:pt>
                <c:pt idx="16">
                  <c:v>5484</c:v>
                </c:pt>
                <c:pt idx="17">
                  <c:v>5844</c:v>
                </c:pt>
                <c:pt idx="18">
                  <c:v>7572</c:v>
                </c:pt>
                <c:pt idx="19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C78-A539-D7721FDD4A6B}"/>
            </c:ext>
          </c:extLst>
        </c:ser>
        <c:ser>
          <c:idx val="1"/>
          <c:order val="1"/>
          <c:tx>
            <c:strRef>
              <c:f>nontree_2!$I$200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nontree_2!$I$201:$I$220</c:f>
              <c:numCache>
                <c:formatCode>General</c:formatCode>
                <c:ptCount val="20"/>
                <c:pt idx="0">
                  <c:v>49</c:v>
                </c:pt>
                <c:pt idx="1">
                  <c:v>56</c:v>
                </c:pt>
                <c:pt idx="2">
                  <c:v>75</c:v>
                </c:pt>
                <c:pt idx="3">
                  <c:v>112</c:v>
                </c:pt>
                <c:pt idx="4">
                  <c:v>173</c:v>
                </c:pt>
                <c:pt idx="5">
                  <c:v>264</c:v>
                </c:pt>
                <c:pt idx="6">
                  <c:v>391</c:v>
                </c:pt>
                <c:pt idx="7">
                  <c:v>560</c:v>
                </c:pt>
                <c:pt idx="8">
                  <c:v>777</c:v>
                </c:pt>
                <c:pt idx="9">
                  <c:v>1048</c:v>
                </c:pt>
                <c:pt idx="10">
                  <c:v>1379</c:v>
                </c:pt>
                <c:pt idx="11">
                  <c:v>1776</c:v>
                </c:pt>
                <c:pt idx="12">
                  <c:v>2245</c:v>
                </c:pt>
                <c:pt idx="13">
                  <c:v>2792</c:v>
                </c:pt>
                <c:pt idx="14">
                  <c:v>3423</c:v>
                </c:pt>
                <c:pt idx="15">
                  <c:v>4144</c:v>
                </c:pt>
                <c:pt idx="16">
                  <c:v>4961</c:v>
                </c:pt>
                <c:pt idx="17">
                  <c:v>5880</c:v>
                </c:pt>
                <c:pt idx="18">
                  <c:v>6907</c:v>
                </c:pt>
                <c:pt idx="19">
                  <c:v>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4C78-A539-D7721FDD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7631"/>
        <c:axId val="26647615"/>
      </c:barChart>
      <c:catAx>
        <c:axId val="266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615"/>
        <c:crosses val="autoZero"/>
        <c:auto val="1"/>
        <c:lblAlgn val="ctr"/>
        <c:lblOffset val="100"/>
        <c:noMultiLvlLbl val="0"/>
      </c:catAx>
      <c:valAx>
        <c:axId val="266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nontree_2!$G$222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nontree_2!$G$223:$G$242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64A-A3FE-F34D3DE34364}"/>
            </c:ext>
          </c:extLst>
        </c:ser>
        <c:ser>
          <c:idx val="1"/>
          <c:order val="1"/>
          <c:tx>
            <c:strRef>
              <c:f>nontree_2!$I$222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nontree_2!$I$223:$I$242</c:f>
              <c:numCache>
                <c:formatCode>General</c:formatCode>
                <c:ptCount val="20"/>
                <c:pt idx="0">
                  <c:v>17</c:v>
                </c:pt>
                <c:pt idx="1">
                  <c:v>24</c:v>
                </c:pt>
                <c:pt idx="2">
                  <c:v>43</c:v>
                </c:pt>
                <c:pt idx="3">
                  <c:v>80</c:v>
                </c:pt>
                <c:pt idx="4">
                  <c:v>141</c:v>
                </c:pt>
                <c:pt idx="5">
                  <c:v>232</c:v>
                </c:pt>
                <c:pt idx="6">
                  <c:v>359</c:v>
                </c:pt>
                <c:pt idx="7">
                  <c:v>528</c:v>
                </c:pt>
                <c:pt idx="8">
                  <c:v>745</c:v>
                </c:pt>
                <c:pt idx="9">
                  <c:v>1016</c:v>
                </c:pt>
                <c:pt idx="10">
                  <c:v>1347</c:v>
                </c:pt>
                <c:pt idx="11">
                  <c:v>1744</c:v>
                </c:pt>
                <c:pt idx="12">
                  <c:v>2213</c:v>
                </c:pt>
                <c:pt idx="13">
                  <c:v>2760</c:v>
                </c:pt>
                <c:pt idx="14">
                  <c:v>3391</c:v>
                </c:pt>
                <c:pt idx="15">
                  <c:v>4112</c:v>
                </c:pt>
                <c:pt idx="16">
                  <c:v>4929</c:v>
                </c:pt>
                <c:pt idx="17">
                  <c:v>5848</c:v>
                </c:pt>
                <c:pt idx="18">
                  <c:v>6875</c:v>
                </c:pt>
                <c:pt idx="19">
                  <c:v>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64A-A3FE-F34D3D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3743"/>
        <c:axId val="211202927"/>
      </c:barChart>
      <c:catAx>
        <c:axId val="21121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927"/>
        <c:crosses val="autoZero"/>
        <c:auto val="1"/>
        <c:lblAlgn val="ctr"/>
        <c:lblOffset val="100"/>
        <c:noMultiLvlLbl val="0"/>
      </c:catAx>
      <c:valAx>
        <c:axId val="2112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nontree_2!$G$113:$G$132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002-9403-4BE6C9708CF7}"/>
            </c:ext>
          </c:extLst>
        </c:ser>
        <c:ser>
          <c:idx val="1"/>
          <c:order val="1"/>
          <c:tx>
            <c:strRef>
              <c:f>nontree_2!$I$112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nontree_2!$I$113:$I$132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5-4002-9403-4BE6C970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17088"/>
        <c:axId val="1768307104"/>
      </c:barChart>
      <c:catAx>
        <c:axId val="17683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07104"/>
        <c:crosses val="autoZero"/>
        <c:auto val="1"/>
        <c:lblAlgn val="ctr"/>
        <c:lblOffset val="100"/>
        <c:noMultiLvlLbl val="0"/>
      </c:catAx>
      <c:valAx>
        <c:axId val="1768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nontree_2!$G$157:$G$176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DDB-8007-5503DF3AA3C5}"/>
            </c:ext>
          </c:extLst>
        </c:ser>
        <c:ser>
          <c:idx val="1"/>
          <c:order val="1"/>
          <c:tx>
            <c:strRef>
              <c:f>nontree_2!$I$156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nontree_2!$I$157:$I$176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5-4DDB-8007-5503DF3A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432960"/>
        <c:axId val="1904108512"/>
      </c:barChart>
      <c:catAx>
        <c:axId val="16214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8512"/>
        <c:crosses val="autoZero"/>
        <c:auto val="1"/>
        <c:lblAlgn val="ctr"/>
        <c:lblOffset val="100"/>
        <c:noMultiLvlLbl val="0"/>
      </c:catAx>
      <c:valAx>
        <c:axId val="1904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nontree_2!$G$179:$G$198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54</c:v>
                </c:pt>
                <c:pt idx="3">
                  <c:v>88</c:v>
                </c:pt>
                <c:pt idx="4">
                  <c:v>200</c:v>
                </c:pt>
                <c:pt idx="5">
                  <c:v>276</c:v>
                </c:pt>
                <c:pt idx="6">
                  <c:v>490</c:v>
                </c:pt>
                <c:pt idx="7">
                  <c:v>624</c:v>
                </c:pt>
                <c:pt idx="8">
                  <c:v>972</c:v>
                </c:pt>
                <c:pt idx="9">
                  <c:v>1180</c:v>
                </c:pt>
                <c:pt idx="10">
                  <c:v>1694</c:v>
                </c:pt>
                <c:pt idx="11">
                  <c:v>1992</c:v>
                </c:pt>
                <c:pt idx="12">
                  <c:v>2704</c:v>
                </c:pt>
                <c:pt idx="13">
                  <c:v>3108</c:v>
                </c:pt>
                <c:pt idx="14">
                  <c:v>4050</c:v>
                </c:pt>
                <c:pt idx="15">
                  <c:v>4576</c:v>
                </c:pt>
                <c:pt idx="16">
                  <c:v>5780</c:v>
                </c:pt>
                <c:pt idx="17">
                  <c:v>6444</c:v>
                </c:pt>
                <c:pt idx="18">
                  <c:v>7942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0ED-9199-B10439561383}"/>
            </c:ext>
          </c:extLst>
        </c:ser>
        <c:ser>
          <c:idx val="1"/>
          <c:order val="1"/>
          <c:tx>
            <c:strRef>
              <c:f>nontree_2!$I$178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nontree_2!$I$179:$I$198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39</c:v>
                </c:pt>
                <c:pt idx="3">
                  <c:v>88</c:v>
                </c:pt>
                <c:pt idx="4">
                  <c:v>165</c:v>
                </c:pt>
                <c:pt idx="5">
                  <c:v>276</c:v>
                </c:pt>
                <c:pt idx="6">
                  <c:v>427</c:v>
                </c:pt>
                <c:pt idx="7">
                  <c:v>624</c:v>
                </c:pt>
                <c:pt idx="8">
                  <c:v>873</c:v>
                </c:pt>
                <c:pt idx="9">
                  <c:v>1180</c:v>
                </c:pt>
                <c:pt idx="10">
                  <c:v>1551</c:v>
                </c:pt>
                <c:pt idx="11">
                  <c:v>1992</c:v>
                </c:pt>
                <c:pt idx="12">
                  <c:v>2509</c:v>
                </c:pt>
                <c:pt idx="13">
                  <c:v>3108</c:v>
                </c:pt>
                <c:pt idx="14">
                  <c:v>3795</c:v>
                </c:pt>
                <c:pt idx="15">
                  <c:v>4576</c:v>
                </c:pt>
                <c:pt idx="16">
                  <c:v>5457</c:v>
                </c:pt>
                <c:pt idx="17">
                  <c:v>6444</c:v>
                </c:pt>
                <c:pt idx="18">
                  <c:v>7543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0ED-9199-B1043956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48544"/>
        <c:axId val="1919251040"/>
      </c:barChart>
      <c:catAx>
        <c:axId val="19192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1040"/>
        <c:crosses val="autoZero"/>
        <c:auto val="1"/>
        <c:lblAlgn val="ctr"/>
        <c:lblOffset val="100"/>
        <c:noMultiLvlLbl val="0"/>
      </c:catAx>
      <c:valAx>
        <c:axId val="1919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nontree_2!$C$113:$C$132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9C3-8B0D-BA413CCD2489}"/>
            </c:ext>
          </c:extLst>
        </c:ser>
        <c:ser>
          <c:idx val="1"/>
          <c:order val="1"/>
          <c:tx>
            <c:strRef>
              <c:f>nontree_2!$J$112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nontree_2!$J$113:$J$132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9C3-8B0D-BA413CCD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2688"/>
        <c:axId val="1619491392"/>
      </c:barChart>
      <c:catAx>
        <c:axId val="1771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1392"/>
        <c:crosses val="autoZero"/>
        <c:auto val="1"/>
        <c:lblAlgn val="ctr"/>
        <c:lblOffset val="100"/>
        <c:noMultiLvlLbl val="0"/>
      </c:catAx>
      <c:valAx>
        <c:axId val="1619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nontree_2!$C$157:$C$176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7BE-8890-B0F375141AB0}"/>
            </c:ext>
          </c:extLst>
        </c:ser>
        <c:ser>
          <c:idx val="1"/>
          <c:order val="1"/>
          <c:tx>
            <c:strRef>
              <c:f>nontree_2!$J$156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nontree_2!$J$157:$J$176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7BE-8890-B0F37514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72256"/>
        <c:axId val="1919258944"/>
      </c:barChart>
      <c:catAx>
        <c:axId val="19192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8944"/>
        <c:crosses val="autoZero"/>
        <c:auto val="1"/>
        <c:lblAlgn val="ctr"/>
        <c:lblOffset val="100"/>
        <c:noMultiLvlLbl val="0"/>
      </c:catAx>
      <c:valAx>
        <c:axId val="1919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nontree_2!$C$179:$C$198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F-4266-BC51-3E7C2DCD980A}"/>
            </c:ext>
          </c:extLst>
        </c:ser>
        <c:ser>
          <c:idx val="1"/>
          <c:order val="1"/>
          <c:tx>
            <c:strRef>
              <c:f>nontree_2!$J$178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nontree_2!$J$179:$J$198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F-4266-BC51-3E7C2DCD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13552"/>
        <c:axId val="1914498992"/>
      </c:barChart>
      <c:catAx>
        <c:axId val="1914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98992"/>
        <c:crosses val="autoZero"/>
        <c:auto val="1"/>
        <c:lblAlgn val="ctr"/>
        <c:lblOffset val="100"/>
        <c:noMultiLvlLbl val="0"/>
      </c:catAx>
      <c:valAx>
        <c:axId val="191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nontree_2!$B$372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nontree_2!$B$373:$B$382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BB5-81E1-29BA4168DCB8}"/>
            </c:ext>
          </c:extLst>
        </c:ser>
        <c:ser>
          <c:idx val="1"/>
          <c:order val="1"/>
          <c:tx>
            <c:strRef>
              <c:f>nontree_2!$C$372</c:f>
              <c:strCache>
                <c:ptCount val="1"/>
                <c:pt idx="0">
                  <c:v>THEOREM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nontree_2!$C$373:$C$382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BB5-81E1-29BA4168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464"/>
        <c:axId val="1768328384"/>
      </c:barChart>
      <c:catAx>
        <c:axId val="17683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8384"/>
        <c:crosses val="autoZero"/>
        <c:auto val="1"/>
        <c:lblAlgn val="ctr"/>
        <c:lblOffset val="100"/>
        <c:noMultiLvlLbl val="0"/>
      </c:catAx>
      <c:valAx>
        <c:axId val="1768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50" Type="http://schemas.openxmlformats.org/officeDocument/2006/relationships/chart" Target="../charts/chart72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3" Type="http://schemas.openxmlformats.org/officeDocument/2006/relationships/chart" Target="../charts/chart75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52" Type="http://schemas.openxmlformats.org/officeDocument/2006/relationships/chart" Target="../charts/chart74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51" Type="http://schemas.openxmlformats.org/officeDocument/2006/relationships/chart" Target="../charts/chart73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Relationship Id="rId54" Type="http://schemas.openxmlformats.org/officeDocument/2006/relationships/chart" Target="../charts/chart76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49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48</xdr:row>
      <xdr:rowOff>123825</xdr:rowOff>
    </xdr:from>
    <xdr:to>
      <xdr:col>21</xdr:col>
      <xdr:colOff>600075</xdr:colOff>
      <xdr:row>63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70</xdr:row>
      <xdr:rowOff>95250</xdr:rowOff>
    </xdr:from>
    <xdr:to>
      <xdr:col>22</xdr:col>
      <xdr:colOff>590550</xdr:colOff>
      <xdr:row>84</xdr:row>
      <xdr:rowOff>171450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352425</xdr:colOff>
      <xdr:row>95</xdr:row>
      <xdr:rowOff>123825</xdr:rowOff>
    </xdr:from>
    <xdr:to>
      <xdr:col>23</xdr:col>
      <xdr:colOff>47625</xdr:colOff>
      <xdr:row>110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117</xdr:row>
      <xdr:rowOff>123825</xdr:rowOff>
    </xdr:from>
    <xdr:to>
      <xdr:col>23</xdr:col>
      <xdr:colOff>47625</xdr:colOff>
      <xdr:row>132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352425</xdr:colOff>
      <xdr:row>139</xdr:row>
      <xdr:rowOff>123825</xdr:rowOff>
    </xdr:from>
    <xdr:to>
      <xdr:col>23</xdr:col>
      <xdr:colOff>47625</xdr:colOff>
      <xdr:row>154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167</xdr:row>
      <xdr:rowOff>123825</xdr:rowOff>
    </xdr:from>
    <xdr:to>
      <xdr:col>25</xdr:col>
      <xdr:colOff>409575</xdr:colOff>
      <xdr:row>183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171450</xdr:colOff>
      <xdr:row>192</xdr:row>
      <xdr:rowOff>9525</xdr:rowOff>
    </xdr:from>
    <xdr:to>
      <xdr:col>25</xdr:col>
      <xdr:colOff>476250</xdr:colOff>
      <xdr:row>207</xdr:row>
      <xdr:rowOff>85725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600075</xdr:colOff>
      <xdr:row>212</xdr:row>
      <xdr:rowOff>57150</xdr:rowOff>
    </xdr:from>
    <xdr:to>
      <xdr:col>25</xdr:col>
      <xdr:colOff>295275</xdr:colOff>
      <xdr:row>227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233</xdr:row>
      <xdr:rowOff>123825</xdr:rowOff>
    </xdr:from>
    <xdr:to>
      <xdr:col>23</xdr:col>
      <xdr:colOff>47625</xdr:colOff>
      <xdr:row>248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180975</xdr:colOff>
      <xdr:row>48</xdr:row>
      <xdr:rowOff>171450</xdr:rowOff>
    </xdr:from>
    <xdr:to>
      <xdr:col>30</xdr:col>
      <xdr:colOff>485775</xdr:colOff>
      <xdr:row>63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438150</xdr:colOff>
      <xdr:row>71</xdr:row>
      <xdr:rowOff>0</xdr:rowOff>
    </xdr:from>
    <xdr:to>
      <xdr:col>31</xdr:col>
      <xdr:colOff>133350</xdr:colOff>
      <xdr:row>85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66675</xdr:colOff>
      <xdr:row>95</xdr:row>
      <xdr:rowOff>114300</xdr:rowOff>
    </xdr:from>
    <xdr:to>
      <xdr:col>31</xdr:col>
      <xdr:colOff>371475</xdr:colOff>
      <xdr:row>110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409575</xdr:colOff>
      <xdr:row>117</xdr:row>
      <xdr:rowOff>152400</xdr:rowOff>
    </xdr:from>
    <xdr:to>
      <xdr:col>31</xdr:col>
      <xdr:colOff>104775</xdr:colOff>
      <xdr:row>132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57150</xdr:colOff>
      <xdr:row>140</xdr:row>
      <xdr:rowOff>0</xdr:rowOff>
    </xdr:from>
    <xdr:to>
      <xdr:col>31</xdr:col>
      <xdr:colOff>361950</xdr:colOff>
      <xdr:row>154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66675</xdr:colOff>
      <xdr:row>167</xdr:row>
      <xdr:rowOff>66675</xdr:rowOff>
    </xdr:from>
    <xdr:to>
      <xdr:col>31</xdr:col>
      <xdr:colOff>371475</xdr:colOff>
      <xdr:row>182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581025</xdr:colOff>
      <xdr:row>192</xdr:row>
      <xdr:rowOff>152400</xdr:rowOff>
    </xdr:from>
    <xdr:to>
      <xdr:col>31</xdr:col>
      <xdr:colOff>276225</xdr:colOff>
      <xdr:row>208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400050</xdr:colOff>
      <xdr:row>211</xdr:row>
      <xdr:rowOff>152400</xdr:rowOff>
    </xdr:from>
    <xdr:to>
      <xdr:col>32</xdr:col>
      <xdr:colOff>95250</xdr:colOff>
      <xdr:row>227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57150</xdr:colOff>
      <xdr:row>233</xdr:row>
      <xdr:rowOff>142875</xdr:rowOff>
    </xdr:from>
    <xdr:to>
      <xdr:col>31</xdr:col>
      <xdr:colOff>361950</xdr:colOff>
      <xdr:row>248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204787</xdr:colOff>
      <xdr:row>1</xdr:row>
      <xdr:rowOff>76200</xdr:rowOff>
    </xdr:from>
    <xdr:to>
      <xdr:col>20</xdr:col>
      <xdr:colOff>509587</xdr:colOff>
      <xdr:row>15</xdr:row>
      <xdr:rowOff>152400</xdr:rowOff>
    </xdr:to>
    <xdr:graphicFrame macro="">
      <xdr:nvGraphicFramePr>
        <xdr:cNvPr id="27" name="Diagra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300037</xdr:colOff>
      <xdr:row>2</xdr:row>
      <xdr:rowOff>38100</xdr:rowOff>
    </xdr:from>
    <xdr:to>
      <xdr:col>28</xdr:col>
      <xdr:colOff>604837</xdr:colOff>
      <xdr:row>16</xdr:row>
      <xdr:rowOff>114300</xdr:rowOff>
    </xdr:to>
    <xdr:graphicFrame macro="">
      <xdr:nvGraphicFramePr>
        <xdr:cNvPr id="28" name="Diagra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357187</xdr:colOff>
      <xdr:row>2</xdr:row>
      <xdr:rowOff>9525</xdr:rowOff>
    </xdr:from>
    <xdr:to>
      <xdr:col>37</xdr:col>
      <xdr:colOff>52387</xdr:colOff>
      <xdr:row>16</xdr:row>
      <xdr:rowOff>85725</xdr:rowOff>
    </xdr:to>
    <xdr:graphicFrame macro="">
      <xdr:nvGraphicFramePr>
        <xdr:cNvPr id="29" name="Diagra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109537</xdr:colOff>
      <xdr:row>1</xdr:row>
      <xdr:rowOff>171450</xdr:rowOff>
    </xdr:from>
    <xdr:to>
      <xdr:col>44</xdr:col>
      <xdr:colOff>414337</xdr:colOff>
      <xdr:row>16</xdr:row>
      <xdr:rowOff>57150</xdr:rowOff>
    </xdr:to>
    <xdr:graphicFrame macro="">
      <xdr:nvGraphicFramePr>
        <xdr:cNvPr id="30" name="Diagra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589360</xdr:colOff>
      <xdr:row>1</xdr:row>
      <xdr:rowOff>176212</xdr:rowOff>
    </xdr:from>
    <xdr:to>
      <xdr:col>52</xdr:col>
      <xdr:colOff>303610</xdr:colOff>
      <xdr:row>16</xdr:row>
      <xdr:rowOff>61912</xdr:rowOff>
    </xdr:to>
    <xdr:graphicFrame macro="">
      <xdr:nvGraphicFramePr>
        <xdr:cNvPr id="31" name="Diagra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42862</xdr:colOff>
      <xdr:row>1</xdr:row>
      <xdr:rowOff>161925</xdr:rowOff>
    </xdr:from>
    <xdr:to>
      <xdr:col>60</xdr:col>
      <xdr:colOff>347662</xdr:colOff>
      <xdr:row>16</xdr:row>
      <xdr:rowOff>47625</xdr:rowOff>
    </xdr:to>
    <xdr:graphicFrame macro="">
      <xdr:nvGraphicFramePr>
        <xdr:cNvPr id="32" name="Diagra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600074</xdr:colOff>
      <xdr:row>1</xdr:row>
      <xdr:rowOff>152400</xdr:rowOff>
    </xdr:from>
    <xdr:to>
      <xdr:col>68</xdr:col>
      <xdr:colOff>295274</xdr:colOff>
      <xdr:row>16</xdr:row>
      <xdr:rowOff>38100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42333</xdr:colOff>
      <xdr:row>2</xdr:row>
      <xdr:rowOff>20108</xdr:rowOff>
    </xdr:from>
    <xdr:to>
      <xdr:col>76</xdr:col>
      <xdr:colOff>322791</xdr:colOff>
      <xdr:row>16</xdr:row>
      <xdr:rowOff>96308</xdr:rowOff>
    </xdr:to>
    <xdr:graphicFrame macro="">
      <xdr:nvGraphicFramePr>
        <xdr:cNvPr id="35" name="Diagra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595312</xdr:colOff>
      <xdr:row>2</xdr:row>
      <xdr:rowOff>9525</xdr:rowOff>
    </xdr:from>
    <xdr:to>
      <xdr:col>84</xdr:col>
      <xdr:colOff>341312</xdr:colOff>
      <xdr:row>16</xdr:row>
      <xdr:rowOff>85725</xdr:rowOff>
    </xdr:to>
    <xdr:graphicFrame macro="">
      <xdr:nvGraphicFramePr>
        <xdr:cNvPr id="36" name="Diagra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468312</xdr:colOff>
      <xdr:row>25</xdr:row>
      <xdr:rowOff>147109</xdr:rowOff>
    </xdr:from>
    <xdr:to>
      <xdr:col>21</xdr:col>
      <xdr:colOff>214312</xdr:colOff>
      <xdr:row>40</xdr:row>
      <xdr:rowOff>32809</xdr:rowOff>
    </xdr:to>
    <xdr:graphicFrame macro="">
      <xdr:nvGraphicFramePr>
        <xdr:cNvPr id="37" name="Diagra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85</xdr:col>
      <xdr:colOff>5291</xdr:colOff>
      <xdr:row>1</xdr:row>
      <xdr:rowOff>116416</xdr:rowOff>
    </xdr:from>
    <xdr:to>
      <xdr:col>92</xdr:col>
      <xdr:colOff>284690</xdr:colOff>
      <xdr:row>16</xdr:row>
      <xdr:rowOff>2116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33337</xdr:colOff>
      <xdr:row>71</xdr:row>
      <xdr:rowOff>0</xdr:rowOff>
    </xdr:from>
    <xdr:to>
      <xdr:col>39</xdr:col>
      <xdr:colOff>338137</xdr:colOff>
      <xdr:row>85</xdr:row>
      <xdr:rowOff>76200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309562</xdr:colOff>
      <xdr:row>66</xdr:row>
      <xdr:rowOff>123825</xdr:rowOff>
    </xdr:from>
    <xdr:to>
      <xdr:col>24</xdr:col>
      <xdr:colOff>4762</xdr:colOff>
      <xdr:row>81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80962</xdr:colOff>
      <xdr:row>48</xdr:row>
      <xdr:rowOff>171450</xdr:rowOff>
    </xdr:from>
    <xdr:to>
      <xdr:col>38</xdr:col>
      <xdr:colOff>385762</xdr:colOff>
      <xdr:row>63</xdr:row>
      <xdr:rowOff>57150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604837</xdr:colOff>
      <xdr:row>48</xdr:row>
      <xdr:rowOff>161925</xdr:rowOff>
    </xdr:from>
    <xdr:to>
      <xdr:col>46</xdr:col>
      <xdr:colOff>300037</xdr:colOff>
      <xdr:row>63</xdr:row>
      <xdr:rowOff>47625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109537</xdr:colOff>
      <xdr:row>254</xdr:row>
      <xdr:rowOff>171450</xdr:rowOff>
    </xdr:from>
    <xdr:to>
      <xdr:col>13</xdr:col>
      <xdr:colOff>414337</xdr:colOff>
      <xdr:row>269</xdr:row>
      <xdr:rowOff>57150</xdr:rowOff>
    </xdr:to>
    <xdr:graphicFrame macro="">
      <xdr:nvGraphicFramePr>
        <xdr:cNvPr id="39" name="Diagra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357187</xdr:colOff>
      <xdr:row>51</xdr:row>
      <xdr:rowOff>9525</xdr:rowOff>
    </xdr:from>
    <xdr:to>
      <xdr:col>19</xdr:col>
      <xdr:colOff>52387</xdr:colOff>
      <xdr:row>65</xdr:row>
      <xdr:rowOff>85725</xdr:rowOff>
    </xdr:to>
    <xdr:graphicFrame macro="">
      <xdr:nvGraphicFramePr>
        <xdr:cNvPr id="41" name="Diagra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604837</xdr:colOff>
      <xdr:row>70</xdr:row>
      <xdr:rowOff>57150</xdr:rowOff>
    </xdr:from>
    <xdr:to>
      <xdr:col>21</xdr:col>
      <xdr:colOff>300037</xdr:colOff>
      <xdr:row>84</xdr:row>
      <xdr:rowOff>133350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19</xdr:col>
      <xdr:colOff>604837</xdr:colOff>
      <xdr:row>12</xdr:row>
      <xdr:rowOff>152400</xdr:rowOff>
    </xdr:from>
    <xdr:to>
      <xdr:col>27</xdr:col>
      <xdr:colOff>300037</xdr:colOff>
      <xdr:row>27</xdr:row>
      <xdr:rowOff>38100</xdr:rowOff>
    </xdr:to>
    <xdr:graphicFrame macro="">
      <xdr:nvGraphicFramePr>
        <xdr:cNvPr id="45" name="Diagra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46</xdr:col>
      <xdr:colOff>404812</xdr:colOff>
      <xdr:row>51</xdr:row>
      <xdr:rowOff>123825</xdr:rowOff>
    </xdr:from>
    <xdr:to>
      <xdr:col>54</xdr:col>
      <xdr:colOff>100012</xdr:colOff>
      <xdr:row>66</xdr:row>
      <xdr:rowOff>9525</xdr:rowOff>
    </xdr:to>
    <xdr:graphicFrame macro="">
      <xdr:nvGraphicFramePr>
        <xdr:cNvPr id="46" name="Diagra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54</xdr:col>
      <xdr:colOff>385762</xdr:colOff>
      <xdr:row>51</xdr:row>
      <xdr:rowOff>142875</xdr:rowOff>
    </xdr:from>
    <xdr:to>
      <xdr:col>62</xdr:col>
      <xdr:colOff>80962</xdr:colOff>
      <xdr:row>66</xdr:row>
      <xdr:rowOff>28575</xdr:rowOff>
    </xdr:to>
    <xdr:graphicFrame macro="">
      <xdr:nvGraphicFramePr>
        <xdr:cNvPr id="47" name="Diagram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385762</xdr:colOff>
      <xdr:row>275</xdr:row>
      <xdr:rowOff>28575</xdr:rowOff>
    </xdr:from>
    <xdr:to>
      <xdr:col>19</xdr:col>
      <xdr:colOff>80962</xdr:colOff>
      <xdr:row>289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319087</xdr:colOff>
      <xdr:row>3</xdr:row>
      <xdr:rowOff>57150</xdr:rowOff>
    </xdr:from>
    <xdr:to>
      <xdr:col>20</xdr:col>
      <xdr:colOff>14287</xdr:colOff>
      <xdr:row>17</xdr:row>
      <xdr:rowOff>133350</xdr:rowOff>
    </xdr:to>
    <xdr:graphicFrame macro="">
      <xdr:nvGraphicFramePr>
        <xdr:cNvPr id="26" name="Diagra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471487</xdr:colOff>
      <xdr:row>113</xdr:row>
      <xdr:rowOff>152400</xdr:rowOff>
    </xdr:from>
    <xdr:to>
      <xdr:col>20</xdr:col>
      <xdr:colOff>166687</xdr:colOff>
      <xdr:row>128</xdr:row>
      <xdr:rowOff>38100</xdr:rowOff>
    </xdr:to>
    <xdr:graphicFrame macro="">
      <xdr:nvGraphicFramePr>
        <xdr:cNvPr id="34" name="Diagra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566737</xdr:colOff>
      <xdr:row>158</xdr:row>
      <xdr:rowOff>180975</xdr:rowOff>
    </xdr:from>
    <xdr:to>
      <xdr:col>20</xdr:col>
      <xdr:colOff>261937</xdr:colOff>
      <xdr:row>173</xdr:row>
      <xdr:rowOff>66675</xdr:rowOff>
    </xdr:to>
    <xdr:graphicFrame macro="">
      <xdr:nvGraphicFramePr>
        <xdr:cNvPr id="38" name="Diagra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242887</xdr:colOff>
      <xdr:row>179</xdr:row>
      <xdr:rowOff>57150</xdr:rowOff>
    </xdr:from>
    <xdr:to>
      <xdr:col>18</xdr:col>
      <xdr:colOff>547687</xdr:colOff>
      <xdr:row>193</xdr:row>
      <xdr:rowOff>133350</xdr:rowOff>
    </xdr:to>
    <xdr:graphicFrame macro="">
      <xdr:nvGraphicFramePr>
        <xdr:cNvPr id="40" name="Diagra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509587</xdr:colOff>
      <xdr:row>133</xdr:row>
      <xdr:rowOff>161925</xdr:rowOff>
    </xdr:from>
    <xdr:to>
      <xdr:col>20</xdr:col>
      <xdr:colOff>204787</xdr:colOff>
      <xdr:row>148</xdr:row>
      <xdr:rowOff>47625</xdr:rowOff>
    </xdr:to>
    <xdr:graphicFrame macro="">
      <xdr:nvGraphicFramePr>
        <xdr:cNvPr id="44" name="Diagra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585787</xdr:colOff>
      <xdr:row>200</xdr:row>
      <xdr:rowOff>171450</xdr:rowOff>
    </xdr:from>
    <xdr:to>
      <xdr:col>25</xdr:col>
      <xdr:colOff>280987</xdr:colOff>
      <xdr:row>215</xdr:row>
      <xdr:rowOff>57150</xdr:rowOff>
    </xdr:to>
    <xdr:graphicFrame macro="">
      <xdr:nvGraphicFramePr>
        <xdr:cNvPr id="48" name="Diagram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528637</xdr:colOff>
      <xdr:row>228</xdr:row>
      <xdr:rowOff>57150</xdr:rowOff>
    </xdr:from>
    <xdr:to>
      <xdr:col>20</xdr:col>
      <xdr:colOff>223837</xdr:colOff>
      <xdr:row>242</xdr:row>
      <xdr:rowOff>133350</xdr:rowOff>
    </xdr:to>
    <xdr:graphicFrame macro="">
      <xdr:nvGraphicFramePr>
        <xdr:cNvPr id="49" name="Diagram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266700</xdr:colOff>
      <xdr:row>113</xdr:row>
      <xdr:rowOff>123825</xdr:rowOff>
    </xdr:from>
    <xdr:to>
      <xdr:col>27</xdr:col>
      <xdr:colOff>571500</xdr:colOff>
      <xdr:row>128</xdr:row>
      <xdr:rowOff>9525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19</xdr:col>
      <xdr:colOff>514350</xdr:colOff>
      <xdr:row>154</xdr:row>
      <xdr:rowOff>123825</xdr:rowOff>
    </xdr:from>
    <xdr:to>
      <xdr:col>27</xdr:col>
      <xdr:colOff>209550</xdr:colOff>
      <xdr:row>169</xdr:row>
      <xdr:rowOff>9525</xdr:rowOff>
    </xdr:to>
    <xdr:graphicFrame macro="">
      <xdr:nvGraphicFramePr>
        <xdr:cNvPr id="50" name="Diagra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219075</xdr:colOff>
      <xdr:row>178</xdr:row>
      <xdr:rowOff>114300</xdr:rowOff>
    </xdr:from>
    <xdr:to>
      <xdr:col>23</xdr:col>
      <xdr:colOff>523875</xdr:colOff>
      <xdr:row>193</xdr:row>
      <xdr:rowOff>0</xdr:rowOff>
    </xdr:to>
    <xdr:graphicFrame macro="">
      <xdr:nvGraphicFramePr>
        <xdr:cNvPr id="51" name="Diagra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371475</xdr:colOff>
      <xdr:row>110</xdr:row>
      <xdr:rowOff>123825</xdr:rowOff>
    </xdr:from>
    <xdr:to>
      <xdr:col>23</xdr:col>
      <xdr:colOff>66675</xdr:colOff>
      <xdr:row>125</xdr:row>
      <xdr:rowOff>9525</xdr:rowOff>
    </xdr:to>
    <xdr:graphicFrame macro="">
      <xdr:nvGraphicFramePr>
        <xdr:cNvPr id="53" name="Diagra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304800</xdr:colOff>
      <xdr:row>156</xdr:row>
      <xdr:rowOff>142875</xdr:rowOff>
    </xdr:from>
    <xdr:to>
      <xdr:col>23</xdr:col>
      <xdr:colOff>0</xdr:colOff>
      <xdr:row>171</xdr:row>
      <xdr:rowOff>28575</xdr:rowOff>
    </xdr:to>
    <xdr:graphicFrame macro="">
      <xdr:nvGraphicFramePr>
        <xdr:cNvPr id="54" name="Diagram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457200</xdr:colOff>
      <xdr:row>176</xdr:row>
      <xdr:rowOff>142875</xdr:rowOff>
    </xdr:from>
    <xdr:to>
      <xdr:col>20</xdr:col>
      <xdr:colOff>152400</xdr:colOff>
      <xdr:row>191</xdr:row>
      <xdr:rowOff>28575</xdr:rowOff>
    </xdr:to>
    <xdr:graphicFrame macro="">
      <xdr:nvGraphicFramePr>
        <xdr:cNvPr id="55" name="Diagra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266700</xdr:colOff>
      <xdr:row>370</xdr:row>
      <xdr:rowOff>152400</xdr:rowOff>
    </xdr:from>
    <xdr:to>
      <xdr:col>13</xdr:col>
      <xdr:colOff>571500</xdr:colOff>
      <xdr:row>385</xdr:row>
      <xdr:rowOff>38100</xdr:rowOff>
    </xdr:to>
    <xdr:graphicFrame macro="">
      <xdr:nvGraphicFramePr>
        <xdr:cNvPr id="56" name="Diagram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workbookViewId="0">
      <selection activeCell="A3" sqref="A3:A2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2"/>
  <sheetViews>
    <sheetView topLeftCell="A357" zoomScaleNormal="100" workbookViewId="0">
      <selection activeCell="P364" sqref="P364"/>
    </sheetView>
  </sheetViews>
  <sheetFormatPr defaultRowHeight="15" x14ac:dyDescent="0.25"/>
  <sheetData>
    <row r="1" spans="1:33" x14ac:dyDescent="0.25">
      <c r="A1" t="s">
        <v>69</v>
      </c>
      <c r="C1" t="s">
        <v>70</v>
      </c>
      <c r="D1" t="s">
        <v>71</v>
      </c>
      <c r="G1" t="s">
        <v>72</v>
      </c>
      <c r="L1">
        <v>2</v>
      </c>
      <c r="M1" t="s">
        <v>73</v>
      </c>
      <c r="N1" t="s">
        <v>74</v>
      </c>
      <c r="O1" t="s">
        <v>69</v>
      </c>
      <c r="P1">
        <v>1</v>
      </c>
    </row>
    <row r="2" spans="1:33" x14ac:dyDescent="0.25">
      <c r="A2" t="s">
        <v>64</v>
      </c>
      <c r="B2" t="s">
        <v>85</v>
      </c>
      <c r="C2" t="s">
        <v>98</v>
      </c>
      <c r="D2" t="s">
        <v>90</v>
      </c>
      <c r="E2" t="s">
        <v>96</v>
      </c>
      <c r="F2" t="s">
        <v>87</v>
      </c>
      <c r="G2" t="s">
        <v>67</v>
      </c>
      <c r="H2" t="s">
        <v>91</v>
      </c>
      <c r="I2" t="s">
        <v>95</v>
      </c>
      <c r="J2" t="s">
        <v>97</v>
      </c>
      <c r="L2" t="s">
        <v>68</v>
      </c>
    </row>
    <row r="3" spans="1:33" x14ac:dyDescent="0.25">
      <c r="A3">
        <v>1</v>
      </c>
      <c r="B3">
        <f>A3*A3</f>
        <v>1</v>
      </c>
      <c r="C3">
        <v>1</v>
      </c>
      <c r="D3">
        <v>0</v>
      </c>
      <c r="E3">
        <f>(G3-D3)</f>
        <v>0</v>
      </c>
      <c r="G3">
        <v>0</v>
      </c>
      <c r="H3">
        <f>A3*A3/2</f>
        <v>0.5</v>
      </c>
      <c r="I3">
        <f>(B3-A3)</f>
        <v>0</v>
      </c>
      <c r="J3">
        <f>(A3)-2+1+1</f>
        <v>1</v>
      </c>
      <c r="L3">
        <v>5.0015449523925703E-3</v>
      </c>
    </row>
    <row r="4" spans="1:33" x14ac:dyDescent="0.25">
      <c r="A4">
        <v>2</v>
      </c>
      <c r="B4">
        <f t="shared" ref="B4:B22" si="0">A4*A4</f>
        <v>4</v>
      </c>
      <c r="C4">
        <v>2</v>
      </c>
      <c r="D4">
        <v>1</v>
      </c>
      <c r="E4">
        <f t="shared" ref="E4:E22" si="1">(G4-D4)</f>
        <v>2</v>
      </c>
      <c r="F4">
        <f>(E4/D4)</f>
        <v>2</v>
      </c>
      <c r="G4">
        <v>3</v>
      </c>
      <c r="H4">
        <f t="shared" ref="H4:H22" si="2">A4*A4/2</f>
        <v>2</v>
      </c>
      <c r="I4">
        <f t="shared" ref="I4:I22" si="3">(B4-A4)</f>
        <v>2</v>
      </c>
      <c r="J4">
        <f t="shared" ref="J4:J22" si="4">(A4)-2+1+1</f>
        <v>2</v>
      </c>
      <c r="L4">
        <v>1.30031108856201E-2</v>
      </c>
    </row>
    <row r="5" spans="1:33" x14ac:dyDescent="0.25">
      <c r="A5">
        <v>3</v>
      </c>
      <c r="B5">
        <f t="shared" si="0"/>
        <v>9</v>
      </c>
      <c r="C5">
        <v>3</v>
      </c>
      <c r="D5">
        <v>3</v>
      </c>
      <c r="E5">
        <f t="shared" si="1"/>
        <v>6</v>
      </c>
      <c r="F5">
        <f t="shared" ref="F5:F22" si="5">(E5/D5)</f>
        <v>2</v>
      </c>
      <c r="G5">
        <v>9</v>
      </c>
      <c r="H5">
        <f t="shared" si="2"/>
        <v>4.5</v>
      </c>
      <c r="I5">
        <f t="shared" si="3"/>
        <v>6</v>
      </c>
      <c r="J5">
        <f t="shared" si="4"/>
        <v>3</v>
      </c>
      <c r="L5">
        <v>3.4008026123046799E-2</v>
      </c>
      <c r="X5" s="1"/>
      <c r="AB5" s="1"/>
      <c r="AG5" s="1"/>
    </row>
    <row r="6" spans="1:33" x14ac:dyDescent="0.25">
      <c r="A6">
        <v>4</v>
      </c>
      <c r="B6">
        <f t="shared" si="0"/>
        <v>16</v>
      </c>
      <c r="C6">
        <v>4</v>
      </c>
      <c r="D6">
        <v>6</v>
      </c>
      <c r="E6">
        <f t="shared" si="1"/>
        <v>12</v>
      </c>
      <c r="F6">
        <f t="shared" si="5"/>
        <v>2</v>
      </c>
      <c r="G6">
        <v>18</v>
      </c>
      <c r="H6">
        <f t="shared" si="2"/>
        <v>8</v>
      </c>
      <c r="I6">
        <f t="shared" si="3"/>
        <v>12</v>
      </c>
      <c r="J6">
        <f t="shared" si="4"/>
        <v>4</v>
      </c>
      <c r="L6">
        <v>6.3014268875122001E-2</v>
      </c>
      <c r="X6" s="1"/>
      <c r="AB6" s="1"/>
    </row>
    <row r="7" spans="1:33" x14ac:dyDescent="0.25">
      <c r="A7">
        <v>5</v>
      </c>
      <c r="B7">
        <f t="shared" si="0"/>
        <v>25</v>
      </c>
      <c r="C7">
        <v>5</v>
      </c>
      <c r="D7">
        <v>10</v>
      </c>
      <c r="E7">
        <f t="shared" si="1"/>
        <v>20</v>
      </c>
      <c r="F7">
        <f t="shared" si="5"/>
        <v>2</v>
      </c>
      <c r="G7">
        <v>30</v>
      </c>
      <c r="H7">
        <f t="shared" si="2"/>
        <v>12.5</v>
      </c>
      <c r="I7">
        <f t="shared" si="3"/>
        <v>20</v>
      </c>
      <c r="J7">
        <f t="shared" si="4"/>
        <v>5</v>
      </c>
      <c r="L7">
        <v>0.101022481918334</v>
      </c>
      <c r="X7" s="1"/>
      <c r="AB7" s="1"/>
    </row>
    <row r="8" spans="1:33" x14ac:dyDescent="0.25">
      <c r="A8">
        <v>6</v>
      </c>
      <c r="B8">
        <f t="shared" si="0"/>
        <v>36</v>
      </c>
      <c r="C8">
        <v>6</v>
      </c>
      <c r="D8">
        <v>15</v>
      </c>
      <c r="E8">
        <f t="shared" si="1"/>
        <v>30</v>
      </c>
      <c r="F8">
        <f t="shared" si="5"/>
        <v>2</v>
      </c>
      <c r="G8">
        <v>45</v>
      </c>
      <c r="H8">
        <f t="shared" si="2"/>
        <v>18</v>
      </c>
      <c r="I8">
        <f t="shared" si="3"/>
        <v>30</v>
      </c>
      <c r="J8">
        <f t="shared" si="4"/>
        <v>6</v>
      </c>
      <c r="L8">
        <v>0.16403698921203599</v>
      </c>
      <c r="X8" s="1"/>
      <c r="AB8" s="1"/>
    </row>
    <row r="9" spans="1:33" x14ac:dyDescent="0.25">
      <c r="A9">
        <v>7</v>
      </c>
      <c r="B9">
        <f t="shared" si="0"/>
        <v>49</v>
      </c>
      <c r="C9">
        <v>7</v>
      </c>
      <c r="D9">
        <v>21</v>
      </c>
      <c r="E9">
        <f t="shared" si="1"/>
        <v>42</v>
      </c>
      <c r="F9">
        <f t="shared" si="5"/>
        <v>2</v>
      </c>
      <c r="G9">
        <v>63</v>
      </c>
      <c r="H9">
        <f t="shared" si="2"/>
        <v>24.5</v>
      </c>
      <c r="I9">
        <f t="shared" si="3"/>
        <v>42</v>
      </c>
      <c r="J9">
        <f t="shared" si="4"/>
        <v>7</v>
      </c>
      <c r="L9">
        <v>0.102022409439086</v>
      </c>
      <c r="X9" s="1"/>
      <c r="AB9" s="1"/>
    </row>
    <row r="10" spans="1:33" x14ac:dyDescent="0.25">
      <c r="A10">
        <v>8</v>
      </c>
      <c r="B10">
        <f t="shared" si="0"/>
        <v>64</v>
      </c>
      <c r="C10">
        <v>8</v>
      </c>
      <c r="D10">
        <v>28</v>
      </c>
      <c r="E10">
        <f t="shared" si="1"/>
        <v>56</v>
      </c>
      <c r="F10">
        <f t="shared" si="5"/>
        <v>2</v>
      </c>
      <c r="G10">
        <v>84</v>
      </c>
      <c r="H10">
        <f t="shared" si="2"/>
        <v>32</v>
      </c>
      <c r="I10">
        <f t="shared" si="3"/>
        <v>56</v>
      </c>
      <c r="J10">
        <f t="shared" si="4"/>
        <v>8</v>
      </c>
      <c r="L10">
        <v>7.2016716003417899E-2</v>
      </c>
      <c r="X10" s="1"/>
      <c r="AB10" s="1"/>
    </row>
    <row r="11" spans="1:33" x14ac:dyDescent="0.25">
      <c r="A11">
        <v>9</v>
      </c>
      <c r="B11">
        <f t="shared" si="0"/>
        <v>81</v>
      </c>
      <c r="C11">
        <v>9</v>
      </c>
      <c r="D11">
        <v>36</v>
      </c>
      <c r="E11">
        <f t="shared" si="1"/>
        <v>72</v>
      </c>
      <c r="F11">
        <f t="shared" si="5"/>
        <v>2</v>
      </c>
      <c r="G11">
        <v>108</v>
      </c>
      <c r="H11">
        <f t="shared" si="2"/>
        <v>40.5</v>
      </c>
      <c r="I11">
        <f t="shared" si="3"/>
        <v>72</v>
      </c>
      <c r="J11">
        <f t="shared" si="4"/>
        <v>9</v>
      </c>
      <c r="L11">
        <v>0.12702965736389099</v>
      </c>
      <c r="X11" s="1"/>
      <c r="AB11" s="1"/>
    </row>
    <row r="12" spans="1:33" x14ac:dyDescent="0.25">
      <c r="A12">
        <v>10</v>
      </c>
      <c r="B12">
        <f t="shared" si="0"/>
        <v>100</v>
      </c>
      <c r="C12">
        <v>10</v>
      </c>
      <c r="D12">
        <v>45</v>
      </c>
      <c r="E12">
        <f t="shared" si="1"/>
        <v>90</v>
      </c>
      <c r="F12">
        <f t="shared" si="5"/>
        <v>2</v>
      </c>
      <c r="G12">
        <v>135</v>
      </c>
      <c r="H12">
        <f t="shared" si="2"/>
        <v>50</v>
      </c>
      <c r="I12">
        <f t="shared" si="3"/>
        <v>90</v>
      </c>
      <c r="J12">
        <f t="shared" si="4"/>
        <v>10</v>
      </c>
      <c r="L12">
        <v>0.16803836822509699</v>
      </c>
      <c r="X12" s="1"/>
      <c r="AB12" s="1"/>
    </row>
    <row r="13" spans="1:33" x14ac:dyDescent="0.25">
      <c r="A13">
        <v>11</v>
      </c>
      <c r="B13">
        <f t="shared" si="0"/>
        <v>121</v>
      </c>
      <c r="C13">
        <v>11</v>
      </c>
      <c r="D13">
        <v>55</v>
      </c>
      <c r="E13">
        <f t="shared" si="1"/>
        <v>110</v>
      </c>
      <c r="F13">
        <f t="shared" si="5"/>
        <v>2</v>
      </c>
      <c r="G13">
        <v>165</v>
      </c>
      <c r="H13">
        <f t="shared" si="2"/>
        <v>60.5</v>
      </c>
      <c r="I13">
        <f t="shared" si="3"/>
        <v>110</v>
      </c>
      <c r="J13">
        <f t="shared" si="4"/>
        <v>11</v>
      </c>
      <c r="L13">
        <v>0.219048261642456</v>
      </c>
      <c r="X13" s="1"/>
      <c r="AB13" s="1"/>
    </row>
    <row r="14" spans="1:33" x14ac:dyDescent="0.25">
      <c r="A14">
        <v>12</v>
      </c>
      <c r="B14">
        <f t="shared" si="0"/>
        <v>144</v>
      </c>
      <c r="C14">
        <v>12</v>
      </c>
      <c r="D14">
        <v>66</v>
      </c>
      <c r="E14">
        <f t="shared" si="1"/>
        <v>132</v>
      </c>
      <c r="F14">
        <f t="shared" si="5"/>
        <v>2</v>
      </c>
      <c r="G14">
        <v>198</v>
      </c>
      <c r="H14">
        <f t="shared" si="2"/>
        <v>72</v>
      </c>
      <c r="I14">
        <f t="shared" si="3"/>
        <v>132</v>
      </c>
      <c r="J14">
        <f t="shared" si="4"/>
        <v>12</v>
      </c>
      <c r="L14">
        <v>0.286064863204956</v>
      </c>
      <c r="X14" s="1"/>
      <c r="AB14" s="1"/>
    </row>
    <row r="15" spans="1:33" x14ac:dyDescent="0.25">
      <c r="A15">
        <v>13</v>
      </c>
      <c r="B15">
        <f t="shared" si="0"/>
        <v>169</v>
      </c>
      <c r="C15">
        <v>13</v>
      </c>
      <c r="D15">
        <v>78</v>
      </c>
      <c r="E15">
        <f t="shared" si="1"/>
        <v>156</v>
      </c>
      <c r="F15">
        <f t="shared" si="5"/>
        <v>2</v>
      </c>
      <c r="G15">
        <v>234</v>
      </c>
      <c r="H15">
        <f t="shared" si="2"/>
        <v>84.5</v>
      </c>
      <c r="I15">
        <f t="shared" si="3"/>
        <v>156</v>
      </c>
      <c r="J15">
        <f t="shared" si="4"/>
        <v>13</v>
      </c>
      <c r="L15">
        <v>0.360080957412719</v>
      </c>
      <c r="X15" s="1"/>
      <c r="AB15" s="1"/>
    </row>
    <row r="16" spans="1:33" x14ac:dyDescent="0.25">
      <c r="A16">
        <v>14</v>
      </c>
      <c r="B16">
        <f t="shared" si="0"/>
        <v>196</v>
      </c>
      <c r="C16">
        <v>14</v>
      </c>
      <c r="D16">
        <v>91</v>
      </c>
      <c r="E16">
        <f t="shared" si="1"/>
        <v>182</v>
      </c>
      <c r="F16">
        <f t="shared" si="5"/>
        <v>2</v>
      </c>
      <c r="G16">
        <v>273</v>
      </c>
      <c r="H16">
        <f t="shared" si="2"/>
        <v>98</v>
      </c>
      <c r="I16">
        <f t="shared" si="3"/>
        <v>182</v>
      </c>
      <c r="J16">
        <f t="shared" si="4"/>
        <v>14</v>
      </c>
      <c r="L16">
        <v>0.467106103897094</v>
      </c>
      <c r="X16" s="1"/>
      <c r="AB16" s="1"/>
    </row>
    <row r="17" spans="1:28" x14ac:dyDescent="0.25">
      <c r="A17">
        <v>15</v>
      </c>
      <c r="B17">
        <f t="shared" si="0"/>
        <v>225</v>
      </c>
      <c r="C17">
        <v>15</v>
      </c>
      <c r="D17">
        <v>105</v>
      </c>
      <c r="E17">
        <f t="shared" si="1"/>
        <v>210</v>
      </c>
      <c r="F17">
        <f t="shared" si="5"/>
        <v>2</v>
      </c>
      <c r="G17">
        <v>315</v>
      </c>
      <c r="H17">
        <f t="shared" si="2"/>
        <v>112.5</v>
      </c>
      <c r="I17">
        <f t="shared" si="3"/>
        <v>210</v>
      </c>
      <c r="J17">
        <f t="shared" si="4"/>
        <v>15</v>
      </c>
      <c r="L17">
        <v>0.54512286186218195</v>
      </c>
      <c r="X17" s="1"/>
      <c r="AB17" s="1"/>
    </row>
    <row r="18" spans="1:28" x14ac:dyDescent="0.25">
      <c r="A18">
        <v>16</v>
      </c>
      <c r="B18">
        <f t="shared" si="0"/>
        <v>256</v>
      </c>
      <c r="C18">
        <v>16</v>
      </c>
      <c r="D18">
        <v>120</v>
      </c>
      <c r="E18">
        <f t="shared" si="1"/>
        <v>240</v>
      </c>
      <c r="F18">
        <f t="shared" si="5"/>
        <v>2</v>
      </c>
      <c r="G18">
        <v>360</v>
      </c>
      <c r="H18">
        <f t="shared" si="2"/>
        <v>128</v>
      </c>
      <c r="I18">
        <f t="shared" si="3"/>
        <v>240</v>
      </c>
      <c r="J18">
        <f t="shared" si="4"/>
        <v>16</v>
      </c>
      <c r="L18">
        <v>0.674152851104736</v>
      </c>
      <c r="X18" s="1"/>
      <c r="AB18" s="1"/>
    </row>
    <row r="19" spans="1:28" x14ac:dyDescent="0.25">
      <c r="A19">
        <v>17</v>
      </c>
      <c r="B19">
        <f t="shared" si="0"/>
        <v>289</v>
      </c>
      <c r="C19">
        <v>17</v>
      </c>
      <c r="D19">
        <v>136</v>
      </c>
      <c r="E19">
        <f t="shared" si="1"/>
        <v>272</v>
      </c>
      <c r="F19">
        <f t="shared" si="5"/>
        <v>2</v>
      </c>
      <c r="G19">
        <v>408</v>
      </c>
      <c r="H19">
        <f t="shared" si="2"/>
        <v>144.5</v>
      </c>
      <c r="I19">
        <f t="shared" si="3"/>
        <v>272</v>
      </c>
      <c r="J19">
        <f t="shared" si="4"/>
        <v>17</v>
      </c>
      <c r="L19">
        <v>0.818184614181518</v>
      </c>
      <c r="X19" s="1"/>
      <c r="AB19" s="1"/>
    </row>
    <row r="20" spans="1:28" x14ac:dyDescent="0.25">
      <c r="A20">
        <v>18</v>
      </c>
      <c r="B20">
        <f t="shared" si="0"/>
        <v>324</v>
      </c>
      <c r="C20">
        <v>18</v>
      </c>
      <c r="D20">
        <v>153</v>
      </c>
      <c r="E20">
        <f t="shared" si="1"/>
        <v>306</v>
      </c>
      <c r="F20">
        <f t="shared" si="5"/>
        <v>2</v>
      </c>
      <c r="G20">
        <v>459</v>
      </c>
      <c r="H20">
        <f t="shared" si="2"/>
        <v>162</v>
      </c>
      <c r="I20">
        <f t="shared" si="3"/>
        <v>306</v>
      </c>
      <c r="J20">
        <f t="shared" si="4"/>
        <v>18</v>
      </c>
      <c r="L20">
        <v>0.995225429534912</v>
      </c>
      <c r="X20" s="1"/>
      <c r="AB20" s="1"/>
    </row>
    <row r="21" spans="1:28" x14ac:dyDescent="0.25">
      <c r="A21">
        <v>19</v>
      </c>
      <c r="B21">
        <f t="shared" si="0"/>
        <v>361</v>
      </c>
      <c r="C21">
        <v>19</v>
      </c>
      <c r="D21">
        <v>171</v>
      </c>
      <c r="E21">
        <f t="shared" si="1"/>
        <v>342</v>
      </c>
      <c r="F21">
        <f t="shared" si="5"/>
        <v>2</v>
      </c>
      <c r="G21">
        <v>513</v>
      </c>
      <c r="H21">
        <f t="shared" si="2"/>
        <v>180.5</v>
      </c>
      <c r="I21">
        <f t="shared" si="3"/>
        <v>342</v>
      </c>
      <c r="J21">
        <f t="shared" si="4"/>
        <v>19</v>
      </c>
      <c r="L21">
        <v>1.1622624397277801</v>
      </c>
      <c r="X21" s="1"/>
      <c r="AB21" s="1"/>
    </row>
    <row r="22" spans="1:28" x14ac:dyDescent="0.25">
      <c r="A22">
        <v>20</v>
      </c>
      <c r="B22">
        <f t="shared" si="0"/>
        <v>400</v>
      </c>
      <c r="C22">
        <v>20</v>
      </c>
      <c r="D22">
        <v>190</v>
      </c>
      <c r="E22">
        <f t="shared" si="1"/>
        <v>380</v>
      </c>
      <c r="F22">
        <f t="shared" si="5"/>
        <v>2</v>
      </c>
      <c r="G22">
        <v>570</v>
      </c>
      <c r="H22">
        <f t="shared" si="2"/>
        <v>200</v>
      </c>
      <c r="I22">
        <f t="shared" si="3"/>
        <v>380</v>
      </c>
      <c r="J22">
        <f t="shared" si="4"/>
        <v>20</v>
      </c>
      <c r="L22">
        <v>1.39831590652465</v>
      </c>
      <c r="X22" s="1"/>
      <c r="AB22" s="1"/>
    </row>
    <row r="23" spans="1:28" x14ac:dyDescent="0.25">
      <c r="A23" t="s">
        <v>69</v>
      </c>
      <c r="C23" t="s">
        <v>70</v>
      </c>
      <c r="D23" t="s">
        <v>71</v>
      </c>
      <c r="G23" t="s">
        <v>72</v>
      </c>
      <c r="L23">
        <v>2</v>
      </c>
      <c r="M23" t="s">
        <v>73</v>
      </c>
      <c r="N23" t="s">
        <v>74</v>
      </c>
      <c r="O23" t="s">
        <v>69</v>
      </c>
      <c r="P23">
        <v>2</v>
      </c>
      <c r="X23" s="1"/>
      <c r="AB23" s="1"/>
    </row>
    <row r="24" spans="1:28" x14ac:dyDescent="0.25">
      <c r="A24" t="s">
        <v>64</v>
      </c>
      <c r="B24" t="s">
        <v>85</v>
      </c>
      <c r="C24" t="s">
        <v>98</v>
      </c>
      <c r="D24" t="s">
        <v>90</v>
      </c>
      <c r="E24" t="s">
        <v>86</v>
      </c>
      <c r="F24" t="s">
        <v>87</v>
      </c>
      <c r="G24" t="s">
        <v>67</v>
      </c>
      <c r="H24" t="s">
        <v>91</v>
      </c>
      <c r="I24" t="s">
        <v>88</v>
      </c>
      <c r="J24" t="s">
        <v>89</v>
      </c>
      <c r="L24" t="s">
        <v>68</v>
      </c>
      <c r="X24" s="1"/>
      <c r="AB24" s="1"/>
    </row>
    <row r="25" spans="1:28" x14ac:dyDescent="0.25">
      <c r="A25">
        <v>1</v>
      </c>
      <c r="B25">
        <f>A25*A25</f>
        <v>1</v>
      </c>
      <c r="C25">
        <v>1</v>
      </c>
      <c r="D25">
        <v>0</v>
      </c>
      <c r="E25">
        <f>(G25-D25)</f>
        <v>0</v>
      </c>
      <c r="G25">
        <v>0</v>
      </c>
      <c r="L25">
        <v>1.00040435791015E-3</v>
      </c>
      <c r="X25" s="1"/>
      <c r="AB25" s="1"/>
    </row>
    <row r="26" spans="1:28" x14ac:dyDescent="0.25">
      <c r="A26">
        <v>2</v>
      </c>
      <c r="B26">
        <f t="shared" ref="B26:B44" si="6">A26*A26</f>
        <v>4</v>
      </c>
      <c r="C26">
        <v>1</v>
      </c>
      <c r="D26">
        <v>0</v>
      </c>
      <c r="E26">
        <f t="shared" ref="E26:E44" si="7">(G26-D26)</f>
        <v>3</v>
      </c>
      <c r="G26">
        <v>3</v>
      </c>
      <c r="L26">
        <v>1.00040435791015E-3</v>
      </c>
    </row>
    <row r="27" spans="1:28" x14ac:dyDescent="0.25">
      <c r="A27">
        <v>3</v>
      </c>
      <c r="B27">
        <f t="shared" si="6"/>
        <v>9</v>
      </c>
      <c r="C27">
        <v>1</v>
      </c>
      <c r="D27">
        <v>0</v>
      </c>
      <c r="E27">
        <f t="shared" si="7"/>
        <v>8</v>
      </c>
      <c r="G27">
        <v>8</v>
      </c>
      <c r="L27">
        <v>2.0010471343994102E-3</v>
      </c>
    </row>
    <row r="28" spans="1:28" x14ac:dyDescent="0.25">
      <c r="A28">
        <v>4</v>
      </c>
      <c r="B28">
        <f t="shared" si="6"/>
        <v>16</v>
      </c>
      <c r="C28">
        <v>1</v>
      </c>
      <c r="D28">
        <v>0</v>
      </c>
      <c r="E28">
        <f t="shared" si="7"/>
        <v>15</v>
      </c>
      <c r="G28">
        <v>15</v>
      </c>
      <c r="L28">
        <v>2.0003318786620998E-3</v>
      </c>
    </row>
    <row r="29" spans="1:28" x14ac:dyDescent="0.25">
      <c r="A29">
        <v>5</v>
      </c>
      <c r="B29">
        <f t="shared" si="6"/>
        <v>25</v>
      </c>
      <c r="C29">
        <v>1</v>
      </c>
      <c r="D29">
        <v>0</v>
      </c>
      <c r="E29">
        <f t="shared" si="7"/>
        <v>24</v>
      </c>
      <c r="G29">
        <v>24</v>
      </c>
      <c r="L29">
        <v>3.9994716644287101E-3</v>
      </c>
      <c r="X29" s="1"/>
    </row>
    <row r="30" spans="1:28" x14ac:dyDescent="0.25">
      <c r="A30">
        <v>6</v>
      </c>
      <c r="B30">
        <f t="shared" si="6"/>
        <v>36</v>
      </c>
      <c r="C30">
        <v>1</v>
      </c>
      <c r="D30">
        <v>0</v>
      </c>
      <c r="E30">
        <f t="shared" si="7"/>
        <v>35</v>
      </c>
      <c r="G30">
        <v>35</v>
      </c>
      <c r="L30">
        <v>5.0022602081298802E-3</v>
      </c>
      <c r="X30" s="1"/>
    </row>
    <row r="31" spans="1:28" x14ac:dyDescent="0.25">
      <c r="A31">
        <v>7</v>
      </c>
      <c r="B31">
        <f t="shared" si="6"/>
        <v>49</v>
      </c>
      <c r="C31">
        <v>1</v>
      </c>
      <c r="D31">
        <v>0</v>
      </c>
      <c r="E31">
        <f t="shared" si="7"/>
        <v>48</v>
      </c>
      <c r="G31">
        <v>48</v>
      </c>
      <c r="L31">
        <v>7.0006847381591797E-3</v>
      </c>
      <c r="X31" s="1"/>
    </row>
    <row r="32" spans="1:28" x14ac:dyDescent="0.25">
      <c r="A32">
        <v>8</v>
      </c>
      <c r="B32">
        <f t="shared" si="6"/>
        <v>64</v>
      </c>
      <c r="C32">
        <v>1</v>
      </c>
      <c r="D32">
        <v>0</v>
      </c>
      <c r="E32">
        <f t="shared" si="7"/>
        <v>63</v>
      </c>
      <c r="G32">
        <v>63</v>
      </c>
      <c r="L32">
        <v>1.10034942626953E-2</v>
      </c>
      <c r="X32" s="1"/>
    </row>
    <row r="33" spans="1:58" x14ac:dyDescent="0.25">
      <c r="A33">
        <v>9</v>
      </c>
      <c r="B33">
        <f t="shared" si="6"/>
        <v>81</v>
      </c>
      <c r="C33">
        <v>1</v>
      </c>
      <c r="D33">
        <v>0</v>
      </c>
      <c r="E33">
        <f t="shared" si="7"/>
        <v>80</v>
      </c>
      <c r="G33">
        <v>80</v>
      </c>
      <c r="L33">
        <v>3.4007549285888602E-2</v>
      </c>
    </row>
    <row r="34" spans="1:58" x14ac:dyDescent="0.25">
      <c r="A34">
        <v>10</v>
      </c>
      <c r="B34">
        <f t="shared" si="6"/>
        <v>100</v>
      </c>
      <c r="C34">
        <v>1</v>
      </c>
      <c r="D34">
        <v>0</v>
      </c>
      <c r="E34">
        <f t="shared" si="7"/>
        <v>99</v>
      </c>
      <c r="G34">
        <v>99</v>
      </c>
      <c r="L34">
        <v>3.90088558197021E-2</v>
      </c>
    </row>
    <row r="35" spans="1:58" x14ac:dyDescent="0.25">
      <c r="A35">
        <v>11</v>
      </c>
      <c r="B35">
        <f t="shared" si="6"/>
        <v>121</v>
      </c>
      <c r="C35">
        <v>1</v>
      </c>
      <c r="D35">
        <v>0</v>
      </c>
      <c r="E35">
        <f t="shared" si="7"/>
        <v>120</v>
      </c>
      <c r="G35">
        <v>120</v>
      </c>
      <c r="L35">
        <v>5.3011655807495103E-2</v>
      </c>
    </row>
    <row r="36" spans="1:58" x14ac:dyDescent="0.25">
      <c r="A36">
        <v>12</v>
      </c>
      <c r="B36">
        <f t="shared" si="6"/>
        <v>144</v>
      </c>
      <c r="C36">
        <v>1</v>
      </c>
      <c r="D36">
        <v>0</v>
      </c>
      <c r="E36">
        <f t="shared" si="7"/>
        <v>143</v>
      </c>
      <c r="G36">
        <v>143</v>
      </c>
      <c r="L36">
        <v>5.9012651443481397E-2</v>
      </c>
    </row>
    <row r="37" spans="1:58" x14ac:dyDescent="0.25">
      <c r="A37">
        <v>13</v>
      </c>
      <c r="B37">
        <f t="shared" si="6"/>
        <v>169</v>
      </c>
      <c r="C37">
        <v>1</v>
      </c>
      <c r="D37">
        <v>0</v>
      </c>
      <c r="E37">
        <f t="shared" si="7"/>
        <v>168</v>
      </c>
      <c r="G37">
        <v>168</v>
      </c>
      <c r="L37">
        <v>9.5021724700927707E-2</v>
      </c>
    </row>
    <row r="38" spans="1:58" x14ac:dyDescent="0.25">
      <c r="A38">
        <v>14</v>
      </c>
      <c r="B38">
        <f t="shared" si="6"/>
        <v>196</v>
      </c>
      <c r="C38">
        <v>1</v>
      </c>
      <c r="D38">
        <v>0</v>
      </c>
      <c r="E38">
        <f t="shared" si="7"/>
        <v>195</v>
      </c>
      <c r="G38">
        <v>195</v>
      </c>
      <c r="L38">
        <v>0.14003157615661599</v>
      </c>
    </row>
    <row r="39" spans="1:58" x14ac:dyDescent="0.25">
      <c r="A39">
        <v>15</v>
      </c>
      <c r="B39">
        <f t="shared" si="6"/>
        <v>225</v>
      </c>
      <c r="C39">
        <v>1</v>
      </c>
      <c r="D39">
        <v>0</v>
      </c>
      <c r="E39">
        <f t="shared" si="7"/>
        <v>224</v>
      </c>
      <c r="G39">
        <v>224</v>
      </c>
      <c r="L39">
        <v>0.15203404426574699</v>
      </c>
    </row>
    <row r="40" spans="1:58" x14ac:dyDescent="0.25">
      <c r="A40">
        <v>16</v>
      </c>
      <c r="B40">
        <f t="shared" si="6"/>
        <v>256</v>
      </c>
      <c r="C40">
        <v>1</v>
      </c>
      <c r="D40">
        <v>0</v>
      </c>
      <c r="E40">
        <f t="shared" si="7"/>
        <v>255</v>
      </c>
      <c r="G40">
        <v>255</v>
      </c>
      <c r="L40">
        <v>0.215049743652343</v>
      </c>
    </row>
    <row r="41" spans="1:58" x14ac:dyDescent="0.25">
      <c r="A41">
        <v>17</v>
      </c>
      <c r="B41">
        <f t="shared" si="6"/>
        <v>289</v>
      </c>
      <c r="C41">
        <v>1</v>
      </c>
      <c r="D41">
        <v>0</v>
      </c>
      <c r="E41">
        <f t="shared" si="7"/>
        <v>288</v>
      </c>
      <c r="G41">
        <v>288</v>
      </c>
      <c r="L41">
        <v>0.30306887626647899</v>
      </c>
    </row>
    <row r="42" spans="1:58" x14ac:dyDescent="0.25">
      <c r="A42">
        <v>18</v>
      </c>
      <c r="B42">
        <f t="shared" si="6"/>
        <v>324</v>
      </c>
      <c r="C42">
        <v>1</v>
      </c>
      <c r="D42">
        <v>0</v>
      </c>
      <c r="E42">
        <f t="shared" si="7"/>
        <v>323</v>
      </c>
      <c r="G42">
        <v>323</v>
      </c>
      <c r="L42">
        <v>0.32307338714599598</v>
      </c>
    </row>
    <row r="43" spans="1:58" x14ac:dyDescent="0.25">
      <c r="A43">
        <v>19</v>
      </c>
      <c r="B43">
        <f t="shared" si="6"/>
        <v>361</v>
      </c>
      <c r="C43">
        <v>1</v>
      </c>
      <c r="D43">
        <v>0</v>
      </c>
      <c r="E43">
        <f t="shared" si="7"/>
        <v>360</v>
      </c>
      <c r="G43">
        <v>360</v>
      </c>
      <c r="L43">
        <v>0.41409254074096602</v>
      </c>
    </row>
    <row r="44" spans="1:58" x14ac:dyDescent="0.25">
      <c r="A44">
        <v>20</v>
      </c>
      <c r="B44">
        <f t="shared" si="6"/>
        <v>400</v>
      </c>
      <c r="C44">
        <v>1</v>
      </c>
      <c r="D44">
        <v>0</v>
      </c>
      <c r="E44">
        <f t="shared" si="7"/>
        <v>399</v>
      </c>
      <c r="G44">
        <v>399</v>
      </c>
      <c r="L44">
        <v>0.490110874176025</v>
      </c>
    </row>
    <row r="45" spans="1:58" x14ac:dyDescent="0.25">
      <c r="A45" t="s">
        <v>69</v>
      </c>
      <c r="C45" t="s">
        <v>70</v>
      </c>
      <c r="D45" t="s">
        <v>71</v>
      </c>
      <c r="G45" t="s">
        <v>72</v>
      </c>
      <c r="L45">
        <v>3</v>
      </c>
      <c r="M45" t="s">
        <v>73</v>
      </c>
      <c r="N45" t="s">
        <v>74</v>
      </c>
      <c r="O45" t="s">
        <v>69</v>
      </c>
      <c r="P45">
        <v>1</v>
      </c>
    </row>
    <row r="46" spans="1:58" x14ac:dyDescent="0.25">
      <c r="A46" t="s">
        <v>64</v>
      </c>
      <c r="B46" t="s">
        <v>85</v>
      </c>
      <c r="C46" t="s">
        <v>98</v>
      </c>
      <c r="D46" t="s">
        <v>90</v>
      </c>
      <c r="E46" t="s">
        <v>96</v>
      </c>
      <c r="F46" t="s">
        <v>87</v>
      </c>
      <c r="G46" t="s">
        <v>67</v>
      </c>
      <c r="H46" t="s">
        <v>91</v>
      </c>
      <c r="I46" t="s">
        <v>95</v>
      </c>
      <c r="J46" t="s">
        <v>97</v>
      </c>
      <c r="L46" t="s">
        <v>68</v>
      </c>
      <c r="AX46" t="s">
        <v>64</v>
      </c>
      <c r="AY46" t="s">
        <v>97</v>
      </c>
      <c r="AZ46" t="s">
        <v>99</v>
      </c>
      <c r="BE46" t="s">
        <v>97</v>
      </c>
      <c r="BF46" t="s">
        <v>99</v>
      </c>
    </row>
    <row r="47" spans="1:58" x14ac:dyDescent="0.25">
      <c r="A47">
        <v>1</v>
      </c>
      <c r="B47">
        <f>A47*A47*A47</f>
        <v>1</v>
      </c>
      <c r="C47">
        <v>1</v>
      </c>
      <c r="D47">
        <v>0</v>
      </c>
      <c r="E47">
        <f>(G47-D47)</f>
        <v>0</v>
      </c>
      <c r="G47">
        <v>0</v>
      </c>
      <c r="H47">
        <f>(A47*A47*A47)</f>
        <v>1</v>
      </c>
      <c r="I47">
        <f>B47-A47*A47</f>
        <v>0</v>
      </c>
      <c r="J47">
        <f>A47+A47-3+1+1</f>
        <v>1</v>
      </c>
      <c r="L47">
        <v>1.0011196136474601E-3</v>
      </c>
      <c r="AX47">
        <v>1</v>
      </c>
      <c r="AY47">
        <v>1</v>
      </c>
      <c r="AZ47">
        <v>1</v>
      </c>
      <c r="BE47">
        <v>1</v>
      </c>
      <c r="BF47">
        <v>1</v>
      </c>
    </row>
    <row r="48" spans="1:58" x14ac:dyDescent="0.25">
      <c r="A48">
        <v>2</v>
      </c>
      <c r="B48">
        <f t="shared" ref="B48:B66" si="8">A48*A48*A48</f>
        <v>8</v>
      </c>
      <c r="C48">
        <v>4</v>
      </c>
      <c r="D48">
        <v>4</v>
      </c>
      <c r="E48">
        <f t="shared" ref="E48:E66" si="9">(G48-D48)</f>
        <v>4</v>
      </c>
      <c r="F48">
        <f>(E48/D48)</f>
        <v>1</v>
      </c>
      <c r="G48">
        <v>8</v>
      </c>
      <c r="H48">
        <f t="shared" ref="H48:H66" si="10">(A48*A48*A48)</f>
        <v>8</v>
      </c>
      <c r="I48">
        <f t="shared" ref="I48:I66" si="11">B48-A48*A48</f>
        <v>4</v>
      </c>
      <c r="J48">
        <f t="shared" ref="J48:J66" si="12">A48+A48-3+1+1</f>
        <v>3</v>
      </c>
      <c r="L48">
        <v>1.9998550415039002E-3</v>
      </c>
      <c r="AX48">
        <v>2</v>
      </c>
      <c r="AY48">
        <v>3</v>
      </c>
      <c r="AZ48">
        <v>4</v>
      </c>
      <c r="BE48">
        <v>2</v>
      </c>
      <c r="BF48">
        <v>2</v>
      </c>
    </row>
    <row r="49" spans="1:58" x14ac:dyDescent="0.25">
      <c r="A49">
        <v>3</v>
      </c>
      <c r="B49">
        <f t="shared" si="8"/>
        <v>27</v>
      </c>
      <c r="C49">
        <v>9</v>
      </c>
      <c r="D49">
        <v>18</v>
      </c>
      <c r="E49">
        <f t="shared" si="9"/>
        <v>18</v>
      </c>
      <c r="F49">
        <f t="shared" ref="F49:F66" si="13">(E49/D49)</f>
        <v>1</v>
      </c>
      <c r="G49">
        <v>36</v>
      </c>
      <c r="H49">
        <f t="shared" si="10"/>
        <v>27</v>
      </c>
      <c r="I49">
        <f t="shared" si="11"/>
        <v>18</v>
      </c>
      <c r="J49">
        <f t="shared" si="12"/>
        <v>5</v>
      </c>
      <c r="L49">
        <v>2.00042724609375E-2</v>
      </c>
      <c r="AX49">
        <v>3</v>
      </c>
      <c r="AY49">
        <v>5</v>
      </c>
      <c r="AZ49">
        <v>9</v>
      </c>
      <c r="BE49">
        <v>3</v>
      </c>
      <c r="BF49">
        <v>3</v>
      </c>
    </row>
    <row r="50" spans="1:58" x14ac:dyDescent="0.25">
      <c r="A50">
        <v>4</v>
      </c>
      <c r="B50">
        <f t="shared" si="8"/>
        <v>64</v>
      </c>
      <c r="C50">
        <v>16</v>
      </c>
      <c r="D50">
        <v>48</v>
      </c>
      <c r="E50">
        <f t="shared" si="9"/>
        <v>48</v>
      </c>
      <c r="F50">
        <f t="shared" si="13"/>
        <v>1</v>
      </c>
      <c r="G50">
        <v>96</v>
      </c>
      <c r="H50">
        <f t="shared" si="10"/>
        <v>64</v>
      </c>
      <c r="I50">
        <f t="shared" si="11"/>
        <v>48</v>
      </c>
      <c r="J50">
        <f t="shared" si="12"/>
        <v>7</v>
      </c>
      <c r="L50">
        <v>2.4005413055419901E-2</v>
      </c>
      <c r="AX50">
        <v>4</v>
      </c>
      <c r="AY50">
        <v>7</v>
      </c>
      <c r="AZ50">
        <v>16</v>
      </c>
      <c r="BE50">
        <v>4</v>
      </c>
      <c r="BF50">
        <v>4</v>
      </c>
    </row>
    <row r="51" spans="1:58" x14ac:dyDescent="0.25">
      <c r="A51">
        <v>5</v>
      </c>
      <c r="B51">
        <f t="shared" si="8"/>
        <v>125</v>
      </c>
      <c r="C51">
        <v>25</v>
      </c>
      <c r="D51">
        <v>100</v>
      </c>
      <c r="E51">
        <f t="shared" si="9"/>
        <v>100</v>
      </c>
      <c r="F51">
        <f t="shared" si="13"/>
        <v>1</v>
      </c>
      <c r="G51">
        <v>200</v>
      </c>
      <c r="H51">
        <f t="shared" si="10"/>
        <v>125</v>
      </c>
      <c r="I51">
        <f t="shared" si="11"/>
        <v>100</v>
      </c>
      <c r="J51">
        <f t="shared" si="12"/>
        <v>9</v>
      </c>
      <c r="L51">
        <v>4.4009685516357401E-2</v>
      </c>
      <c r="AX51">
        <v>5</v>
      </c>
      <c r="AY51">
        <v>9</v>
      </c>
      <c r="AZ51">
        <v>25</v>
      </c>
      <c r="BE51">
        <v>5</v>
      </c>
      <c r="BF51">
        <v>5</v>
      </c>
    </row>
    <row r="52" spans="1:58" x14ac:dyDescent="0.25">
      <c r="A52">
        <v>6</v>
      </c>
      <c r="B52">
        <f t="shared" si="8"/>
        <v>216</v>
      </c>
      <c r="C52">
        <v>36</v>
      </c>
      <c r="D52">
        <v>180</v>
      </c>
      <c r="E52">
        <f t="shared" si="9"/>
        <v>180</v>
      </c>
      <c r="F52">
        <f t="shared" si="13"/>
        <v>1</v>
      </c>
      <c r="G52">
        <v>360</v>
      </c>
      <c r="H52">
        <f t="shared" si="10"/>
        <v>216</v>
      </c>
      <c r="I52">
        <f t="shared" si="11"/>
        <v>180</v>
      </c>
      <c r="J52">
        <f t="shared" si="12"/>
        <v>11</v>
      </c>
      <c r="L52">
        <v>8.50193500518798E-2</v>
      </c>
      <c r="AX52">
        <v>6</v>
      </c>
      <c r="AY52">
        <v>11</v>
      </c>
      <c r="AZ52">
        <v>36</v>
      </c>
      <c r="BE52">
        <v>6</v>
      </c>
      <c r="BF52">
        <v>6</v>
      </c>
    </row>
    <row r="53" spans="1:58" x14ac:dyDescent="0.25">
      <c r="A53">
        <v>7</v>
      </c>
      <c r="B53">
        <f t="shared" si="8"/>
        <v>343</v>
      </c>
      <c r="C53">
        <v>49</v>
      </c>
      <c r="D53">
        <v>294</v>
      </c>
      <c r="E53">
        <f t="shared" si="9"/>
        <v>294</v>
      </c>
      <c r="F53">
        <f t="shared" si="13"/>
        <v>1</v>
      </c>
      <c r="G53">
        <v>588</v>
      </c>
      <c r="H53">
        <f t="shared" si="10"/>
        <v>343</v>
      </c>
      <c r="I53">
        <f t="shared" si="11"/>
        <v>294</v>
      </c>
      <c r="J53">
        <f t="shared" si="12"/>
        <v>13</v>
      </c>
      <c r="L53">
        <v>0.187042951583862</v>
      </c>
      <c r="AX53">
        <v>7</v>
      </c>
      <c r="AY53">
        <v>13</v>
      </c>
      <c r="AZ53">
        <v>49</v>
      </c>
      <c r="BE53">
        <v>7</v>
      </c>
      <c r="BF53">
        <v>7</v>
      </c>
    </row>
    <row r="54" spans="1:58" x14ac:dyDescent="0.25">
      <c r="A54">
        <v>8</v>
      </c>
      <c r="B54">
        <f t="shared" si="8"/>
        <v>512</v>
      </c>
      <c r="C54">
        <v>64</v>
      </c>
      <c r="D54">
        <v>448</v>
      </c>
      <c r="E54">
        <f t="shared" si="9"/>
        <v>448</v>
      </c>
      <c r="F54">
        <f t="shared" si="13"/>
        <v>1</v>
      </c>
      <c r="G54">
        <v>896</v>
      </c>
      <c r="H54">
        <f t="shared" si="10"/>
        <v>512</v>
      </c>
      <c r="I54">
        <f t="shared" si="11"/>
        <v>448</v>
      </c>
      <c r="J54">
        <f t="shared" si="12"/>
        <v>15</v>
      </c>
      <c r="L54">
        <v>0.35207891464233398</v>
      </c>
      <c r="AX54">
        <v>8</v>
      </c>
      <c r="AY54">
        <v>15</v>
      </c>
      <c r="AZ54">
        <v>64</v>
      </c>
      <c r="BE54">
        <v>8</v>
      </c>
      <c r="BF54">
        <v>8</v>
      </c>
    </row>
    <row r="55" spans="1:58" x14ac:dyDescent="0.25">
      <c r="A55">
        <v>9</v>
      </c>
      <c r="B55">
        <f t="shared" si="8"/>
        <v>729</v>
      </c>
      <c r="C55">
        <v>81</v>
      </c>
      <c r="D55">
        <v>648</v>
      </c>
      <c r="E55">
        <f t="shared" si="9"/>
        <v>648</v>
      </c>
      <c r="F55">
        <f t="shared" si="13"/>
        <v>1</v>
      </c>
      <c r="G55">
        <v>1296</v>
      </c>
      <c r="H55">
        <f t="shared" si="10"/>
        <v>729</v>
      </c>
      <c r="I55">
        <f t="shared" si="11"/>
        <v>648</v>
      </c>
      <c r="J55">
        <f t="shared" si="12"/>
        <v>17</v>
      </c>
      <c r="L55">
        <v>0.63114285469055098</v>
      </c>
      <c r="AX55">
        <v>9</v>
      </c>
      <c r="AY55">
        <v>17</v>
      </c>
      <c r="AZ55">
        <v>81</v>
      </c>
      <c r="BE55">
        <v>9</v>
      </c>
      <c r="BF55">
        <v>9</v>
      </c>
    </row>
    <row r="56" spans="1:58" x14ac:dyDescent="0.25">
      <c r="A56">
        <v>10</v>
      </c>
      <c r="B56">
        <f t="shared" si="8"/>
        <v>1000</v>
      </c>
      <c r="C56">
        <v>100</v>
      </c>
      <c r="D56">
        <v>900</v>
      </c>
      <c r="E56">
        <f t="shared" si="9"/>
        <v>900</v>
      </c>
      <c r="F56">
        <f t="shared" si="13"/>
        <v>1</v>
      </c>
      <c r="G56">
        <v>1800</v>
      </c>
      <c r="H56">
        <f t="shared" si="10"/>
        <v>1000</v>
      </c>
      <c r="I56">
        <f t="shared" si="11"/>
        <v>900</v>
      </c>
      <c r="J56">
        <f t="shared" si="12"/>
        <v>19</v>
      </c>
      <c r="L56">
        <v>1.1582622528076101</v>
      </c>
      <c r="AX56">
        <v>10</v>
      </c>
      <c r="AY56">
        <v>19</v>
      </c>
      <c r="AZ56">
        <v>100</v>
      </c>
      <c r="BE56">
        <v>10</v>
      </c>
      <c r="BF56">
        <v>10</v>
      </c>
    </row>
    <row r="57" spans="1:58" x14ac:dyDescent="0.25">
      <c r="A57">
        <v>11</v>
      </c>
      <c r="B57">
        <f t="shared" si="8"/>
        <v>1331</v>
      </c>
      <c r="C57">
        <v>121</v>
      </c>
      <c r="D57">
        <v>1210</v>
      </c>
      <c r="E57">
        <f t="shared" si="9"/>
        <v>1210</v>
      </c>
      <c r="F57">
        <f t="shared" si="13"/>
        <v>1</v>
      </c>
      <c r="G57">
        <v>2420</v>
      </c>
      <c r="H57">
        <f t="shared" si="10"/>
        <v>1331</v>
      </c>
      <c r="I57">
        <f t="shared" si="11"/>
        <v>1210</v>
      </c>
      <c r="J57">
        <f t="shared" si="12"/>
        <v>21</v>
      </c>
      <c r="L57">
        <v>1.88942718505859</v>
      </c>
      <c r="AX57">
        <v>11</v>
      </c>
      <c r="AY57">
        <v>21</v>
      </c>
      <c r="AZ57">
        <v>121</v>
      </c>
      <c r="BE57">
        <v>11</v>
      </c>
      <c r="BF57">
        <v>11</v>
      </c>
    </row>
    <row r="58" spans="1:58" x14ac:dyDescent="0.25">
      <c r="A58">
        <v>12</v>
      </c>
      <c r="B58">
        <f t="shared" si="8"/>
        <v>1728</v>
      </c>
      <c r="C58">
        <v>144</v>
      </c>
      <c r="D58">
        <v>1584</v>
      </c>
      <c r="E58">
        <f t="shared" si="9"/>
        <v>1584</v>
      </c>
      <c r="F58">
        <f t="shared" si="13"/>
        <v>1</v>
      </c>
      <c r="G58">
        <v>3168</v>
      </c>
      <c r="H58">
        <f t="shared" si="10"/>
        <v>1728</v>
      </c>
      <c r="I58">
        <f t="shared" si="11"/>
        <v>1584</v>
      </c>
      <c r="J58">
        <f t="shared" si="12"/>
        <v>23</v>
      </c>
      <c r="L58">
        <v>3.3207511901855402</v>
      </c>
      <c r="AX58">
        <v>12</v>
      </c>
      <c r="AY58">
        <v>23</v>
      </c>
      <c r="AZ58">
        <v>144</v>
      </c>
      <c r="BE58">
        <v>12</v>
      </c>
      <c r="BF58">
        <v>12</v>
      </c>
    </row>
    <row r="59" spans="1:58" x14ac:dyDescent="0.25">
      <c r="A59">
        <v>13</v>
      </c>
      <c r="B59">
        <f t="shared" si="8"/>
        <v>2197</v>
      </c>
      <c r="C59">
        <v>169</v>
      </c>
      <c r="D59">
        <v>2028</v>
      </c>
      <c r="E59">
        <f t="shared" si="9"/>
        <v>2028</v>
      </c>
      <c r="F59">
        <f t="shared" si="13"/>
        <v>1</v>
      </c>
      <c r="G59">
        <v>4056</v>
      </c>
      <c r="H59">
        <f t="shared" si="10"/>
        <v>2197</v>
      </c>
      <c r="I59">
        <f t="shared" si="11"/>
        <v>2028</v>
      </c>
      <c r="J59">
        <f t="shared" si="12"/>
        <v>25</v>
      </c>
      <c r="L59">
        <v>5.1701688766479403</v>
      </c>
      <c r="AX59">
        <v>13</v>
      </c>
      <c r="AY59">
        <v>25</v>
      </c>
      <c r="AZ59">
        <v>169</v>
      </c>
      <c r="BE59">
        <v>13</v>
      </c>
      <c r="BF59">
        <v>13</v>
      </c>
    </row>
    <row r="60" spans="1:58" x14ac:dyDescent="0.25">
      <c r="A60">
        <v>14</v>
      </c>
      <c r="B60">
        <f t="shared" si="8"/>
        <v>2744</v>
      </c>
      <c r="C60">
        <v>196</v>
      </c>
      <c r="D60">
        <v>2548</v>
      </c>
      <c r="E60">
        <f t="shared" si="9"/>
        <v>2548</v>
      </c>
      <c r="F60">
        <f t="shared" si="13"/>
        <v>1</v>
      </c>
      <c r="G60">
        <v>5096</v>
      </c>
      <c r="H60">
        <f t="shared" si="10"/>
        <v>2744</v>
      </c>
      <c r="I60">
        <f t="shared" si="11"/>
        <v>2548</v>
      </c>
      <c r="J60">
        <f t="shared" si="12"/>
        <v>27</v>
      </c>
      <c r="L60">
        <v>8.2144379615783691</v>
      </c>
      <c r="AX60">
        <v>14</v>
      </c>
      <c r="AY60">
        <v>27</v>
      </c>
      <c r="AZ60">
        <v>196</v>
      </c>
      <c r="BE60">
        <v>14</v>
      </c>
      <c r="BF60">
        <v>14</v>
      </c>
    </row>
    <row r="61" spans="1:58" x14ac:dyDescent="0.25">
      <c r="A61">
        <v>15</v>
      </c>
      <c r="B61">
        <f t="shared" si="8"/>
        <v>3375</v>
      </c>
      <c r="C61">
        <v>225</v>
      </c>
      <c r="D61">
        <v>3150</v>
      </c>
      <c r="E61">
        <f t="shared" si="9"/>
        <v>3150</v>
      </c>
      <c r="F61">
        <f t="shared" si="13"/>
        <v>1</v>
      </c>
      <c r="G61">
        <v>6300</v>
      </c>
      <c r="H61">
        <f t="shared" si="10"/>
        <v>3375</v>
      </c>
      <c r="I61">
        <f t="shared" si="11"/>
        <v>3150</v>
      </c>
      <c r="J61">
        <f t="shared" si="12"/>
        <v>29</v>
      </c>
      <c r="L61">
        <v>12.5064535140991</v>
      </c>
      <c r="AX61">
        <v>15</v>
      </c>
      <c r="AY61">
        <v>29</v>
      </c>
      <c r="AZ61">
        <v>225</v>
      </c>
      <c r="BE61">
        <v>15</v>
      </c>
      <c r="BF61">
        <v>15</v>
      </c>
    </row>
    <row r="62" spans="1:58" x14ac:dyDescent="0.25">
      <c r="A62">
        <v>16</v>
      </c>
      <c r="B62">
        <f t="shared" si="8"/>
        <v>4096</v>
      </c>
      <c r="C62">
        <v>256</v>
      </c>
      <c r="D62">
        <v>3840</v>
      </c>
      <c r="E62">
        <f t="shared" si="9"/>
        <v>3840</v>
      </c>
      <c r="F62">
        <f t="shared" si="13"/>
        <v>1</v>
      </c>
      <c r="G62">
        <v>7680</v>
      </c>
      <c r="H62">
        <f t="shared" si="10"/>
        <v>4096</v>
      </c>
      <c r="I62">
        <f t="shared" si="11"/>
        <v>3840</v>
      </c>
      <c r="J62">
        <f t="shared" si="12"/>
        <v>31</v>
      </c>
      <c r="L62">
        <v>18.6572184562683</v>
      </c>
      <c r="AX62">
        <v>16</v>
      </c>
      <c r="AY62">
        <v>31</v>
      </c>
      <c r="AZ62">
        <v>256</v>
      </c>
      <c r="BE62">
        <v>16</v>
      </c>
      <c r="BF62">
        <v>16</v>
      </c>
    </row>
    <row r="63" spans="1:58" x14ac:dyDescent="0.25">
      <c r="A63">
        <v>17</v>
      </c>
      <c r="B63">
        <f t="shared" si="8"/>
        <v>4913</v>
      </c>
      <c r="C63">
        <v>289</v>
      </c>
      <c r="D63">
        <v>4624</v>
      </c>
      <c r="E63">
        <f t="shared" si="9"/>
        <v>4624</v>
      </c>
      <c r="F63">
        <f t="shared" si="13"/>
        <v>1</v>
      </c>
      <c r="G63">
        <v>9248</v>
      </c>
      <c r="H63">
        <f t="shared" si="10"/>
        <v>4913</v>
      </c>
      <c r="I63">
        <f t="shared" si="11"/>
        <v>4624</v>
      </c>
      <c r="J63">
        <f t="shared" si="12"/>
        <v>33</v>
      </c>
      <c r="L63">
        <v>27.555230855941701</v>
      </c>
      <c r="AX63">
        <v>17</v>
      </c>
      <c r="AY63">
        <v>33</v>
      </c>
      <c r="AZ63">
        <v>289</v>
      </c>
      <c r="BE63">
        <v>17</v>
      </c>
      <c r="BF63">
        <v>17</v>
      </c>
    </row>
    <row r="64" spans="1:58" x14ac:dyDescent="0.25">
      <c r="A64">
        <v>18</v>
      </c>
      <c r="B64">
        <f t="shared" si="8"/>
        <v>5832</v>
      </c>
      <c r="C64">
        <v>324</v>
      </c>
      <c r="D64">
        <v>5508</v>
      </c>
      <c r="E64">
        <f t="shared" si="9"/>
        <v>5508</v>
      </c>
      <c r="F64">
        <f t="shared" si="13"/>
        <v>1</v>
      </c>
      <c r="G64">
        <v>11016</v>
      </c>
      <c r="H64">
        <f t="shared" si="10"/>
        <v>5832</v>
      </c>
      <c r="I64">
        <f t="shared" si="11"/>
        <v>5508</v>
      </c>
      <c r="J64">
        <f t="shared" si="12"/>
        <v>35</v>
      </c>
      <c r="L64">
        <v>40.823230743408203</v>
      </c>
      <c r="AX64">
        <v>18</v>
      </c>
      <c r="AY64">
        <v>35</v>
      </c>
      <c r="AZ64">
        <v>324</v>
      </c>
      <c r="BE64">
        <v>18</v>
      </c>
      <c r="BF64">
        <v>18</v>
      </c>
    </row>
    <row r="65" spans="1:58" x14ac:dyDescent="0.25">
      <c r="A65">
        <v>19</v>
      </c>
      <c r="B65">
        <f t="shared" si="8"/>
        <v>6859</v>
      </c>
      <c r="C65">
        <v>361</v>
      </c>
      <c r="D65">
        <v>6498</v>
      </c>
      <c r="E65">
        <f t="shared" si="9"/>
        <v>6498</v>
      </c>
      <c r="F65">
        <f t="shared" si="13"/>
        <v>1</v>
      </c>
      <c r="G65">
        <v>12996</v>
      </c>
      <c r="H65">
        <f t="shared" si="10"/>
        <v>6859</v>
      </c>
      <c r="I65">
        <f t="shared" si="11"/>
        <v>6498</v>
      </c>
      <c r="J65">
        <f t="shared" si="12"/>
        <v>37</v>
      </c>
      <c r="L65">
        <v>58.231167316436697</v>
      </c>
      <c r="AX65">
        <v>19</v>
      </c>
      <c r="AY65">
        <v>37</v>
      </c>
      <c r="AZ65">
        <v>361</v>
      </c>
      <c r="BE65">
        <v>19</v>
      </c>
      <c r="BF65">
        <v>19</v>
      </c>
    </row>
    <row r="66" spans="1:58" x14ac:dyDescent="0.25">
      <c r="A66">
        <v>20</v>
      </c>
      <c r="B66">
        <f t="shared" si="8"/>
        <v>8000</v>
      </c>
      <c r="C66">
        <v>400</v>
      </c>
      <c r="D66">
        <v>7600</v>
      </c>
      <c r="E66">
        <f t="shared" si="9"/>
        <v>7600</v>
      </c>
      <c r="F66">
        <f t="shared" si="13"/>
        <v>1</v>
      </c>
      <c r="G66">
        <v>15200</v>
      </c>
      <c r="H66">
        <f t="shared" si="10"/>
        <v>8000</v>
      </c>
      <c r="I66">
        <f t="shared" si="11"/>
        <v>7600</v>
      </c>
      <c r="J66">
        <f t="shared" si="12"/>
        <v>39</v>
      </c>
      <c r="L66">
        <v>82.223592042922903</v>
      </c>
      <c r="AX66">
        <v>20</v>
      </c>
      <c r="AY66">
        <v>39</v>
      </c>
      <c r="AZ66">
        <v>400</v>
      </c>
      <c r="BE66">
        <v>20</v>
      </c>
      <c r="BF66">
        <v>20</v>
      </c>
    </row>
    <row r="67" spans="1:58" x14ac:dyDescent="0.25">
      <c r="A67" t="s">
        <v>69</v>
      </c>
      <c r="C67" t="s">
        <v>70</v>
      </c>
      <c r="D67" t="s">
        <v>71</v>
      </c>
      <c r="G67" t="s">
        <v>72</v>
      </c>
      <c r="L67">
        <v>3</v>
      </c>
      <c r="M67" t="s">
        <v>73</v>
      </c>
      <c r="N67" t="s">
        <v>74</v>
      </c>
      <c r="O67" t="s">
        <v>69</v>
      </c>
      <c r="P67">
        <v>2</v>
      </c>
    </row>
    <row r="68" spans="1:58" x14ac:dyDescent="0.25">
      <c r="A68" t="s">
        <v>64</v>
      </c>
      <c r="B68" t="s">
        <v>85</v>
      </c>
      <c r="C68" t="s">
        <v>98</v>
      </c>
      <c r="D68" t="s">
        <v>90</v>
      </c>
      <c r="E68" t="s">
        <v>96</v>
      </c>
      <c r="F68" t="s">
        <v>87</v>
      </c>
      <c r="G68" t="s">
        <v>67</v>
      </c>
      <c r="H68" t="s">
        <v>91</v>
      </c>
      <c r="I68" t="s">
        <v>95</v>
      </c>
      <c r="J68" t="s">
        <v>97</v>
      </c>
      <c r="L68" t="s">
        <v>68</v>
      </c>
    </row>
    <row r="69" spans="1:58" x14ac:dyDescent="0.25">
      <c r="A69">
        <v>1</v>
      </c>
      <c r="B69">
        <f>A69*A69*A69</f>
        <v>1</v>
      </c>
      <c r="C69">
        <v>1</v>
      </c>
      <c r="D69">
        <v>0</v>
      </c>
      <c r="E69">
        <f>(G69-D69)</f>
        <v>0</v>
      </c>
      <c r="G69">
        <v>0</v>
      </c>
      <c r="H69">
        <f>A69*A69/2</f>
        <v>0.5</v>
      </c>
      <c r="I69">
        <f>B69-A69</f>
        <v>0</v>
      </c>
      <c r="J69">
        <f>(A69-3+2+1)</f>
        <v>1</v>
      </c>
      <c r="L69">
        <v>0</v>
      </c>
    </row>
    <row r="70" spans="1:58" x14ac:dyDescent="0.25">
      <c r="A70">
        <v>2</v>
      </c>
      <c r="B70">
        <f t="shared" ref="B70:B88" si="14">A70*A70*A70</f>
        <v>8</v>
      </c>
      <c r="C70">
        <v>2</v>
      </c>
      <c r="D70">
        <v>1</v>
      </c>
      <c r="E70">
        <f t="shared" ref="E70:E88" si="15">(G70-D70)</f>
        <v>6</v>
      </c>
      <c r="F70">
        <f>(E70/D70)</f>
        <v>6</v>
      </c>
      <c r="G70">
        <v>7</v>
      </c>
      <c r="H70">
        <f t="shared" ref="H70:H88" si="16">A70*A70/2</f>
        <v>2</v>
      </c>
      <c r="I70">
        <f t="shared" ref="I70:I88" si="17">B70-A70</f>
        <v>6</v>
      </c>
      <c r="J70">
        <f t="shared" ref="J70:J88" si="18">(A70-3+2+1)</f>
        <v>2</v>
      </c>
      <c r="L70">
        <v>2.0008087158203099E-3</v>
      </c>
    </row>
    <row r="71" spans="1:58" x14ac:dyDescent="0.25">
      <c r="A71">
        <v>3</v>
      </c>
      <c r="B71">
        <f t="shared" si="14"/>
        <v>27</v>
      </c>
      <c r="C71">
        <v>3</v>
      </c>
      <c r="D71">
        <v>3</v>
      </c>
      <c r="E71">
        <f t="shared" si="15"/>
        <v>24</v>
      </c>
      <c r="F71">
        <f t="shared" ref="F71:F88" si="19">(E71/D71)</f>
        <v>8</v>
      </c>
      <c r="G71">
        <v>27</v>
      </c>
      <c r="H71">
        <f t="shared" si="16"/>
        <v>4.5</v>
      </c>
      <c r="I71">
        <f t="shared" si="17"/>
        <v>24</v>
      </c>
      <c r="J71">
        <f t="shared" si="18"/>
        <v>3</v>
      </c>
      <c r="L71">
        <v>3.0012130737304601E-3</v>
      </c>
    </row>
    <row r="72" spans="1:58" x14ac:dyDescent="0.25">
      <c r="A72">
        <v>4</v>
      </c>
      <c r="B72">
        <f t="shared" si="14"/>
        <v>64</v>
      </c>
      <c r="C72">
        <v>4</v>
      </c>
      <c r="D72">
        <v>6</v>
      </c>
      <c r="E72">
        <f t="shared" si="15"/>
        <v>60</v>
      </c>
      <c r="F72">
        <f t="shared" si="19"/>
        <v>10</v>
      </c>
      <c r="G72">
        <v>66</v>
      </c>
      <c r="H72">
        <f t="shared" si="16"/>
        <v>8</v>
      </c>
      <c r="I72">
        <f t="shared" si="17"/>
        <v>60</v>
      </c>
      <c r="J72">
        <f t="shared" si="18"/>
        <v>4</v>
      </c>
      <c r="L72">
        <v>7.00139999389648E-3</v>
      </c>
    </row>
    <row r="73" spans="1:58" x14ac:dyDescent="0.25">
      <c r="A73">
        <v>5</v>
      </c>
      <c r="B73">
        <f t="shared" si="14"/>
        <v>125</v>
      </c>
      <c r="C73">
        <v>5</v>
      </c>
      <c r="D73">
        <v>10</v>
      </c>
      <c r="E73">
        <f t="shared" si="15"/>
        <v>120</v>
      </c>
      <c r="F73">
        <f t="shared" si="19"/>
        <v>12</v>
      </c>
      <c r="G73">
        <v>130</v>
      </c>
      <c r="H73">
        <f t="shared" si="16"/>
        <v>12.5</v>
      </c>
      <c r="I73">
        <f t="shared" si="17"/>
        <v>120</v>
      </c>
      <c r="J73">
        <f t="shared" si="18"/>
        <v>5</v>
      </c>
      <c r="L73">
        <v>2.30045318603515E-2</v>
      </c>
    </row>
    <row r="74" spans="1:58" x14ac:dyDescent="0.25">
      <c r="A74">
        <v>6</v>
      </c>
      <c r="B74">
        <f t="shared" si="14"/>
        <v>216</v>
      </c>
      <c r="C74">
        <v>6</v>
      </c>
      <c r="D74">
        <v>15</v>
      </c>
      <c r="E74">
        <f t="shared" si="15"/>
        <v>210</v>
      </c>
      <c r="F74">
        <f t="shared" si="19"/>
        <v>14</v>
      </c>
      <c r="G74">
        <v>225</v>
      </c>
      <c r="H74">
        <f t="shared" si="16"/>
        <v>18</v>
      </c>
      <c r="I74">
        <f t="shared" si="17"/>
        <v>210</v>
      </c>
      <c r="J74">
        <f t="shared" si="18"/>
        <v>6</v>
      </c>
      <c r="L74">
        <v>4.0009021759033203E-2</v>
      </c>
    </row>
    <row r="75" spans="1:58" x14ac:dyDescent="0.25">
      <c r="A75">
        <v>7</v>
      </c>
      <c r="B75">
        <f t="shared" si="14"/>
        <v>343</v>
      </c>
      <c r="C75">
        <v>7</v>
      </c>
      <c r="D75">
        <v>21</v>
      </c>
      <c r="E75">
        <f t="shared" si="15"/>
        <v>336</v>
      </c>
      <c r="F75">
        <f t="shared" si="19"/>
        <v>16</v>
      </c>
      <c r="G75">
        <v>357</v>
      </c>
      <c r="H75">
        <f t="shared" si="16"/>
        <v>24.5</v>
      </c>
      <c r="I75">
        <f t="shared" si="17"/>
        <v>336</v>
      </c>
      <c r="J75">
        <f t="shared" si="18"/>
        <v>7</v>
      </c>
      <c r="L75">
        <v>8.9020490646362305E-2</v>
      </c>
    </row>
    <row r="76" spans="1:58" x14ac:dyDescent="0.25">
      <c r="A76">
        <v>8</v>
      </c>
      <c r="B76">
        <f t="shared" si="14"/>
        <v>512</v>
      </c>
      <c r="C76">
        <v>8</v>
      </c>
      <c r="D76">
        <v>28</v>
      </c>
      <c r="E76">
        <f t="shared" si="15"/>
        <v>504</v>
      </c>
      <c r="F76">
        <f t="shared" si="19"/>
        <v>18</v>
      </c>
      <c r="G76">
        <v>532</v>
      </c>
      <c r="H76">
        <f t="shared" si="16"/>
        <v>32</v>
      </c>
      <c r="I76">
        <f t="shared" si="17"/>
        <v>504</v>
      </c>
      <c r="J76">
        <f t="shared" si="18"/>
        <v>8</v>
      </c>
      <c r="L76">
        <v>0.14703321456909099</v>
      </c>
    </row>
    <row r="77" spans="1:58" x14ac:dyDescent="0.25">
      <c r="A77">
        <v>9</v>
      </c>
      <c r="B77">
        <f t="shared" si="14"/>
        <v>729</v>
      </c>
      <c r="C77">
        <v>9</v>
      </c>
      <c r="D77">
        <v>36</v>
      </c>
      <c r="E77">
        <f t="shared" si="15"/>
        <v>720</v>
      </c>
      <c r="F77">
        <f t="shared" si="19"/>
        <v>20</v>
      </c>
      <c r="G77">
        <v>756</v>
      </c>
      <c r="H77">
        <f t="shared" si="16"/>
        <v>40.5</v>
      </c>
      <c r="I77">
        <f t="shared" si="17"/>
        <v>720</v>
      </c>
      <c r="J77">
        <f t="shared" si="18"/>
        <v>9</v>
      </c>
      <c r="L77">
        <v>0.26906132698058999</v>
      </c>
    </row>
    <row r="78" spans="1:58" x14ac:dyDescent="0.25">
      <c r="A78">
        <v>10</v>
      </c>
      <c r="B78">
        <f t="shared" si="14"/>
        <v>1000</v>
      </c>
      <c r="C78">
        <v>10</v>
      </c>
      <c r="D78">
        <v>45</v>
      </c>
      <c r="E78">
        <f t="shared" si="15"/>
        <v>990</v>
      </c>
      <c r="F78">
        <f t="shared" si="19"/>
        <v>22</v>
      </c>
      <c r="G78">
        <v>1035</v>
      </c>
      <c r="H78">
        <f t="shared" si="16"/>
        <v>50</v>
      </c>
      <c r="I78">
        <f t="shared" si="17"/>
        <v>990</v>
      </c>
      <c r="J78">
        <f t="shared" si="18"/>
        <v>10</v>
      </c>
      <c r="L78">
        <v>0.429096460342407</v>
      </c>
    </row>
    <row r="79" spans="1:58" x14ac:dyDescent="0.25">
      <c r="A79">
        <v>11</v>
      </c>
      <c r="B79">
        <f t="shared" si="14"/>
        <v>1331</v>
      </c>
      <c r="C79">
        <v>11</v>
      </c>
      <c r="D79">
        <v>55</v>
      </c>
      <c r="E79">
        <f t="shared" si="15"/>
        <v>1320</v>
      </c>
      <c r="F79">
        <f t="shared" si="19"/>
        <v>24</v>
      </c>
      <c r="G79">
        <v>1375</v>
      </c>
      <c r="H79">
        <f t="shared" si="16"/>
        <v>60.5</v>
      </c>
      <c r="I79">
        <f t="shared" si="17"/>
        <v>1320</v>
      </c>
      <c r="J79">
        <f t="shared" si="18"/>
        <v>11</v>
      </c>
      <c r="L79">
        <v>0.68915510177612305</v>
      </c>
    </row>
    <row r="80" spans="1:58" x14ac:dyDescent="0.25">
      <c r="A80">
        <v>12</v>
      </c>
      <c r="B80">
        <f t="shared" si="14"/>
        <v>1728</v>
      </c>
      <c r="C80">
        <v>12</v>
      </c>
      <c r="D80">
        <v>66</v>
      </c>
      <c r="E80">
        <f t="shared" si="15"/>
        <v>1716</v>
      </c>
      <c r="F80">
        <f t="shared" si="19"/>
        <v>26</v>
      </c>
      <c r="G80">
        <v>1782</v>
      </c>
      <c r="H80">
        <f t="shared" si="16"/>
        <v>72</v>
      </c>
      <c r="I80">
        <f t="shared" si="17"/>
        <v>1716</v>
      </c>
      <c r="J80">
        <f t="shared" si="18"/>
        <v>12</v>
      </c>
      <c r="L80">
        <v>1.0782439708709699</v>
      </c>
    </row>
    <row r="81" spans="1:16" x14ac:dyDescent="0.25">
      <c r="A81">
        <v>13</v>
      </c>
      <c r="B81">
        <f t="shared" si="14"/>
        <v>2197</v>
      </c>
      <c r="C81">
        <v>13</v>
      </c>
      <c r="D81">
        <v>78</v>
      </c>
      <c r="E81">
        <f t="shared" si="15"/>
        <v>2184</v>
      </c>
      <c r="F81">
        <f t="shared" si="19"/>
        <v>28</v>
      </c>
      <c r="G81">
        <v>2262</v>
      </c>
      <c r="H81">
        <f t="shared" si="16"/>
        <v>84.5</v>
      </c>
      <c r="I81">
        <f t="shared" si="17"/>
        <v>2184</v>
      </c>
      <c r="J81">
        <f t="shared" si="18"/>
        <v>13</v>
      </c>
      <c r="L81">
        <v>1.61436367034912</v>
      </c>
    </row>
    <row r="82" spans="1:16" x14ac:dyDescent="0.25">
      <c r="A82">
        <v>14</v>
      </c>
      <c r="B82">
        <f t="shared" si="14"/>
        <v>2744</v>
      </c>
      <c r="C82">
        <v>14</v>
      </c>
      <c r="D82">
        <v>91</v>
      </c>
      <c r="E82">
        <f t="shared" si="15"/>
        <v>2730</v>
      </c>
      <c r="F82">
        <f t="shared" si="19"/>
        <v>30</v>
      </c>
      <c r="G82">
        <v>2821</v>
      </c>
      <c r="H82">
        <f t="shared" si="16"/>
        <v>98</v>
      </c>
      <c r="I82">
        <f t="shared" si="17"/>
        <v>2730</v>
      </c>
      <c r="J82">
        <f t="shared" si="18"/>
        <v>14</v>
      </c>
      <c r="L82">
        <v>2.33152723312377</v>
      </c>
    </row>
    <row r="83" spans="1:16" x14ac:dyDescent="0.25">
      <c r="A83">
        <v>15</v>
      </c>
      <c r="B83">
        <f t="shared" si="14"/>
        <v>3375</v>
      </c>
      <c r="C83">
        <v>15</v>
      </c>
      <c r="D83">
        <v>105</v>
      </c>
      <c r="E83">
        <f t="shared" si="15"/>
        <v>3360</v>
      </c>
      <c r="F83">
        <f t="shared" si="19"/>
        <v>32</v>
      </c>
      <c r="G83">
        <v>3465</v>
      </c>
      <c r="H83">
        <f t="shared" si="16"/>
        <v>112.5</v>
      </c>
      <c r="I83">
        <f t="shared" si="17"/>
        <v>3360</v>
      </c>
      <c r="J83">
        <f t="shared" si="18"/>
        <v>15</v>
      </c>
      <c r="L83">
        <v>3.31675052642822</v>
      </c>
    </row>
    <row r="84" spans="1:16" x14ac:dyDescent="0.25">
      <c r="A84">
        <v>16</v>
      </c>
      <c r="B84">
        <f t="shared" si="14"/>
        <v>4096</v>
      </c>
      <c r="C84">
        <v>16</v>
      </c>
      <c r="D84">
        <v>120</v>
      </c>
      <c r="E84">
        <f t="shared" si="15"/>
        <v>4080</v>
      </c>
      <c r="F84">
        <f t="shared" si="19"/>
        <v>34</v>
      </c>
      <c r="G84">
        <v>4200</v>
      </c>
      <c r="H84">
        <f t="shared" si="16"/>
        <v>128</v>
      </c>
      <c r="I84">
        <f t="shared" si="17"/>
        <v>4080</v>
      </c>
      <c r="J84">
        <f t="shared" si="18"/>
        <v>16</v>
      </c>
      <c r="L84">
        <v>4.5160217285156197</v>
      </c>
    </row>
    <row r="85" spans="1:16" x14ac:dyDescent="0.25">
      <c r="A85">
        <v>17</v>
      </c>
      <c r="B85">
        <f t="shared" si="14"/>
        <v>4913</v>
      </c>
      <c r="C85">
        <v>17</v>
      </c>
      <c r="D85">
        <v>136</v>
      </c>
      <c r="E85">
        <f t="shared" si="15"/>
        <v>4896</v>
      </c>
      <c r="F85">
        <f t="shared" si="19"/>
        <v>36</v>
      </c>
      <c r="G85">
        <v>5032</v>
      </c>
      <c r="H85">
        <f t="shared" si="16"/>
        <v>144.5</v>
      </c>
      <c r="I85">
        <f t="shared" si="17"/>
        <v>4896</v>
      </c>
      <c r="J85">
        <f t="shared" si="18"/>
        <v>17</v>
      </c>
      <c r="L85">
        <v>6.2474131584167401</v>
      </c>
    </row>
    <row r="86" spans="1:16" x14ac:dyDescent="0.25">
      <c r="A86">
        <v>18</v>
      </c>
      <c r="B86">
        <f t="shared" si="14"/>
        <v>5832</v>
      </c>
      <c r="C86">
        <v>18</v>
      </c>
      <c r="D86">
        <v>153</v>
      </c>
      <c r="E86">
        <f t="shared" si="15"/>
        <v>5814</v>
      </c>
      <c r="F86">
        <f t="shared" si="19"/>
        <v>38</v>
      </c>
      <c r="G86">
        <v>5967</v>
      </c>
      <c r="H86">
        <f t="shared" si="16"/>
        <v>162</v>
      </c>
      <c r="I86">
        <f t="shared" si="17"/>
        <v>5814</v>
      </c>
      <c r="J86">
        <f t="shared" si="18"/>
        <v>18</v>
      </c>
      <c r="L86">
        <v>8.2378623485565097</v>
      </c>
    </row>
    <row r="87" spans="1:16" x14ac:dyDescent="0.25">
      <c r="A87">
        <v>19</v>
      </c>
      <c r="B87">
        <f t="shared" si="14"/>
        <v>6859</v>
      </c>
      <c r="C87">
        <v>19</v>
      </c>
      <c r="D87">
        <v>171</v>
      </c>
      <c r="E87">
        <f t="shared" si="15"/>
        <v>6840</v>
      </c>
      <c r="F87">
        <f t="shared" si="19"/>
        <v>40</v>
      </c>
      <c r="G87">
        <v>7011</v>
      </c>
      <c r="H87">
        <f t="shared" si="16"/>
        <v>180.5</v>
      </c>
      <c r="I87">
        <f t="shared" si="17"/>
        <v>6840</v>
      </c>
      <c r="J87">
        <f t="shared" si="18"/>
        <v>19</v>
      </c>
      <c r="L87">
        <v>10.7814378738403</v>
      </c>
    </row>
    <row r="88" spans="1:16" x14ac:dyDescent="0.25">
      <c r="A88">
        <v>20</v>
      </c>
      <c r="B88">
        <f t="shared" si="14"/>
        <v>8000</v>
      </c>
      <c r="C88">
        <v>20</v>
      </c>
      <c r="D88">
        <v>190</v>
      </c>
      <c r="E88">
        <f t="shared" si="15"/>
        <v>7980</v>
      </c>
      <c r="F88">
        <f t="shared" si="19"/>
        <v>42</v>
      </c>
      <c r="G88">
        <v>8170</v>
      </c>
      <c r="H88">
        <f t="shared" si="16"/>
        <v>200</v>
      </c>
      <c r="I88">
        <f t="shared" si="17"/>
        <v>7980</v>
      </c>
      <c r="J88">
        <f t="shared" si="18"/>
        <v>20</v>
      </c>
      <c r="L88">
        <v>14.0531766414642</v>
      </c>
    </row>
    <row r="89" spans="1:16" x14ac:dyDescent="0.25">
      <c r="A89" t="s">
        <v>69</v>
      </c>
      <c r="C89" t="s">
        <v>70</v>
      </c>
      <c r="D89" t="s">
        <v>71</v>
      </c>
      <c r="G89" t="s">
        <v>72</v>
      </c>
      <c r="L89">
        <v>3</v>
      </c>
      <c r="M89" t="s">
        <v>73</v>
      </c>
      <c r="N89" t="s">
        <v>74</v>
      </c>
      <c r="O89" t="s">
        <v>69</v>
      </c>
      <c r="P89">
        <v>3</v>
      </c>
    </row>
    <row r="90" spans="1:16" x14ac:dyDescent="0.25">
      <c r="A90" t="s">
        <v>64</v>
      </c>
      <c r="B90" t="s">
        <v>85</v>
      </c>
      <c r="C90" t="s">
        <v>98</v>
      </c>
      <c r="D90" t="s">
        <v>90</v>
      </c>
      <c r="E90" t="s">
        <v>86</v>
      </c>
      <c r="F90" t="s">
        <v>87</v>
      </c>
      <c r="G90" t="s">
        <v>67</v>
      </c>
      <c r="H90" t="s">
        <v>91</v>
      </c>
      <c r="I90" t="s">
        <v>88</v>
      </c>
      <c r="J90" t="s">
        <v>89</v>
      </c>
      <c r="L90" t="s">
        <v>68</v>
      </c>
    </row>
    <row r="91" spans="1:16" x14ac:dyDescent="0.25">
      <c r="A91">
        <v>1</v>
      </c>
      <c r="B91">
        <f>A91*A91*A91</f>
        <v>1</v>
      </c>
      <c r="C91">
        <v>1</v>
      </c>
      <c r="D91">
        <v>0</v>
      </c>
      <c r="E91">
        <f>(G91-D91)</f>
        <v>0</v>
      </c>
      <c r="G91">
        <v>0</v>
      </c>
      <c r="L91">
        <v>1.00064277648925E-3</v>
      </c>
    </row>
    <row r="92" spans="1:16" x14ac:dyDescent="0.25">
      <c r="A92">
        <v>2</v>
      </c>
      <c r="B92">
        <f t="shared" ref="B92:B110" si="20">A92*A92*A92</f>
        <v>8</v>
      </c>
      <c r="C92">
        <v>1</v>
      </c>
      <c r="D92">
        <v>0</v>
      </c>
      <c r="E92">
        <f t="shared" ref="E92:E110" si="21">(G92-D92)</f>
        <v>7</v>
      </c>
      <c r="G92">
        <v>7</v>
      </c>
      <c r="L92">
        <v>0</v>
      </c>
    </row>
    <row r="93" spans="1:16" x14ac:dyDescent="0.25">
      <c r="A93">
        <v>3</v>
      </c>
      <c r="B93">
        <f t="shared" si="20"/>
        <v>27</v>
      </c>
      <c r="C93">
        <v>1</v>
      </c>
      <c r="D93">
        <v>0</v>
      </c>
      <c r="E93">
        <f t="shared" si="21"/>
        <v>26</v>
      </c>
      <c r="G93">
        <v>26</v>
      </c>
      <c r="L93">
        <v>1.0008811950683501E-3</v>
      </c>
    </row>
    <row r="94" spans="1:16" x14ac:dyDescent="0.25">
      <c r="A94">
        <v>4</v>
      </c>
      <c r="B94">
        <f t="shared" si="20"/>
        <v>64</v>
      </c>
      <c r="C94">
        <v>1</v>
      </c>
      <c r="D94">
        <v>0</v>
      </c>
      <c r="E94">
        <f t="shared" si="21"/>
        <v>63</v>
      </c>
      <c r="G94">
        <v>63</v>
      </c>
      <c r="L94">
        <v>2.000093460083E-3</v>
      </c>
    </row>
    <row r="95" spans="1:16" x14ac:dyDescent="0.25">
      <c r="A95">
        <v>5</v>
      </c>
      <c r="B95">
        <f t="shared" si="20"/>
        <v>125</v>
      </c>
      <c r="C95">
        <v>1</v>
      </c>
      <c r="D95">
        <v>0</v>
      </c>
      <c r="E95">
        <f t="shared" si="21"/>
        <v>124</v>
      </c>
      <c r="G95">
        <v>124</v>
      </c>
      <c r="L95">
        <v>1.8002986907958901E-2</v>
      </c>
    </row>
    <row r="96" spans="1:16" x14ac:dyDescent="0.25">
      <c r="A96">
        <v>6</v>
      </c>
      <c r="B96">
        <f t="shared" si="20"/>
        <v>216</v>
      </c>
      <c r="C96">
        <v>1</v>
      </c>
      <c r="D96">
        <v>0</v>
      </c>
      <c r="E96">
        <f t="shared" si="21"/>
        <v>215</v>
      </c>
      <c r="G96">
        <v>215</v>
      </c>
      <c r="L96">
        <v>1.40044689178466E-2</v>
      </c>
    </row>
    <row r="97" spans="1:18" x14ac:dyDescent="0.25">
      <c r="A97">
        <v>7</v>
      </c>
      <c r="B97">
        <f t="shared" si="20"/>
        <v>343</v>
      </c>
      <c r="C97">
        <v>1</v>
      </c>
      <c r="D97">
        <v>0</v>
      </c>
      <c r="E97">
        <f t="shared" si="21"/>
        <v>342</v>
      </c>
      <c r="G97">
        <v>342</v>
      </c>
      <c r="L97">
        <v>3.1006813049316399E-2</v>
      </c>
    </row>
    <row r="98" spans="1:18" x14ac:dyDescent="0.25">
      <c r="A98">
        <v>8</v>
      </c>
      <c r="B98">
        <f t="shared" si="20"/>
        <v>512</v>
      </c>
      <c r="C98">
        <v>1</v>
      </c>
      <c r="D98">
        <v>0</v>
      </c>
      <c r="E98">
        <f t="shared" si="21"/>
        <v>511</v>
      </c>
      <c r="G98">
        <v>511</v>
      </c>
      <c r="L98">
        <v>6.5015316009521401E-2</v>
      </c>
    </row>
    <row r="99" spans="1:18" x14ac:dyDescent="0.25">
      <c r="A99">
        <v>9</v>
      </c>
      <c r="B99">
        <f t="shared" si="20"/>
        <v>729</v>
      </c>
      <c r="C99">
        <v>1</v>
      </c>
      <c r="D99">
        <v>0</v>
      </c>
      <c r="E99">
        <f t="shared" si="21"/>
        <v>728</v>
      </c>
      <c r="G99">
        <v>728</v>
      </c>
      <c r="L99">
        <v>0.119026184082031</v>
      </c>
    </row>
    <row r="100" spans="1:18" x14ac:dyDescent="0.25">
      <c r="A100">
        <v>10</v>
      </c>
      <c r="B100">
        <f t="shared" si="20"/>
        <v>1000</v>
      </c>
      <c r="C100">
        <v>1</v>
      </c>
      <c r="D100">
        <v>0</v>
      </c>
      <c r="E100">
        <f t="shared" si="21"/>
        <v>999</v>
      </c>
      <c r="G100">
        <v>999</v>
      </c>
      <c r="L100">
        <v>0.21704912185668901</v>
      </c>
    </row>
    <row r="101" spans="1:18" x14ac:dyDescent="0.25">
      <c r="A101">
        <v>11</v>
      </c>
      <c r="B101">
        <f t="shared" si="20"/>
        <v>1331</v>
      </c>
      <c r="C101">
        <v>1</v>
      </c>
      <c r="D101">
        <v>0</v>
      </c>
      <c r="E101">
        <f t="shared" si="21"/>
        <v>1330</v>
      </c>
      <c r="G101">
        <v>1330</v>
      </c>
      <c r="L101">
        <v>0.37308406829833901</v>
      </c>
    </row>
    <row r="102" spans="1:18" x14ac:dyDescent="0.25">
      <c r="A102">
        <v>12</v>
      </c>
      <c r="B102">
        <f t="shared" si="20"/>
        <v>1728</v>
      </c>
      <c r="C102">
        <v>1</v>
      </c>
      <c r="D102">
        <v>0</v>
      </c>
      <c r="E102">
        <f t="shared" si="21"/>
        <v>1727</v>
      </c>
      <c r="G102">
        <v>1727</v>
      </c>
      <c r="L102">
        <v>0.61914014816284102</v>
      </c>
    </row>
    <row r="103" spans="1:18" x14ac:dyDescent="0.25">
      <c r="A103">
        <v>13</v>
      </c>
      <c r="B103">
        <f t="shared" si="20"/>
        <v>2197</v>
      </c>
      <c r="C103">
        <v>1</v>
      </c>
      <c r="D103">
        <v>0</v>
      </c>
      <c r="E103">
        <f t="shared" si="21"/>
        <v>2196</v>
      </c>
      <c r="G103">
        <v>2196</v>
      </c>
      <c r="L103">
        <v>0.98822379112243597</v>
      </c>
    </row>
    <row r="104" spans="1:18" x14ac:dyDescent="0.25">
      <c r="A104">
        <v>14</v>
      </c>
      <c r="B104">
        <f t="shared" si="20"/>
        <v>2744</v>
      </c>
      <c r="C104">
        <v>1</v>
      </c>
      <c r="D104">
        <v>0</v>
      </c>
      <c r="E104">
        <f t="shared" si="21"/>
        <v>2743</v>
      </c>
      <c r="G104">
        <v>2743</v>
      </c>
      <c r="L104">
        <v>1.56735467910766</v>
      </c>
    </row>
    <row r="105" spans="1:18" x14ac:dyDescent="0.25">
      <c r="A105">
        <v>15</v>
      </c>
      <c r="B105">
        <f t="shared" si="20"/>
        <v>3375</v>
      </c>
      <c r="C105">
        <v>1</v>
      </c>
      <c r="D105">
        <v>0</v>
      </c>
      <c r="E105">
        <f t="shared" si="21"/>
        <v>3374</v>
      </c>
      <c r="G105">
        <v>3374</v>
      </c>
      <c r="L105">
        <v>2.3405292034149099</v>
      </c>
    </row>
    <row r="106" spans="1:18" x14ac:dyDescent="0.25">
      <c r="A106">
        <v>16</v>
      </c>
      <c r="B106">
        <f t="shared" si="20"/>
        <v>4096</v>
      </c>
      <c r="C106">
        <v>1</v>
      </c>
      <c r="D106">
        <v>0</v>
      </c>
      <c r="E106">
        <f t="shared" si="21"/>
        <v>4095</v>
      </c>
      <c r="G106">
        <v>4095</v>
      </c>
      <c r="L106">
        <v>3.43377614021301</v>
      </c>
    </row>
    <row r="107" spans="1:18" x14ac:dyDescent="0.25">
      <c r="A107">
        <v>17</v>
      </c>
      <c r="B107">
        <f t="shared" si="20"/>
        <v>4913</v>
      </c>
      <c r="C107">
        <v>1</v>
      </c>
      <c r="D107">
        <v>0</v>
      </c>
      <c r="E107">
        <f t="shared" si="21"/>
        <v>4912</v>
      </c>
      <c r="G107">
        <v>4912</v>
      </c>
      <c r="L107">
        <v>4.9311149120330802</v>
      </c>
    </row>
    <row r="108" spans="1:18" x14ac:dyDescent="0.25">
      <c r="A108">
        <v>18</v>
      </c>
      <c r="B108">
        <f t="shared" si="20"/>
        <v>5832</v>
      </c>
      <c r="C108">
        <v>1</v>
      </c>
      <c r="D108">
        <v>0</v>
      </c>
      <c r="E108">
        <f t="shared" si="21"/>
        <v>5831</v>
      </c>
      <c r="G108">
        <v>5831</v>
      </c>
      <c r="L108">
        <v>6.9355697631835902</v>
      </c>
    </row>
    <row r="109" spans="1:18" x14ac:dyDescent="0.25">
      <c r="A109">
        <v>19</v>
      </c>
      <c r="B109">
        <f t="shared" si="20"/>
        <v>6859</v>
      </c>
      <c r="C109">
        <v>1</v>
      </c>
      <c r="D109">
        <v>0</v>
      </c>
      <c r="E109">
        <f t="shared" si="21"/>
        <v>6858</v>
      </c>
      <c r="G109">
        <v>6858</v>
      </c>
      <c r="L109">
        <v>9.58416700363159</v>
      </c>
    </row>
    <row r="110" spans="1:18" x14ac:dyDescent="0.25">
      <c r="A110">
        <v>20</v>
      </c>
      <c r="B110">
        <f t="shared" si="20"/>
        <v>8000</v>
      </c>
      <c r="C110">
        <v>1</v>
      </c>
      <c r="D110">
        <v>0</v>
      </c>
      <c r="E110">
        <f t="shared" si="21"/>
        <v>7999</v>
      </c>
      <c r="G110">
        <v>7999</v>
      </c>
      <c r="L110">
        <v>12.9929382801055</v>
      </c>
    </row>
    <row r="111" spans="1:18" s="3" customFormat="1" x14ac:dyDescent="0.25">
      <c r="A111" s="3" t="s">
        <v>75</v>
      </c>
      <c r="C111" s="3" t="s">
        <v>76</v>
      </c>
      <c r="D111" s="3" t="s">
        <v>69</v>
      </c>
      <c r="G111" s="3" t="s">
        <v>70</v>
      </c>
      <c r="L111" s="3" t="s">
        <v>71</v>
      </c>
      <c r="M111" s="3" t="s">
        <v>72</v>
      </c>
      <c r="N111" s="3">
        <v>2</v>
      </c>
      <c r="O111" s="3" t="s">
        <v>73</v>
      </c>
      <c r="P111" s="3" t="s">
        <v>74</v>
      </c>
      <c r="Q111" s="3" t="s">
        <v>69</v>
      </c>
      <c r="R111" s="3">
        <v>1</v>
      </c>
    </row>
    <row r="112" spans="1:18" x14ac:dyDescent="0.25">
      <c r="A112" t="s">
        <v>64</v>
      </c>
      <c r="B112" t="s">
        <v>85</v>
      </c>
      <c r="C112" t="s">
        <v>103</v>
      </c>
      <c r="D112" t="s">
        <v>90</v>
      </c>
      <c r="E112" t="s">
        <v>86</v>
      </c>
      <c r="G112" t="s">
        <v>103</v>
      </c>
      <c r="H112" t="s">
        <v>101</v>
      </c>
      <c r="I112" t="s">
        <v>104</v>
      </c>
      <c r="J112" t="s">
        <v>106</v>
      </c>
      <c r="L112" t="s">
        <v>68</v>
      </c>
    </row>
    <row r="113" spans="1:12" x14ac:dyDescent="0.25">
      <c r="A113">
        <v>1</v>
      </c>
      <c r="B113">
        <f>A113*A113</f>
        <v>1</v>
      </c>
      <c r="C113">
        <v>1</v>
      </c>
      <c r="D113">
        <v>0</v>
      </c>
      <c r="E113">
        <f>(G113-D113)</f>
        <v>0</v>
      </c>
      <c r="G113">
        <v>0</v>
      </c>
      <c r="H113">
        <f>A113*(A113+2-2)</f>
        <v>1</v>
      </c>
      <c r="I113">
        <f>B113+ A113*(A113+2-2-2)</f>
        <v>0</v>
      </c>
      <c r="J113">
        <f>2*(A113-2+1+1)</f>
        <v>2</v>
      </c>
      <c r="L113">
        <v>1.00064277648925E-3</v>
      </c>
    </row>
    <row r="114" spans="1:12" x14ac:dyDescent="0.25">
      <c r="A114">
        <v>2</v>
      </c>
      <c r="B114">
        <f t="shared" ref="B114:B132" si="22">A114*A114</f>
        <v>4</v>
      </c>
      <c r="C114">
        <v>4</v>
      </c>
      <c r="D114">
        <v>4</v>
      </c>
      <c r="E114">
        <f t="shared" ref="E114:E132" si="23">(G114-D114)</f>
        <v>0</v>
      </c>
      <c r="F114">
        <f>(E114/D114)</f>
        <v>0</v>
      </c>
      <c r="G114">
        <v>4</v>
      </c>
      <c r="H114">
        <f t="shared" ref="H114:H132" si="24">A114*(A114+2-2)</f>
        <v>4</v>
      </c>
      <c r="I114">
        <f t="shared" ref="I114:I132" si="25">B114+ A114*(A114+2-2-2)</f>
        <v>4</v>
      </c>
      <c r="J114">
        <f t="shared" ref="J114:J132" si="26">2*(A114-2+1+1)</f>
        <v>4</v>
      </c>
      <c r="L114">
        <v>1.9996166229247999E-3</v>
      </c>
    </row>
    <row r="115" spans="1:12" x14ac:dyDescent="0.25">
      <c r="A115">
        <v>3</v>
      </c>
      <c r="B115">
        <f t="shared" si="22"/>
        <v>9</v>
      </c>
      <c r="C115">
        <v>6</v>
      </c>
      <c r="D115">
        <v>9</v>
      </c>
      <c r="E115">
        <f t="shared" si="23"/>
        <v>3</v>
      </c>
      <c r="F115">
        <f t="shared" ref="F115:F132" si="27">(E115/D115)</f>
        <v>0.33333333333333331</v>
      </c>
      <c r="G115">
        <v>12</v>
      </c>
      <c r="H115">
        <f t="shared" si="24"/>
        <v>9</v>
      </c>
      <c r="I115">
        <f t="shared" si="25"/>
        <v>12</v>
      </c>
      <c r="J115">
        <f t="shared" si="26"/>
        <v>6</v>
      </c>
      <c r="L115">
        <v>3.0009746551513598E-3</v>
      </c>
    </row>
    <row r="116" spans="1:12" x14ac:dyDescent="0.25">
      <c r="A116">
        <v>4</v>
      </c>
      <c r="B116">
        <f t="shared" si="22"/>
        <v>16</v>
      </c>
      <c r="C116">
        <v>8</v>
      </c>
      <c r="D116">
        <v>16</v>
      </c>
      <c r="E116">
        <f t="shared" si="23"/>
        <v>8</v>
      </c>
      <c r="F116">
        <f t="shared" si="27"/>
        <v>0.5</v>
      </c>
      <c r="G116">
        <v>24</v>
      </c>
      <c r="H116">
        <f t="shared" si="24"/>
        <v>16</v>
      </c>
      <c r="I116">
        <f t="shared" si="25"/>
        <v>24</v>
      </c>
      <c r="J116">
        <f t="shared" si="26"/>
        <v>8</v>
      </c>
      <c r="L116">
        <v>9.0017318725585903E-3</v>
      </c>
    </row>
    <row r="117" spans="1:12" x14ac:dyDescent="0.25">
      <c r="A117">
        <v>5</v>
      </c>
      <c r="B117">
        <f t="shared" si="22"/>
        <v>25</v>
      </c>
      <c r="C117">
        <v>10</v>
      </c>
      <c r="D117">
        <v>25</v>
      </c>
      <c r="E117">
        <f t="shared" si="23"/>
        <v>15</v>
      </c>
      <c r="F117">
        <f t="shared" si="27"/>
        <v>0.6</v>
      </c>
      <c r="G117">
        <v>40</v>
      </c>
      <c r="H117">
        <f t="shared" si="24"/>
        <v>25</v>
      </c>
      <c r="I117">
        <f t="shared" si="25"/>
        <v>40</v>
      </c>
      <c r="J117">
        <f t="shared" si="26"/>
        <v>10</v>
      </c>
      <c r="L117">
        <v>6.0017108917236302E-3</v>
      </c>
    </row>
    <row r="118" spans="1:12" x14ac:dyDescent="0.25">
      <c r="A118">
        <v>6</v>
      </c>
      <c r="B118">
        <f t="shared" si="22"/>
        <v>36</v>
      </c>
      <c r="C118">
        <v>12</v>
      </c>
      <c r="D118">
        <v>36</v>
      </c>
      <c r="E118">
        <f t="shared" si="23"/>
        <v>24</v>
      </c>
      <c r="F118">
        <f t="shared" si="27"/>
        <v>0.66666666666666663</v>
      </c>
      <c r="G118">
        <v>60</v>
      </c>
      <c r="H118">
        <f t="shared" si="24"/>
        <v>36</v>
      </c>
      <c r="I118">
        <f t="shared" si="25"/>
        <v>60</v>
      </c>
      <c r="J118">
        <f t="shared" si="26"/>
        <v>12</v>
      </c>
      <c r="L118">
        <v>7.0016384124755799E-3</v>
      </c>
    </row>
    <row r="119" spans="1:12" x14ac:dyDescent="0.25">
      <c r="A119">
        <v>7</v>
      </c>
      <c r="B119">
        <f t="shared" si="22"/>
        <v>49</v>
      </c>
      <c r="C119">
        <v>14</v>
      </c>
      <c r="D119">
        <v>49</v>
      </c>
      <c r="E119">
        <f t="shared" si="23"/>
        <v>35</v>
      </c>
      <c r="F119">
        <f t="shared" si="27"/>
        <v>0.7142857142857143</v>
      </c>
      <c r="G119">
        <v>84</v>
      </c>
      <c r="H119">
        <f t="shared" si="24"/>
        <v>49</v>
      </c>
      <c r="I119">
        <f t="shared" si="25"/>
        <v>84</v>
      </c>
      <c r="J119">
        <f t="shared" si="26"/>
        <v>14</v>
      </c>
      <c r="L119">
        <v>9.0019702911376901E-3</v>
      </c>
    </row>
    <row r="120" spans="1:12" x14ac:dyDescent="0.25">
      <c r="A120">
        <v>8</v>
      </c>
      <c r="B120">
        <f t="shared" si="22"/>
        <v>64</v>
      </c>
      <c r="C120">
        <v>16</v>
      </c>
      <c r="D120">
        <v>64</v>
      </c>
      <c r="E120">
        <f t="shared" si="23"/>
        <v>48</v>
      </c>
      <c r="F120">
        <f t="shared" si="27"/>
        <v>0.75</v>
      </c>
      <c r="G120">
        <v>112</v>
      </c>
      <c r="H120">
        <f t="shared" si="24"/>
        <v>64</v>
      </c>
      <c r="I120">
        <f t="shared" si="25"/>
        <v>112</v>
      </c>
      <c r="J120">
        <f t="shared" si="26"/>
        <v>16</v>
      </c>
      <c r="L120">
        <v>2.7006149291992101E-2</v>
      </c>
    </row>
    <row r="121" spans="1:12" x14ac:dyDescent="0.25">
      <c r="A121">
        <v>9</v>
      </c>
      <c r="B121">
        <f t="shared" si="22"/>
        <v>81</v>
      </c>
      <c r="C121">
        <v>18</v>
      </c>
      <c r="D121">
        <v>81</v>
      </c>
      <c r="E121">
        <f t="shared" si="23"/>
        <v>63</v>
      </c>
      <c r="F121">
        <f t="shared" si="27"/>
        <v>0.77777777777777779</v>
      </c>
      <c r="G121">
        <v>144</v>
      </c>
      <c r="H121">
        <f t="shared" si="24"/>
        <v>81</v>
      </c>
      <c r="I121">
        <f t="shared" si="25"/>
        <v>144</v>
      </c>
      <c r="J121">
        <f t="shared" si="26"/>
        <v>18</v>
      </c>
      <c r="L121">
        <v>1.4003276824951101E-2</v>
      </c>
    </row>
    <row r="122" spans="1:12" x14ac:dyDescent="0.25">
      <c r="A122">
        <v>10</v>
      </c>
      <c r="B122">
        <f t="shared" si="22"/>
        <v>100</v>
      </c>
      <c r="C122">
        <v>20</v>
      </c>
      <c r="D122">
        <v>100</v>
      </c>
      <c r="E122">
        <f t="shared" si="23"/>
        <v>80</v>
      </c>
      <c r="F122">
        <f t="shared" si="27"/>
        <v>0.8</v>
      </c>
      <c r="G122">
        <v>180</v>
      </c>
      <c r="H122">
        <f t="shared" si="24"/>
        <v>100</v>
      </c>
      <c r="I122">
        <f t="shared" si="25"/>
        <v>180</v>
      </c>
      <c r="J122">
        <f t="shared" si="26"/>
        <v>20</v>
      </c>
      <c r="L122">
        <v>1.7003297805786102E-2</v>
      </c>
    </row>
    <row r="123" spans="1:12" x14ac:dyDescent="0.25">
      <c r="A123">
        <v>11</v>
      </c>
      <c r="B123">
        <f t="shared" si="22"/>
        <v>121</v>
      </c>
      <c r="C123">
        <v>22</v>
      </c>
      <c r="D123">
        <v>121</v>
      </c>
      <c r="E123">
        <f t="shared" si="23"/>
        <v>99</v>
      </c>
      <c r="F123">
        <f t="shared" si="27"/>
        <v>0.81818181818181823</v>
      </c>
      <c r="G123">
        <v>220</v>
      </c>
      <c r="H123">
        <f t="shared" si="24"/>
        <v>121</v>
      </c>
      <c r="I123">
        <f t="shared" si="25"/>
        <v>220</v>
      </c>
      <c r="J123">
        <f t="shared" si="26"/>
        <v>22</v>
      </c>
      <c r="L123">
        <v>4.0010452270507799E-2</v>
      </c>
    </row>
    <row r="124" spans="1:12" x14ac:dyDescent="0.25">
      <c r="A124">
        <v>12</v>
      </c>
      <c r="B124">
        <f t="shared" si="22"/>
        <v>144</v>
      </c>
      <c r="C124">
        <v>24</v>
      </c>
      <c r="D124">
        <v>144</v>
      </c>
      <c r="E124">
        <f t="shared" si="23"/>
        <v>120</v>
      </c>
      <c r="F124">
        <f t="shared" si="27"/>
        <v>0.83333333333333337</v>
      </c>
      <c r="G124">
        <v>264</v>
      </c>
      <c r="H124">
        <f t="shared" si="24"/>
        <v>144</v>
      </c>
      <c r="I124">
        <f t="shared" si="25"/>
        <v>264</v>
      </c>
      <c r="J124">
        <f t="shared" si="26"/>
        <v>24</v>
      </c>
      <c r="L124">
        <v>3.5007238388061503E-2</v>
      </c>
    </row>
    <row r="125" spans="1:12" x14ac:dyDescent="0.25">
      <c r="A125">
        <v>13</v>
      </c>
      <c r="B125">
        <f t="shared" si="22"/>
        <v>169</v>
      </c>
      <c r="C125">
        <v>26</v>
      </c>
      <c r="D125">
        <v>169</v>
      </c>
      <c r="E125">
        <f t="shared" si="23"/>
        <v>143</v>
      </c>
      <c r="F125">
        <f t="shared" si="27"/>
        <v>0.84615384615384615</v>
      </c>
      <c r="G125">
        <v>312</v>
      </c>
      <c r="H125">
        <f t="shared" si="24"/>
        <v>169</v>
      </c>
      <c r="I125">
        <f t="shared" si="25"/>
        <v>312</v>
      </c>
      <c r="J125">
        <f t="shared" si="26"/>
        <v>26</v>
      </c>
      <c r="L125">
        <v>4.0009260177612298E-2</v>
      </c>
    </row>
    <row r="126" spans="1:12" x14ac:dyDescent="0.25">
      <c r="A126">
        <v>14</v>
      </c>
      <c r="B126">
        <f t="shared" si="22"/>
        <v>196</v>
      </c>
      <c r="C126">
        <v>28</v>
      </c>
      <c r="D126">
        <v>196</v>
      </c>
      <c r="E126">
        <f t="shared" si="23"/>
        <v>168</v>
      </c>
      <c r="F126">
        <f t="shared" si="27"/>
        <v>0.8571428571428571</v>
      </c>
      <c r="G126">
        <v>364</v>
      </c>
      <c r="H126">
        <f t="shared" si="24"/>
        <v>196</v>
      </c>
      <c r="I126">
        <f t="shared" si="25"/>
        <v>364</v>
      </c>
      <c r="J126">
        <f t="shared" si="26"/>
        <v>28</v>
      </c>
      <c r="L126">
        <v>4.901123046875E-2</v>
      </c>
    </row>
    <row r="127" spans="1:12" x14ac:dyDescent="0.25">
      <c r="A127">
        <v>15</v>
      </c>
      <c r="B127">
        <f t="shared" si="22"/>
        <v>225</v>
      </c>
      <c r="C127">
        <v>30</v>
      </c>
      <c r="D127">
        <v>225</v>
      </c>
      <c r="E127">
        <f t="shared" si="23"/>
        <v>195</v>
      </c>
      <c r="F127">
        <f t="shared" si="27"/>
        <v>0.8666666666666667</v>
      </c>
      <c r="G127">
        <v>420</v>
      </c>
      <c r="H127">
        <f t="shared" si="24"/>
        <v>225</v>
      </c>
      <c r="I127">
        <f t="shared" si="25"/>
        <v>420</v>
      </c>
      <c r="J127">
        <f t="shared" si="26"/>
        <v>30</v>
      </c>
      <c r="L127">
        <v>5.2011966705322203E-2</v>
      </c>
    </row>
    <row r="128" spans="1:12" x14ac:dyDescent="0.25">
      <c r="A128">
        <v>16</v>
      </c>
      <c r="B128">
        <f t="shared" si="22"/>
        <v>256</v>
      </c>
      <c r="C128">
        <v>32</v>
      </c>
      <c r="D128">
        <v>256</v>
      </c>
      <c r="E128">
        <f t="shared" si="23"/>
        <v>224</v>
      </c>
      <c r="F128">
        <f t="shared" si="27"/>
        <v>0.875</v>
      </c>
      <c r="G128">
        <v>480</v>
      </c>
      <c r="H128">
        <f t="shared" si="24"/>
        <v>256</v>
      </c>
      <c r="I128">
        <f t="shared" si="25"/>
        <v>480</v>
      </c>
      <c r="J128">
        <f t="shared" si="26"/>
        <v>32</v>
      </c>
      <c r="L128">
        <v>6.0013294219970703E-2</v>
      </c>
    </row>
    <row r="129" spans="1:18" x14ac:dyDescent="0.25">
      <c r="A129">
        <v>17</v>
      </c>
      <c r="B129">
        <f t="shared" si="22"/>
        <v>289</v>
      </c>
      <c r="C129">
        <v>34</v>
      </c>
      <c r="D129">
        <v>289</v>
      </c>
      <c r="E129">
        <f t="shared" si="23"/>
        <v>255</v>
      </c>
      <c r="F129">
        <f t="shared" si="27"/>
        <v>0.88235294117647056</v>
      </c>
      <c r="G129">
        <v>544</v>
      </c>
      <c r="H129">
        <f t="shared" si="24"/>
        <v>289</v>
      </c>
      <c r="I129">
        <f t="shared" si="25"/>
        <v>544</v>
      </c>
      <c r="J129">
        <f t="shared" si="26"/>
        <v>34</v>
      </c>
      <c r="L129">
        <v>8.1018209457397405E-2</v>
      </c>
    </row>
    <row r="130" spans="1:18" x14ac:dyDescent="0.25">
      <c r="A130">
        <v>18</v>
      </c>
      <c r="B130">
        <f t="shared" si="22"/>
        <v>324</v>
      </c>
      <c r="C130">
        <v>36</v>
      </c>
      <c r="D130">
        <v>324</v>
      </c>
      <c r="E130">
        <f t="shared" si="23"/>
        <v>288</v>
      </c>
      <c r="F130">
        <f t="shared" si="27"/>
        <v>0.88888888888888884</v>
      </c>
      <c r="G130">
        <v>612</v>
      </c>
      <c r="H130">
        <f t="shared" si="24"/>
        <v>324</v>
      </c>
      <c r="I130">
        <f t="shared" si="25"/>
        <v>612</v>
      </c>
      <c r="J130">
        <f t="shared" si="26"/>
        <v>36</v>
      </c>
      <c r="L130">
        <v>8.7019920349121094E-2</v>
      </c>
    </row>
    <row r="131" spans="1:18" x14ac:dyDescent="0.25">
      <c r="A131">
        <v>19</v>
      </c>
      <c r="B131">
        <f t="shared" si="22"/>
        <v>361</v>
      </c>
      <c r="C131">
        <v>38</v>
      </c>
      <c r="D131">
        <v>361</v>
      </c>
      <c r="E131">
        <f t="shared" si="23"/>
        <v>323</v>
      </c>
      <c r="F131">
        <f t="shared" si="27"/>
        <v>0.89473684210526316</v>
      </c>
      <c r="G131">
        <v>684</v>
      </c>
      <c r="H131">
        <f t="shared" si="24"/>
        <v>361</v>
      </c>
      <c r="I131">
        <f t="shared" si="25"/>
        <v>684</v>
      </c>
      <c r="J131">
        <f t="shared" si="26"/>
        <v>38</v>
      </c>
      <c r="L131">
        <v>0.101022958755493</v>
      </c>
    </row>
    <row r="132" spans="1:18" x14ac:dyDescent="0.25">
      <c r="A132">
        <v>20</v>
      </c>
      <c r="B132">
        <f t="shared" si="22"/>
        <v>400</v>
      </c>
      <c r="C132">
        <v>40</v>
      </c>
      <c r="D132">
        <v>400</v>
      </c>
      <c r="E132">
        <f t="shared" si="23"/>
        <v>360</v>
      </c>
      <c r="F132">
        <f t="shared" si="27"/>
        <v>0.9</v>
      </c>
      <c r="G132">
        <v>760</v>
      </c>
      <c r="H132">
        <f t="shared" si="24"/>
        <v>400</v>
      </c>
      <c r="I132">
        <f t="shared" si="25"/>
        <v>760</v>
      </c>
      <c r="J132">
        <f t="shared" si="26"/>
        <v>40</v>
      </c>
      <c r="L132">
        <v>0.113025903701782</v>
      </c>
    </row>
    <row r="133" spans="1:18" x14ac:dyDescent="0.25">
      <c r="A133" t="s">
        <v>75</v>
      </c>
      <c r="C133" t="s">
        <v>76</v>
      </c>
      <c r="D133" t="s">
        <v>69</v>
      </c>
      <c r="G133" t="s">
        <v>70</v>
      </c>
      <c r="L133" t="s">
        <v>71</v>
      </c>
      <c r="M133" t="s">
        <v>72</v>
      </c>
      <c r="N133">
        <v>2</v>
      </c>
      <c r="O133" t="s">
        <v>73</v>
      </c>
      <c r="P133" t="s">
        <v>74</v>
      </c>
      <c r="Q133" t="s">
        <v>69</v>
      </c>
      <c r="R133">
        <v>2</v>
      </c>
    </row>
    <row r="134" spans="1:18" x14ac:dyDescent="0.25">
      <c r="A134" t="s">
        <v>64</v>
      </c>
      <c r="B134" t="s">
        <v>85</v>
      </c>
      <c r="C134" t="s">
        <v>65</v>
      </c>
      <c r="D134" t="s">
        <v>90</v>
      </c>
      <c r="E134" t="s">
        <v>86</v>
      </c>
      <c r="G134" t="s">
        <v>103</v>
      </c>
      <c r="H134" t="s">
        <v>101</v>
      </c>
      <c r="I134" t="s">
        <v>102</v>
      </c>
      <c r="J134" t="s">
        <v>106</v>
      </c>
      <c r="L134" t="s">
        <v>68</v>
      </c>
    </row>
    <row r="135" spans="1:18" x14ac:dyDescent="0.25">
      <c r="A135">
        <v>1</v>
      </c>
      <c r="B135">
        <f>A135*A135</f>
        <v>1</v>
      </c>
      <c r="C135">
        <v>1</v>
      </c>
      <c r="D135">
        <v>0</v>
      </c>
      <c r="E135">
        <f>(G135-D135)</f>
        <v>1</v>
      </c>
      <c r="G135">
        <v>1</v>
      </c>
      <c r="H135">
        <f>2*2</f>
        <v>4</v>
      </c>
      <c r="I135">
        <f>B135+2*(0)</f>
        <v>1</v>
      </c>
      <c r="L135">
        <v>1.00064277648925E-3</v>
      </c>
    </row>
    <row r="136" spans="1:18" x14ac:dyDescent="0.25">
      <c r="A136">
        <v>2</v>
      </c>
      <c r="B136">
        <f t="shared" ref="B136:B154" si="28">A136*A136</f>
        <v>4</v>
      </c>
      <c r="C136">
        <v>4</v>
      </c>
      <c r="D136">
        <v>4</v>
      </c>
      <c r="E136">
        <f t="shared" ref="E136:E154" si="29">(G136-D136)</f>
        <v>0</v>
      </c>
      <c r="F136">
        <f>(E136/D136)</f>
        <v>0</v>
      </c>
      <c r="G136">
        <v>4</v>
      </c>
      <c r="H136">
        <f t="shared" ref="H136:H154" si="30">2*2</f>
        <v>4</v>
      </c>
      <c r="I136">
        <f t="shared" ref="I136:I154" si="31">B136+2*(0)</f>
        <v>4</v>
      </c>
      <c r="L136">
        <v>1.9998550415039002E-3</v>
      </c>
    </row>
    <row r="137" spans="1:18" x14ac:dyDescent="0.25">
      <c r="A137">
        <v>3</v>
      </c>
      <c r="B137">
        <f t="shared" si="28"/>
        <v>9</v>
      </c>
      <c r="C137">
        <v>4</v>
      </c>
      <c r="D137">
        <v>4</v>
      </c>
      <c r="E137">
        <f t="shared" si="29"/>
        <v>7</v>
      </c>
      <c r="F137">
        <f t="shared" ref="F137:F154" si="32">(E137/D137)</f>
        <v>1.75</v>
      </c>
      <c r="G137">
        <v>11</v>
      </c>
      <c r="H137">
        <f t="shared" si="30"/>
        <v>4</v>
      </c>
      <c r="I137">
        <f t="shared" si="31"/>
        <v>9</v>
      </c>
      <c r="L137">
        <v>3.0009746551513598E-3</v>
      </c>
    </row>
    <row r="138" spans="1:18" x14ac:dyDescent="0.25">
      <c r="A138">
        <v>4</v>
      </c>
      <c r="B138">
        <f t="shared" si="28"/>
        <v>16</v>
      </c>
      <c r="C138">
        <v>4</v>
      </c>
      <c r="D138">
        <v>4</v>
      </c>
      <c r="E138">
        <f t="shared" si="29"/>
        <v>12</v>
      </c>
      <c r="F138">
        <f t="shared" si="32"/>
        <v>3</v>
      </c>
      <c r="G138">
        <v>16</v>
      </c>
      <c r="H138">
        <f t="shared" si="30"/>
        <v>4</v>
      </c>
      <c r="I138">
        <f t="shared" si="31"/>
        <v>16</v>
      </c>
      <c r="L138">
        <v>3.0004978179931602E-3</v>
      </c>
    </row>
    <row r="139" spans="1:18" x14ac:dyDescent="0.25">
      <c r="A139">
        <v>5</v>
      </c>
      <c r="B139">
        <f t="shared" si="28"/>
        <v>25</v>
      </c>
      <c r="C139">
        <v>4</v>
      </c>
      <c r="D139">
        <v>4</v>
      </c>
      <c r="E139">
        <f t="shared" si="29"/>
        <v>27</v>
      </c>
      <c r="F139">
        <f t="shared" si="32"/>
        <v>6.75</v>
      </c>
      <c r="G139">
        <v>31</v>
      </c>
      <c r="H139">
        <f t="shared" si="30"/>
        <v>4</v>
      </c>
      <c r="I139">
        <f t="shared" si="31"/>
        <v>25</v>
      </c>
      <c r="L139">
        <v>4.0009021759033203E-3</v>
      </c>
    </row>
    <row r="140" spans="1:18" x14ac:dyDescent="0.25">
      <c r="A140">
        <v>6</v>
      </c>
      <c r="B140">
        <f t="shared" si="28"/>
        <v>36</v>
      </c>
      <c r="C140">
        <v>4</v>
      </c>
      <c r="D140">
        <v>4</v>
      </c>
      <c r="E140">
        <f t="shared" si="29"/>
        <v>32</v>
      </c>
      <c r="F140">
        <f t="shared" si="32"/>
        <v>8</v>
      </c>
      <c r="G140">
        <v>36</v>
      </c>
      <c r="H140">
        <f t="shared" si="30"/>
        <v>4</v>
      </c>
      <c r="I140">
        <f t="shared" si="31"/>
        <v>36</v>
      </c>
      <c r="L140">
        <v>4.0011405944824201E-3</v>
      </c>
    </row>
    <row r="141" spans="1:18" x14ac:dyDescent="0.25">
      <c r="A141">
        <v>7</v>
      </c>
      <c r="B141">
        <f t="shared" si="28"/>
        <v>49</v>
      </c>
      <c r="C141">
        <v>4</v>
      </c>
      <c r="D141">
        <v>4</v>
      </c>
      <c r="E141">
        <f t="shared" si="29"/>
        <v>55</v>
      </c>
      <c r="F141">
        <f t="shared" si="32"/>
        <v>13.75</v>
      </c>
      <c r="G141">
        <v>59</v>
      </c>
      <c r="H141">
        <f t="shared" si="30"/>
        <v>4</v>
      </c>
      <c r="I141">
        <f t="shared" si="31"/>
        <v>49</v>
      </c>
      <c r="L141">
        <v>5.0013065338134696E-3</v>
      </c>
    </row>
    <row r="142" spans="1:18" x14ac:dyDescent="0.25">
      <c r="A142">
        <v>8</v>
      </c>
      <c r="B142">
        <f t="shared" si="28"/>
        <v>64</v>
      </c>
      <c r="C142">
        <v>4</v>
      </c>
      <c r="D142">
        <v>4</v>
      </c>
      <c r="E142">
        <f t="shared" si="29"/>
        <v>60</v>
      </c>
      <c r="F142">
        <f t="shared" si="32"/>
        <v>15</v>
      </c>
      <c r="G142">
        <v>64</v>
      </c>
      <c r="H142">
        <f t="shared" si="30"/>
        <v>4</v>
      </c>
      <c r="I142">
        <f t="shared" si="31"/>
        <v>64</v>
      </c>
      <c r="L142">
        <v>6.0009956359863203E-3</v>
      </c>
    </row>
    <row r="143" spans="1:18" x14ac:dyDescent="0.25">
      <c r="A143">
        <v>9</v>
      </c>
      <c r="B143">
        <f t="shared" si="28"/>
        <v>81</v>
      </c>
      <c r="C143">
        <v>4</v>
      </c>
      <c r="D143">
        <v>4</v>
      </c>
      <c r="E143">
        <f t="shared" si="29"/>
        <v>91</v>
      </c>
      <c r="F143">
        <f t="shared" si="32"/>
        <v>22.75</v>
      </c>
      <c r="G143">
        <v>95</v>
      </c>
      <c r="H143">
        <f t="shared" si="30"/>
        <v>4</v>
      </c>
      <c r="I143">
        <f t="shared" si="31"/>
        <v>81</v>
      </c>
      <c r="L143">
        <v>2.5005817413329998E-2</v>
      </c>
    </row>
    <row r="144" spans="1:18" x14ac:dyDescent="0.25">
      <c r="A144">
        <v>10</v>
      </c>
      <c r="B144">
        <f t="shared" si="28"/>
        <v>100</v>
      </c>
      <c r="C144">
        <v>4</v>
      </c>
      <c r="D144">
        <v>4</v>
      </c>
      <c r="E144">
        <f t="shared" si="29"/>
        <v>96</v>
      </c>
      <c r="F144">
        <f t="shared" si="32"/>
        <v>24</v>
      </c>
      <c r="G144">
        <v>100</v>
      </c>
      <c r="H144">
        <f t="shared" si="30"/>
        <v>4</v>
      </c>
      <c r="I144">
        <f t="shared" si="31"/>
        <v>100</v>
      </c>
      <c r="L144">
        <v>9.0019702911376901E-3</v>
      </c>
    </row>
    <row r="145" spans="1:18" x14ac:dyDescent="0.25">
      <c r="A145">
        <v>11</v>
      </c>
      <c r="B145">
        <f t="shared" si="28"/>
        <v>121</v>
      </c>
      <c r="C145">
        <v>4</v>
      </c>
      <c r="D145">
        <v>4</v>
      </c>
      <c r="E145">
        <f t="shared" si="29"/>
        <v>135</v>
      </c>
      <c r="F145">
        <f t="shared" si="32"/>
        <v>33.75</v>
      </c>
      <c r="G145">
        <v>139</v>
      </c>
      <c r="H145">
        <f t="shared" si="30"/>
        <v>4</v>
      </c>
      <c r="I145">
        <f t="shared" si="31"/>
        <v>121</v>
      </c>
      <c r="L145">
        <v>1.20027065277099E-2</v>
      </c>
    </row>
    <row r="146" spans="1:18" x14ac:dyDescent="0.25">
      <c r="A146">
        <v>12</v>
      </c>
      <c r="B146">
        <f t="shared" si="28"/>
        <v>144</v>
      </c>
      <c r="C146">
        <v>4</v>
      </c>
      <c r="D146">
        <v>4</v>
      </c>
      <c r="E146">
        <f t="shared" si="29"/>
        <v>140</v>
      </c>
      <c r="F146">
        <f t="shared" si="32"/>
        <v>35</v>
      </c>
      <c r="G146">
        <v>144</v>
      </c>
      <c r="H146">
        <f t="shared" si="30"/>
        <v>4</v>
      </c>
      <c r="I146">
        <f t="shared" si="31"/>
        <v>144</v>
      </c>
      <c r="L146">
        <v>2.8006315231323201E-2</v>
      </c>
    </row>
    <row r="147" spans="1:18" x14ac:dyDescent="0.25">
      <c r="A147">
        <v>13</v>
      </c>
      <c r="B147">
        <f t="shared" si="28"/>
        <v>169</v>
      </c>
      <c r="C147">
        <v>4</v>
      </c>
      <c r="D147">
        <v>4</v>
      </c>
      <c r="E147">
        <f t="shared" si="29"/>
        <v>187</v>
      </c>
      <c r="F147">
        <f t="shared" si="32"/>
        <v>46.75</v>
      </c>
      <c r="G147">
        <v>191</v>
      </c>
      <c r="H147">
        <f t="shared" si="30"/>
        <v>4</v>
      </c>
      <c r="I147">
        <f t="shared" si="31"/>
        <v>169</v>
      </c>
      <c r="L147">
        <v>2.00042724609375E-2</v>
      </c>
    </row>
    <row r="148" spans="1:18" x14ac:dyDescent="0.25">
      <c r="A148">
        <v>14</v>
      </c>
      <c r="B148">
        <f t="shared" si="28"/>
        <v>196</v>
      </c>
      <c r="C148">
        <v>4</v>
      </c>
      <c r="D148">
        <v>4</v>
      </c>
      <c r="E148">
        <f t="shared" si="29"/>
        <v>192</v>
      </c>
      <c r="F148">
        <f t="shared" si="32"/>
        <v>48</v>
      </c>
      <c r="G148">
        <v>196</v>
      </c>
      <c r="H148">
        <f t="shared" si="30"/>
        <v>4</v>
      </c>
      <c r="I148">
        <f t="shared" si="31"/>
        <v>196</v>
      </c>
      <c r="L148">
        <v>2.0004510879516602E-2</v>
      </c>
    </row>
    <row r="149" spans="1:18" x14ac:dyDescent="0.25">
      <c r="A149">
        <v>15</v>
      </c>
      <c r="B149">
        <f t="shared" si="28"/>
        <v>225</v>
      </c>
      <c r="C149">
        <v>4</v>
      </c>
      <c r="D149">
        <v>4</v>
      </c>
      <c r="E149">
        <f t="shared" si="29"/>
        <v>247</v>
      </c>
      <c r="F149">
        <f t="shared" si="32"/>
        <v>61.75</v>
      </c>
      <c r="G149">
        <v>251</v>
      </c>
      <c r="H149">
        <f t="shared" si="30"/>
        <v>4</v>
      </c>
      <c r="I149">
        <f t="shared" si="31"/>
        <v>225</v>
      </c>
      <c r="L149">
        <v>4.4010162353515597E-2</v>
      </c>
    </row>
    <row r="150" spans="1:18" x14ac:dyDescent="0.25">
      <c r="A150">
        <v>16</v>
      </c>
      <c r="B150">
        <f t="shared" si="28"/>
        <v>256</v>
      </c>
      <c r="C150">
        <v>4</v>
      </c>
      <c r="D150">
        <v>4</v>
      </c>
      <c r="E150">
        <f t="shared" si="29"/>
        <v>252</v>
      </c>
      <c r="F150">
        <f t="shared" si="32"/>
        <v>63</v>
      </c>
      <c r="G150">
        <v>256</v>
      </c>
      <c r="H150">
        <f t="shared" si="30"/>
        <v>4</v>
      </c>
      <c r="I150">
        <f t="shared" si="31"/>
        <v>256</v>
      </c>
      <c r="L150">
        <v>4.2009353637695299E-2</v>
      </c>
    </row>
    <row r="151" spans="1:18" x14ac:dyDescent="0.25">
      <c r="A151">
        <v>17</v>
      </c>
      <c r="B151">
        <f t="shared" si="28"/>
        <v>289</v>
      </c>
      <c r="C151">
        <v>4</v>
      </c>
      <c r="D151">
        <v>4</v>
      </c>
      <c r="E151">
        <f t="shared" si="29"/>
        <v>315</v>
      </c>
      <c r="F151">
        <f t="shared" si="32"/>
        <v>78.75</v>
      </c>
      <c r="G151">
        <v>319</v>
      </c>
      <c r="H151">
        <f t="shared" si="30"/>
        <v>4</v>
      </c>
      <c r="I151">
        <f t="shared" si="31"/>
        <v>289</v>
      </c>
      <c r="L151">
        <v>5.1011800765991197E-2</v>
      </c>
    </row>
    <row r="152" spans="1:18" x14ac:dyDescent="0.25">
      <c r="A152">
        <v>18</v>
      </c>
      <c r="B152">
        <f t="shared" si="28"/>
        <v>324</v>
      </c>
      <c r="C152">
        <v>4</v>
      </c>
      <c r="D152">
        <v>4</v>
      </c>
      <c r="E152">
        <f t="shared" si="29"/>
        <v>320</v>
      </c>
      <c r="F152">
        <f t="shared" si="32"/>
        <v>80</v>
      </c>
      <c r="G152">
        <v>324</v>
      </c>
      <c r="H152">
        <f t="shared" si="30"/>
        <v>4</v>
      </c>
      <c r="I152">
        <f t="shared" si="31"/>
        <v>324</v>
      </c>
      <c r="L152">
        <v>5.2012205123901298E-2</v>
      </c>
    </row>
    <row r="153" spans="1:18" x14ac:dyDescent="0.25">
      <c r="A153">
        <v>19</v>
      </c>
      <c r="B153">
        <f t="shared" si="28"/>
        <v>361</v>
      </c>
      <c r="C153">
        <v>4</v>
      </c>
      <c r="D153">
        <v>4</v>
      </c>
      <c r="E153">
        <f t="shared" si="29"/>
        <v>391</v>
      </c>
      <c r="F153">
        <f t="shared" si="32"/>
        <v>97.75</v>
      </c>
      <c r="G153">
        <v>395</v>
      </c>
      <c r="H153">
        <f t="shared" si="30"/>
        <v>4</v>
      </c>
      <c r="I153">
        <f t="shared" si="31"/>
        <v>361</v>
      </c>
      <c r="L153">
        <v>7.5016021728515597E-2</v>
      </c>
    </row>
    <row r="154" spans="1:18" x14ac:dyDescent="0.25">
      <c r="A154">
        <v>20</v>
      </c>
      <c r="B154">
        <f t="shared" si="28"/>
        <v>400</v>
      </c>
      <c r="C154">
        <v>4</v>
      </c>
      <c r="D154">
        <v>4</v>
      </c>
      <c r="E154">
        <f t="shared" si="29"/>
        <v>396</v>
      </c>
      <c r="F154">
        <f t="shared" si="32"/>
        <v>99</v>
      </c>
      <c r="G154">
        <v>400</v>
      </c>
      <c r="H154">
        <f t="shared" si="30"/>
        <v>4</v>
      </c>
      <c r="I154">
        <f t="shared" si="31"/>
        <v>400</v>
      </c>
      <c r="L154">
        <v>6.6015481948852497E-2</v>
      </c>
    </row>
    <row r="155" spans="1:18" x14ac:dyDescent="0.25">
      <c r="A155" t="s">
        <v>75</v>
      </c>
      <c r="C155" t="s">
        <v>76</v>
      </c>
      <c r="D155" t="s">
        <v>69</v>
      </c>
      <c r="G155" t="s">
        <v>70</v>
      </c>
      <c r="L155" t="s">
        <v>71</v>
      </c>
      <c r="M155" t="s">
        <v>72</v>
      </c>
      <c r="N155">
        <v>3</v>
      </c>
      <c r="O155" t="s">
        <v>73</v>
      </c>
      <c r="P155" t="s">
        <v>74</v>
      </c>
      <c r="Q155" t="s">
        <v>69</v>
      </c>
      <c r="R155">
        <v>1</v>
      </c>
    </row>
    <row r="156" spans="1:18" x14ac:dyDescent="0.25">
      <c r="A156" t="s">
        <v>64</v>
      </c>
      <c r="B156" t="s">
        <v>85</v>
      </c>
      <c r="C156" t="s">
        <v>103</v>
      </c>
      <c r="D156" t="s">
        <v>90</v>
      </c>
      <c r="E156" t="s">
        <v>86</v>
      </c>
      <c r="G156" t="s">
        <v>103</v>
      </c>
      <c r="H156" t="s">
        <v>101</v>
      </c>
      <c r="I156" t="s">
        <v>104</v>
      </c>
      <c r="J156" t="s">
        <v>106</v>
      </c>
      <c r="L156" t="s">
        <v>68</v>
      </c>
    </row>
    <row r="157" spans="1:18" x14ac:dyDescent="0.25">
      <c r="A157">
        <v>1</v>
      </c>
      <c r="B157">
        <f>A157*A157*A157</f>
        <v>1</v>
      </c>
      <c r="C157">
        <v>1</v>
      </c>
      <c r="D157">
        <v>0</v>
      </c>
      <c r="E157">
        <f>(G157-D157)</f>
        <v>0</v>
      </c>
      <c r="G157">
        <v>0</v>
      </c>
      <c r="H157">
        <f>A157*A157*(2*A157+2-3)</f>
        <v>1</v>
      </c>
      <c r="I157">
        <f>B157+A157*A157*(A157+A157+2-3-2)</f>
        <v>0</v>
      </c>
      <c r="J157">
        <f t="shared" ref="J157:J176" si="33">2*(A135+A135-3+1+1)</f>
        <v>2</v>
      </c>
      <c r="L157">
        <v>0</v>
      </c>
    </row>
    <row r="158" spans="1:18" x14ac:dyDescent="0.25">
      <c r="A158">
        <v>2</v>
      </c>
      <c r="B158">
        <f t="shared" ref="B158:B176" si="34">A158*A158*A158</f>
        <v>8</v>
      </c>
      <c r="C158">
        <v>8</v>
      </c>
      <c r="D158">
        <v>12</v>
      </c>
      <c r="E158">
        <f t="shared" ref="E158:E176" si="35">(G158-D158)</f>
        <v>0</v>
      </c>
      <c r="F158">
        <f>(E158/D158)</f>
        <v>0</v>
      </c>
      <c r="G158">
        <v>12</v>
      </c>
      <c r="H158">
        <f t="shared" ref="H158:H176" si="36">A158*A158*(2*A158+2-3)</f>
        <v>12</v>
      </c>
      <c r="I158">
        <f t="shared" ref="I158:I176" si="37">B158+A158*A158*(A158+A158+2-3-2)</f>
        <v>12</v>
      </c>
      <c r="J158">
        <f t="shared" si="33"/>
        <v>6</v>
      </c>
      <c r="L158">
        <v>1.40020847320556E-2</v>
      </c>
    </row>
    <row r="159" spans="1:18" x14ac:dyDescent="0.25">
      <c r="A159">
        <v>3</v>
      </c>
      <c r="B159">
        <f t="shared" si="34"/>
        <v>27</v>
      </c>
      <c r="C159">
        <v>18</v>
      </c>
      <c r="D159">
        <v>45</v>
      </c>
      <c r="E159">
        <f t="shared" si="35"/>
        <v>9</v>
      </c>
      <c r="F159">
        <f t="shared" ref="F159:F176" si="38">(E159/D159)</f>
        <v>0.2</v>
      </c>
      <c r="G159">
        <v>54</v>
      </c>
      <c r="H159">
        <f t="shared" si="36"/>
        <v>45</v>
      </c>
      <c r="I159">
        <f t="shared" si="37"/>
        <v>54</v>
      </c>
      <c r="J159">
        <f t="shared" si="33"/>
        <v>10</v>
      </c>
      <c r="L159">
        <v>1.3003587722778299E-2</v>
      </c>
    </row>
    <row r="160" spans="1:18" x14ac:dyDescent="0.25">
      <c r="A160">
        <v>4</v>
      </c>
      <c r="B160">
        <f t="shared" si="34"/>
        <v>64</v>
      </c>
      <c r="C160">
        <v>32</v>
      </c>
      <c r="D160">
        <v>112</v>
      </c>
      <c r="E160">
        <f t="shared" si="35"/>
        <v>32</v>
      </c>
      <c r="F160">
        <f t="shared" si="38"/>
        <v>0.2857142857142857</v>
      </c>
      <c r="G160">
        <v>144</v>
      </c>
      <c r="H160">
        <f t="shared" si="36"/>
        <v>112</v>
      </c>
      <c r="I160">
        <f>B160+A160*A160*(A160+A160+2-3-2)</f>
        <v>144</v>
      </c>
      <c r="J160">
        <f t="shared" si="33"/>
        <v>14</v>
      </c>
      <c r="L160">
        <v>4.4009685516357401E-2</v>
      </c>
    </row>
    <row r="161" spans="1:12" x14ac:dyDescent="0.25">
      <c r="A161">
        <v>5</v>
      </c>
      <c r="B161">
        <f t="shared" si="34"/>
        <v>125</v>
      </c>
      <c r="C161">
        <v>50</v>
      </c>
      <c r="D161">
        <v>225</v>
      </c>
      <c r="E161">
        <f t="shared" si="35"/>
        <v>75</v>
      </c>
      <c r="F161">
        <f t="shared" si="38"/>
        <v>0.33333333333333331</v>
      </c>
      <c r="G161">
        <v>300</v>
      </c>
      <c r="H161">
        <f t="shared" si="36"/>
        <v>225</v>
      </c>
      <c r="I161">
        <f t="shared" si="37"/>
        <v>300</v>
      </c>
      <c r="J161">
        <f t="shared" si="33"/>
        <v>18</v>
      </c>
      <c r="L161">
        <v>8.3019018173217704E-2</v>
      </c>
    </row>
    <row r="162" spans="1:12" x14ac:dyDescent="0.25">
      <c r="A162">
        <v>6</v>
      </c>
      <c r="B162">
        <f t="shared" si="34"/>
        <v>216</v>
      </c>
      <c r="C162">
        <v>72</v>
      </c>
      <c r="D162">
        <v>396</v>
      </c>
      <c r="E162">
        <f t="shared" si="35"/>
        <v>144</v>
      </c>
      <c r="F162">
        <f t="shared" si="38"/>
        <v>0.36363636363636365</v>
      </c>
      <c r="G162">
        <v>540</v>
      </c>
      <c r="H162">
        <f t="shared" si="36"/>
        <v>396</v>
      </c>
      <c r="I162">
        <f t="shared" si="37"/>
        <v>540</v>
      </c>
      <c r="J162">
        <f t="shared" si="33"/>
        <v>22</v>
      </c>
      <c r="L162">
        <v>0.17003822326660101</v>
      </c>
    </row>
    <row r="163" spans="1:12" x14ac:dyDescent="0.25">
      <c r="A163">
        <v>7</v>
      </c>
      <c r="B163">
        <f t="shared" si="34"/>
        <v>343</v>
      </c>
      <c r="C163">
        <v>98</v>
      </c>
      <c r="D163">
        <v>637</v>
      </c>
      <c r="E163">
        <f t="shared" si="35"/>
        <v>245</v>
      </c>
      <c r="F163">
        <f t="shared" si="38"/>
        <v>0.38461538461538464</v>
      </c>
      <c r="G163">
        <v>882</v>
      </c>
      <c r="H163">
        <f t="shared" si="36"/>
        <v>637</v>
      </c>
      <c r="I163">
        <f t="shared" si="37"/>
        <v>882</v>
      </c>
      <c r="J163">
        <f t="shared" si="33"/>
        <v>26</v>
      </c>
      <c r="L163">
        <v>0.34207749366760198</v>
      </c>
    </row>
    <row r="164" spans="1:12" x14ac:dyDescent="0.25">
      <c r="A164">
        <v>8</v>
      </c>
      <c r="B164">
        <f t="shared" si="34"/>
        <v>512</v>
      </c>
      <c r="C164">
        <v>128</v>
      </c>
      <c r="D164">
        <v>960</v>
      </c>
      <c r="E164">
        <f t="shared" si="35"/>
        <v>384</v>
      </c>
      <c r="F164">
        <f t="shared" si="38"/>
        <v>0.4</v>
      </c>
      <c r="G164">
        <v>1344</v>
      </c>
      <c r="H164">
        <f t="shared" si="36"/>
        <v>960</v>
      </c>
      <c r="I164">
        <f t="shared" si="37"/>
        <v>1344</v>
      </c>
      <c r="J164">
        <f t="shared" si="33"/>
        <v>30</v>
      </c>
      <c r="L164">
        <v>0.640145063400268</v>
      </c>
    </row>
    <row r="165" spans="1:12" x14ac:dyDescent="0.25">
      <c r="A165">
        <v>9</v>
      </c>
      <c r="B165">
        <f t="shared" si="34"/>
        <v>729</v>
      </c>
      <c r="C165">
        <v>162</v>
      </c>
      <c r="D165">
        <v>1377</v>
      </c>
      <c r="E165">
        <f t="shared" si="35"/>
        <v>567</v>
      </c>
      <c r="F165">
        <f t="shared" si="38"/>
        <v>0.41176470588235292</v>
      </c>
      <c r="G165">
        <v>1944</v>
      </c>
      <c r="H165">
        <f t="shared" si="36"/>
        <v>1377</v>
      </c>
      <c r="I165">
        <f t="shared" si="37"/>
        <v>1944</v>
      </c>
      <c r="J165">
        <f t="shared" si="33"/>
        <v>34</v>
      </c>
      <c r="L165">
        <v>1.1852676868438701</v>
      </c>
    </row>
    <row r="166" spans="1:12" x14ac:dyDescent="0.25">
      <c r="A166">
        <v>10</v>
      </c>
      <c r="B166">
        <f t="shared" si="34"/>
        <v>1000</v>
      </c>
      <c r="C166">
        <v>200</v>
      </c>
      <c r="D166">
        <v>1900</v>
      </c>
      <c r="E166">
        <f t="shared" si="35"/>
        <v>800</v>
      </c>
      <c r="F166">
        <f t="shared" si="38"/>
        <v>0.42105263157894735</v>
      </c>
      <c r="G166">
        <v>2700</v>
      </c>
      <c r="H166">
        <f t="shared" si="36"/>
        <v>1900</v>
      </c>
      <c r="I166">
        <f t="shared" si="37"/>
        <v>2700</v>
      </c>
      <c r="J166">
        <f t="shared" si="33"/>
        <v>38</v>
      </c>
      <c r="L166">
        <v>2.0244574546813898</v>
      </c>
    </row>
    <row r="167" spans="1:12" x14ac:dyDescent="0.25">
      <c r="A167">
        <v>11</v>
      </c>
      <c r="B167">
        <f t="shared" si="34"/>
        <v>1331</v>
      </c>
      <c r="C167">
        <v>242</v>
      </c>
      <c r="D167">
        <v>2541</v>
      </c>
      <c r="E167">
        <f t="shared" si="35"/>
        <v>1089</v>
      </c>
      <c r="F167">
        <f t="shared" si="38"/>
        <v>0.42857142857142855</v>
      </c>
      <c r="G167">
        <v>3630</v>
      </c>
      <c r="H167">
        <f t="shared" si="36"/>
        <v>2541</v>
      </c>
      <c r="I167">
        <f t="shared" si="37"/>
        <v>3630</v>
      </c>
      <c r="J167">
        <f t="shared" si="33"/>
        <v>42</v>
      </c>
      <c r="L167">
        <v>3.5648066997528001</v>
      </c>
    </row>
    <row r="168" spans="1:12" x14ac:dyDescent="0.25">
      <c r="A168">
        <v>12</v>
      </c>
      <c r="B168">
        <f t="shared" si="34"/>
        <v>1728</v>
      </c>
      <c r="C168">
        <v>288</v>
      </c>
      <c r="D168">
        <v>3312</v>
      </c>
      <c r="E168">
        <f t="shared" si="35"/>
        <v>1440</v>
      </c>
      <c r="F168">
        <f t="shared" si="38"/>
        <v>0.43478260869565216</v>
      </c>
      <c r="G168">
        <v>4752</v>
      </c>
      <c r="H168">
        <f t="shared" si="36"/>
        <v>3312</v>
      </c>
      <c r="I168">
        <f t="shared" si="37"/>
        <v>4752</v>
      </c>
      <c r="J168">
        <f t="shared" si="33"/>
        <v>46</v>
      </c>
      <c r="L168">
        <v>6.0483682155609104</v>
      </c>
    </row>
    <row r="169" spans="1:12" x14ac:dyDescent="0.25">
      <c r="A169">
        <v>13</v>
      </c>
      <c r="B169">
        <f t="shared" si="34"/>
        <v>2197</v>
      </c>
      <c r="C169">
        <v>338</v>
      </c>
      <c r="D169">
        <v>4225</v>
      </c>
      <c r="E169">
        <f t="shared" si="35"/>
        <v>1859</v>
      </c>
      <c r="F169">
        <f t="shared" si="38"/>
        <v>0.44</v>
      </c>
      <c r="G169">
        <v>6084</v>
      </c>
      <c r="H169">
        <f t="shared" si="36"/>
        <v>4225</v>
      </c>
      <c r="I169">
        <f t="shared" si="37"/>
        <v>6084</v>
      </c>
      <c r="J169">
        <f t="shared" si="33"/>
        <v>50</v>
      </c>
      <c r="L169">
        <v>9.7992160320281894</v>
      </c>
    </row>
    <row r="170" spans="1:12" x14ac:dyDescent="0.25">
      <c r="A170">
        <v>14</v>
      </c>
      <c r="B170">
        <f t="shared" si="34"/>
        <v>2744</v>
      </c>
      <c r="C170">
        <v>392</v>
      </c>
      <c r="D170">
        <v>5292</v>
      </c>
      <c r="E170">
        <f t="shared" si="35"/>
        <v>2352</v>
      </c>
      <c r="F170">
        <f t="shared" si="38"/>
        <v>0.44444444444444442</v>
      </c>
      <c r="G170">
        <v>7644</v>
      </c>
      <c r="H170">
        <f t="shared" si="36"/>
        <v>5292</v>
      </c>
      <c r="I170">
        <f t="shared" si="37"/>
        <v>7644</v>
      </c>
      <c r="J170">
        <f t="shared" si="33"/>
        <v>54</v>
      </c>
      <c r="L170">
        <v>15.920599937438899</v>
      </c>
    </row>
    <row r="171" spans="1:12" x14ac:dyDescent="0.25">
      <c r="A171">
        <v>15</v>
      </c>
      <c r="B171">
        <f t="shared" si="34"/>
        <v>3375</v>
      </c>
      <c r="C171">
        <v>450</v>
      </c>
      <c r="D171">
        <v>6525</v>
      </c>
      <c r="E171">
        <f t="shared" si="35"/>
        <v>2925</v>
      </c>
      <c r="F171">
        <f t="shared" si="38"/>
        <v>0.44827586206896552</v>
      </c>
      <c r="G171">
        <v>9450</v>
      </c>
      <c r="H171">
        <f t="shared" si="36"/>
        <v>6525</v>
      </c>
      <c r="I171">
        <f t="shared" si="37"/>
        <v>9450</v>
      </c>
      <c r="J171">
        <f t="shared" si="33"/>
        <v>58</v>
      </c>
      <c r="L171">
        <v>24.830615043640101</v>
      </c>
    </row>
    <row r="172" spans="1:12" x14ac:dyDescent="0.25">
      <c r="A172">
        <v>16</v>
      </c>
      <c r="B172">
        <f t="shared" si="34"/>
        <v>4096</v>
      </c>
      <c r="C172">
        <v>512</v>
      </c>
      <c r="D172">
        <v>7936</v>
      </c>
      <c r="E172">
        <f t="shared" si="35"/>
        <v>3584</v>
      </c>
      <c r="F172">
        <f t="shared" si="38"/>
        <v>0.45161290322580644</v>
      </c>
      <c r="G172">
        <v>11520</v>
      </c>
      <c r="H172">
        <f t="shared" si="36"/>
        <v>7936</v>
      </c>
      <c r="I172">
        <f t="shared" si="37"/>
        <v>11520</v>
      </c>
      <c r="J172">
        <f t="shared" si="33"/>
        <v>62</v>
      </c>
      <c r="L172">
        <v>37.927576303481999</v>
      </c>
    </row>
    <row r="173" spans="1:12" x14ac:dyDescent="0.25">
      <c r="A173">
        <v>17</v>
      </c>
      <c r="B173">
        <f t="shared" si="34"/>
        <v>4913</v>
      </c>
      <c r="C173">
        <v>578</v>
      </c>
      <c r="D173">
        <v>9537</v>
      </c>
      <c r="E173">
        <f t="shared" si="35"/>
        <v>4335</v>
      </c>
      <c r="F173">
        <f t="shared" si="38"/>
        <v>0.45454545454545453</v>
      </c>
      <c r="G173">
        <v>13872</v>
      </c>
      <c r="H173">
        <f t="shared" si="36"/>
        <v>9537</v>
      </c>
      <c r="I173">
        <f t="shared" si="37"/>
        <v>13872</v>
      </c>
      <c r="J173">
        <f t="shared" si="33"/>
        <v>66</v>
      </c>
      <c r="L173">
        <v>59.017345428466797</v>
      </c>
    </row>
    <row r="174" spans="1:12" x14ac:dyDescent="0.25">
      <c r="A174">
        <v>18</v>
      </c>
      <c r="B174">
        <f t="shared" si="34"/>
        <v>5832</v>
      </c>
      <c r="C174">
        <v>648</v>
      </c>
      <c r="D174">
        <v>11340</v>
      </c>
      <c r="E174">
        <f t="shared" si="35"/>
        <v>5184</v>
      </c>
      <c r="F174">
        <f t="shared" si="38"/>
        <v>0.45714285714285713</v>
      </c>
      <c r="G174">
        <v>16524</v>
      </c>
      <c r="H174">
        <f t="shared" si="36"/>
        <v>11340</v>
      </c>
      <c r="I174">
        <f t="shared" si="37"/>
        <v>16524</v>
      </c>
      <c r="J174">
        <f t="shared" si="33"/>
        <v>70</v>
      </c>
      <c r="L174">
        <v>86.143479347229004</v>
      </c>
    </row>
    <row r="175" spans="1:12" x14ac:dyDescent="0.25">
      <c r="A175">
        <v>19</v>
      </c>
      <c r="B175">
        <f t="shared" si="34"/>
        <v>6859</v>
      </c>
      <c r="C175">
        <v>722</v>
      </c>
      <c r="D175">
        <v>13357</v>
      </c>
      <c r="E175">
        <f t="shared" si="35"/>
        <v>6137</v>
      </c>
      <c r="F175">
        <f t="shared" si="38"/>
        <v>0.45945945945945948</v>
      </c>
      <c r="G175">
        <v>19494</v>
      </c>
      <c r="H175">
        <f t="shared" si="36"/>
        <v>13357</v>
      </c>
      <c r="I175">
        <f t="shared" si="37"/>
        <v>19494</v>
      </c>
      <c r="J175">
        <f t="shared" si="33"/>
        <v>74</v>
      </c>
      <c r="L175">
        <v>127.05573105812</v>
      </c>
    </row>
    <row r="176" spans="1:12" x14ac:dyDescent="0.25">
      <c r="A176">
        <v>20</v>
      </c>
      <c r="B176">
        <f t="shared" si="34"/>
        <v>8000</v>
      </c>
      <c r="C176">
        <v>800</v>
      </c>
      <c r="D176">
        <v>15600</v>
      </c>
      <c r="E176">
        <f t="shared" si="35"/>
        <v>7200</v>
      </c>
      <c r="F176">
        <f t="shared" si="38"/>
        <v>0.46153846153846156</v>
      </c>
      <c r="G176">
        <v>22800</v>
      </c>
      <c r="H176">
        <f t="shared" si="36"/>
        <v>15600</v>
      </c>
      <c r="I176">
        <f t="shared" si="37"/>
        <v>22800</v>
      </c>
      <c r="J176">
        <f t="shared" si="33"/>
        <v>78</v>
      </c>
      <c r="L176">
        <v>175.61070966720499</v>
      </c>
    </row>
    <row r="177" spans="1:18" x14ac:dyDescent="0.25">
      <c r="A177" t="s">
        <v>75</v>
      </c>
      <c r="C177" t="s">
        <v>76</v>
      </c>
      <c r="D177" t="s">
        <v>69</v>
      </c>
      <c r="G177" t="s">
        <v>70</v>
      </c>
      <c r="L177" t="s">
        <v>71</v>
      </c>
      <c r="M177" t="s">
        <v>72</v>
      </c>
      <c r="N177">
        <v>3</v>
      </c>
      <c r="O177" t="s">
        <v>73</v>
      </c>
      <c r="P177" t="s">
        <v>74</v>
      </c>
      <c r="Q177" t="s">
        <v>69</v>
      </c>
      <c r="R177">
        <v>2</v>
      </c>
    </row>
    <row r="178" spans="1:18" x14ac:dyDescent="0.25">
      <c r="A178" t="s">
        <v>64</v>
      </c>
      <c r="B178" t="s">
        <v>85</v>
      </c>
      <c r="C178" t="s">
        <v>103</v>
      </c>
      <c r="D178" t="s">
        <v>90</v>
      </c>
      <c r="E178" t="s">
        <v>86</v>
      </c>
      <c r="G178" t="s">
        <v>103</v>
      </c>
      <c r="H178" t="s">
        <v>101</v>
      </c>
      <c r="I178" t="s">
        <v>104</v>
      </c>
      <c r="J178" t="s">
        <v>106</v>
      </c>
      <c r="L178" t="s">
        <v>68</v>
      </c>
    </row>
    <row r="179" spans="1:18" x14ac:dyDescent="0.25">
      <c r="A179">
        <v>1</v>
      </c>
      <c r="B179">
        <f>A179*A179*A179</f>
        <v>1</v>
      </c>
      <c r="C179">
        <v>1</v>
      </c>
      <c r="D179">
        <v>0</v>
      </c>
      <c r="E179">
        <f>(G179-D179)</f>
        <v>1</v>
      </c>
      <c r="G179">
        <v>1</v>
      </c>
      <c r="H179">
        <v>4</v>
      </c>
      <c r="I179">
        <f>(B179+2*A179*(A179+4-3-2))</f>
        <v>1</v>
      </c>
      <c r="J179">
        <f>2*(A179-3+2+1)</f>
        <v>2</v>
      </c>
      <c r="L179">
        <v>1.00040435791015E-3</v>
      </c>
    </row>
    <row r="180" spans="1:18" x14ac:dyDescent="0.25">
      <c r="A180">
        <v>2</v>
      </c>
      <c r="B180">
        <f t="shared" ref="B180:B198" si="39">A180*A180*A180</f>
        <v>8</v>
      </c>
      <c r="C180">
        <v>8</v>
      </c>
      <c r="D180">
        <v>12</v>
      </c>
      <c r="E180">
        <f t="shared" ref="E180:E198" si="40">(G180-D180)</f>
        <v>0</v>
      </c>
      <c r="F180">
        <f>(E180/D180)</f>
        <v>0</v>
      </c>
      <c r="G180">
        <v>12</v>
      </c>
      <c r="H180">
        <f t="shared" ref="H180:H198" si="41">2*A180*(A180+4-3)</f>
        <v>12</v>
      </c>
      <c r="I180">
        <f t="shared" ref="I180:I198" si="42">(B180+2*A180*(A180+4-3-2))</f>
        <v>12</v>
      </c>
      <c r="J180">
        <f t="shared" ref="J180:J198" si="43">2*(A180-3+2+1)</f>
        <v>4</v>
      </c>
      <c r="L180">
        <v>5.0010681152343698E-3</v>
      </c>
    </row>
    <row r="181" spans="1:18" x14ac:dyDescent="0.25">
      <c r="A181">
        <v>3</v>
      </c>
      <c r="B181">
        <f t="shared" si="39"/>
        <v>27</v>
      </c>
      <c r="C181">
        <v>12</v>
      </c>
      <c r="D181">
        <v>24</v>
      </c>
      <c r="E181">
        <f t="shared" si="40"/>
        <v>30</v>
      </c>
      <c r="F181">
        <f t="shared" ref="F181:F198" si="44">(E181/D181)</f>
        <v>1.25</v>
      </c>
      <c r="G181">
        <v>54</v>
      </c>
      <c r="H181">
        <f t="shared" si="41"/>
        <v>24</v>
      </c>
      <c r="I181">
        <f t="shared" si="42"/>
        <v>39</v>
      </c>
      <c r="J181">
        <f t="shared" si="43"/>
        <v>6</v>
      </c>
      <c r="L181">
        <v>9.0022087097167899E-3</v>
      </c>
    </row>
    <row r="182" spans="1:18" x14ac:dyDescent="0.25">
      <c r="A182">
        <v>4</v>
      </c>
      <c r="B182">
        <f t="shared" si="39"/>
        <v>64</v>
      </c>
      <c r="C182">
        <v>16</v>
      </c>
      <c r="D182">
        <v>40</v>
      </c>
      <c r="E182">
        <f t="shared" si="40"/>
        <v>48</v>
      </c>
      <c r="F182">
        <f t="shared" si="44"/>
        <v>1.2</v>
      </c>
      <c r="G182">
        <v>88</v>
      </c>
      <c r="H182">
        <f t="shared" si="41"/>
        <v>40</v>
      </c>
      <c r="I182">
        <f t="shared" si="42"/>
        <v>88</v>
      </c>
      <c r="J182">
        <f t="shared" si="43"/>
        <v>8</v>
      </c>
      <c r="L182">
        <v>2.4004459381103498E-2</v>
      </c>
    </row>
    <row r="183" spans="1:18" x14ac:dyDescent="0.25">
      <c r="A183">
        <v>5</v>
      </c>
      <c r="B183">
        <f t="shared" si="39"/>
        <v>125</v>
      </c>
      <c r="C183">
        <v>20</v>
      </c>
      <c r="D183">
        <v>60</v>
      </c>
      <c r="E183">
        <f t="shared" si="40"/>
        <v>140</v>
      </c>
      <c r="F183">
        <f t="shared" si="44"/>
        <v>2.3333333333333335</v>
      </c>
      <c r="G183">
        <v>200</v>
      </c>
      <c r="H183">
        <f t="shared" si="41"/>
        <v>60</v>
      </c>
      <c r="I183">
        <f t="shared" si="42"/>
        <v>165</v>
      </c>
      <c r="J183">
        <f t="shared" si="43"/>
        <v>10</v>
      </c>
      <c r="L183">
        <v>3.3007621765136698E-2</v>
      </c>
    </row>
    <row r="184" spans="1:18" x14ac:dyDescent="0.25">
      <c r="A184">
        <v>6</v>
      </c>
      <c r="B184">
        <f t="shared" si="39"/>
        <v>216</v>
      </c>
      <c r="C184">
        <v>24</v>
      </c>
      <c r="D184">
        <v>84</v>
      </c>
      <c r="E184">
        <f t="shared" si="40"/>
        <v>192</v>
      </c>
      <c r="F184">
        <f t="shared" si="44"/>
        <v>2.2857142857142856</v>
      </c>
      <c r="G184">
        <v>276</v>
      </c>
      <c r="H184">
        <f t="shared" si="41"/>
        <v>84</v>
      </c>
      <c r="I184">
        <f t="shared" si="42"/>
        <v>276</v>
      </c>
      <c r="J184">
        <f t="shared" si="43"/>
        <v>12</v>
      </c>
      <c r="L184">
        <v>4.50108051300048E-2</v>
      </c>
    </row>
    <row r="185" spans="1:18" x14ac:dyDescent="0.25">
      <c r="A185">
        <v>7</v>
      </c>
      <c r="B185">
        <f t="shared" si="39"/>
        <v>343</v>
      </c>
      <c r="C185">
        <v>28</v>
      </c>
      <c r="D185">
        <v>112</v>
      </c>
      <c r="E185">
        <f t="shared" si="40"/>
        <v>378</v>
      </c>
      <c r="F185">
        <f t="shared" si="44"/>
        <v>3.375</v>
      </c>
      <c r="G185">
        <v>490</v>
      </c>
      <c r="H185">
        <f t="shared" si="41"/>
        <v>112</v>
      </c>
      <c r="I185">
        <f t="shared" si="42"/>
        <v>427</v>
      </c>
      <c r="J185">
        <f t="shared" si="43"/>
        <v>14</v>
      </c>
      <c r="L185">
        <v>8.1018209457397405E-2</v>
      </c>
    </row>
    <row r="186" spans="1:18" x14ac:dyDescent="0.25">
      <c r="A186">
        <v>8</v>
      </c>
      <c r="B186">
        <f t="shared" si="39"/>
        <v>512</v>
      </c>
      <c r="C186">
        <v>32</v>
      </c>
      <c r="D186">
        <v>144</v>
      </c>
      <c r="E186">
        <f t="shared" si="40"/>
        <v>480</v>
      </c>
      <c r="F186">
        <f t="shared" si="44"/>
        <v>3.3333333333333335</v>
      </c>
      <c r="G186">
        <v>624</v>
      </c>
      <c r="H186">
        <f t="shared" si="41"/>
        <v>144</v>
      </c>
      <c r="I186">
        <f t="shared" si="42"/>
        <v>624</v>
      </c>
      <c r="J186">
        <f t="shared" si="43"/>
        <v>16</v>
      </c>
      <c r="L186">
        <v>0.12502813339233301</v>
      </c>
    </row>
    <row r="187" spans="1:18" x14ac:dyDescent="0.25">
      <c r="A187">
        <v>9</v>
      </c>
      <c r="B187">
        <f t="shared" si="39"/>
        <v>729</v>
      </c>
      <c r="C187">
        <v>36</v>
      </c>
      <c r="D187">
        <v>180</v>
      </c>
      <c r="E187">
        <f t="shared" si="40"/>
        <v>792</v>
      </c>
      <c r="F187">
        <f t="shared" si="44"/>
        <v>4.4000000000000004</v>
      </c>
      <c r="G187">
        <v>972</v>
      </c>
      <c r="H187">
        <f t="shared" si="41"/>
        <v>180</v>
      </c>
      <c r="I187">
        <f t="shared" si="42"/>
        <v>873</v>
      </c>
      <c r="J187">
        <f t="shared" si="43"/>
        <v>18</v>
      </c>
      <c r="L187">
        <v>0.20304608345031699</v>
      </c>
    </row>
    <row r="188" spans="1:18" x14ac:dyDescent="0.25">
      <c r="A188">
        <v>10</v>
      </c>
      <c r="B188">
        <f t="shared" si="39"/>
        <v>1000</v>
      </c>
      <c r="C188">
        <v>40</v>
      </c>
      <c r="D188">
        <v>220</v>
      </c>
      <c r="E188">
        <f t="shared" si="40"/>
        <v>960</v>
      </c>
      <c r="F188">
        <f t="shared" si="44"/>
        <v>4.3636363636363633</v>
      </c>
      <c r="G188">
        <v>1180</v>
      </c>
      <c r="H188">
        <f t="shared" si="41"/>
        <v>220</v>
      </c>
      <c r="I188">
        <f t="shared" si="42"/>
        <v>1180</v>
      </c>
      <c r="J188">
        <f t="shared" si="43"/>
        <v>20</v>
      </c>
      <c r="L188">
        <v>0.30706906318664501</v>
      </c>
    </row>
    <row r="189" spans="1:18" x14ac:dyDescent="0.25">
      <c r="A189">
        <v>11</v>
      </c>
      <c r="B189">
        <f t="shared" si="39"/>
        <v>1331</v>
      </c>
      <c r="C189">
        <v>44</v>
      </c>
      <c r="D189">
        <v>264</v>
      </c>
      <c r="E189">
        <f t="shared" si="40"/>
        <v>1430</v>
      </c>
      <c r="F189">
        <f t="shared" si="44"/>
        <v>5.416666666666667</v>
      </c>
      <c r="G189">
        <v>1694</v>
      </c>
      <c r="H189">
        <f t="shared" si="41"/>
        <v>264</v>
      </c>
      <c r="I189">
        <f t="shared" si="42"/>
        <v>1551</v>
      </c>
      <c r="J189">
        <f t="shared" si="43"/>
        <v>22</v>
      </c>
      <c r="L189">
        <v>0.49010992050170898</v>
      </c>
    </row>
    <row r="190" spans="1:18" x14ac:dyDescent="0.25">
      <c r="A190">
        <v>12</v>
      </c>
      <c r="B190">
        <f t="shared" si="39"/>
        <v>1728</v>
      </c>
      <c r="C190">
        <v>48</v>
      </c>
      <c r="D190">
        <v>312</v>
      </c>
      <c r="E190">
        <f t="shared" si="40"/>
        <v>1680</v>
      </c>
      <c r="F190">
        <f t="shared" si="44"/>
        <v>5.384615384615385</v>
      </c>
      <c r="G190">
        <v>1992</v>
      </c>
      <c r="H190">
        <f t="shared" si="41"/>
        <v>312</v>
      </c>
      <c r="I190">
        <f t="shared" si="42"/>
        <v>1992</v>
      </c>
      <c r="J190">
        <f t="shared" si="43"/>
        <v>24</v>
      </c>
      <c r="L190">
        <v>0.67715311050414995</v>
      </c>
    </row>
    <row r="191" spans="1:18" x14ac:dyDescent="0.25">
      <c r="A191">
        <v>13</v>
      </c>
      <c r="B191">
        <f t="shared" si="39"/>
        <v>2197</v>
      </c>
      <c r="C191">
        <v>52</v>
      </c>
      <c r="D191">
        <v>364</v>
      </c>
      <c r="E191">
        <f t="shared" si="40"/>
        <v>2340</v>
      </c>
      <c r="F191">
        <f t="shared" si="44"/>
        <v>6.4285714285714288</v>
      </c>
      <c r="G191">
        <v>2704</v>
      </c>
      <c r="H191">
        <f t="shared" si="41"/>
        <v>364</v>
      </c>
      <c r="I191">
        <f t="shared" si="42"/>
        <v>2509</v>
      </c>
      <c r="J191">
        <f t="shared" si="43"/>
        <v>26</v>
      </c>
      <c r="L191">
        <v>1.0902459621429399</v>
      </c>
    </row>
    <row r="192" spans="1:18" x14ac:dyDescent="0.25">
      <c r="A192">
        <v>14</v>
      </c>
      <c r="B192">
        <f t="shared" si="39"/>
        <v>2744</v>
      </c>
      <c r="C192">
        <v>56</v>
      </c>
      <c r="D192">
        <v>420</v>
      </c>
      <c r="E192">
        <f t="shared" si="40"/>
        <v>2688</v>
      </c>
      <c r="F192">
        <f t="shared" si="44"/>
        <v>6.4</v>
      </c>
      <c r="G192">
        <v>3108</v>
      </c>
      <c r="H192">
        <f t="shared" si="41"/>
        <v>420</v>
      </c>
      <c r="I192">
        <f t="shared" si="42"/>
        <v>3108</v>
      </c>
      <c r="J192">
        <f t="shared" si="43"/>
        <v>28</v>
      </c>
      <c r="L192">
        <v>1.4593300819396899</v>
      </c>
    </row>
    <row r="193" spans="1:18" x14ac:dyDescent="0.25">
      <c r="A193">
        <v>15</v>
      </c>
      <c r="B193">
        <f t="shared" si="39"/>
        <v>3375</v>
      </c>
      <c r="C193">
        <v>60</v>
      </c>
      <c r="D193">
        <v>480</v>
      </c>
      <c r="E193">
        <f t="shared" si="40"/>
        <v>3570</v>
      </c>
      <c r="F193">
        <f t="shared" si="44"/>
        <v>7.4375</v>
      </c>
      <c r="G193">
        <v>4050</v>
      </c>
      <c r="H193">
        <f t="shared" si="41"/>
        <v>480</v>
      </c>
      <c r="I193">
        <f t="shared" si="42"/>
        <v>3795</v>
      </c>
      <c r="J193">
        <f t="shared" si="43"/>
        <v>30</v>
      </c>
      <c r="L193">
        <v>2.1924953460693302</v>
      </c>
    </row>
    <row r="194" spans="1:18" x14ac:dyDescent="0.25">
      <c r="A194">
        <v>16</v>
      </c>
      <c r="B194">
        <f t="shared" si="39"/>
        <v>4096</v>
      </c>
      <c r="C194">
        <v>64</v>
      </c>
      <c r="D194">
        <v>544</v>
      </c>
      <c r="E194">
        <f t="shared" si="40"/>
        <v>4032</v>
      </c>
      <c r="F194">
        <f t="shared" si="44"/>
        <v>7.4117647058823533</v>
      </c>
      <c r="G194">
        <v>4576</v>
      </c>
      <c r="H194">
        <f t="shared" si="41"/>
        <v>544</v>
      </c>
      <c r="I194">
        <f t="shared" si="42"/>
        <v>4576</v>
      </c>
      <c r="J194">
        <f t="shared" si="43"/>
        <v>32</v>
      </c>
      <c r="L194">
        <v>2.9476661682128902</v>
      </c>
    </row>
    <row r="195" spans="1:18" x14ac:dyDescent="0.25">
      <c r="A195">
        <v>17</v>
      </c>
      <c r="B195">
        <f t="shared" si="39"/>
        <v>4913</v>
      </c>
      <c r="C195">
        <v>68</v>
      </c>
      <c r="D195">
        <v>612</v>
      </c>
      <c r="E195">
        <f t="shared" si="40"/>
        <v>5168</v>
      </c>
      <c r="F195">
        <f t="shared" si="44"/>
        <v>8.4444444444444446</v>
      </c>
      <c r="G195">
        <v>5780</v>
      </c>
      <c r="H195">
        <f t="shared" si="41"/>
        <v>612</v>
      </c>
      <c r="I195">
        <f t="shared" si="42"/>
        <v>5457</v>
      </c>
      <c r="J195">
        <f t="shared" si="43"/>
        <v>34</v>
      </c>
      <c r="L195">
        <v>4.0929262638091997</v>
      </c>
    </row>
    <row r="196" spans="1:18" x14ac:dyDescent="0.25">
      <c r="A196">
        <v>18</v>
      </c>
      <c r="B196">
        <f t="shared" si="39"/>
        <v>5832</v>
      </c>
      <c r="C196">
        <v>72</v>
      </c>
      <c r="D196">
        <v>684</v>
      </c>
      <c r="E196">
        <f t="shared" si="40"/>
        <v>5760</v>
      </c>
      <c r="F196">
        <f t="shared" si="44"/>
        <v>8.4210526315789469</v>
      </c>
      <c r="G196">
        <v>6444</v>
      </c>
      <c r="H196">
        <f t="shared" si="41"/>
        <v>684</v>
      </c>
      <c r="I196">
        <f t="shared" si="42"/>
        <v>6444</v>
      </c>
      <c r="J196">
        <f t="shared" si="43"/>
        <v>36</v>
      </c>
      <c r="L196">
        <v>5.4752378463745099</v>
      </c>
    </row>
    <row r="197" spans="1:18" x14ac:dyDescent="0.25">
      <c r="A197">
        <v>19</v>
      </c>
      <c r="B197">
        <f t="shared" si="39"/>
        <v>6859</v>
      </c>
      <c r="C197">
        <v>76</v>
      </c>
      <c r="D197">
        <v>760</v>
      </c>
      <c r="E197">
        <f t="shared" si="40"/>
        <v>7182</v>
      </c>
      <c r="F197">
        <f t="shared" si="44"/>
        <v>9.4499999999999993</v>
      </c>
      <c r="G197">
        <v>7942</v>
      </c>
      <c r="H197">
        <f t="shared" si="41"/>
        <v>760</v>
      </c>
      <c r="I197">
        <f t="shared" si="42"/>
        <v>7543</v>
      </c>
      <c r="J197">
        <f t="shared" si="43"/>
        <v>38</v>
      </c>
      <c r="L197">
        <v>7.4796912670135498</v>
      </c>
    </row>
    <row r="198" spans="1:18" x14ac:dyDescent="0.25">
      <c r="A198">
        <v>20</v>
      </c>
      <c r="B198">
        <f t="shared" si="39"/>
        <v>8000</v>
      </c>
      <c r="C198">
        <v>80</v>
      </c>
      <c r="D198">
        <v>840</v>
      </c>
      <c r="E198">
        <f t="shared" si="40"/>
        <v>7920</v>
      </c>
      <c r="F198">
        <f t="shared" si="44"/>
        <v>9.4285714285714288</v>
      </c>
      <c r="G198">
        <v>8760</v>
      </c>
      <c r="H198">
        <f t="shared" si="41"/>
        <v>840</v>
      </c>
      <c r="I198">
        <f t="shared" si="42"/>
        <v>8760</v>
      </c>
      <c r="J198">
        <f t="shared" si="43"/>
        <v>40</v>
      </c>
      <c r="L198">
        <v>9.61417412757873</v>
      </c>
    </row>
    <row r="199" spans="1:18" x14ac:dyDescent="0.25">
      <c r="A199" t="s">
        <v>75</v>
      </c>
      <c r="C199" t="s">
        <v>76</v>
      </c>
      <c r="D199" t="s">
        <v>69</v>
      </c>
      <c r="G199" t="s">
        <v>70</v>
      </c>
      <c r="L199" t="s">
        <v>71</v>
      </c>
      <c r="M199" t="s">
        <v>72</v>
      </c>
      <c r="N199">
        <v>3</v>
      </c>
      <c r="O199" t="s">
        <v>73</v>
      </c>
      <c r="P199" t="s">
        <v>74</v>
      </c>
      <c r="Q199" t="s">
        <v>69</v>
      </c>
      <c r="R199">
        <v>3</v>
      </c>
    </row>
    <row r="200" spans="1:18" x14ac:dyDescent="0.25">
      <c r="A200" t="s">
        <v>64</v>
      </c>
      <c r="B200" t="s">
        <v>85</v>
      </c>
      <c r="C200" t="s">
        <v>65</v>
      </c>
      <c r="D200" t="s">
        <v>90</v>
      </c>
      <c r="E200" t="s">
        <v>86</v>
      </c>
      <c r="G200" t="s">
        <v>103</v>
      </c>
      <c r="H200" t="s">
        <v>101</v>
      </c>
      <c r="I200" t="s">
        <v>102</v>
      </c>
      <c r="J200" t="s">
        <v>106</v>
      </c>
      <c r="L200" t="s">
        <v>68</v>
      </c>
    </row>
    <row r="201" spans="1:18" x14ac:dyDescent="0.25">
      <c r="A201">
        <v>1</v>
      </c>
      <c r="B201">
        <f>A201*A201*A201</f>
        <v>1</v>
      </c>
      <c r="C201">
        <v>1</v>
      </c>
      <c r="D201">
        <v>0</v>
      </c>
      <c r="E201">
        <f>(G201-D201)</f>
        <v>0</v>
      </c>
      <c r="G201">
        <v>0</v>
      </c>
      <c r="I201">
        <f>B201+2*2*2*2*(6-3)</f>
        <v>49</v>
      </c>
      <c r="L201">
        <v>9.9968910217285091E-4</v>
      </c>
    </row>
    <row r="202" spans="1:18" x14ac:dyDescent="0.25">
      <c r="A202">
        <v>2</v>
      </c>
      <c r="B202">
        <f t="shared" ref="B202:B220" si="45">A202*A202*A202</f>
        <v>8</v>
      </c>
      <c r="C202">
        <v>8</v>
      </c>
      <c r="D202">
        <v>12</v>
      </c>
      <c r="E202">
        <f t="shared" ref="E202:E220" si="46">(G202-D202)</f>
        <v>8</v>
      </c>
      <c r="F202">
        <f>(E202/D202)</f>
        <v>0.66666666666666663</v>
      </c>
      <c r="G202">
        <v>20</v>
      </c>
      <c r="H202">
        <f>2*2*3</f>
        <v>12</v>
      </c>
      <c r="I202">
        <f t="shared" ref="I202:I220" si="47">B202+2*2*2*2*(6-3)</f>
        <v>56</v>
      </c>
      <c r="L202">
        <v>4.0006637573242101E-3</v>
      </c>
    </row>
    <row r="203" spans="1:18" x14ac:dyDescent="0.25">
      <c r="A203">
        <v>3</v>
      </c>
      <c r="B203">
        <f t="shared" si="45"/>
        <v>27</v>
      </c>
      <c r="C203">
        <v>8</v>
      </c>
      <c r="D203">
        <v>12</v>
      </c>
      <c r="E203">
        <f t="shared" si="46"/>
        <v>40</v>
      </c>
      <c r="F203">
        <f t="shared" ref="F203:F220" si="48">(E203/D203)</f>
        <v>3.3333333333333335</v>
      </c>
      <c r="G203">
        <v>52</v>
      </c>
      <c r="H203">
        <f t="shared" ref="H203:H220" si="49">2*2*3</f>
        <v>12</v>
      </c>
      <c r="I203">
        <f t="shared" si="47"/>
        <v>75</v>
      </c>
      <c r="L203">
        <v>6.0021877288818299E-3</v>
      </c>
    </row>
    <row r="204" spans="1:18" x14ac:dyDescent="0.25">
      <c r="A204">
        <v>4</v>
      </c>
      <c r="B204">
        <f t="shared" si="45"/>
        <v>64</v>
      </c>
      <c r="C204">
        <v>8</v>
      </c>
      <c r="D204">
        <v>12</v>
      </c>
      <c r="E204">
        <f t="shared" si="46"/>
        <v>64</v>
      </c>
      <c r="F204">
        <f t="shared" si="48"/>
        <v>5.333333333333333</v>
      </c>
      <c r="G204">
        <v>76</v>
      </c>
      <c r="H204">
        <f t="shared" si="49"/>
        <v>12</v>
      </c>
      <c r="I204">
        <f t="shared" si="47"/>
        <v>112</v>
      </c>
      <c r="L204">
        <v>8.0008506774902292E-3</v>
      </c>
    </row>
    <row r="205" spans="1:18" x14ac:dyDescent="0.25">
      <c r="A205">
        <v>5</v>
      </c>
      <c r="B205">
        <f t="shared" si="45"/>
        <v>125</v>
      </c>
      <c r="C205">
        <v>8</v>
      </c>
      <c r="D205">
        <v>12</v>
      </c>
      <c r="E205">
        <f t="shared" si="46"/>
        <v>168</v>
      </c>
      <c r="F205">
        <f t="shared" si="48"/>
        <v>14</v>
      </c>
      <c r="G205">
        <v>180</v>
      </c>
      <c r="H205">
        <f t="shared" si="49"/>
        <v>12</v>
      </c>
      <c r="I205">
        <f t="shared" si="47"/>
        <v>173</v>
      </c>
      <c r="L205">
        <v>2.7008056640625E-2</v>
      </c>
    </row>
    <row r="206" spans="1:18" x14ac:dyDescent="0.25">
      <c r="A206">
        <v>6</v>
      </c>
      <c r="B206">
        <f t="shared" si="45"/>
        <v>216</v>
      </c>
      <c r="C206">
        <v>8</v>
      </c>
      <c r="D206">
        <v>12</v>
      </c>
      <c r="E206">
        <f t="shared" si="46"/>
        <v>216</v>
      </c>
      <c r="F206">
        <f t="shared" si="48"/>
        <v>18</v>
      </c>
      <c r="G206">
        <v>228</v>
      </c>
      <c r="H206">
        <f t="shared" si="49"/>
        <v>12</v>
      </c>
      <c r="I206">
        <f t="shared" si="47"/>
        <v>264</v>
      </c>
      <c r="L206">
        <v>2.30040550231933E-2</v>
      </c>
    </row>
    <row r="207" spans="1:18" x14ac:dyDescent="0.25">
      <c r="A207">
        <v>7</v>
      </c>
      <c r="B207">
        <f t="shared" si="45"/>
        <v>343</v>
      </c>
      <c r="C207">
        <v>8</v>
      </c>
      <c r="D207">
        <v>12</v>
      </c>
      <c r="E207">
        <f t="shared" si="46"/>
        <v>432</v>
      </c>
      <c r="F207">
        <f t="shared" si="48"/>
        <v>36</v>
      </c>
      <c r="G207">
        <v>444</v>
      </c>
      <c r="H207">
        <f t="shared" si="49"/>
        <v>12</v>
      </c>
      <c r="I207">
        <f t="shared" si="47"/>
        <v>391</v>
      </c>
      <c r="L207">
        <v>5.2011013031005797E-2</v>
      </c>
    </row>
    <row r="208" spans="1:18" x14ac:dyDescent="0.25">
      <c r="A208">
        <v>8</v>
      </c>
      <c r="B208">
        <f t="shared" si="45"/>
        <v>512</v>
      </c>
      <c r="C208">
        <v>8</v>
      </c>
      <c r="D208">
        <v>12</v>
      </c>
      <c r="E208">
        <f t="shared" si="46"/>
        <v>512</v>
      </c>
      <c r="F208">
        <f t="shared" si="48"/>
        <v>42.666666666666664</v>
      </c>
      <c r="G208">
        <v>524</v>
      </c>
      <c r="H208">
        <f t="shared" si="49"/>
        <v>12</v>
      </c>
      <c r="I208">
        <f t="shared" si="47"/>
        <v>560</v>
      </c>
      <c r="L208">
        <v>8.1018447875976493E-2</v>
      </c>
    </row>
    <row r="209" spans="1:18" x14ac:dyDescent="0.25">
      <c r="A209">
        <v>9</v>
      </c>
      <c r="B209">
        <f t="shared" si="45"/>
        <v>729</v>
      </c>
      <c r="C209">
        <v>8</v>
      </c>
      <c r="D209">
        <v>12</v>
      </c>
      <c r="E209">
        <f t="shared" si="46"/>
        <v>880</v>
      </c>
      <c r="F209">
        <f t="shared" si="48"/>
        <v>73.333333333333329</v>
      </c>
      <c r="G209">
        <v>892</v>
      </c>
      <c r="H209">
        <f t="shared" si="49"/>
        <v>12</v>
      </c>
      <c r="I209">
        <f t="shared" si="47"/>
        <v>777</v>
      </c>
      <c r="L209">
        <v>0.15703558921813901</v>
      </c>
    </row>
    <row r="210" spans="1:18" x14ac:dyDescent="0.25">
      <c r="A210">
        <v>10</v>
      </c>
      <c r="B210">
        <f t="shared" si="45"/>
        <v>1000</v>
      </c>
      <c r="C210">
        <v>8</v>
      </c>
      <c r="D210">
        <v>12</v>
      </c>
      <c r="E210">
        <f t="shared" si="46"/>
        <v>1000</v>
      </c>
      <c r="F210">
        <f t="shared" si="48"/>
        <v>83.333333333333329</v>
      </c>
      <c r="G210">
        <v>1012</v>
      </c>
      <c r="H210">
        <f t="shared" si="49"/>
        <v>12</v>
      </c>
      <c r="I210">
        <f t="shared" si="47"/>
        <v>1048</v>
      </c>
      <c r="L210">
        <v>0.22405052185058499</v>
      </c>
    </row>
    <row r="211" spans="1:18" x14ac:dyDescent="0.25">
      <c r="A211">
        <v>11</v>
      </c>
      <c r="B211">
        <f t="shared" si="45"/>
        <v>1331</v>
      </c>
      <c r="C211">
        <v>8</v>
      </c>
      <c r="D211">
        <v>12</v>
      </c>
      <c r="E211">
        <f t="shared" si="46"/>
        <v>1560</v>
      </c>
      <c r="F211">
        <f t="shared" si="48"/>
        <v>130</v>
      </c>
      <c r="G211">
        <v>1572</v>
      </c>
      <c r="H211">
        <f t="shared" si="49"/>
        <v>12</v>
      </c>
      <c r="I211">
        <f t="shared" si="47"/>
        <v>1379</v>
      </c>
      <c r="L211">
        <v>0.42409610748290999</v>
      </c>
    </row>
    <row r="212" spans="1:18" x14ac:dyDescent="0.25">
      <c r="A212">
        <v>12</v>
      </c>
      <c r="B212">
        <f t="shared" si="45"/>
        <v>1728</v>
      </c>
      <c r="C212">
        <v>8</v>
      </c>
      <c r="D212">
        <v>12</v>
      </c>
      <c r="E212">
        <f t="shared" si="46"/>
        <v>1728</v>
      </c>
      <c r="F212">
        <f t="shared" si="48"/>
        <v>144</v>
      </c>
      <c r="G212">
        <v>1740</v>
      </c>
      <c r="H212">
        <f t="shared" si="49"/>
        <v>12</v>
      </c>
      <c r="I212">
        <f t="shared" si="47"/>
        <v>1776</v>
      </c>
      <c r="L212">
        <v>0.56412744522094704</v>
      </c>
    </row>
    <row r="213" spans="1:18" x14ac:dyDescent="0.25">
      <c r="A213">
        <v>13</v>
      </c>
      <c r="B213">
        <f t="shared" si="45"/>
        <v>2197</v>
      </c>
      <c r="C213">
        <v>8</v>
      </c>
      <c r="D213">
        <v>12</v>
      </c>
      <c r="E213">
        <f t="shared" si="46"/>
        <v>2520</v>
      </c>
      <c r="F213">
        <f t="shared" si="48"/>
        <v>210</v>
      </c>
      <c r="G213">
        <v>2532</v>
      </c>
      <c r="H213">
        <f t="shared" si="49"/>
        <v>12</v>
      </c>
      <c r="I213">
        <f t="shared" si="47"/>
        <v>2245</v>
      </c>
      <c r="L213">
        <v>0.97822117805480902</v>
      </c>
    </row>
    <row r="214" spans="1:18" x14ac:dyDescent="0.25">
      <c r="A214">
        <v>14</v>
      </c>
      <c r="B214">
        <f t="shared" si="45"/>
        <v>2744</v>
      </c>
      <c r="C214">
        <v>8</v>
      </c>
      <c r="D214">
        <v>12</v>
      </c>
      <c r="E214">
        <f t="shared" si="46"/>
        <v>2744</v>
      </c>
      <c r="F214">
        <f t="shared" si="48"/>
        <v>228.66666666666666</v>
      </c>
      <c r="G214">
        <v>2756</v>
      </c>
      <c r="H214">
        <f t="shared" si="49"/>
        <v>12</v>
      </c>
      <c r="I214">
        <f t="shared" si="47"/>
        <v>2792</v>
      </c>
      <c r="L214">
        <v>1.2932929992675699</v>
      </c>
    </row>
    <row r="215" spans="1:18" x14ac:dyDescent="0.25">
      <c r="A215">
        <v>15</v>
      </c>
      <c r="B215">
        <f t="shared" si="45"/>
        <v>3375</v>
      </c>
      <c r="C215">
        <v>8</v>
      </c>
      <c r="D215">
        <v>12</v>
      </c>
      <c r="E215">
        <f t="shared" si="46"/>
        <v>3808</v>
      </c>
      <c r="F215">
        <f t="shared" si="48"/>
        <v>317.33333333333331</v>
      </c>
      <c r="G215">
        <v>3820</v>
      </c>
      <c r="H215">
        <f t="shared" si="49"/>
        <v>12</v>
      </c>
      <c r="I215">
        <f t="shared" si="47"/>
        <v>3423</v>
      </c>
      <c r="L215">
        <v>2.1274814605712802</v>
      </c>
    </row>
    <row r="216" spans="1:18" x14ac:dyDescent="0.25">
      <c r="A216">
        <v>16</v>
      </c>
      <c r="B216">
        <f t="shared" si="45"/>
        <v>4096</v>
      </c>
      <c r="C216">
        <v>8</v>
      </c>
      <c r="D216">
        <v>12</v>
      </c>
      <c r="E216">
        <f t="shared" si="46"/>
        <v>4096</v>
      </c>
      <c r="F216">
        <f t="shared" si="48"/>
        <v>341.33333333333331</v>
      </c>
      <c r="G216">
        <v>4108</v>
      </c>
      <c r="H216">
        <f t="shared" si="49"/>
        <v>12</v>
      </c>
      <c r="I216">
        <f t="shared" si="47"/>
        <v>4144</v>
      </c>
      <c r="L216">
        <v>2.7486214637756299</v>
      </c>
    </row>
    <row r="217" spans="1:18" x14ac:dyDescent="0.25">
      <c r="A217">
        <v>17</v>
      </c>
      <c r="B217">
        <f t="shared" si="45"/>
        <v>4913</v>
      </c>
      <c r="C217">
        <v>8</v>
      </c>
      <c r="D217">
        <v>12</v>
      </c>
      <c r="E217">
        <f t="shared" si="46"/>
        <v>5472</v>
      </c>
      <c r="F217">
        <f t="shared" si="48"/>
        <v>456</v>
      </c>
      <c r="G217">
        <v>5484</v>
      </c>
      <c r="H217">
        <f t="shared" si="49"/>
        <v>12</v>
      </c>
      <c r="I217">
        <f t="shared" si="47"/>
        <v>4961</v>
      </c>
      <c r="L217">
        <v>4.3309793472290004</v>
      </c>
    </row>
    <row r="218" spans="1:18" x14ac:dyDescent="0.25">
      <c r="A218">
        <v>18</v>
      </c>
      <c r="B218">
        <f t="shared" si="45"/>
        <v>5832</v>
      </c>
      <c r="C218">
        <v>8</v>
      </c>
      <c r="D218">
        <v>12</v>
      </c>
      <c r="E218">
        <f t="shared" si="46"/>
        <v>5832</v>
      </c>
      <c r="F218">
        <f t="shared" si="48"/>
        <v>486</v>
      </c>
      <c r="G218">
        <v>5844</v>
      </c>
      <c r="H218">
        <f t="shared" si="49"/>
        <v>12</v>
      </c>
      <c r="I218">
        <f t="shared" si="47"/>
        <v>5880</v>
      </c>
      <c r="L218">
        <v>5.4062235355377197</v>
      </c>
    </row>
    <row r="219" spans="1:18" x14ac:dyDescent="0.25">
      <c r="A219">
        <v>19</v>
      </c>
      <c r="B219">
        <f t="shared" si="45"/>
        <v>6859</v>
      </c>
      <c r="C219">
        <v>8</v>
      </c>
      <c r="D219">
        <v>12</v>
      </c>
      <c r="E219">
        <f t="shared" si="46"/>
        <v>7560</v>
      </c>
      <c r="F219">
        <f t="shared" si="48"/>
        <v>630</v>
      </c>
      <c r="G219">
        <v>7572</v>
      </c>
      <c r="H219">
        <f t="shared" si="49"/>
        <v>12</v>
      </c>
      <c r="I219">
        <f t="shared" si="47"/>
        <v>6907</v>
      </c>
      <c r="L219">
        <v>8.3308839797973597</v>
      </c>
    </row>
    <row r="220" spans="1:18" x14ac:dyDescent="0.25">
      <c r="A220">
        <v>20</v>
      </c>
      <c r="B220">
        <f t="shared" si="45"/>
        <v>8000</v>
      </c>
      <c r="C220">
        <v>8</v>
      </c>
      <c r="D220">
        <v>12</v>
      </c>
      <c r="E220">
        <f t="shared" si="46"/>
        <v>8000</v>
      </c>
      <c r="F220">
        <f t="shared" si="48"/>
        <v>666.66666666666663</v>
      </c>
      <c r="G220">
        <v>8012</v>
      </c>
      <c r="H220">
        <f t="shared" si="49"/>
        <v>12</v>
      </c>
      <c r="I220">
        <f t="shared" si="47"/>
        <v>8048</v>
      </c>
      <c r="L220">
        <v>9.9782559871673495</v>
      </c>
    </row>
    <row r="221" spans="1:18" x14ac:dyDescent="0.25">
      <c r="A221" t="s">
        <v>75</v>
      </c>
      <c r="C221" t="s">
        <v>76</v>
      </c>
      <c r="D221" t="s">
        <v>69</v>
      </c>
      <c r="G221" t="s">
        <v>70</v>
      </c>
      <c r="L221" t="s">
        <v>71</v>
      </c>
      <c r="M221" t="s">
        <v>72</v>
      </c>
      <c r="N221">
        <v>3</v>
      </c>
      <c r="O221" t="s">
        <v>73</v>
      </c>
      <c r="P221" t="s">
        <v>74</v>
      </c>
      <c r="Q221" t="s">
        <v>69</v>
      </c>
      <c r="R221">
        <v>4</v>
      </c>
    </row>
    <row r="222" spans="1:18" x14ac:dyDescent="0.25">
      <c r="A222" t="s">
        <v>64</v>
      </c>
      <c r="B222" t="s">
        <v>85</v>
      </c>
      <c r="C222" t="s">
        <v>65</v>
      </c>
      <c r="D222" t="s">
        <v>90</v>
      </c>
      <c r="E222" t="s">
        <v>86</v>
      </c>
      <c r="G222" t="s">
        <v>103</v>
      </c>
      <c r="H222" t="s">
        <v>101</v>
      </c>
      <c r="I222" t="s">
        <v>102</v>
      </c>
      <c r="J222" t="s">
        <v>106</v>
      </c>
      <c r="L222" t="s">
        <v>68</v>
      </c>
    </row>
    <row r="223" spans="1:18" x14ac:dyDescent="0.25">
      <c r="A223">
        <v>1</v>
      </c>
      <c r="B223">
        <f>A223*A223*A223</f>
        <v>1</v>
      </c>
      <c r="C223">
        <v>1</v>
      </c>
      <c r="D223">
        <v>0</v>
      </c>
      <c r="E223">
        <f>(G223-D223)</f>
        <v>1</v>
      </c>
      <c r="G223">
        <v>1</v>
      </c>
      <c r="H223">
        <f>2*2</f>
        <v>4</v>
      </c>
      <c r="I223">
        <f>B223+2*2*2*(6-2-2)</f>
        <v>17</v>
      </c>
      <c r="L223">
        <v>1.00040435791015E-3</v>
      </c>
    </row>
    <row r="224" spans="1:18" x14ac:dyDescent="0.25">
      <c r="A224">
        <v>2</v>
      </c>
      <c r="B224">
        <f t="shared" ref="B224:B242" si="50">A224*A224*A224</f>
        <v>8</v>
      </c>
      <c r="C224">
        <v>4</v>
      </c>
      <c r="D224">
        <v>4</v>
      </c>
      <c r="E224">
        <f t="shared" ref="E224:E242" si="51">(G224-D224)</f>
        <v>8</v>
      </c>
      <c r="F224">
        <f>(E224/D224)</f>
        <v>2</v>
      </c>
      <c r="G224">
        <v>12</v>
      </c>
      <c r="H224">
        <f t="shared" ref="H224:H242" si="52">2*2</f>
        <v>4</v>
      </c>
      <c r="I224">
        <f t="shared" ref="I224:I242" si="53">B224+2*2*2*(6-2-2)</f>
        <v>24</v>
      </c>
      <c r="L224">
        <v>2.0003318786620998E-3</v>
      </c>
    </row>
    <row r="225" spans="1:12" x14ac:dyDescent="0.25">
      <c r="A225">
        <v>3</v>
      </c>
      <c r="B225">
        <f t="shared" si="50"/>
        <v>27</v>
      </c>
      <c r="C225">
        <v>4</v>
      </c>
      <c r="D225">
        <v>4</v>
      </c>
      <c r="E225">
        <f t="shared" si="51"/>
        <v>30</v>
      </c>
      <c r="F225">
        <f t="shared" ref="F225:F242" si="54">(E225/D225)</f>
        <v>7.5</v>
      </c>
      <c r="G225">
        <v>34</v>
      </c>
      <c r="H225">
        <f t="shared" si="52"/>
        <v>4</v>
      </c>
      <c r="I225">
        <f t="shared" si="53"/>
        <v>43</v>
      </c>
      <c r="L225">
        <v>4.0006637573242101E-3</v>
      </c>
    </row>
    <row r="226" spans="1:12" x14ac:dyDescent="0.25">
      <c r="A226">
        <v>4</v>
      </c>
      <c r="B226">
        <f t="shared" si="50"/>
        <v>64</v>
      </c>
      <c r="C226">
        <v>4</v>
      </c>
      <c r="D226">
        <v>4</v>
      </c>
      <c r="E226">
        <f t="shared" si="51"/>
        <v>64</v>
      </c>
      <c r="F226">
        <f t="shared" si="54"/>
        <v>16</v>
      </c>
      <c r="G226">
        <v>68</v>
      </c>
      <c r="H226">
        <f t="shared" si="52"/>
        <v>4</v>
      </c>
      <c r="I226">
        <f t="shared" si="53"/>
        <v>80</v>
      </c>
      <c r="L226">
        <v>1.3002872467041E-2</v>
      </c>
    </row>
    <row r="227" spans="1:12" x14ac:dyDescent="0.25">
      <c r="A227">
        <v>5</v>
      </c>
      <c r="B227">
        <f t="shared" si="50"/>
        <v>125</v>
      </c>
      <c r="C227">
        <v>4</v>
      </c>
      <c r="D227">
        <v>4</v>
      </c>
      <c r="E227">
        <f t="shared" si="51"/>
        <v>140</v>
      </c>
      <c r="F227">
        <f t="shared" si="54"/>
        <v>35</v>
      </c>
      <c r="G227">
        <v>144</v>
      </c>
      <c r="H227">
        <f t="shared" si="52"/>
        <v>4</v>
      </c>
      <c r="I227">
        <f t="shared" si="53"/>
        <v>141</v>
      </c>
      <c r="L227">
        <v>1.3002872467041E-2</v>
      </c>
    </row>
    <row r="228" spans="1:12" x14ac:dyDescent="0.25">
      <c r="A228">
        <v>6</v>
      </c>
      <c r="B228">
        <f t="shared" si="50"/>
        <v>216</v>
      </c>
      <c r="C228">
        <v>4</v>
      </c>
      <c r="D228">
        <v>4</v>
      </c>
      <c r="E228">
        <f t="shared" si="51"/>
        <v>216</v>
      </c>
      <c r="F228">
        <f t="shared" si="54"/>
        <v>54</v>
      </c>
      <c r="G228">
        <v>220</v>
      </c>
      <c r="H228">
        <f t="shared" si="52"/>
        <v>4</v>
      </c>
      <c r="I228">
        <f t="shared" si="53"/>
        <v>232</v>
      </c>
      <c r="L228">
        <v>3.20072174072265E-2</v>
      </c>
    </row>
    <row r="229" spans="1:12" x14ac:dyDescent="0.25">
      <c r="A229">
        <v>7</v>
      </c>
      <c r="B229">
        <f t="shared" si="50"/>
        <v>343</v>
      </c>
      <c r="C229">
        <v>4</v>
      </c>
      <c r="D229">
        <v>4</v>
      </c>
      <c r="E229">
        <f t="shared" si="51"/>
        <v>378</v>
      </c>
      <c r="F229">
        <f t="shared" si="54"/>
        <v>94.5</v>
      </c>
      <c r="G229">
        <v>382</v>
      </c>
      <c r="H229">
        <f t="shared" si="52"/>
        <v>4</v>
      </c>
      <c r="I229">
        <f t="shared" si="53"/>
        <v>359</v>
      </c>
      <c r="L229">
        <v>5.5012702941894497E-2</v>
      </c>
    </row>
    <row r="230" spans="1:12" x14ac:dyDescent="0.25">
      <c r="A230">
        <v>8</v>
      </c>
      <c r="B230">
        <f t="shared" si="50"/>
        <v>512</v>
      </c>
      <c r="C230">
        <v>4</v>
      </c>
      <c r="D230">
        <v>4</v>
      </c>
      <c r="E230">
        <f t="shared" si="51"/>
        <v>512</v>
      </c>
      <c r="F230">
        <f t="shared" si="54"/>
        <v>128</v>
      </c>
      <c r="G230">
        <v>516</v>
      </c>
      <c r="H230">
        <f t="shared" si="52"/>
        <v>4</v>
      </c>
      <c r="I230">
        <f t="shared" si="53"/>
        <v>528</v>
      </c>
      <c r="L230">
        <v>9.4021081924438393E-2</v>
      </c>
    </row>
    <row r="231" spans="1:12" x14ac:dyDescent="0.25">
      <c r="A231">
        <v>9</v>
      </c>
      <c r="B231">
        <f t="shared" si="50"/>
        <v>729</v>
      </c>
      <c r="C231">
        <v>4</v>
      </c>
      <c r="D231">
        <v>4</v>
      </c>
      <c r="E231">
        <f t="shared" si="51"/>
        <v>792</v>
      </c>
      <c r="F231">
        <f t="shared" si="54"/>
        <v>198</v>
      </c>
      <c r="G231">
        <v>796</v>
      </c>
      <c r="H231">
        <f t="shared" si="52"/>
        <v>4</v>
      </c>
      <c r="I231">
        <f t="shared" si="53"/>
        <v>745</v>
      </c>
      <c r="L231">
        <v>0.17403936386108301</v>
      </c>
    </row>
    <row r="232" spans="1:12" x14ac:dyDescent="0.25">
      <c r="A232">
        <v>10</v>
      </c>
      <c r="B232">
        <f t="shared" si="50"/>
        <v>1000</v>
      </c>
      <c r="C232">
        <v>4</v>
      </c>
      <c r="D232">
        <v>4</v>
      </c>
      <c r="E232">
        <f t="shared" si="51"/>
        <v>1000</v>
      </c>
      <c r="F232">
        <f t="shared" si="54"/>
        <v>250</v>
      </c>
      <c r="G232">
        <v>1004</v>
      </c>
      <c r="H232">
        <f t="shared" si="52"/>
        <v>4</v>
      </c>
      <c r="I232">
        <f t="shared" si="53"/>
        <v>1016</v>
      </c>
      <c r="L232">
        <v>0.27706289291381803</v>
      </c>
    </row>
    <row r="233" spans="1:12" x14ac:dyDescent="0.25">
      <c r="A233">
        <v>11</v>
      </c>
      <c r="B233">
        <f t="shared" si="50"/>
        <v>1331</v>
      </c>
      <c r="C233">
        <v>4</v>
      </c>
      <c r="D233">
        <v>4</v>
      </c>
      <c r="E233">
        <f t="shared" si="51"/>
        <v>1430</v>
      </c>
      <c r="F233">
        <f t="shared" si="54"/>
        <v>357.5</v>
      </c>
      <c r="G233">
        <v>1434</v>
      </c>
      <c r="H233">
        <f t="shared" si="52"/>
        <v>4</v>
      </c>
      <c r="I233">
        <f t="shared" si="53"/>
        <v>1347</v>
      </c>
      <c r="L233">
        <v>0.47510719299316401</v>
      </c>
    </row>
    <row r="234" spans="1:12" x14ac:dyDescent="0.25">
      <c r="A234">
        <v>12</v>
      </c>
      <c r="B234">
        <f t="shared" si="50"/>
        <v>1728</v>
      </c>
      <c r="C234">
        <v>4</v>
      </c>
      <c r="D234">
        <v>4</v>
      </c>
      <c r="E234">
        <f t="shared" si="51"/>
        <v>1728</v>
      </c>
      <c r="F234">
        <f t="shared" si="54"/>
        <v>432</v>
      </c>
      <c r="G234">
        <v>1732</v>
      </c>
      <c r="H234">
        <f t="shared" si="52"/>
        <v>4</v>
      </c>
      <c r="I234">
        <f t="shared" si="53"/>
        <v>1744</v>
      </c>
      <c r="L234">
        <v>0.70415925979614202</v>
      </c>
    </row>
    <row r="235" spans="1:12" x14ac:dyDescent="0.25">
      <c r="A235">
        <v>13</v>
      </c>
      <c r="B235">
        <f t="shared" si="50"/>
        <v>2197</v>
      </c>
      <c r="C235">
        <v>4</v>
      </c>
      <c r="D235">
        <v>4</v>
      </c>
      <c r="E235">
        <f t="shared" si="51"/>
        <v>2340</v>
      </c>
      <c r="F235">
        <f t="shared" si="54"/>
        <v>585</v>
      </c>
      <c r="G235">
        <v>2344</v>
      </c>
      <c r="H235">
        <f t="shared" si="52"/>
        <v>4</v>
      </c>
      <c r="I235">
        <f t="shared" si="53"/>
        <v>2213</v>
      </c>
      <c r="L235">
        <v>1.1622631549835201</v>
      </c>
    </row>
    <row r="236" spans="1:12" x14ac:dyDescent="0.25">
      <c r="A236">
        <v>14</v>
      </c>
      <c r="B236">
        <f t="shared" si="50"/>
        <v>2744</v>
      </c>
      <c r="C236">
        <v>4</v>
      </c>
      <c r="D236">
        <v>4</v>
      </c>
      <c r="E236">
        <f t="shared" si="51"/>
        <v>2744</v>
      </c>
      <c r="F236">
        <f t="shared" si="54"/>
        <v>686</v>
      </c>
      <c r="G236">
        <v>2748</v>
      </c>
      <c r="H236">
        <f t="shared" si="52"/>
        <v>4</v>
      </c>
      <c r="I236">
        <f t="shared" si="53"/>
        <v>2760</v>
      </c>
      <c r="L236">
        <v>1.6013607978820801</v>
      </c>
    </row>
    <row r="237" spans="1:12" x14ac:dyDescent="0.25">
      <c r="A237">
        <v>15</v>
      </c>
      <c r="B237">
        <f t="shared" si="50"/>
        <v>3375</v>
      </c>
      <c r="C237">
        <v>4</v>
      </c>
      <c r="D237">
        <v>4</v>
      </c>
      <c r="E237">
        <f t="shared" si="51"/>
        <v>3570</v>
      </c>
      <c r="F237">
        <f t="shared" si="54"/>
        <v>892.5</v>
      </c>
      <c r="G237">
        <v>3574</v>
      </c>
      <c r="H237">
        <f t="shared" si="52"/>
        <v>4</v>
      </c>
      <c r="I237">
        <f t="shared" si="53"/>
        <v>3391</v>
      </c>
      <c r="L237">
        <v>2.5325729846954301</v>
      </c>
    </row>
    <row r="238" spans="1:12" x14ac:dyDescent="0.25">
      <c r="A238">
        <v>16</v>
      </c>
      <c r="B238">
        <f t="shared" si="50"/>
        <v>4096</v>
      </c>
      <c r="C238">
        <v>4</v>
      </c>
      <c r="D238">
        <v>4</v>
      </c>
      <c r="E238">
        <f t="shared" si="51"/>
        <v>4096</v>
      </c>
      <c r="F238">
        <f t="shared" si="54"/>
        <v>1024</v>
      </c>
      <c r="G238">
        <v>4100</v>
      </c>
      <c r="H238">
        <f t="shared" si="52"/>
        <v>4</v>
      </c>
      <c r="I238">
        <f t="shared" si="53"/>
        <v>4112</v>
      </c>
      <c r="L238">
        <v>3.39576911926269</v>
      </c>
    </row>
    <row r="239" spans="1:12" x14ac:dyDescent="0.25">
      <c r="A239">
        <v>17</v>
      </c>
      <c r="B239">
        <f t="shared" si="50"/>
        <v>4913</v>
      </c>
      <c r="C239">
        <v>4</v>
      </c>
      <c r="D239">
        <v>4</v>
      </c>
      <c r="E239">
        <f t="shared" si="51"/>
        <v>5168</v>
      </c>
      <c r="F239">
        <f t="shared" si="54"/>
        <v>1292</v>
      </c>
      <c r="G239">
        <v>5172</v>
      </c>
      <c r="H239">
        <f t="shared" si="52"/>
        <v>4</v>
      </c>
      <c r="I239">
        <f t="shared" si="53"/>
        <v>4929</v>
      </c>
      <c r="L239">
        <v>5.0571422576904297</v>
      </c>
    </row>
    <row r="240" spans="1:12" x14ac:dyDescent="0.25">
      <c r="A240">
        <v>18</v>
      </c>
      <c r="B240">
        <f t="shared" si="50"/>
        <v>5832</v>
      </c>
      <c r="C240">
        <v>4</v>
      </c>
      <c r="D240">
        <v>4</v>
      </c>
      <c r="E240">
        <f t="shared" si="51"/>
        <v>5832</v>
      </c>
      <c r="F240">
        <f t="shared" si="54"/>
        <v>1458</v>
      </c>
      <c r="G240">
        <v>5836</v>
      </c>
      <c r="H240">
        <f t="shared" si="52"/>
        <v>4</v>
      </c>
      <c r="I240">
        <f t="shared" si="53"/>
        <v>5848</v>
      </c>
      <c r="L240">
        <v>6.6274986267089799</v>
      </c>
    </row>
    <row r="241" spans="1:16" x14ac:dyDescent="0.25">
      <c r="A241">
        <v>19</v>
      </c>
      <c r="B241">
        <f t="shared" si="50"/>
        <v>6859</v>
      </c>
      <c r="C241">
        <v>4</v>
      </c>
      <c r="D241">
        <v>4</v>
      </c>
      <c r="E241">
        <f t="shared" si="51"/>
        <v>7182</v>
      </c>
      <c r="F241">
        <f t="shared" si="54"/>
        <v>1795.5</v>
      </c>
      <c r="G241">
        <v>7186</v>
      </c>
      <c r="H241">
        <f t="shared" si="52"/>
        <v>4</v>
      </c>
      <c r="I241">
        <f t="shared" si="53"/>
        <v>6875</v>
      </c>
      <c r="L241">
        <v>9.5951697826385498</v>
      </c>
    </row>
    <row r="242" spans="1:16" x14ac:dyDescent="0.25">
      <c r="A242">
        <v>20</v>
      </c>
      <c r="B242">
        <f t="shared" si="50"/>
        <v>8000</v>
      </c>
      <c r="C242">
        <v>4</v>
      </c>
      <c r="D242">
        <v>4</v>
      </c>
      <c r="E242">
        <f t="shared" si="51"/>
        <v>8000</v>
      </c>
      <c r="F242">
        <f t="shared" si="54"/>
        <v>2000</v>
      </c>
      <c r="G242">
        <v>8004</v>
      </c>
      <c r="H242">
        <f t="shared" si="52"/>
        <v>4</v>
      </c>
      <c r="I242">
        <f t="shared" si="53"/>
        <v>8016</v>
      </c>
      <c r="L242">
        <v>12.3547933101654</v>
      </c>
    </row>
    <row r="243" spans="1:16" x14ac:dyDescent="0.25">
      <c r="L243" s="2"/>
    </row>
    <row r="244" spans="1:16" x14ac:dyDescent="0.25">
      <c r="L244" s="2"/>
    </row>
    <row r="245" spans="1:16" x14ac:dyDescent="0.25">
      <c r="L245" s="2"/>
    </row>
    <row r="246" spans="1:16" x14ac:dyDescent="0.25">
      <c r="L246" s="2"/>
    </row>
    <row r="247" spans="1:16" x14ac:dyDescent="0.25">
      <c r="L247" s="2"/>
    </row>
    <row r="248" spans="1:16" x14ac:dyDescent="0.25">
      <c r="L248" s="2"/>
    </row>
    <row r="249" spans="1:16" x14ac:dyDescent="0.25">
      <c r="A249" t="s">
        <v>69</v>
      </c>
      <c r="B249" t="s">
        <v>70</v>
      </c>
      <c r="C249" t="s">
        <v>71</v>
      </c>
      <c r="D249" t="s">
        <v>72</v>
      </c>
      <c r="E249">
        <v>3</v>
      </c>
      <c r="F249" t="s">
        <v>73</v>
      </c>
      <c r="G249" t="s">
        <v>74</v>
      </c>
      <c r="H249" t="s">
        <v>69</v>
      </c>
      <c r="I249">
        <v>1</v>
      </c>
      <c r="J249" t="s">
        <v>74</v>
      </c>
      <c r="L249" t="s">
        <v>92</v>
      </c>
      <c r="M249">
        <v>2</v>
      </c>
      <c r="N249" t="s">
        <v>93</v>
      </c>
      <c r="O249">
        <v>1</v>
      </c>
      <c r="P249">
        <v>0</v>
      </c>
    </row>
    <row r="250" spans="1:16" x14ac:dyDescent="0.25">
      <c r="A250">
        <v>10</v>
      </c>
      <c r="B250">
        <v>45</v>
      </c>
      <c r="C250">
        <v>135</v>
      </c>
      <c r="D250">
        <v>1.3002157211303701E-2</v>
      </c>
    </row>
    <row r="251" spans="1:16" x14ac:dyDescent="0.25">
      <c r="A251">
        <v>20</v>
      </c>
      <c r="B251">
        <v>100</v>
      </c>
      <c r="C251">
        <v>280</v>
      </c>
      <c r="D251">
        <v>4.6010255813598598E-2</v>
      </c>
    </row>
    <row r="252" spans="1:16" x14ac:dyDescent="0.25">
      <c r="A252">
        <v>30</v>
      </c>
      <c r="B252">
        <v>165</v>
      </c>
      <c r="C252">
        <v>435</v>
      </c>
      <c r="D252">
        <v>9.8022222518920898E-2</v>
      </c>
    </row>
    <row r="253" spans="1:16" x14ac:dyDescent="0.25">
      <c r="A253">
        <v>40</v>
      </c>
      <c r="B253">
        <v>240</v>
      </c>
      <c r="C253">
        <v>600</v>
      </c>
      <c r="D253">
        <v>0.16103672981262199</v>
      </c>
    </row>
    <row r="254" spans="1:16" x14ac:dyDescent="0.25">
      <c r="A254">
        <v>50</v>
      </c>
      <c r="B254">
        <v>325</v>
      </c>
      <c r="C254">
        <v>775</v>
      </c>
      <c r="D254">
        <v>0.25405669212341297</v>
      </c>
    </row>
    <row r="255" spans="1:16" x14ac:dyDescent="0.25">
      <c r="A255">
        <v>60</v>
      </c>
      <c r="B255">
        <v>420</v>
      </c>
      <c r="C255">
        <v>960</v>
      </c>
      <c r="D255">
        <v>0.37008357048034601</v>
      </c>
    </row>
    <row r="256" spans="1:16" x14ac:dyDescent="0.25">
      <c r="A256">
        <v>70</v>
      </c>
      <c r="B256">
        <v>525</v>
      </c>
      <c r="C256">
        <v>1155</v>
      </c>
      <c r="D256">
        <v>0.49710988998413003</v>
      </c>
    </row>
    <row r="257" spans="1:4" x14ac:dyDescent="0.25">
      <c r="A257">
        <v>80</v>
      </c>
      <c r="B257">
        <v>640</v>
      </c>
      <c r="C257">
        <v>1360</v>
      </c>
      <c r="D257">
        <v>0.64814519882202104</v>
      </c>
    </row>
    <row r="258" spans="1:4" x14ac:dyDescent="0.25">
      <c r="A258">
        <v>90</v>
      </c>
      <c r="B258">
        <v>765</v>
      </c>
      <c r="C258">
        <v>1575</v>
      </c>
      <c r="D258">
        <v>0.86419415473937899</v>
      </c>
    </row>
    <row r="259" spans="1:4" x14ac:dyDescent="0.25">
      <c r="A259">
        <v>100</v>
      </c>
      <c r="B259">
        <v>900</v>
      </c>
      <c r="C259">
        <v>1800</v>
      </c>
      <c r="D259">
        <v>1.1102495193481401</v>
      </c>
    </row>
    <row r="261" spans="1:4" x14ac:dyDescent="0.25">
      <c r="A261" t="s">
        <v>94</v>
      </c>
      <c r="B261" t="s">
        <v>90</v>
      </c>
      <c r="C261" t="s">
        <v>91</v>
      </c>
    </row>
    <row r="262" spans="1:4" x14ac:dyDescent="0.25">
      <c r="A262">
        <v>1</v>
      </c>
      <c r="B262">
        <v>45</v>
      </c>
      <c r="C262">
        <v>1000</v>
      </c>
    </row>
    <row r="263" spans="1:4" x14ac:dyDescent="0.25">
      <c r="A263">
        <v>2</v>
      </c>
      <c r="B263">
        <v>100</v>
      </c>
      <c r="C263">
        <v>1000</v>
      </c>
    </row>
    <row r="264" spans="1:4" x14ac:dyDescent="0.25">
      <c r="A264">
        <v>3</v>
      </c>
      <c r="B264">
        <v>165</v>
      </c>
      <c r="C264">
        <v>1000</v>
      </c>
    </row>
    <row r="265" spans="1:4" x14ac:dyDescent="0.25">
      <c r="A265">
        <v>4</v>
      </c>
      <c r="B265">
        <v>240</v>
      </c>
      <c r="C265">
        <v>1000</v>
      </c>
    </row>
    <row r="266" spans="1:4" x14ac:dyDescent="0.25">
      <c r="A266">
        <v>5</v>
      </c>
      <c r="B266">
        <v>325</v>
      </c>
      <c r="C266">
        <v>1000</v>
      </c>
    </row>
    <row r="267" spans="1:4" x14ac:dyDescent="0.25">
      <c r="A267">
        <v>6</v>
      </c>
      <c r="B267">
        <v>420</v>
      </c>
      <c r="C267">
        <v>1000</v>
      </c>
    </row>
    <row r="268" spans="1:4" x14ac:dyDescent="0.25">
      <c r="A268">
        <v>7</v>
      </c>
      <c r="B268">
        <v>525</v>
      </c>
      <c r="C268">
        <v>1000</v>
      </c>
    </row>
    <row r="269" spans="1:4" x14ac:dyDescent="0.25">
      <c r="A269">
        <v>8</v>
      </c>
      <c r="B269">
        <v>640</v>
      </c>
      <c r="C269">
        <v>1000</v>
      </c>
    </row>
    <row r="270" spans="1:4" x14ac:dyDescent="0.25">
      <c r="A270">
        <v>9</v>
      </c>
      <c r="B270">
        <v>765</v>
      </c>
      <c r="C270">
        <v>1000</v>
      </c>
    </row>
    <row r="271" spans="1:4" x14ac:dyDescent="0.25">
      <c r="A271">
        <v>10</v>
      </c>
      <c r="B271">
        <v>900</v>
      </c>
      <c r="C271">
        <v>1000</v>
      </c>
    </row>
    <row r="274" spans="1:16" x14ac:dyDescent="0.25">
      <c r="A274" t="s">
        <v>69</v>
      </c>
      <c r="B274" t="s">
        <v>70</v>
      </c>
      <c r="C274" t="s">
        <v>71</v>
      </c>
      <c r="D274" t="s">
        <v>72</v>
      </c>
      <c r="E274">
        <v>3</v>
      </c>
      <c r="F274" t="s">
        <v>73</v>
      </c>
      <c r="G274" t="s">
        <v>74</v>
      </c>
      <c r="H274" t="s">
        <v>69</v>
      </c>
      <c r="I274">
        <v>1</v>
      </c>
      <c r="J274" t="s">
        <v>74</v>
      </c>
      <c r="L274" t="s">
        <v>92</v>
      </c>
      <c r="M274">
        <v>2</v>
      </c>
      <c r="N274" t="s">
        <v>93</v>
      </c>
      <c r="O274">
        <v>2</v>
      </c>
      <c r="P274">
        <v>0</v>
      </c>
    </row>
    <row r="275" spans="1:16" x14ac:dyDescent="0.25">
      <c r="A275" t="s">
        <v>100</v>
      </c>
    </row>
    <row r="276" spans="1:16" x14ac:dyDescent="0.25">
      <c r="C276">
        <v>190</v>
      </c>
      <c r="D276">
        <v>570</v>
      </c>
      <c r="E276">
        <v>8.4019660949707003E-2</v>
      </c>
      <c r="H276" t="s">
        <v>100</v>
      </c>
      <c r="I276" t="s">
        <v>97</v>
      </c>
      <c r="J276" t="s">
        <v>99</v>
      </c>
    </row>
    <row r="277" spans="1:16" x14ac:dyDescent="0.25">
      <c r="C277">
        <v>400</v>
      </c>
      <c r="D277">
        <v>1160</v>
      </c>
      <c r="E277">
        <v>0.32807278633117598</v>
      </c>
      <c r="H277">
        <v>1</v>
      </c>
      <c r="I277">
        <f t="shared" ref="I277:I296" si="55">(H277+20)-3+1+1</f>
        <v>20</v>
      </c>
      <c r="J277">
        <v>20</v>
      </c>
    </row>
    <row r="278" spans="1:16" x14ac:dyDescent="0.25">
      <c r="C278">
        <v>630</v>
      </c>
      <c r="D278">
        <v>1770</v>
      </c>
      <c r="E278">
        <v>0.72316265106201105</v>
      </c>
      <c r="H278">
        <v>2</v>
      </c>
      <c r="I278">
        <f t="shared" si="55"/>
        <v>21</v>
      </c>
      <c r="J278">
        <v>40</v>
      </c>
    </row>
    <row r="279" spans="1:16" x14ac:dyDescent="0.25">
      <c r="C279">
        <v>880</v>
      </c>
      <c r="D279">
        <v>2400</v>
      </c>
      <c r="E279">
        <v>1.38431119918823</v>
      </c>
      <c r="H279">
        <v>3</v>
      </c>
      <c r="I279">
        <f t="shared" si="55"/>
        <v>22</v>
      </c>
      <c r="J279">
        <v>60</v>
      </c>
    </row>
    <row r="280" spans="1:16" x14ac:dyDescent="0.25">
      <c r="C280">
        <v>1150</v>
      </c>
      <c r="D280">
        <v>3050</v>
      </c>
      <c r="E280">
        <v>2.2094969749450599</v>
      </c>
      <c r="H280">
        <v>4</v>
      </c>
      <c r="I280">
        <f t="shared" si="55"/>
        <v>23</v>
      </c>
      <c r="J280">
        <v>80</v>
      </c>
    </row>
    <row r="281" spans="1:16" x14ac:dyDescent="0.25">
      <c r="C281">
        <v>1440</v>
      </c>
      <c r="D281">
        <v>3720</v>
      </c>
      <c r="E281">
        <v>3.31774473190307</v>
      </c>
      <c r="H281">
        <v>5</v>
      </c>
      <c r="I281">
        <f t="shared" si="55"/>
        <v>24</v>
      </c>
      <c r="J281">
        <v>100</v>
      </c>
    </row>
    <row r="282" spans="1:16" x14ac:dyDescent="0.25">
      <c r="C282">
        <v>1750</v>
      </c>
      <c r="D282">
        <v>4410</v>
      </c>
      <c r="E282">
        <v>4.7060570716857901</v>
      </c>
      <c r="H282">
        <v>6</v>
      </c>
      <c r="I282">
        <f t="shared" si="55"/>
        <v>25</v>
      </c>
      <c r="J282">
        <v>120</v>
      </c>
    </row>
    <row r="283" spans="1:16" x14ac:dyDescent="0.25">
      <c r="C283">
        <v>2080</v>
      </c>
      <c r="D283">
        <v>5120</v>
      </c>
      <c r="E283">
        <v>6.8595407009124703</v>
      </c>
      <c r="H283">
        <v>7</v>
      </c>
      <c r="I283">
        <f t="shared" si="55"/>
        <v>26</v>
      </c>
      <c r="J283">
        <v>140</v>
      </c>
    </row>
    <row r="284" spans="1:16" x14ac:dyDescent="0.25">
      <c r="C284">
        <v>2430</v>
      </c>
      <c r="D284">
        <v>5850</v>
      </c>
      <c r="E284">
        <v>9.0490322113037092</v>
      </c>
      <c r="H284">
        <v>8</v>
      </c>
      <c r="I284">
        <f t="shared" si="55"/>
        <v>27</v>
      </c>
      <c r="J284">
        <v>160</v>
      </c>
    </row>
    <row r="285" spans="1:16" x14ac:dyDescent="0.25">
      <c r="C285">
        <v>2800</v>
      </c>
      <c r="D285">
        <v>6600</v>
      </c>
      <c r="E285">
        <v>12.4147882461547</v>
      </c>
      <c r="H285">
        <v>9</v>
      </c>
      <c r="I285">
        <f t="shared" si="55"/>
        <v>28</v>
      </c>
      <c r="J285">
        <v>180</v>
      </c>
    </row>
    <row r="286" spans="1:16" x14ac:dyDescent="0.25">
      <c r="C286">
        <v>3190</v>
      </c>
      <c r="D286">
        <v>7370</v>
      </c>
      <c r="E286">
        <v>15.687523603439301</v>
      </c>
      <c r="H286">
        <v>10</v>
      </c>
      <c r="I286">
        <f t="shared" si="55"/>
        <v>29</v>
      </c>
      <c r="J286">
        <v>200</v>
      </c>
    </row>
    <row r="287" spans="1:16" x14ac:dyDescent="0.25">
      <c r="C287">
        <v>3600</v>
      </c>
      <c r="D287">
        <v>8160</v>
      </c>
      <c r="E287">
        <v>19.6624159812927</v>
      </c>
      <c r="H287">
        <v>11</v>
      </c>
      <c r="I287">
        <f t="shared" si="55"/>
        <v>30</v>
      </c>
      <c r="J287">
        <v>220</v>
      </c>
    </row>
    <row r="288" spans="1:16" x14ac:dyDescent="0.25">
      <c r="C288">
        <v>4030</v>
      </c>
      <c r="D288">
        <v>8970</v>
      </c>
      <c r="E288">
        <v>24.830576658248901</v>
      </c>
      <c r="H288">
        <v>12</v>
      </c>
      <c r="I288">
        <f t="shared" si="55"/>
        <v>31</v>
      </c>
      <c r="J288">
        <v>240</v>
      </c>
    </row>
    <row r="289" spans="1:15" x14ac:dyDescent="0.25">
      <c r="C289">
        <v>4480</v>
      </c>
      <c r="D289">
        <v>9800</v>
      </c>
      <c r="E289">
        <v>30.451839208602902</v>
      </c>
      <c r="H289">
        <v>13</v>
      </c>
      <c r="I289">
        <f t="shared" si="55"/>
        <v>32</v>
      </c>
      <c r="J289">
        <v>260</v>
      </c>
    </row>
    <row r="290" spans="1:15" x14ac:dyDescent="0.25">
      <c r="C290">
        <v>4950</v>
      </c>
      <c r="D290">
        <v>10650</v>
      </c>
      <c r="E290">
        <v>36.922291994094799</v>
      </c>
      <c r="H290">
        <v>14</v>
      </c>
      <c r="I290">
        <f t="shared" si="55"/>
        <v>33</v>
      </c>
      <c r="J290">
        <v>280</v>
      </c>
    </row>
    <row r="291" spans="1:15" x14ac:dyDescent="0.25">
      <c r="C291">
        <v>5440</v>
      </c>
      <c r="D291">
        <v>11520</v>
      </c>
      <c r="E291">
        <v>44.261944770812903</v>
      </c>
      <c r="H291">
        <v>15</v>
      </c>
      <c r="I291">
        <f t="shared" si="55"/>
        <v>34</v>
      </c>
      <c r="J291">
        <v>300</v>
      </c>
    </row>
    <row r="292" spans="1:15" x14ac:dyDescent="0.25">
      <c r="C292">
        <v>5950</v>
      </c>
      <c r="D292">
        <v>12410</v>
      </c>
      <c r="E292">
        <v>52.988906383514397</v>
      </c>
      <c r="H292">
        <v>16</v>
      </c>
      <c r="I292">
        <f t="shared" si="55"/>
        <v>35</v>
      </c>
      <c r="J292">
        <v>320</v>
      </c>
    </row>
    <row r="293" spans="1:15" x14ac:dyDescent="0.25">
      <c r="C293">
        <v>6480</v>
      </c>
      <c r="D293">
        <v>13320</v>
      </c>
      <c r="E293">
        <v>61.320772171020501</v>
      </c>
      <c r="H293">
        <v>17</v>
      </c>
      <c r="I293">
        <f t="shared" si="55"/>
        <v>36</v>
      </c>
      <c r="J293">
        <v>340</v>
      </c>
    </row>
    <row r="294" spans="1:15" x14ac:dyDescent="0.25">
      <c r="C294">
        <v>7030</v>
      </c>
      <c r="D294">
        <v>14250</v>
      </c>
      <c r="E294">
        <v>71.626596212387</v>
      </c>
      <c r="H294">
        <v>18</v>
      </c>
      <c r="I294">
        <f t="shared" si="55"/>
        <v>37</v>
      </c>
      <c r="J294">
        <v>360</v>
      </c>
    </row>
    <row r="295" spans="1:15" x14ac:dyDescent="0.25">
      <c r="C295">
        <v>7600</v>
      </c>
      <c r="D295">
        <v>15200</v>
      </c>
      <c r="E295">
        <v>82.458524227142306</v>
      </c>
      <c r="H295">
        <v>19</v>
      </c>
      <c r="I295">
        <f t="shared" si="55"/>
        <v>38</v>
      </c>
      <c r="J295">
        <v>380</v>
      </c>
    </row>
    <row r="296" spans="1:15" x14ac:dyDescent="0.25">
      <c r="H296">
        <v>20</v>
      </c>
      <c r="I296">
        <f t="shared" si="55"/>
        <v>39</v>
      </c>
      <c r="J296">
        <v>400</v>
      </c>
    </row>
    <row r="298" spans="1:15" x14ac:dyDescent="0.25">
      <c r="A298" t="s">
        <v>69</v>
      </c>
      <c r="B298" t="s">
        <v>70</v>
      </c>
      <c r="C298" t="s">
        <v>71</v>
      </c>
      <c r="D298" t="s">
        <v>72</v>
      </c>
      <c r="E298">
        <v>3</v>
      </c>
      <c r="F298" t="s">
        <v>64</v>
      </c>
      <c r="G298" t="s">
        <v>85</v>
      </c>
      <c r="H298" t="s">
        <v>65</v>
      </c>
      <c r="I298" t="s">
        <v>90</v>
      </c>
      <c r="J298" t="s">
        <v>86</v>
      </c>
      <c r="M298" t="s">
        <v>67</v>
      </c>
      <c r="N298" t="s">
        <v>101</v>
      </c>
      <c r="O298" t="s">
        <v>104</v>
      </c>
    </row>
    <row r="299" spans="1:15" x14ac:dyDescent="0.25">
      <c r="A299">
        <v>1</v>
      </c>
      <c r="B299">
        <v>0</v>
      </c>
      <c r="C299">
        <v>0</v>
      </c>
      <c r="D299">
        <v>1.0001659393310499E-3</v>
      </c>
      <c r="F299">
        <v>1</v>
      </c>
      <c r="G299">
        <f>F299*F299*F299</f>
        <v>1</v>
      </c>
      <c r="H299">
        <v>1</v>
      </c>
      <c r="I299">
        <v>0</v>
      </c>
      <c r="J299">
        <f>(M299-I299)</f>
        <v>1</v>
      </c>
      <c r="M299">
        <v>1</v>
      </c>
      <c r="N299">
        <v>4</v>
      </c>
      <c r="O299">
        <f>(G299+2*F299*(F299+4-3-2))</f>
        <v>1</v>
      </c>
    </row>
    <row r="300" spans="1:15" x14ac:dyDescent="0.25">
      <c r="A300">
        <v>2</v>
      </c>
      <c r="B300">
        <v>1</v>
      </c>
      <c r="C300">
        <v>7</v>
      </c>
      <c r="D300">
        <v>0</v>
      </c>
      <c r="F300">
        <v>2</v>
      </c>
      <c r="G300">
        <f t="shared" ref="G300:G318" si="56">F300*F300*F300</f>
        <v>8</v>
      </c>
      <c r="H300">
        <v>8</v>
      </c>
      <c r="I300">
        <v>12</v>
      </c>
      <c r="J300">
        <f t="shared" ref="J300:J318" si="57">(M300-I300)</f>
        <v>4</v>
      </c>
      <c r="L300">
        <f>(J300/I300)</f>
        <v>0.33333333333333331</v>
      </c>
      <c r="M300">
        <v>16</v>
      </c>
      <c r="N300">
        <f t="shared" ref="N300:N318" si="58">2*F300*(F300+4-3)</f>
        <v>12</v>
      </c>
      <c r="O300">
        <f t="shared" ref="O300:O318" si="59">(G300+2*F300*(F300+4-3-2))</f>
        <v>12</v>
      </c>
    </row>
    <row r="301" spans="1:15" x14ac:dyDescent="0.25">
      <c r="A301">
        <v>3</v>
      </c>
      <c r="B301">
        <v>3</v>
      </c>
      <c r="C301">
        <v>27</v>
      </c>
      <c r="D301">
        <v>1.9998550415039002E-3</v>
      </c>
      <c r="F301">
        <v>3</v>
      </c>
      <c r="G301">
        <f t="shared" si="56"/>
        <v>27</v>
      </c>
      <c r="H301">
        <v>12</v>
      </c>
      <c r="I301">
        <v>24</v>
      </c>
      <c r="J301">
        <f t="shared" si="57"/>
        <v>30</v>
      </c>
      <c r="L301">
        <f t="shared" ref="L301:L318" si="60">(J301/I301)</f>
        <v>1.25</v>
      </c>
      <c r="M301">
        <v>54</v>
      </c>
      <c r="N301">
        <f t="shared" si="58"/>
        <v>24</v>
      </c>
      <c r="O301">
        <f t="shared" si="59"/>
        <v>39</v>
      </c>
    </row>
    <row r="302" spans="1:15" x14ac:dyDescent="0.25">
      <c r="A302">
        <v>4</v>
      </c>
      <c r="B302">
        <v>6</v>
      </c>
      <c r="C302">
        <v>66</v>
      </c>
      <c r="D302">
        <v>4.0018558502197196E-3</v>
      </c>
      <c r="F302">
        <v>4</v>
      </c>
      <c r="G302">
        <f t="shared" si="56"/>
        <v>64</v>
      </c>
      <c r="H302">
        <v>16</v>
      </c>
      <c r="I302">
        <v>40</v>
      </c>
      <c r="J302">
        <f t="shared" si="57"/>
        <v>56</v>
      </c>
      <c r="L302">
        <f t="shared" si="60"/>
        <v>1.4</v>
      </c>
      <c r="M302">
        <v>96</v>
      </c>
      <c r="N302">
        <f t="shared" si="58"/>
        <v>40</v>
      </c>
      <c r="O302">
        <f t="shared" si="59"/>
        <v>88</v>
      </c>
    </row>
    <row r="303" spans="1:15" x14ac:dyDescent="0.25">
      <c r="A303">
        <v>5</v>
      </c>
      <c r="B303">
        <v>10</v>
      </c>
      <c r="C303">
        <v>130</v>
      </c>
      <c r="D303">
        <v>7.0009231567382804E-3</v>
      </c>
      <c r="F303">
        <v>5</v>
      </c>
      <c r="G303">
        <f t="shared" si="56"/>
        <v>125</v>
      </c>
      <c r="H303">
        <v>20</v>
      </c>
      <c r="I303">
        <v>60</v>
      </c>
      <c r="J303">
        <f t="shared" si="57"/>
        <v>140</v>
      </c>
      <c r="L303">
        <f t="shared" si="60"/>
        <v>2.3333333333333335</v>
      </c>
      <c r="M303">
        <v>200</v>
      </c>
      <c r="N303">
        <f t="shared" si="58"/>
        <v>60</v>
      </c>
      <c r="O303">
        <f t="shared" si="59"/>
        <v>165</v>
      </c>
    </row>
    <row r="304" spans="1:15" x14ac:dyDescent="0.25">
      <c r="A304">
        <v>6</v>
      </c>
      <c r="B304">
        <v>15</v>
      </c>
      <c r="C304">
        <v>225</v>
      </c>
      <c r="D304">
        <v>1.7004013061523399E-2</v>
      </c>
      <c r="F304">
        <v>6</v>
      </c>
      <c r="G304">
        <f t="shared" si="56"/>
        <v>216</v>
      </c>
      <c r="H304">
        <v>24</v>
      </c>
      <c r="I304">
        <v>84</v>
      </c>
      <c r="J304">
        <f t="shared" si="57"/>
        <v>204</v>
      </c>
      <c r="L304">
        <f t="shared" si="60"/>
        <v>2.4285714285714284</v>
      </c>
      <c r="M304">
        <v>288</v>
      </c>
      <c r="N304">
        <f t="shared" si="58"/>
        <v>84</v>
      </c>
      <c r="O304">
        <f t="shared" si="59"/>
        <v>276</v>
      </c>
    </row>
    <row r="305" spans="1:15" x14ac:dyDescent="0.25">
      <c r="A305">
        <v>7</v>
      </c>
      <c r="B305">
        <v>21</v>
      </c>
      <c r="C305">
        <v>357</v>
      </c>
      <c r="D305">
        <v>3.6008358001708901E-2</v>
      </c>
      <c r="F305">
        <v>7</v>
      </c>
      <c r="G305">
        <f t="shared" si="56"/>
        <v>343</v>
      </c>
      <c r="H305">
        <v>28</v>
      </c>
      <c r="I305">
        <v>112</v>
      </c>
      <c r="J305">
        <f t="shared" si="57"/>
        <v>378</v>
      </c>
      <c r="L305">
        <f t="shared" si="60"/>
        <v>3.375</v>
      </c>
      <c r="M305">
        <v>490</v>
      </c>
      <c r="N305">
        <f t="shared" si="58"/>
        <v>112</v>
      </c>
      <c r="O305">
        <f t="shared" si="59"/>
        <v>427</v>
      </c>
    </row>
    <row r="306" spans="1:15" x14ac:dyDescent="0.25">
      <c r="A306">
        <v>8</v>
      </c>
      <c r="B306">
        <v>28</v>
      </c>
      <c r="C306">
        <v>532</v>
      </c>
      <c r="D306">
        <v>6.0013532638549798E-2</v>
      </c>
      <c r="F306">
        <v>8</v>
      </c>
      <c r="G306">
        <f t="shared" si="56"/>
        <v>512</v>
      </c>
      <c r="H306">
        <v>32</v>
      </c>
      <c r="I306">
        <v>144</v>
      </c>
      <c r="J306">
        <f t="shared" si="57"/>
        <v>496</v>
      </c>
      <c r="L306">
        <f t="shared" si="60"/>
        <v>3.4444444444444446</v>
      </c>
      <c r="M306">
        <v>640</v>
      </c>
      <c r="N306">
        <f t="shared" si="58"/>
        <v>144</v>
      </c>
      <c r="O306">
        <f t="shared" si="59"/>
        <v>624</v>
      </c>
    </row>
    <row r="307" spans="1:15" x14ac:dyDescent="0.25">
      <c r="A307">
        <v>9</v>
      </c>
      <c r="B307">
        <v>36</v>
      </c>
      <c r="C307">
        <v>756</v>
      </c>
      <c r="D307">
        <v>0.111024379730224</v>
      </c>
      <c r="F307">
        <v>9</v>
      </c>
      <c r="G307">
        <f t="shared" si="56"/>
        <v>729</v>
      </c>
      <c r="H307">
        <v>36</v>
      </c>
      <c r="I307">
        <v>180</v>
      </c>
      <c r="J307">
        <f t="shared" si="57"/>
        <v>792</v>
      </c>
      <c r="L307">
        <f t="shared" si="60"/>
        <v>4.4000000000000004</v>
      </c>
      <c r="M307">
        <v>972</v>
      </c>
      <c r="N307">
        <f t="shared" si="58"/>
        <v>180</v>
      </c>
      <c r="O307">
        <f t="shared" si="59"/>
        <v>873</v>
      </c>
    </row>
    <row r="308" spans="1:15" x14ac:dyDescent="0.25">
      <c r="A308">
        <v>10</v>
      </c>
      <c r="B308">
        <v>45</v>
      </c>
      <c r="C308">
        <v>1035</v>
      </c>
      <c r="D308">
        <v>0.166037797927856</v>
      </c>
      <c r="F308">
        <v>10</v>
      </c>
      <c r="G308">
        <f t="shared" si="56"/>
        <v>1000</v>
      </c>
      <c r="H308">
        <v>40</v>
      </c>
      <c r="I308">
        <v>220</v>
      </c>
      <c r="J308">
        <f t="shared" si="57"/>
        <v>980</v>
      </c>
      <c r="L308">
        <f t="shared" si="60"/>
        <v>4.4545454545454541</v>
      </c>
      <c r="M308">
        <v>1200</v>
      </c>
      <c r="N308">
        <f t="shared" si="58"/>
        <v>220</v>
      </c>
      <c r="O308">
        <f t="shared" si="59"/>
        <v>1180</v>
      </c>
    </row>
    <row r="309" spans="1:15" x14ac:dyDescent="0.25">
      <c r="A309">
        <v>11</v>
      </c>
      <c r="B309">
        <v>55</v>
      </c>
      <c r="C309">
        <v>1375</v>
      </c>
      <c r="D309">
        <v>0.27534055709838801</v>
      </c>
      <c r="F309">
        <v>11</v>
      </c>
      <c r="G309">
        <f t="shared" si="56"/>
        <v>1331</v>
      </c>
      <c r="H309">
        <v>44</v>
      </c>
      <c r="I309">
        <v>264</v>
      </c>
      <c r="J309">
        <f t="shared" si="57"/>
        <v>1430</v>
      </c>
      <c r="L309">
        <f t="shared" si="60"/>
        <v>5.416666666666667</v>
      </c>
      <c r="M309">
        <v>1694</v>
      </c>
      <c r="N309">
        <f t="shared" si="58"/>
        <v>264</v>
      </c>
      <c r="O309">
        <f t="shared" si="59"/>
        <v>1551</v>
      </c>
    </row>
    <row r="310" spans="1:15" x14ac:dyDescent="0.25">
      <c r="A310">
        <v>12</v>
      </c>
      <c r="B310">
        <v>66</v>
      </c>
      <c r="C310">
        <v>1782</v>
      </c>
      <c r="D310">
        <v>0.44207644462585399</v>
      </c>
      <c r="F310">
        <v>12</v>
      </c>
      <c r="G310">
        <f t="shared" si="56"/>
        <v>1728</v>
      </c>
      <c r="H310">
        <v>48</v>
      </c>
      <c r="I310">
        <v>312</v>
      </c>
      <c r="J310">
        <f t="shared" si="57"/>
        <v>1704</v>
      </c>
      <c r="L310">
        <f t="shared" si="60"/>
        <v>5.4615384615384617</v>
      </c>
      <c r="M310">
        <v>2016</v>
      </c>
      <c r="N310">
        <f t="shared" si="58"/>
        <v>312</v>
      </c>
      <c r="O310">
        <f t="shared" si="59"/>
        <v>1992</v>
      </c>
    </row>
    <row r="311" spans="1:15" x14ac:dyDescent="0.25">
      <c r="A311">
        <v>13</v>
      </c>
      <c r="B311">
        <v>78</v>
      </c>
      <c r="C311">
        <v>2262</v>
      </c>
      <c r="D311">
        <v>0.638624668121337</v>
      </c>
      <c r="F311">
        <v>13</v>
      </c>
      <c r="G311">
        <f t="shared" si="56"/>
        <v>2197</v>
      </c>
      <c r="H311">
        <v>52</v>
      </c>
      <c r="I311">
        <v>364</v>
      </c>
      <c r="J311">
        <f t="shared" si="57"/>
        <v>2340</v>
      </c>
      <c r="L311">
        <f t="shared" si="60"/>
        <v>6.4285714285714288</v>
      </c>
      <c r="M311">
        <v>2704</v>
      </c>
      <c r="N311">
        <f t="shared" si="58"/>
        <v>364</v>
      </c>
      <c r="O311">
        <f t="shared" si="59"/>
        <v>2509</v>
      </c>
    </row>
    <row r="312" spans="1:15" x14ac:dyDescent="0.25">
      <c r="A312">
        <v>14</v>
      </c>
      <c r="B312">
        <v>91</v>
      </c>
      <c r="C312">
        <v>2821</v>
      </c>
      <c r="D312">
        <v>0.92320752143859797</v>
      </c>
      <c r="F312">
        <v>14</v>
      </c>
      <c r="G312">
        <f t="shared" si="56"/>
        <v>2744</v>
      </c>
      <c r="H312">
        <v>56</v>
      </c>
      <c r="I312">
        <v>420</v>
      </c>
      <c r="J312">
        <f t="shared" si="57"/>
        <v>2716</v>
      </c>
      <c r="L312">
        <f t="shared" si="60"/>
        <v>6.4666666666666668</v>
      </c>
      <c r="M312">
        <v>3136</v>
      </c>
      <c r="N312">
        <f t="shared" si="58"/>
        <v>420</v>
      </c>
      <c r="O312">
        <f t="shared" si="59"/>
        <v>3108</v>
      </c>
    </row>
    <row r="313" spans="1:15" x14ac:dyDescent="0.25">
      <c r="A313">
        <v>15</v>
      </c>
      <c r="B313">
        <v>105</v>
      </c>
      <c r="C313">
        <v>3465</v>
      </c>
      <c r="D313">
        <v>1.35430407524108</v>
      </c>
      <c r="F313">
        <v>15</v>
      </c>
      <c r="G313">
        <f t="shared" si="56"/>
        <v>3375</v>
      </c>
      <c r="H313">
        <v>60</v>
      </c>
      <c r="I313">
        <v>480</v>
      </c>
      <c r="J313">
        <f t="shared" si="57"/>
        <v>3570</v>
      </c>
      <c r="L313">
        <f t="shared" si="60"/>
        <v>7.4375</v>
      </c>
      <c r="M313">
        <v>4050</v>
      </c>
      <c r="N313">
        <f t="shared" si="58"/>
        <v>480</v>
      </c>
      <c r="O313">
        <f t="shared" si="59"/>
        <v>3795</v>
      </c>
    </row>
    <row r="314" spans="1:15" x14ac:dyDescent="0.25">
      <c r="A314">
        <v>16</v>
      </c>
      <c r="B314">
        <v>120</v>
      </c>
      <c r="C314">
        <v>4200</v>
      </c>
      <c r="D314">
        <v>1.89942598342895</v>
      </c>
      <c r="F314">
        <v>16</v>
      </c>
      <c r="G314">
        <f t="shared" si="56"/>
        <v>4096</v>
      </c>
      <c r="H314">
        <v>64</v>
      </c>
      <c r="I314">
        <v>544</v>
      </c>
      <c r="J314">
        <f t="shared" si="57"/>
        <v>4064</v>
      </c>
      <c r="L314">
        <f t="shared" si="60"/>
        <v>7.4705882352941178</v>
      </c>
      <c r="M314">
        <v>4608</v>
      </c>
      <c r="N314">
        <f t="shared" si="58"/>
        <v>544</v>
      </c>
      <c r="O314">
        <f t="shared" si="59"/>
        <v>4576</v>
      </c>
    </row>
    <row r="315" spans="1:15" x14ac:dyDescent="0.25">
      <c r="A315">
        <v>17</v>
      </c>
      <c r="B315">
        <v>136</v>
      </c>
      <c r="C315">
        <v>5032</v>
      </c>
      <c r="D315">
        <v>2.6415920257568302</v>
      </c>
      <c r="F315">
        <v>17</v>
      </c>
      <c r="G315">
        <f t="shared" si="56"/>
        <v>4913</v>
      </c>
      <c r="H315">
        <v>68</v>
      </c>
      <c r="I315">
        <v>612</v>
      </c>
      <c r="J315">
        <f t="shared" si="57"/>
        <v>5168</v>
      </c>
      <c r="L315">
        <f t="shared" si="60"/>
        <v>8.4444444444444446</v>
      </c>
      <c r="M315">
        <v>5780</v>
      </c>
      <c r="N315">
        <f t="shared" si="58"/>
        <v>612</v>
      </c>
      <c r="O315">
        <f t="shared" si="59"/>
        <v>5457</v>
      </c>
    </row>
    <row r="316" spans="1:15" x14ac:dyDescent="0.25">
      <c r="A316">
        <v>18</v>
      </c>
      <c r="B316">
        <v>153</v>
      </c>
      <c r="C316">
        <v>5967</v>
      </c>
      <c r="D316">
        <v>3.5617995262145898</v>
      </c>
      <c r="F316">
        <v>18</v>
      </c>
      <c r="G316">
        <f t="shared" si="56"/>
        <v>5832</v>
      </c>
      <c r="H316">
        <v>72</v>
      </c>
      <c r="I316">
        <v>684</v>
      </c>
      <c r="J316">
        <f t="shared" si="57"/>
        <v>5796</v>
      </c>
      <c r="L316">
        <f t="shared" si="60"/>
        <v>8.473684210526315</v>
      </c>
      <c r="M316">
        <v>6480</v>
      </c>
      <c r="N316">
        <f t="shared" si="58"/>
        <v>684</v>
      </c>
      <c r="O316">
        <f t="shared" si="59"/>
        <v>6444</v>
      </c>
    </row>
    <row r="317" spans="1:15" x14ac:dyDescent="0.25">
      <c r="A317">
        <v>19</v>
      </c>
      <c r="B317">
        <v>171</v>
      </c>
      <c r="C317">
        <v>7011</v>
      </c>
      <c r="D317">
        <v>4.7240612506866402</v>
      </c>
      <c r="F317">
        <v>19</v>
      </c>
      <c r="G317">
        <f t="shared" si="56"/>
        <v>6859</v>
      </c>
      <c r="H317">
        <v>76</v>
      </c>
      <c r="I317">
        <v>760</v>
      </c>
      <c r="J317">
        <f t="shared" si="57"/>
        <v>7182</v>
      </c>
      <c r="L317">
        <f t="shared" si="60"/>
        <v>9.4499999999999993</v>
      </c>
      <c r="M317">
        <v>7942</v>
      </c>
      <c r="N317">
        <f t="shared" si="58"/>
        <v>760</v>
      </c>
      <c r="O317">
        <f t="shared" si="59"/>
        <v>7543</v>
      </c>
    </row>
    <row r="318" spans="1:15" x14ac:dyDescent="0.25">
      <c r="A318">
        <v>20</v>
      </c>
      <c r="B318">
        <v>190</v>
      </c>
      <c r="C318">
        <v>8170</v>
      </c>
      <c r="D318">
        <v>6.2504038810729901</v>
      </c>
      <c r="F318">
        <v>20</v>
      </c>
      <c r="G318">
        <f t="shared" si="56"/>
        <v>8000</v>
      </c>
      <c r="H318">
        <v>80</v>
      </c>
      <c r="I318">
        <v>840</v>
      </c>
      <c r="J318">
        <f t="shared" si="57"/>
        <v>7960</v>
      </c>
      <c r="L318">
        <f t="shared" si="60"/>
        <v>9.4761904761904763</v>
      </c>
      <c r="M318">
        <v>8800</v>
      </c>
      <c r="N318">
        <f t="shared" si="58"/>
        <v>840</v>
      </c>
      <c r="O318">
        <f t="shared" si="59"/>
        <v>8760</v>
      </c>
    </row>
    <row r="322" spans="1:5" x14ac:dyDescent="0.25">
      <c r="A322" t="s">
        <v>75</v>
      </c>
      <c r="B322" t="s">
        <v>76</v>
      </c>
      <c r="C322" t="s">
        <v>69</v>
      </c>
      <c r="D322" t="s">
        <v>70</v>
      </c>
      <c r="E322" t="s">
        <v>105</v>
      </c>
    </row>
    <row r="323" spans="1:5" x14ac:dyDescent="0.25">
      <c r="A323">
        <v>1</v>
      </c>
      <c r="B323">
        <v>0</v>
      </c>
      <c r="C323">
        <v>0</v>
      </c>
      <c r="D323">
        <v>1.00064277648925E-3</v>
      </c>
    </row>
    <row r="324" spans="1:5" x14ac:dyDescent="0.25">
      <c r="A324">
        <v>8</v>
      </c>
      <c r="B324">
        <v>12</v>
      </c>
      <c r="C324">
        <v>12</v>
      </c>
      <c r="D324">
        <v>8.0013275146484306E-3</v>
      </c>
    </row>
    <row r="325" spans="1:5" x14ac:dyDescent="0.25">
      <c r="A325">
        <v>18</v>
      </c>
      <c r="B325">
        <v>45</v>
      </c>
      <c r="C325">
        <v>54</v>
      </c>
      <c r="D325">
        <v>1.2001991271972601E-2</v>
      </c>
    </row>
    <row r="326" spans="1:5" x14ac:dyDescent="0.25">
      <c r="A326">
        <v>32</v>
      </c>
      <c r="B326">
        <v>112</v>
      </c>
      <c r="C326">
        <v>144</v>
      </c>
      <c r="D326">
        <v>4.1009664535522398E-2</v>
      </c>
    </row>
    <row r="327" spans="1:5" x14ac:dyDescent="0.25">
      <c r="A327">
        <v>50</v>
      </c>
      <c r="B327">
        <v>225</v>
      </c>
      <c r="C327">
        <v>300</v>
      </c>
      <c r="D327">
        <v>0.121027469635009</v>
      </c>
    </row>
    <row r="328" spans="1:5" x14ac:dyDescent="0.25">
      <c r="A328">
        <v>72</v>
      </c>
      <c r="B328">
        <v>396</v>
      </c>
      <c r="C328">
        <v>540</v>
      </c>
      <c r="D328">
        <v>0.174038410186767</v>
      </c>
    </row>
    <row r="329" spans="1:5" x14ac:dyDescent="0.25">
      <c r="A329">
        <v>98</v>
      </c>
      <c r="B329">
        <v>637</v>
      </c>
      <c r="C329">
        <v>882</v>
      </c>
      <c r="D329">
        <v>0.34207653999328602</v>
      </c>
    </row>
    <row r="330" spans="1:5" x14ac:dyDescent="0.25">
      <c r="A330">
        <v>128</v>
      </c>
      <c r="B330">
        <v>960</v>
      </c>
      <c r="C330">
        <v>1344</v>
      </c>
      <c r="D330">
        <v>0.66114878654479903</v>
      </c>
    </row>
    <row r="331" spans="1:5" x14ac:dyDescent="0.25">
      <c r="A331">
        <v>162</v>
      </c>
      <c r="B331">
        <v>1377</v>
      </c>
      <c r="C331">
        <v>1944</v>
      </c>
      <c r="D331">
        <v>1.20727038383483</v>
      </c>
    </row>
    <row r="332" spans="1:5" x14ac:dyDescent="0.25">
      <c r="A332">
        <v>200</v>
      </c>
      <c r="B332">
        <v>1900</v>
      </c>
      <c r="C332">
        <v>2700</v>
      </c>
      <c r="D332">
        <v>2.09947180747985</v>
      </c>
    </row>
    <row r="333" spans="1:5" x14ac:dyDescent="0.25">
      <c r="A333">
        <v>242</v>
      </c>
      <c r="B333">
        <v>2541</v>
      </c>
      <c r="C333">
        <v>3630</v>
      </c>
      <c r="D333">
        <v>3.6118102073669398</v>
      </c>
    </row>
    <row r="334" spans="1:5" x14ac:dyDescent="0.25">
      <c r="A334">
        <v>288</v>
      </c>
      <c r="B334">
        <v>3312</v>
      </c>
      <c r="C334">
        <v>4752</v>
      </c>
      <c r="D334">
        <v>6.1113731861114502</v>
      </c>
    </row>
    <row r="335" spans="1:5" x14ac:dyDescent="0.25">
      <c r="A335">
        <v>338</v>
      </c>
      <c r="B335">
        <v>4225</v>
      </c>
      <c r="C335">
        <v>6084</v>
      </c>
      <c r="D335">
        <v>10.003246307373001</v>
      </c>
    </row>
    <row r="336" spans="1:5" x14ac:dyDescent="0.25">
      <c r="A336">
        <v>392</v>
      </c>
      <c r="B336">
        <v>5292</v>
      </c>
      <c r="C336">
        <v>7644</v>
      </c>
      <c r="D336">
        <v>16.332668066024699</v>
      </c>
    </row>
    <row r="337" spans="1:7" x14ac:dyDescent="0.25">
      <c r="A337">
        <v>450</v>
      </c>
      <c r="B337">
        <v>6525</v>
      </c>
      <c r="C337">
        <v>9450</v>
      </c>
      <c r="D337">
        <v>25.541566133499099</v>
      </c>
    </row>
    <row r="338" spans="1:7" x14ac:dyDescent="0.25">
      <c r="A338">
        <v>512</v>
      </c>
      <c r="B338">
        <v>7936</v>
      </c>
      <c r="C338">
        <v>11520</v>
      </c>
      <c r="D338">
        <v>39.341793298721299</v>
      </c>
    </row>
    <row r="339" spans="1:7" x14ac:dyDescent="0.25">
      <c r="A339">
        <v>578</v>
      </c>
      <c r="B339">
        <v>9537</v>
      </c>
      <c r="C339">
        <v>13872</v>
      </c>
      <c r="D339">
        <v>58.298299551010103</v>
      </c>
    </row>
    <row r="340" spans="1:7" x14ac:dyDescent="0.25">
      <c r="A340">
        <v>648</v>
      </c>
      <c r="B340">
        <v>11340</v>
      </c>
      <c r="C340">
        <v>16524</v>
      </c>
      <c r="D340">
        <v>85.2710151672363</v>
      </c>
    </row>
    <row r="341" spans="1:7" x14ac:dyDescent="0.25">
      <c r="A341">
        <v>722</v>
      </c>
      <c r="B341">
        <v>13357</v>
      </c>
      <c r="C341">
        <v>19494</v>
      </c>
      <c r="D341">
        <v>122.105673789978</v>
      </c>
    </row>
    <row r="342" spans="1:7" x14ac:dyDescent="0.25">
      <c r="A342">
        <v>800</v>
      </c>
      <c r="B342">
        <v>15600</v>
      </c>
      <c r="C342">
        <v>22800</v>
      </c>
      <c r="D342">
        <v>170.62515234947199</v>
      </c>
    </row>
    <row r="345" spans="1:7" x14ac:dyDescent="0.25">
      <c r="A345" t="s">
        <v>107</v>
      </c>
    </row>
    <row r="347" spans="1:7" x14ac:dyDescent="0.25">
      <c r="B347" t="s">
        <v>108</v>
      </c>
      <c r="C347" t="s">
        <v>109</v>
      </c>
      <c r="D347" t="s">
        <v>110</v>
      </c>
      <c r="E347" t="s">
        <v>111</v>
      </c>
      <c r="F347" t="s">
        <v>112</v>
      </c>
      <c r="G347" t="s">
        <v>113</v>
      </c>
    </row>
    <row r="348" spans="1:7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25">
      <c r="A349">
        <v>2</v>
      </c>
      <c r="B349">
        <v>4</v>
      </c>
      <c r="C349">
        <v>4</v>
      </c>
      <c r="D349">
        <v>8</v>
      </c>
      <c r="E349">
        <v>8</v>
      </c>
      <c r="F349">
        <v>8</v>
      </c>
      <c r="G349">
        <v>4</v>
      </c>
    </row>
    <row r="350" spans="1:7" x14ac:dyDescent="0.25">
      <c r="A350">
        <v>3</v>
      </c>
      <c r="B350">
        <v>6</v>
      </c>
      <c r="C350">
        <v>4</v>
      </c>
      <c r="D350">
        <v>18</v>
      </c>
      <c r="E350">
        <v>12</v>
      </c>
      <c r="F350">
        <v>8</v>
      </c>
      <c r="G350">
        <v>4</v>
      </c>
    </row>
    <row r="351" spans="1:7" x14ac:dyDescent="0.25">
      <c r="A351">
        <v>4</v>
      </c>
      <c r="B351">
        <v>8</v>
      </c>
      <c r="C351">
        <v>4</v>
      </c>
      <c r="D351">
        <v>32</v>
      </c>
      <c r="E351">
        <v>16</v>
      </c>
      <c r="F351">
        <v>8</v>
      </c>
      <c r="G351">
        <v>4</v>
      </c>
    </row>
    <row r="352" spans="1:7" x14ac:dyDescent="0.25">
      <c r="A352">
        <v>5</v>
      </c>
      <c r="B352">
        <v>10</v>
      </c>
      <c r="C352">
        <v>4</v>
      </c>
      <c r="D352">
        <v>50</v>
      </c>
      <c r="E352">
        <v>20</v>
      </c>
      <c r="F352">
        <v>8</v>
      </c>
      <c r="G352">
        <v>4</v>
      </c>
    </row>
    <row r="353" spans="1:7" x14ac:dyDescent="0.25">
      <c r="A353">
        <v>6</v>
      </c>
      <c r="B353">
        <v>12</v>
      </c>
      <c r="C353">
        <v>4</v>
      </c>
      <c r="D353">
        <v>72</v>
      </c>
      <c r="E353">
        <v>24</v>
      </c>
      <c r="F353">
        <v>8</v>
      </c>
      <c r="G353">
        <v>4</v>
      </c>
    </row>
    <row r="354" spans="1:7" x14ac:dyDescent="0.25">
      <c r="A354">
        <v>7</v>
      </c>
      <c r="B354">
        <v>14</v>
      </c>
      <c r="C354">
        <v>4</v>
      </c>
      <c r="D354">
        <v>98</v>
      </c>
      <c r="E354">
        <v>28</v>
      </c>
      <c r="F354">
        <v>8</v>
      </c>
      <c r="G354">
        <v>4</v>
      </c>
    </row>
    <row r="355" spans="1:7" x14ac:dyDescent="0.25">
      <c r="A355">
        <v>8</v>
      </c>
      <c r="B355">
        <v>16</v>
      </c>
      <c r="C355">
        <v>4</v>
      </c>
      <c r="D355">
        <v>128</v>
      </c>
      <c r="E355">
        <v>32</v>
      </c>
      <c r="F355">
        <v>8</v>
      </c>
      <c r="G355">
        <v>4</v>
      </c>
    </row>
    <row r="356" spans="1:7" x14ac:dyDescent="0.25">
      <c r="A356">
        <v>9</v>
      </c>
      <c r="B356">
        <v>18</v>
      </c>
      <c r="C356">
        <v>4</v>
      </c>
      <c r="D356">
        <v>162</v>
      </c>
      <c r="E356">
        <v>36</v>
      </c>
      <c r="F356">
        <v>8</v>
      </c>
      <c r="G356">
        <v>4</v>
      </c>
    </row>
    <row r="357" spans="1:7" x14ac:dyDescent="0.25">
      <c r="A357">
        <v>10</v>
      </c>
      <c r="B357">
        <v>20</v>
      </c>
      <c r="C357">
        <v>4</v>
      </c>
      <c r="D357">
        <v>200</v>
      </c>
      <c r="E357">
        <v>40</v>
      </c>
      <c r="F357">
        <v>8</v>
      </c>
      <c r="G357">
        <v>4</v>
      </c>
    </row>
    <row r="358" spans="1:7" x14ac:dyDescent="0.25">
      <c r="A358">
        <v>11</v>
      </c>
      <c r="B358">
        <v>22</v>
      </c>
      <c r="C358">
        <v>4</v>
      </c>
      <c r="D358">
        <v>242</v>
      </c>
      <c r="E358">
        <v>44</v>
      </c>
      <c r="F358">
        <v>8</v>
      </c>
      <c r="G358">
        <v>4</v>
      </c>
    </row>
    <row r="359" spans="1:7" x14ac:dyDescent="0.25">
      <c r="A359">
        <v>12</v>
      </c>
      <c r="B359">
        <v>24</v>
      </c>
      <c r="C359">
        <v>4</v>
      </c>
      <c r="D359">
        <v>288</v>
      </c>
      <c r="E359">
        <v>48</v>
      </c>
      <c r="F359">
        <v>8</v>
      </c>
      <c r="G359">
        <v>4</v>
      </c>
    </row>
    <row r="360" spans="1:7" x14ac:dyDescent="0.25">
      <c r="A360">
        <v>13</v>
      </c>
      <c r="B360">
        <v>26</v>
      </c>
      <c r="C360">
        <v>4</v>
      </c>
      <c r="D360">
        <v>338</v>
      </c>
      <c r="E360">
        <v>52</v>
      </c>
      <c r="F360">
        <v>8</v>
      </c>
      <c r="G360">
        <v>4</v>
      </c>
    </row>
    <row r="361" spans="1:7" x14ac:dyDescent="0.25">
      <c r="A361">
        <v>14</v>
      </c>
      <c r="B361">
        <v>28</v>
      </c>
      <c r="C361">
        <v>4</v>
      </c>
      <c r="D361">
        <v>392</v>
      </c>
      <c r="E361">
        <v>56</v>
      </c>
      <c r="F361">
        <v>8</v>
      </c>
      <c r="G361">
        <v>4</v>
      </c>
    </row>
    <row r="362" spans="1:7" x14ac:dyDescent="0.25">
      <c r="A362">
        <v>15</v>
      </c>
      <c r="B362">
        <v>30</v>
      </c>
      <c r="C362">
        <v>4</v>
      </c>
      <c r="D362">
        <v>450</v>
      </c>
      <c r="E362">
        <v>60</v>
      </c>
      <c r="F362">
        <v>8</v>
      </c>
      <c r="G362">
        <v>4</v>
      </c>
    </row>
    <row r="363" spans="1:7" x14ac:dyDescent="0.25">
      <c r="A363">
        <v>16</v>
      </c>
      <c r="B363">
        <v>32</v>
      </c>
      <c r="C363">
        <v>4</v>
      </c>
      <c r="D363">
        <v>512</v>
      </c>
      <c r="E363">
        <v>64</v>
      </c>
      <c r="F363">
        <v>8</v>
      </c>
      <c r="G363">
        <v>4</v>
      </c>
    </row>
    <row r="364" spans="1:7" x14ac:dyDescent="0.25">
      <c r="A364">
        <v>17</v>
      </c>
      <c r="B364">
        <v>34</v>
      </c>
      <c r="C364">
        <v>4</v>
      </c>
      <c r="D364">
        <v>578</v>
      </c>
      <c r="E364">
        <v>68</v>
      </c>
      <c r="F364">
        <v>8</v>
      </c>
      <c r="G364">
        <v>4</v>
      </c>
    </row>
    <row r="365" spans="1:7" x14ac:dyDescent="0.25">
      <c r="A365">
        <v>18</v>
      </c>
      <c r="B365">
        <v>36</v>
      </c>
      <c r="C365">
        <v>4</v>
      </c>
      <c r="D365">
        <v>648</v>
      </c>
      <c r="E365">
        <v>72</v>
      </c>
      <c r="F365">
        <v>8</v>
      </c>
      <c r="G365">
        <v>4</v>
      </c>
    </row>
    <row r="366" spans="1:7" x14ac:dyDescent="0.25">
      <c r="A366">
        <v>19</v>
      </c>
      <c r="B366">
        <v>38</v>
      </c>
      <c r="C366">
        <v>4</v>
      </c>
      <c r="D366">
        <v>722</v>
      </c>
      <c r="E366">
        <v>76</v>
      </c>
      <c r="F366">
        <v>8</v>
      </c>
      <c r="G366">
        <v>4</v>
      </c>
    </row>
    <row r="367" spans="1:7" x14ac:dyDescent="0.25">
      <c r="A367">
        <v>20</v>
      </c>
      <c r="B367">
        <v>40</v>
      </c>
      <c r="C367">
        <v>4</v>
      </c>
      <c r="D367">
        <v>800</v>
      </c>
      <c r="E367">
        <v>80</v>
      </c>
      <c r="F367">
        <v>8</v>
      </c>
      <c r="G367">
        <v>4</v>
      </c>
    </row>
    <row r="369" spans="1:7" x14ac:dyDescent="0.25">
      <c r="B369">
        <v>8</v>
      </c>
      <c r="C369">
        <v>4</v>
      </c>
      <c r="F369">
        <v>8</v>
      </c>
      <c r="G369">
        <v>4</v>
      </c>
    </row>
    <row r="370" spans="1:7" x14ac:dyDescent="0.25">
      <c r="C370">
        <v>4</v>
      </c>
    </row>
    <row r="372" spans="1:7" x14ac:dyDescent="0.25">
      <c r="B372" t="s">
        <v>103</v>
      </c>
      <c r="C372" t="s">
        <v>114</v>
      </c>
    </row>
    <row r="373" spans="1:7" x14ac:dyDescent="0.25">
      <c r="A373">
        <v>1</v>
      </c>
      <c r="B373">
        <v>20</v>
      </c>
      <c r="C373">
        <f>2*(A373+10-3+1+1)</f>
        <v>20</v>
      </c>
    </row>
    <row r="374" spans="1:7" x14ac:dyDescent="0.25">
      <c r="A374">
        <v>2</v>
      </c>
      <c r="B374">
        <v>40</v>
      </c>
      <c r="C374">
        <f t="shared" ref="C374:C382" si="61">2*(A374+10-3+1+1)</f>
        <v>22</v>
      </c>
    </row>
    <row r="375" spans="1:7" x14ac:dyDescent="0.25">
      <c r="A375">
        <v>3</v>
      </c>
      <c r="B375">
        <v>60</v>
      </c>
      <c r="C375">
        <f t="shared" si="61"/>
        <v>24</v>
      </c>
    </row>
    <row r="376" spans="1:7" x14ac:dyDescent="0.25">
      <c r="A376">
        <v>4</v>
      </c>
      <c r="B376">
        <v>80</v>
      </c>
      <c r="C376">
        <f t="shared" si="61"/>
        <v>26</v>
      </c>
    </row>
    <row r="377" spans="1:7" x14ac:dyDescent="0.25">
      <c r="A377">
        <v>5</v>
      </c>
      <c r="B377">
        <v>100</v>
      </c>
      <c r="C377">
        <f t="shared" si="61"/>
        <v>28</v>
      </c>
    </row>
    <row r="378" spans="1:7" x14ac:dyDescent="0.25">
      <c r="A378">
        <v>6</v>
      </c>
      <c r="B378">
        <v>120</v>
      </c>
      <c r="C378">
        <f t="shared" si="61"/>
        <v>30</v>
      </c>
    </row>
    <row r="379" spans="1:7" x14ac:dyDescent="0.25">
      <c r="A379">
        <v>7</v>
      </c>
      <c r="B379">
        <v>140</v>
      </c>
      <c r="C379">
        <f t="shared" si="61"/>
        <v>32</v>
      </c>
    </row>
    <row r="380" spans="1:7" x14ac:dyDescent="0.25">
      <c r="A380">
        <v>8</v>
      </c>
      <c r="B380">
        <v>160</v>
      </c>
      <c r="C380">
        <f t="shared" si="61"/>
        <v>34</v>
      </c>
    </row>
    <row r="381" spans="1:7" x14ac:dyDescent="0.25">
      <c r="A381">
        <v>9</v>
      </c>
      <c r="B381">
        <v>180</v>
      </c>
      <c r="C381">
        <f t="shared" si="61"/>
        <v>36</v>
      </c>
    </row>
    <row r="382" spans="1:7" x14ac:dyDescent="0.25">
      <c r="A382">
        <v>10</v>
      </c>
      <c r="B382">
        <v>200</v>
      </c>
      <c r="C382">
        <f t="shared" si="61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5"/>
  <sheetViews>
    <sheetView tabSelected="1" topLeftCell="A151" workbookViewId="0">
      <selection activeCell="N171" sqref="N171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  <row r="33" spans="1:1" x14ac:dyDescent="0.25">
      <c r="A33" t="s">
        <v>147</v>
      </c>
    </row>
    <row r="34" spans="1:1" x14ac:dyDescent="0.25">
      <c r="A34" t="s">
        <v>148</v>
      </c>
    </row>
    <row r="35" spans="1:1" x14ac:dyDescent="0.25">
      <c r="A35" t="s">
        <v>149</v>
      </c>
    </row>
    <row r="36" spans="1:1" x14ac:dyDescent="0.25">
      <c r="A36" t="s">
        <v>150</v>
      </c>
    </row>
    <row r="37" spans="1:1" x14ac:dyDescent="0.25">
      <c r="A37" t="s">
        <v>151</v>
      </c>
    </row>
    <row r="38" spans="1:1" x14ac:dyDescent="0.25">
      <c r="A38" t="s">
        <v>152</v>
      </c>
    </row>
    <row r="39" spans="1:1" x14ac:dyDescent="0.25">
      <c r="A39" t="s">
        <v>153</v>
      </c>
    </row>
    <row r="40" spans="1:1" x14ac:dyDescent="0.25">
      <c r="A40" t="s">
        <v>154</v>
      </c>
    </row>
    <row r="41" spans="1:1" x14ac:dyDescent="0.25">
      <c r="A41" t="s">
        <v>155</v>
      </c>
    </row>
    <row r="42" spans="1:1" x14ac:dyDescent="0.25">
      <c r="A42" t="s">
        <v>156</v>
      </c>
    </row>
    <row r="43" spans="1:1" x14ac:dyDescent="0.25">
      <c r="A43" t="s">
        <v>157</v>
      </c>
    </row>
    <row r="44" spans="1:1" x14ac:dyDescent="0.25">
      <c r="A44" t="s">
        <v>158</v>
      </c>
    </row>
    <row r="45" spans="1:1" x14ac:dyDescent="0.25">
      <c r="A45" t="s">
        <v>159</v>
      </c>
    </row>
    <row r="46" spans="1:1" x14ac:dyDescent="0.25">
      <c r="A46" t="s">
        <v>160</v>
      </c>
    </row>
    <row r="47" spans="1:1" x14ac:dyDescent="0.25">
      <c r="A47" t="s">
        <v>161</v>
      </c>
    </row>
    <row r="48" spans="1:1" x14ac:dyDescent="0.25">
      <c r="A48" t="s">
        <v>162</v>
      </c>
    </row>
    <row r="49" spans="1:1" x14ac:dyDescent="0.25">
      <c r="A49" t="s">
        <v>163</v>
      </c>
    </row>
    <row r="50" spans="1:1" x14ac:dyDescent="0.25">
      <c r="A50" t="s">
        <v>164</v>
      </c>
    </row>
    <row r="51" spans="1:1" x14ac:dyDescent="0.25">
      <c r="A51" t="s">
        <v>165</v>
      </c>
    </row>
    <row r="52" spans="1:1" x14ac:dyDescent="0.25">
      <c r="A52" t="s">
        <v>166</v>
      </c>
    </row>
    <row r="53" spans="1:1" x14ac:dyDescent="0.25">
      <c r="A53" t="s">
        <v>167</v>
      </c>
    </row>
    <row r="54" spans="1:1" x14ac:dyDescent="0.25">
      <c r="A54" t="s">
        <v>168</v>
      </c>
    </row>
    <row r="55" spans="1:1" x14ac:dyDescent="0.25">
      <c r="A55" t="s">
        <v>169</v>
      </c>
    </row>
    <row r="56" spans="1:1" x14ac:dyDescent="0.25">
      <c r="A56" t="s">
        <v>170</v>
      </c>
    </row>
    <row r="57" spans="1:1" x14ac:dyDescent="0.25">
      <c r="A57" t="s">
        <v>171</v>
      </c>
    </row>
    <row r="58" spans="1:1" x14ac:dyDescent="0.25">
      <c r="A58" t="s">
        <v>172</v>
      </c>
    </row>
    <row r="59" spans="1:1" x14ac:dyDescent="0.25">
      <c r="A59" t="s">
        <v>173</v>
      </c>
    </row>
    <row r="60" spans="1:1" x14ac:dyDescent="0.25">
      <c r="A60" t="s">
        <v>174</v>
      </c>
    </row>
    <row r="61" spans="1:1" x14ac:dyDescent="0.25">
      <c r="A61" t="s">
        <v>175</v>
      </c>
    </row>
    <row r="62" spans="1:1" x14ac:dyDescent="0.25">
      <c r="A62" t="s">
        <v>176</v>
      </c>
    </row>
    <row r="63" spans="1:1" x14ac:dyDescent="0.25">
      <c r="A63" t="s">
        <v>177</v>
      </c>
    </row>
    <row r="64" spans="1:1" x14ac:dyDescent="0.25">
      <c r="A64" t="s">
        <v>178</v>
      </c>
    </row>
    <row r="65" spans="1:1" x14ac:dyDescent="0.25">
      <c r="A65" t="s">
        <v>179</v>
      </c>
    </row>
    <row r="66" spans="1:1" x14ac:dyDescent="0.25">
      <c r="A66" t="s">
        <v>180</v>
      </c>
    </row>
    <row r="67" spans="1:1" x14ac:dyDescent="0.25">
      <c r="A67" t="s">
        <v>181</v>
      </c>
    </row>
    <row r="68" spans="1:1" x14ac:dyDescent="0.25">
      <c r="A68" t="s">
        <v>182</v>
      </c>
    </row>
    <row r="69" spans="1:1" x14ac:dyDescent="0.25">
      <c r="A69" t="s">
        <v>183</v>
      </c>
    </row>
    <row r="70" spans="1:1" x14ac:dyDescent="0.25">
      <c r="A70" t="s">
        <v>184</v>
      </c>
    </row>
    <row r="71" spans="1:1" x14ac:dyDescent="0.25">
      <c r="A71" t="s">
        <v>185</v>
      </c>
    </row>
    <row r="72" spans="1:1" x14ac:dyDescent="0.25">
      <c r="A72" t="s">
        <v>186</v>
      </c>
    </row>
    <row r="73" spans="1:1" x14ac:dyDescent="0.25">
      <c r="A73" t="s">
        <v>187</v>
      </c>
    </row>
    <row r="74" spans="1:1" x14ac:dyDescent="0.25">
      <c r="A74" t="s">
        <v>188</v>
      </c>
    </row>
    <row r="75" spans="1:1" x14ac:dyDescent="0.25">
      <c r="A75" t="s">
        <v>189</v>
      </c>
    </row>
    <row r="76" spans="1:1" x14ac:dyDescent="0.25">
      <c r="A76" t="s">
        <v>190</v>
      </c>
    </row>
    <row r="77" spans="1:1" x14ac:dyDescent="0.25">
      <c r="A77" t="s">
        <v>191</v>
      </c>
    </row>
    <row r="78" spans="1:1" x14ac:dyDescent="0.25">
      <c r="A78" t="s">
        <v>192</v>
      </c>
    </row>
    <row r="79" spans="1:1" x14ac:dyDescent="0.25">
      <c r="A79" t="s">
        <v>193</v>
      </c>
    </row>
    <row r="80" spans="1:1" x14ac:dyDescent="0.25">
      <c r="A80" t="s">
        <v>194</v>
      </c>
    </row>
    <row r="81" spans="1:1" x14ac:dyDescent="0.25">
      <c r="A81" t="s">
        <v>195</v>
      </c>
    </row>
    <row r="82" spans="1:1" x14ac:dyDescent="0.25">
      <c r="A82" t="s">
        <v>196</v>
      </c>
    </row>
    <row r="83" spans="1:1" x14ac:dyDescent="0.25">
      <c r="A83" t="s">
        <v>197</v>
      </c>
    </row>
    <row r="84" spans="1:1" x14ac:dyDescent="0.25">
      <c r="A84" t="s">
        <v>198</v>
      </c>
    </row>
    <row r="85" spans="1:1" x14ac:dyDescent="0.25">
      <c r="A85" t="s">
        <v>199</v>
      </c>
    </row>
    <row r="86" spans="1:1" x14ac:dyDescent="0.25">
      <c r="A86" t="s">
        <v>200</v>
      </c>
    </row>
    <row r="87" spans="1:1" x14ac:dyDescent="0.25">
      <c r="A87" t="s">
        <v>201</v>
      </c>
    </row>
    <row r="88" spans="1:1" x14ac:dyDescent="0.25">
      <c r="A88" t="s">
        <v>202</v>
      </c>
    </row>
    <row r="89" spans="1:1" x14ac:dyDescent="0.25">
      <c r="A89" t="s">
        <v>203</v>
      </c>
    </row>
    <row r="90" spans="1:1" x14ac:dyDescent="0.25">
      <c r="A90" t="s">
        <v>204</v>
      </c>
    </row>
    <row r="91" spans="1:1" x14ac:dyDescent="0.25">
      <c r="A91" t="s">
        <v>205</v>
      </c>
    </row>
    <row r="92" spans="1:1" x14ac:dyDescent="0.25">
      <c r="A92" t="s">
        <v>206</v>
      </c>
    </row>
    <row r="93" spans="1:1" x14ac:dyDescent="0.25">
      <c r="A93" t="s">
        <v>207</v>
      </c>
    </row>
    <row r="94" spans="1:1" x14ac:dyDescent="0.25">
      <c r="A94" t="s">
        <v>208</v>
      </c>
    </row>
    <row r="95" spans="1:1" x14ac:dyDescent="0.25">
      <c r="A95" t="s">
        <v>209</v>
      </c>
    </row>
    <row r="96" spans="1:1" x14ac:dyDescent="0.25">
      <c r="A96" t="s">
        <v>210</v>
      </c>
    </row>
    <row r="97" spans="1:1" x14ac:dyDescent="0.25">
      <c r="A97" t="s">
        <v>211</v>
      </c>
    </row>
    <row r="98" spans="1:1" x14ac:dyDescent="0.25">
      <c r="A98" t="s">
        <v>212</v>
      </c>
    </row>
    <row r="99" spans="1:1" x14ac:dyDescent="0.25">
      <c r="A99" t="s">
        <v>213</v>
      </c>
    </row>
    <row r="100" spans="1:1" x14ac:dyDescent="0.25">
      <c r="A100" t="s">
        <v>214</v>
      </c>
    </row>
    <row r="101" spans="1:1" x14ac:dyDescent="0.25">
      <c r="A101" t="s">
        <v>215</v>
      </c>
    </row>
    <row r="102" spans="1:1" x14ac:dyDescent="0.25">
      <c r="A102" t="s">
        <v>216</v>
      </c>
    </row>
    <row r="103" spans="1:1" x14ac:dyDescent="0.25">
      <c r="A103" t="s">
        <v>217</v>
      </c>
    </row>
    <row r="104" spans="1:1" x14ac:dyDescent="0.25">
      <c r="A104" t="s">
        <v>218</v>
      </c>
    </row>
    <row r="105" spans="1:1" x14ac:dyDescent="0.25">
      <c r="A105" t="s">
        <v>219</v>
      </c>
    </row>
    <row r="106" spans="1:1" x14ac:dyDescent="0.25">
      <c r="A106" t="s">
        <v>220</v>
      </c>
    </row>
    <row r="107" spans="1:1" x14ac:dyDescent="0.25">
      <c r="A107" t="s">
        <v>221</v>
      </c>
    </row>
    <row r="108" spans="1:1" x14ac:dyDescent="0.25">
      <c r="A108" t="s">
        <v>222</v>
      </c>
    </row>
    <row r="109" spans="1:1" x14ac:dyDescent="0.25">
      <c r="A109" t="s">
        <v>223</v>
      </c>
    </row>
    <row r="110" spans="1:1" x14ac:dyDescent="0.25">
      <c r="A110" t="s">
        <v>224</v>
      </c>
    </row>
    <row r="111" spans="1:1" x14ac:dyDescent="0.25">
      <c r="A111" t="s">
        <v>225</v>
      </c>
    </row>
    <row r="112" spans="1:1" x14ac:dyDescent="0.25">
      <c r="A112" t="s">
        <v>226</v>
      </c>
    </row>
    <row r="113" spans="1:1" x14ac:dyDescent="0.25">
      <c r="A113" t="s">
        <v>227</v>
      </c>
    </row>
    <row r="114" spans="1:1" x14ac:dyDescent="0.25">
      <c r="A114" t="s">
        <v>228</v>
      </c>
    </row>
    <row r="115" spans="1:1" x14ac:dyDescent="0.25">
      <c r="A115" t="s">
        <v>229</v>
      </c>
    </row>
    <row r="116" spans="1:1" x14ac:dyDescent="0.25">
      <c r="A116" t="s">
        <v>230</v>
      </c>
    </row>
    <row r="117" spans="1:1" x14ac:dyDescent="0.25">
      <c r="A117" t="s">
        <v>231</v>
      </c>
    </row>
    <row r="118" spans="1:1" x14ac:dyDescent="0.25">
      <c r="A118" t="s">
        <v>232</v>
      </c>
    </row>
    <row r="119" spans="1:1" x14ac:dyDescent="0.25">
      <c r="A119" t="s">
        <v>233</v>
      </c>
    </row>
    <row r="120" spans="1:1" x14ac:dyDescent="0.25">
      <c r="A120" t="s">
        <v>234</v>
      </c>
    </row>
    <row r="121" spans="1:1" x14ac:dyDescent="0.25">
      <c r="A121" t="s">
        <v>235</v>
      </c>
    </row>
    <row r="122" spans="1:1" x14ac:dyDescent="0.25">
      <c r="A122" t="s">
        <v>236</v>
      </c>
    </row>
    <row r="123" spans="1:1" x14ac:dyDescent="0.25">
      <c r="A123" t="s">
        <v>237</v>
      </c>
    </row>
    <row r="124" spans="1:1" x14ac:dyDescent="0.25">
      <c r="A124" t="s">
        <v>238</v>
      </c>
    </row>
    <row r="125" spans="1:1" x14ac:dyDescent="0.25">
      <c r="A125" t="s">
        <v>239</v>
      </c>
    </row>
    <row r="126" spans="1:1" x14ac:dyDescent="0.25">
      <c r="A126" t="s">
        <v>240</v>
      </c>
    </row>
    <row r="127" spans="1:1" x14ac:dyDescent="0.25">
      <c r="A127" t="s">
        <v>241</v>
      </c>
    </row>
    <row r="128" spans="1:1" x14ac:dyDescent="0.25">
      <c r="A128" t="s">
        <v>242</v>
      </c>
    </row>
    <row r="129" spans="1:1" x14ac:dyDescent="0.25">
      <c r="A129" t="s">
        <v>243</v>
      </c>
    </row>
    <row r="130" spans="1:1" x14ac:dyDescent="0.25">
      <c r="A130" t="s">
        <v>244</v>
      </c>
    </row>
    <row r="131" spans="1:1" x14ac:dyDescent="0.25">
      <c r="A131" t="s">
        <v>245</v>
      </c>
    </row>
    <row r="132" spans="1:1" x14ac:dyDescent="0.25">
      <c r="A132" t="s">
        <v>246</v>
      </c>
    </row>
    <row r="133" spans="1:1" x14ac:dyDescent="0.25">
      <c r="A133" t="s">
        <v>247</v>
      </c>
    </row>
    <row r="134" spans="1:1" x14ac:dyDescent="0.25">
      <c r="A134" t="s">
        <v>248</v>
      </c>
    </row>
    <row r="135" spans="1:1" x14ac:dyDescent="0.25">
      <c r="A135" t="s">
        <v>249</v>
      </c>
    </row>
    <row r="136" spans="1:1" x14ac:dyDescent="0.25">
      <c r="A136" t="s">
        <v>250</v>
      </c>
    </row>
    <row r="137" spans="1:1" x14ac:dyDescent="0.25">
      <c r="A137" t="s">
        <v>251</v>
      </c>
    </row>
    <row r="138" spans="1:1" x14ac:dyDescent="0.25">
      <c r="A138" t="s">
        <v>252</v>
      </c>
    </row>
    <row r="139" spans="1:1" x14ac:dyDescent="0.25">
      <c r="A139" t="s">
        <v>253</v>
      </c>
    </row>
    <row r="140" spans="1:1" x14ac:dyDescent="0.25">
      <c r="A140" t="s">
        <v>254</v>
      </c>
    </row>
    <row r="141" spans="1:1" x14ac:dyDescent="0.25">
      <c r="A141" t="s">
        <v>255</v>
      </c>
    </row>
    <row r="142" spans="1:1" x14ac:dyDescent="0.25">
      <c r="A142" t="s">
        <v>256</v>
      </c>
    </row>
    <row r="143" spans="1:1" x14ac:dyDescent="0.25">
      <c r="A143" t="s">
        <v>257</v>
      </c>
    </row>
    <row r="144" spans="1:1" x14ac:dyDescent="0.25">
      <c r="A144" t="s">
        <v>258</v>
      </c>
    </row>
    <row r="145" spans="1:1" x14ac:dyDescent="0.25">
      <c r="A145" t="s">
        <v>259</v>
      </c>
    </row>
    <row r="146" spans="1:1" x14ac:dyDescent="0.25">
      <c r="A146" t="s">
        <v>260</v>
      </c>
    </row>
    <row r="147" spans="1:1" x14ac:dyDescent="0.25">
      <c r="A147" t="s">
        <v>261</v>
      </c>
    </row>
    <row r="148" spans="1:1" x14ac:dyDescent="0.25">
      <c r="A148" t="s">
        <v>262</v>
      </c>
    </row>
    <row r="149" spans="1:1" x14ac:dyDescent="0.25">
      <c r="A149" t="s">
        <v>263</v>
      </c>
    </row>
    <row r="150" spans="1:1" x14ac:dyDescent="0.25">
      <c r="A150" t="s">
        <v>264</v>
      </c>
    </row>
    <row r="151" spans="1:1" x14ac:dyDescent="0.25">
      <c r="A151" t="s">
        <v>265</v>
      </c>
    </row>
    <row r="152" spans="1:1" x14ac:dyDescent="0.25">
      <c r="A152" t="s">
        <v>266</v>
      </c>
    </row>
    <row r="153" spans="1:1" x14ac:dyDescent="0.25">
      <c r="A153" t="s">
        <v>267</v>
      </c>
    </row>
    <row r="154" spans="1:1" x14ac:dyDescent="0.25">
      <c r="A154" t="s">
        <v>268</v>
      </c>
    </row>
    <row r="155" spans="1:1" x14ac:dyDescent="0.25">
      <c r="A155" t="s">
        <v>269</v>
      </c>
    </row>
    <row r="156" spans="1:1" x14ac:dyDescent="0.25">
      <c r="A156" t="s">
        <v>270</v>
      </c>
    </row>
    <row r="157" spans="1:1" x14ac:dyDescent="0.25">
      <c r="A157" t="s">
        <v>271</v>
      </c>
    </row>
    <row r="158" spans="1:1" x14ac:dyDescent="0.25">
      <c r="A158" t="s">
        <v>272</v>
      </c>
    </row>
    <row r="159" spans="1:1" x14ac:dyDescent="0.25">
      <c r="A159" t="s">
        <v>273</v>
      </c>
    </row>
    <row r="160" spans="1:1" x14ac:dyDescent="0.25">
      <c r="A160" t="s">
        <v>274</v>
      </c>
    </row>
    <row r="161" spans="1:1" x14ac:dyDescent="0.25">
      <c r="A161" t="s">
        <v>275</v>
      </c>
    </row>
    <row r="162" spans="1:1" x14ac:dyDescent="0.25">
      <c r="A162" t="s">
        <v>276</v>
      </c>
    </row>
    <row r="163" spans="1:1" x14ac:dyDescent="0.25">
      <c r="A163" t="s">
        <v>277</v>
      </c>
    </row>
    <row r="164" spans="1:1" x14ac:dyDescent="0.25">
      <c r="A164" t="s">
        <v>278</v>
      </c>
    </row>
    <row r="165" spans="1:1" x14ac:dyDescent="0.25">
      <c r="A165" t="s">
        <v>279</v>
      </c>
    </row>
    <row r="166" spans="1:1" x14ac:dyDescent="0.25">
      <c r="A166" t="s">
        <v>280</v>
      </c>
    </row>
    <row r="167" spans="1:1" x14ac:dyDescent="0.25">
      <c r="A167" t="s">
        <v>281</v>
      </c>
    </row>
    <row r="168" spans="1:1" x14ac:dyDescent="0.25">
      <c r="A168" t="s">
        <v>282</v>
      </c>
    </row>
    <row r="169" spans="1:1" x14ac:dyDescent="0.25">
      <c r="A169" t="s">
        <v>283</v>
      </c>
    </row>
    <row r="170" spans="1:1" x14ac:dyDescent="0.25">
      <c r="A170" t="s">
        <v>284</v>
      </c>
    </row>
    <row r="171" spans="1:1" x14ac:dyDescent="0.25">
      <c r="A171" t="s">
        <v>285</v>
      </c>
    </row>
    <row r="172" spans="1:1" x14ac:dyDescent="0.25">
      <c r="A172" t="s">
        <v>286</v>
      </c>
    </row>
    <row r="173" spans="1:1" x14ac:dyDescent="0.25">
      <c r="A173" t="s">
        <v>287</v>
      </c>
    </row>
    <row r="174" spans="1:1" x14ac:dyDescent="0.25">
      <c r="A174" t="s">
        <v>288</v>
      </c>
    </row>
    <row r="175" spans="1:1" x14ac:dyDescent="0.25">
      <c r="A175" t="s">
        <v>289</v>
      </c>
    </row>
    <row r="176" spans="1:1" x14ac:dyDescent="0.25">
      <c r="A176" t="s">
        <v>290</v>
      </c>
    </row>
    <row r="177" spans="1:1" x14ac:dyDescent="0.25">
      <c r="A177" t="s">
        <v>291</v>
      </c>
    </row>
    <row r="178" spans="1:1" x14ac:dyDescent="0.25">
      <c r="A178" t="s">
        <v>292</v>
      </c>
    </row>
    <row r="179" spans="1:1" x14ac:dyDescent="0.25">
      <c r="A179" t="s">
        <v>293</v>
      </c>
    </row>
    <row r="180" spans="1:1" x14ac:dyDescent="0.25">
      <c r="A180" t="s">
        <v>294</v>
      </c>
    </row>
    <row r="181" spans="1:1" x14ac:dyDescent="0.25">
      <c r="A181" t="s">
        <v>295</v>
      </c>
    </row>
    <row r="182" spans="1:1" x14ac:dyDescent="0.25">
      <c r="A182" t="s">
        <v>296</v>
      </c>
    </row>
    <row r="183" spans="1:1" x14ac:dyDescent="0.25">
      <c r="A183" t="s">
        <v>297</v>
      </c>
    </row>
    <row r="184" spans="1:1" x14ac:dyDescent="0.25">
      <c r="A184" t="s">
        <v>298</v>
      </c>
    </row>
    <row r="185" spans="1:1" x14ac:dyDescent="0.25">
      <c r="A185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94"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nontree</vt:lpstr>
      <vt:lpstr>nontree_2</vt:lpstr>
      <vt:lpstr>1error_raw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2021-12-07T22:03:20Z</dcterms:modified>
</cp:coreProperties>
</file>